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2\Desktop\git_repos\Running\data\raw\"/>
    </mc:Choice>
  </mc:AlternateContent>
  <xr:revisionPtr revIDLastSave="0" documentId="13_ncr:1_{27E485D1-AD71-4781-A8D9-C2C0BBA62AE6}" xr6:coauthVersionLast="47" xr6:coauthVersionMax="47" xr10:uidLastSave="{00000000-0000-0000-0000-000000000000}"/>
  <bookViews>
    <workbookView xWindow="-108" yWindow="-108" windowWidth="23256" windowHeight="12456" xr2:uid="{A2ECB18D-D6A8-48F0-BC89-850EAC9BB528}"/>
  </bookViews>
  <sheets>
    <sheet name="Runs" sheetId="1" r:id="rId1"/>
    <sheet name="Cycling" sheetId="9" r:id="rId2"/>
    <sheet name="Swimming" sheetId="17" r:id="rId3"/>
    <sheet name="Goals " sheetId="2" r:id="rId4"/>
    <sheet name="Park Runs Wales" sheetId="15" r:id="rId5"/>
    <sheet name="Want" sheetId="6" r:id="rId6"/>
    <sheet name="To Buy" sheetId="8" r:id="rId7"/>
    <sheet name="KM+M+Time" sheetId="14" r:id="rId8"/>
    <sheet name="TRaining" sheetId="12" r:id="rId9"/>
  </sheets>
  <definedNames>
    <definedName name="_xlnm._FilterDatabase" localSheetId="4" hidden="1">'Park Runs Wales'!$A$1:$E$45</definedName>
    <definedName name="_xlnm._FilterDatabase" localSheetId="0" hidden="1">Runs!$A$1:$L$416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00" i="1" l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307" i="1"/>
  <c r="U307" i="1" s="1"/>
  <c r="T306" i="1"/>
  <c r="U306" i="1"/>
  <c r="T305" i="1"/>
  <c r="U305" i="1" s="1"/>
  <c r="T304" i="1"/>
  <c r="U304" i="1" s="1"/>
  <c r="T303" i="1"/>
  <c r="U303" i="1" s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T302" i="1"/>
  <c r="U302" i="1" s="1"/>
  <c r="T301" i="1"/>
  <c r="U301" i="1" s="1"/>
  <c r="T300" i="1"/>
  <c r="U300" i="1" s="1"/>
  <c r="T299" i="1"/>
  <c r="U299" i="1" s="1"/>
  <c r="T298" i="1"/>
  <c r="U298" i="1"/>
  <c r="T297" i="1"/>
  <c r="U297" i="1" s="1"/>
  <c r="T296" i="1"/>
  <c r="U296" i="1" s="1"/>
  <c r="T295" i="1"/>
  <c r="U295" i="1" s="1"/>
  <c r="T294" i="1"/>
  <c r="U294" i="1" s="1"/>
  <c r="T293" i="1"/>
  <c r="U293" i="1" s="1"/>
  <c r="T292" i="1"/>
  <c r="U292" i="1" s="1"/>
  <c r="T291" i="1"/>
  <c r="U291" i="1" s="1"/>
  <c r="T290" i="1"/>
  <c r="U290" i="1" s="1"/>
  <c r="T289" i="1"/>
  <c r="U289" i="1" s="1"/>
  <c r="T288" i="1"/>
  <c r="U288" i="1"/>
  <c r="T287" i="1"/>
  <c r="U287" i="1" s="1"/>
  <c r="T286" i="1"/>
  <c r="U286" i="1" s="1"/>
  <c r="T285" i="1"/>
  <c r="U285" i="1"/>
  <c r="T284" i="1"/>
  <c r="U284" i="1" s="1"/>
  <c r="T283" i="1"/>
  <c r="U283" i="1" s="1"/>
  <c r="T282" i="1"/>
  <c r="U282" i="1" s="1"/>
  <c r="T281" i="1"/>
  <c r="U281" i="1"/>
  <c r="T280" i="1"/>
  <c r="U280" i="1"/>
  <c r="T279" i="1"/>
  <c r="U279" i="1" s="1"/>
  <c r="T278" i="1"/>
  <c r="U278" i="1" s="1"/>
  <c r="T277" i="1"/>
  <c r="U277" i="1"/>
  <c r="T276" i="1"/>
  <c r="U276" i="1"/>
  <c r="T275" i="1"/>
  <c r="U275" i="1" s="1"/>
  <c r="T274" i="1"/>
  <c r="U274" i="1" s="1"/>
  <c r="T273" i="1"/>
  <c r="U273" i="1" s="1"/>
  <c r="T272" i="1"/>
  <c r="U272" i="1" s="1"/>
  <c r="T271" i="1"/>
  <c r="U271" i="1" s="1"/>
  <c r="T270" i="1"/>
  <c r="U270" i="1" s="1"/>
  <c r="T269" i="1"/>
  <c r="U269" i="1" s="1"/>
  <c r="T268" i="1"/>
  <c r="U268" i="1" s="1"/>
  <c r="T267" i="1"/>
  <c r="U267" i="1" s="1"/>
  <c r="T266" i="1"/>
  <c r="U266" i="1" s="1"/>
  <c r="E260" i="1"/>
  <c r="T260" i="1"/>
  <c r="U260" i="1" s="1"/>
  <c r="E264" i="1"/>
  <c r="T264" i="1"/>
  <c r="U264" i="1" s="1"/>
  <c r="T265" i="1"/>
  <c r="U265" i="1" s="1"/>
  <c r="T263" i="1"/>
  <c r="U263" i="1" s="1"/>
  <c r="T262" i="1"/>
  <c r="U262" i="1" s="1"/>
  <c r="E262" i="1"/>
  <c r="E263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T261" i="1"/>
  <c r="U261" i="1" s="1"/>
  <c r="T259" i="1"/>
  <c r="U259" i="1" s="1"/>
  <c r="T258" i="1"/>
  <c r="U258" i="1" s="1"/>
  <c r="T257" i="1"/>
  <c r="U257" i="1" s="1"/>
  <c r="T256" i="1"/>
  <c r="U256" i="1" s="1"/>
  <c r="T255" i="1"/>
  <c r="U255" i="1" s="1"/>
  <c r="T254" i="1"/>
  <c r="U254" i="1" s="1"/>
  <c r="T266" i="17"/>
  <c r="S266" i="17"/>
  <c r="E266" i="17"/>
  <c r="T265" i="17"/>
  <c r="S265" i="17"/>
  <c r="E265" i="17"/>
  <c r="T264" i="17"/>
  <c r="S264" i="17"/>
  <c r="E264" i="17"/>
  <c r="T263" i="17"/>
  <c r="S263" i="17"/>
  <c r="E263" i="17"/>
  <c r="T262" i="17"/>
  <c r="S262" i="17"/>
  <c r="E262" i="17"/>
  <c r="T261" i="17"/>
  <c r="S261" i="17"/>
  <c r="E261" i="17"/>
  <c r="T260" i="17"/>
  <c r="S260" i="17"/>
  <c r="E260" i="17"/>
  <c r="T259" i="17"/>
  <c r="S259" i="17"/>
  <c r="E259" i="17"/>
  <c r="T258" i="17"/>
  <c r="S258" i="17"/>
  <c r="E258" i="17"/>
  <c r="T257" i="17"/>
  <c r="S257" i="17"/>
  <c r="E257" i="17"/>
  <c r="T256" i="17"/>
  <c r="S256" i="17"/>
  <c r="E256" i="17"/>
  <c r="T255" i="17"/>
  <c r="S255" i="17"/>
  <c r="E255" i="17"/>
  <c r="T254" i="17"/>
  <c r="S254" i="17"/>
  <c r="E254" i="17"/>
  <c r="T253" i="17"/>
  <c r="S253" i="17"/>
  <c r="E253" i="17"/>
  <c r="T252" i="17"/>
  <c r="S252" i="17"/>
  <c r="E252" i="17"/>
  <c r="T251" i="17"/>
  <c r="S251" i="17"/>
  <c r="E251" i="17"/>
  <c r="T250" i="17"/>
  <c r="S250" i="17"/>
  <c r="E250" i="17"/>
  <c r="T249" i="17"/>
  <c r="S249" i="17"/>
  <c r="E249" i="17"/>
  <c r="T248" i="17"/>
  <c r="S248" i="17"/>
  <c r="E248" i="17"/>
  <c r="T247" i="17"/>
  <c r="S247" i="17"/>
  <c r="E247" i="17"/>
  <c r="T246" i="17"/>
  <c r="S246" i="17"/>
  <c r="E246" i="17"/>
  <c r="T245" i="17"/>
  <c r="S245" i="17"/>
  <c r="E245" i="17"/>
  <c r="T244" i="17"/>
  <c r="S244" i="17"/>
  <c r="E244" i="17"/>
  <c r="T243" i="17"/>
  <c r="S243" i="17"/>
  <c r="E243" i="17"/>
  <c r="T242" i="17"/>
  <c r="S242" i="17"/>
  <c r="E242" i="17"/>
  <c r="T241" i="17"/>
  <c r="S241" i="17"/>
  <c r="E241" i="17"/>
  <c r="T240" i="17"/>
  <c r="S240" i="17"/>
  <c r="E240" i="17"/>
  <c r="T239" i="17"/>
  <c r="S239" i="17"/>
  <c r="E239" i="17"/>
  <c r="T238" i="17"/>
  <c r="S238" i="17"/>
  <c r="E238" i="17"/>
  <c r="T237" i="17"/>
  <c r="S237" i="17"/>
  <c r="E237" i="17"/>
  <c r="T236" i="17"/>
  <c r="S236" i="17"/>
  <c r="E236" i="17"/>
  <c r="T235" i="17"/>
  <c r="S235" i="17"/>
  <c r="E235" i="17"/>
  <c r="T234" i="17"/>
  <c r="S234" i="17"/>
  <c r="E234" i="17"/>
  <c r="T233" i="17"/>
  <c r="S233" i="17"/>
  <c r="E233" i="17"/>
  <c r="T232" i="17"/>
  <c r="S232" i="17"/>
  <c r="E232" i="17"/>
  <c r="T231" i="17"/>
  <c r="S231" i="17"/>
  <c r="E231" i="17"/>
  <c r="T230" i="17"/>
  <c r="S230" i="17"/>
  <c r="E230" i="17"/>
  <c r="T229" i="17"/>
  <c r="S229" i="17"/>
  <c r="E229" i="17"/>
  <c r="T228" i="17"/>
  <c r="S228" i="17"/>
  <c r="E228" i="17"/>
  <c r="T227" i="17"/>
  <c r="S227" i="17"/>
  <c r="E227" i="17"/>
  <c r="T226" i="17"/>
  <c r="S226" i="17"/>
  <c r="E226" i="17"/>
  <c r="T225" i="17"/>
  <c r="S225" i="17"/>
  <c r="E225" i="17"/>
  <c r="T224" i="17"/>
  <c r="S224" i="17"/>
  <c r="E224" i="17"/>
  <c r="T223" i="17"/>
  <c r="S223" i="17"/>
  <c r="E223" i="17"/>
  <c r="T222" i="17"/>
  <c r="S222" i="17"/>
  <c r="E222" i="17"/>
  <c r="T221" i="17"/>
  <c r="S221" i="17"/>
  <c r="E221" i="17"/>
  <c r="T220" i="17"/>
  <c r="S220" i="17"/>
  <c r="E220" i="17"/>
  <c r="T219" i="17"/>
  <c r="S219" i="17"/>
  <c r="E219" i="17"/>
  <c r="T218" i="17"/>
  <c r="S218" i="17"/>
  <c r="E218" i="17"/>
  <c r="T217" i="17"/>
  <c r="S217" i="17"/>
  <c r="E217" i="17"/>
  <c r="T216" i="17"/>
  <c r="S216" i="17"/>
  <c r="E216" i="17"/>
  <c r="T215" i="17"/>
  <c r="S215" i="17"/>
  <c r="E215" i="17"/>
  <c r="T214" i="17"/>
  <c r="S214" i="17"/>
  <c r="E214" i="17"/>
  <c r="T213" i="17"/>
  <c r="S213" i="17"/>
  <c r="E213" i="17"/>
  <c r="T212" i="17"/>
  <c r="S212" i="17"/>
  <c r="E212" i="17"/>
  <c r="T211" i="17"/>
  <c r="S211" i="17"/>
  <c r="E211" i="17"/>
  <c r="T210" i="17"/>
  <c r="S210" i="17"/>
  <c r="E210" i="17"/>
  <c r="T209" i="17"/>
  <c r="S209" i="17"/>
  <c r="E209" i="17"/>
  <c r="T208" i="17"/>
  <c r="S208" i="17"/>
  <c r="E208" i="17"/>
  <c r="T207" i="17"/>
  <c r="S207" i="17"/>
  <c r="E207" i="17"/>
  <c r="T206" i="17"/>
  <c r="S206" i="17"/>
  <c r="E206" i="17"/>
  <c r="T205" i="17"/>
  <c r="S205" i="17"/>
  <c r="E205" i="17"/>
  <c r="T204" i="17"/>
  <c r="S204" i="17"/>
  <c r="E204" i="17"/>
  <c r="T203" i="17"/>
  <c r="S203" i="17"/>
  <c r="E203" i="17"/>
  <c r="T202" i="17"/>
  <c r="S202" i="17"/>
  <c r="E202" i="17"/>
  <c r="T201" i="17"/>
  <c r="S201" i="17"/>
  <c r="E201" i="17"/>
  <c r="T200" i="17"/>
  <c r="S200" i="17"/>
  <c r="E200" i="17"/>
  <c r="T199" i="17"/>
  <c r="S199" i="17"/>
  <c r="E199" i="17"/>
  <c r="T198" i="17"/>
  <c r="S198" i="17"/>
  <c r="E198" i="17"/>
  <c r="T197" i="17"/>
  <c r="S197" i="17"/>
  <c r="E197" i="17"/>
  <c r="T196" i="17"/>
  <c r="S196" i="17"/>
  <c r="E196" i="17"/>
  <c r="T195" i="17"/>
  <c r="S195" i="17"/>
  <c r="E195" i="17"/>
  <c r="T194" i="17"/>
  <c r="S194" i="17"/>
  <c r="E194" i="17"/>
  <c r="T193" i="17"/>
  <c r="S193" i="17"/>
  <c r="E193" i="17"/>
  <c r="T192" i="17"/>
  <c r="S192" i="17"/>
  <c r="E192" i="17"/>
  <c r="T191" i="17"/>
  <c r="S191" i="17"/>
  <c r="E191" i="17"/>
  <c r="T190" i="17"/>
  <c r="S190" i="17"/>
  <c r="E190" i="17"/>
  <c r="T189" i="17"/>
  <c r="S189" i="17"/>
  <c r="E189" i="17"/>
  <c r="T188" i="17"/>
  <c r="S188" i="17"/>
  <c r="E188" i="17"/>
  <c r="T187" i="17"/>
  <c r="S187" i="17"/>
  <c r="E187" i="17"/>
  <c r="T186" i="17"/>
  <c r="S186" i="17"/>
  <c r="E186" i="17"/>
  <c r="T185" i="17"/>
  <c r="S185" i="17"/>
  <c r="E185" i="17"/>
  <c r="T184" i="17"/>
  <c r="S184" i="17"/>
  <c r="E184" i="17"/>
  <c r="T183" i="17"/>
  <c r="S183" i="17"/>
  <c r="E183" i="17"/>
  <c r="T182" i="17"/>
  <c r="S182" i="17"/>
  <c r="E182" i="17"/>
  <c r="T181" i="17"/>
  <c r="S181" i="17"/>
  <c r="E181" i="17"/>
  <c r="T180" i="17"/>
  <c r="S180" i="17"/>
  <c r="E180" i="17"/>
  <c r="T179" i="17"/>
  <c r="S179" i="17"/>
  <c r="E179" i="17"/>
  <c r="T178" i="17"/>
  <c r="S178" i="17"/>
  <c r="E178" i="17"/>
  <c r="T177" i="17"/>
  <c r="S177" i="17"/>
  <c r="E177" i="17"/>
  <c r="T176" i="17"/>
  <c r="S176" i="17"/>
  <c r="E176" i="17"/>
  <c r="T175" i="17"/>
  <c r="S175" i="17"/>
  <c r="E175" i="17"/>
  <c r="T174" i="17"/>
  <c r="S174" i="17"/>
  <c r="E174" i="17"/>
  <c r="T173" i="17"/>
  <c r="S173" i="17"/>
  <c r="E173" i="17"/>
  <c r="T172" i="17"/>
  <c r="S172" i="17"/>
  <c r="E172" i="17"/>
  <c r="T171" i="17"/>
  <c r="S171" i="17"/>
  <c r="E171" i="17"/>
  <c r="T170" i="17"/>
  <c r="S170" i="17"/>
  <c r="E170" i="17"/>
  <c r="T169" i="17"/>
  <c r="S169" i="17"/>
  <c r="E169" i="17"/>
  <c r="T168" i="17"/>
  <c r="S168" i="17"/>
  <c r="E168" i="17"/>
  <c r="T167" i="17"/>
  <c r="S167" i="17"/>
  <c r="E167" i="17"/>
  <c r="T166" i="17"/>
  <c r="S166" i="17"/>
  <c r="E166" i="17"/>
  <c r="T165" i="17"/>
  <c r="S165" i="17"/>
  <c r="E165" i="17"/>
  <c r="T164" i="17"/>
  <c r="S164" i="17"/>
  <c r="E164" i="17"/>
  <c r="T163" i="17"/>
  <c r="S163" i="17"/>
  <c r="E163" i="17"/>
  <c r="T162" i="17"/>
  <c r="S162" i="17"/>
  <c r="E162" i="17"/>
  <c r="T161" i="17"/>
  <c r="S161" i="17"/>
  <c r="E161" i="17"/>
  <c r="T160" i="17"/>
  <c r="S160" i="17"/>
  <c r="E160" i="17"/>
  <c r="T159" i="17"/>
  <c r="S159" i="17"/>
  <c r="E159" i="17"/>
  <c r="T158" i="17"/>
  <c r="S158" i="17"/>
  <c r="E158" i="17"/>
  <c r="T157" i="17"/>
  <c r="S157" i="17"/>
  <c r="E157" i="17"/>
  <c r="T156" i="17"/>
  <c r="S156" i="17"/>
  <c r="E156" i="17"/>
  <c r="T155" i="17"/>
  <c r="S155" i="17"/>
  <c r="E155" i="17"/>
  <c r="T154" i="17"/>
  <c r="S154" i="17"/>
  <c r="E154" i="17"/>
  <c r="T153" i="17"/>
  <c r="S153" i="17"/>
  <c r="E153" i="17"/>
  <c r="T152" i="17"/>
  <c r="S152" i="17"/>
  <c r="E152" i="17"/>
  <c r="T151" i="17"/>
  <c r="S151" i="17"/>
  <c r="E151" i="17"/>
  <c r="T150" i="17"/>
  <c r="S150" i="17"/>
  <c r="E150" i="17"/>
  <c r="T149" i="17"/>
  <c r="S149" i="17"/>
  <c r="E149" i="17"/>
  <c r="T148" i="17"/>
  <c r="S148" i="17"/>
  <c r="E148" i="17"/>
  <c r="T147" i="17"/>
  <c r="S147" i="17"/>
  <c r="E147" i="17"/>
  <c r="T146" i="17"/>
  <c r="S146" i="17"/>
  <c r="E146" i="17"/>
  <c r="T145" i="17"/>
  <c r="S145" i="17"/>
  <c r="E145" i="17"/>
  <c r="T144" i="17"/>
  <c r="S144" i="17"/>
  <c r="E144" i="17"/>
  <c r="T143" i="17"/>
  <c r="S143" i="17"/>
  <c r="E143" i="17"/>
  <c r="T142" i="17"/>
  <c r="S142" i="17"/>
  <c r="E142" i="17"/>
  <c r="T141" i="17"/>
  <c r="S141" i="17"/>
  <c r="E141" i="17"/>
  <c r="T140" i="17"/>
  <c r="S140" i="17"/>
  <c r="E140" i="17"/>
  <c r="T139" i="17"/>
  <c r="S139" i="17"/>
  <c r="E139" i="17"/>
  <c r="T138" i="17"/>
  <c r="S138" i="17"/>
  <c r="E138" i="17"/>
  <c r="T137" i="17"/>
  <c r="S137" i="17"/>
  <c r="E137" i="17"/>
  <c r="T136" i="17"/>
  <c r="S136" i="17"/>
  <c r="E136" i="17"/>
  <c r="T135" i="17"/>
  <c r="S135" i="17"/>
  <c r="E135" i="17"/>
  <c r="T134" i="17"/>
  <c r="S134" i="17"/>
  <c r="E134" i="17"/>
  <c r="T133" i="17"/>
  <c r="S133" i="17"/>
  <c r="E133" i="17"/>
  <c r="T132" i="17"/>
  <c r="S132" i="17"/>
  <c r="E132" i="17"/>
  <c r="T131" i="17"/>
  <c r="S131" i="17"/>
  <c r="E131" i="17"/>
  <c r="T130" i="17"/>
  <c r="S130" i="17"/>
  <c r="E130" i="17"/>
  <c r="T129" i="17"/>
  <c r="S129" i="17"/>
  <c r="E129" i="17"/>
  <c r="T128" i="17"/>
  <c r="S128" i="17"/>
  <c r="E128" i="17"/>
  <c r="T127" i="17"/>
  <c r="S127" i="17"/>
  <c r="E127" i="17"/>
  <c r="T126" i="17"/>
  <c r="S126" i="17"/>
  <c r="E126" i="17"/>
  <c r="T125" i="17"/>
  <c r="S125" i="17"/>
  <c r="E125" i="17"/>
  <c r="T124" i="17"/>
  <c r="S124" i="17"/>
  <c r="E124" i="17"/>
  <c r="T123" i="17"/>
  <c r="S123" i="17"/>
  <c r="E123" i="17"/>
  <c r="T122" i="17"/>
  <c r="S122" i="17"/>
  <c r="E122" i="17"/>
  <c r="T121" i="17"/>
  <c r="S121" i="17"/>
  <c r="E121" i="17"/>
  <c r="T120" i="17"/>
  <c r="S120" i="17"/>
  <c r="E120" i="17"/>
  <c r="T119" i="17"/>
  <c r="S119" i="17"/>
  <c r="E119" i="17"/>
  <c r="T118" i="17"/>
  <c r="S118" i="17"/>
  <c r="E118" i="17"/>
  <c r="T117" i="17"/>
  <c r="S117" i="17"/>
  <c r="E117" i="17"/>
  <c r="T116" i="17"/>
  <c r="S116" i="17"/>
  <c r="E116" i="17"/>
  <c r="T115" i="17"/>
  <c r="S115" i="17"/>
  <c r="E115" i="17"/>
  <c r="T114" i="17"/>
  <c r="S114" i="17"/>
  <c r="E114" i="17"/>
  <c r="T113" i="17"/>
  <c r="S113" i="17"/>
  <c r="E113" i="17"/>
  <c r="T112" i="17"/>
  <c r="S112" i="17"/>
  <c r="E112" i="17"/>
  <c r="T111" i="17"/>
  <c r="S111" i="17"/>
  <c r="E111" i="17"/>
  <c r="T110" i="17"/>
  <c r="S110" i="17"/>
  <c r="E110" i="17"/>
  <c r="T109" i="17"/>
  <c r="S109" i="17"/>
  <c r="E109" i="17"/>
  <c r="T108" i="17"/>
  <c r="S108" i="17"/>
  <c r="E108" i="17"/>
  <c r="T107" i="17"/>
  <c r="S107" i="17"/>
  <c r="E107" i="17"/>
  <c r="T106" i="17"/>
  <c r="S106" i="17"/>
  <c r="E106" i="17"/>
  <c r="T105" i="17"/>
  <c r="S105" i="17"/>
  <c r="E105" i="17"/>
  <c r="T104" i="17"/>
  <c r="S104" i="17"/>
  <c r="E104" i="17"/>
  <c r="T103" i="17"/>
  <c r="S103" i="17"/>
  <c r="E103" i="17"/>
  <c r="T102" i="17"/>
  <c r="S102" i="17"/>
  <c r="E102" i="17"/>
  <c r="T101" i="17"/>
  <c r="S101" i="17"/>
  <c r="E101" i="17"/>
  <c r="T100" i="17"/>
  <c r="S100" i="17"/>
  <c r="E100" i="17"/>
  <c r="T99" i="17"/>
  <c r="S99" i="17"/>
  <c r="E99" i="17"/>
  <c r="T98" i="17"/>
  <c r="S98" i="17"/>
  <c r="E98" i="17"/>
  <c r="T97" i="17"/>
  <c r="S97" i="17"/>
  <c r="E97" i="17"/>
  <c r="T96" i="17"/>
  <c r="S96" i="17"/>
  <c r="E96" i="17"/>
  <c r="T95" i="17"/>
  <c r="S95" i="17"/>
  <c r="E95" i="17"/>
  <c r="T94" i="17"/>
  <c r="S94" i="17"/>
  <c r="E94" i="17"/>
  <c r="T93" i="17"/>
  <c r="S93" i="17"/>
  <c r="E93" i="17"/>
  <c r="T92" i="17"/>
  <c r="S92" i="17"/>
  <c r="E92" i="17"/>
  <c r="T91" i="17"/>
  <c r="S91" i="17"/>
  <c r="E91" i="17"/>
  <c r="T90" i="17"/>
  <c r="S90" i="17"/>
  <c r="E90" i="17"/>
  <c r="T89" i="17"/>
  <c r="S89" i="17"/>
  <c r="E89" i="17"/>
  <c r="T88" i="17"/>
  <c r="S88" i="17"/>
  <c r="E88" i="17"/>
  <c r="T87" i="17"/>
  <c r="S87" i="17"/>
  <c r="E87" i="17"/>
  <c r="T86" i="17"/>
  <c r="S86" i="17"/>
  <c r="E86" i="17"/>
  <c r="T85" i="17"/>
  <c r="S85" i="17"/>
  <c r="E85" i="17"/>
  <c r="T84" i="17"/>
  <c r="S84" i="17"/>
  <c r="E84" i="17"/>
  <c r="T83" i="17"/>
  <c r="S83" i="17"/>
  <c r="E83" i="17"/>
  <c r="T82" i="17"/>
  <c r="S82" i="17"/>
  <c r="E82" i="17"/>
  <c r="T81" i="17"/>
  <c r="S81" i="17"/>
  <c r="E81" i="17"/>
  <c r="T80" i="17"/>
  <c r="S80" i="17"/>
  <c r="E80" i="17"/>
  <c r="T79" i="17"/>
  <c r="S79" i="17"/>
  <c r="E79" i="17"/>
  <c r="T78" i="17"/>
  <c r="S78" i="17"/>
  <c r="E78" i="17"/>
  <c r="T77" i="17"/>
  <c r="S77" i="17"/>
  <c r="E77" i="17"/>
  <c r="S76" i="17"/>
  <c r="T76" i="17" s="1"/>
  <c r="E76" i="17"/>
  <c r="S75" i="17"/>
  <c r="T75" i="17" s="1"/>
  <c r="E75" i="17"/>
  <c r="S74" i="17"/>
  <c r="T74" i="17" s="1"/>
  <c r="E74" i="17"/>
  <c r="T73" i="17"/>
  <c r="S73" i="17"/>
  <c r="E73" i="17"/>
  <c r="S72" i="17"/>
  <c r="T72" i="17" s="1"/>
  <c r="E72" i="17"/>
  <c r="S71" i="17"/>
  <c r="T71" i="17" s="1"/>
  <c r="E71" i="17"/>
  <c r="S70" i="17"/>
  <c r="T70" i="17" s="1"/>
  <c r="E70" i="17"/>
  <c r="T69" i="17"/>
  <c r="S69" i="17"/>
  <c r="E69" i="17"/>
  <c r="S68" i="17"/>
  <c r="T68" i="17" s="1"/>
  <c r="E68" i="17"/>
  <c r="S67" i="17"/>
  <c r="T67" i="17" s="1"/>
  <c r="E67" i="17"/>
  <c r="S66" i="17"/>
  <c r="T66" i="17" s="1"/>
  <c r="E66" i="17"/>
  <c r="T65" i="17"/>
  <c r="S65" i="17"/>
  <c r="E65" i="17"/>
  <c r="S64" i="17"/>
  <c r="T64" i="17" s="1"/>
  <c r="E64" i="17"/>
  <c r="S63" i="17"/>
  <c r="T63" i="17" s="1"/>
  <c r="E63" i="17"/>
  <c r="S62" i="17"/>
  <c r="T62" i="17" s="1"/>
  <c r="E62" i="17"/>
  <c r="T61" i="17"/>
  <c r="S61" i="17"/>
  <c r="E61" i="17"/>
  <c r="S60" i="17"/>
  <c r="T60" i="17" s="1"/>
  <c r="E60" i="17"/>
  <c r="S59" i="17"/>
  <c r="T59" i="17" s="1"/>
  <c r="E59" i="17"/>
  <c r="S58" i="17"/>
  <c r="T58" i="17" s="1"/>
  <c r="E58" i="17"/>
  <c r="T57" i="17"/>
  <c r="S57" i="17"/>
  <c r="E57" i="17"/>
  <c r="S56" i="17"/>
  <c r="T56" i="17" s="1"/>
  <c r="E56" i="17"/>
  <c r="S55" i="17"/>
  <c r="T55" i="17" s="1"/>
  <c r="E55" i="17"/>
  <c r="S54" i="17"/>
  <c r="T54" i="17" s="1"/>
  <c r="E54" i="17"/>
  <c r="T53" i="17"/>
  <c r="S53" i="17"/>
  <c r="E53" i="17"/>
  <c r="S52" i="17"/>
  <c r="T52" i="17" s="1"/>
  <c r="E52" i="17"/>
  <c r="S51" i="17"/>
  <c r="T51" i="17" s="1"/>
  <c r="E51" i="17"/>
  <c r="S50" i="17"/>
  <c r="T50" i="17" s="1"/>
  <c r="E50" i="17"/>
  <c r="T49" i="17"/>
  <c r="S49" i="17"/>
  <c r="E49" i="17"/>
  <c r="S48" i="17"/>
  <c r="T48" i="17" s="1"/>
  <c r="E48" i="17"/>
  <c r="S47" i="17"/>
  <c r="T47" i="17" s="1"/>
  <c r="E47" i="17"/>
  <c r="S46" i="17"/>
  <c r="T46" i="17" s="1"/>
  <c r="E46" i="17"/>
  <c r="T45" i="17"/>
  <c r="S45" i="17"/>
  <c r="E45" i="17"/>
  <c r="S44" i="17"/>
  <c r="T44" i="17" s="1"/>
  <c r="E44" i="17"/>
  <c r="S43" i="17"/>
  <c r="T43" i="17" s="1"/>
  <c r="E43" i="17"/>
  <c r="S42" i="17"/>
  <c r="T42" i="17" s="1"/>
  <c r="E42" i="17"/>
  <c r="T41" i="17"/>
  <c r="S41" i="17"/>
  <c r="E41" i="17"/>
  <c r="S40" i="17"/>
  <c r="T40" i="17" s="1"/>
  <c r="E40" i="17"/>
  <c r="S39" i="17"/>
  <c r="T39" i="17" s="1"/>
  <c r="E39" i="17"/>
  <c r="S38" i="17"/>
  <c r="T38" i="17" s="1"/>
  <c r="E38" i="17"/>
  <c r="T37" i="17"/>
  <c r="S37" i="17"/>
  <c r="E37" i="17"/>
  <c r="S36" i="17"/>
  <c r="T36" i="17" s="1"/>
  <c r="E36" i="17"/>
  <c r="S35" i="17"/>
  <c r="T35" i="17" s="1"/>
  <c r="E35" i="17"/>
  <c r="S34" i="17"/>
  <c r="T34" i="17" s="1"/>
  <c r="E34" i="17"/>
  <c r="S33" i="17"/>
  <c r="T33" i="17" s="1"/>
  <c r="E33" i="17"/>
  <c r="S32" i="17"/>
  <c r="T32" i="17" s="1"/>
  <c r="E32" i="17"/>
  <c r="S31" i="17"/>
  <c r="T31" i="17" s="1"/>
  <c r="E31" i="17"/>
  <c r="S30" i="17"/>
  <c r="T30" i="17" s="1"/>
  <c r="E30" i="17"/>
  <c r="T29" i="17"/>
  <c r="S29" i="17"/>
  <c r="E29" i="17"/>
  <c r="S28" i="17"/>
  <c r="T28" i="17" s="1"/>
  <c r="E28" i="17"/>
  <c r="S27" i="17"/>
  <c r="T27" i="17" s="1"/>
  <c r="E27" i="17"/>
  <c r="S26" i="17"/>
  <c r="T26" i="17" s="1"/>
  <c r="E26" i="17"/>
  <c r="S25" i="17"/>
  <c r="T25" i="17" s="1"/>
  <c r="E25" i="17"/>
  <c r="S24" i="17"/>
  <c r="T24" i="17" s="1"/>
  <c r="E24" i="17"/>
  <c r="T23" i="17"/>
  <c r="S23" i="17"/>
  <c r="E23" i="17"/>
  <c r="S22" i="17"/>
  <c r="T22" i="17" s="1"/>
  <c r="E22" i="17"/>
  <c r="T21" i="17"/>
  <c r="S21" i="17"/>
  <c r="E21" i="17"/>
  <c r="T20" i="17"/>
  <c r="S20" i="17"/>
  <c r="E20" i="17"/>
  <c r="S19" i="17"/>
  <c r="T19" i="17" s="1"/>
  <c r="E19" i="17"/>
  <c r="S18" i="17"/>
  <c r="T18" i="17" s="1"/>
  <c r="E18" i="17"/>
  <c r="S17" i="17"/>
  <c r="T17" i="17" s="1"/>
  <c r="E17" i="17"/>
  <c r="S16" i="17"/>
  <c r="T16" i="17" s="1"/>
  <c r="E16" i="17"/>
  <c r="S15" i="17"/>
  <c r="T15" i="17" s="1"/>
  <c r="E15" i="17"/>
  <c r="S14" i="17"/>
  <c r="T14" i="17" s="1"/>
  <c r="E14" i="17"/>
  <c r="S13" i="17"/>
  <c r="T13" i="17" s="1"/>
  <c r="E13" i="17"/>
  <c r="S12" i="17"/>
  <c r="T12" i="17" s="1"/>
  <c r="E12" i="17"/>
  <c r="S11" i="17"/>
  <c r="T11" i="17" s="1"/>
  <c r="E11" i="17"/>
  <c r="S10" i="17"/>
  <c r="T10" i="17" s="1"/>
  <c r="E10" i="17"/>
  <c r="S9" i="17"/>
  <c r="T9" i="17" s="1"/>
  <c r="E9" i="17"/>
  <c r="S8" i="17"/>
  <c r="T8" i="17" s="1"/>
  <c r="E8" i="17"/>
  <c r="S7" i="17"/>
  <c r="T7" i="17" s="1"/>
  <c r="E7" i="17"/>
  <c r="S6" i="17"/>
  <c r="T6" i="17" s="1"/>
  <c r="E6" i="17"/>
  <c r="S5" i="17"/>
  <c r="T5" i="17" s="1"/>
  <c r="E5" i="17"/>
  <c r="S4" i="17"/>
  <c r="T4" i="17" s="1"/>
  <c r="E4" i="17"/>
  <c r="S3" i="17"/>
  <c r="T3" i="17" s="1"/>
  <c r="E3" i="17"/>
  <c r="S2" i="17"/>
  <c r="T2" i="17" s="1"/>
  <c r="E2" i="17"/>
  <c r="T253" i="1"/>
  <c r="U253" i="1" s="1"/>
  <c r="T252" i="1"/>
  <c r="U252" i="1" s="1"/>
  <c r="T251" i="1"/>
  <c r="U251" i="1" s="1"/>
  <c r="T250" i="1"/>
  <c r="U250" i="1" s="1"/>
  <c r="T249" i="1"/>
  <c r="U249" i="1" s="1"/>
  <c r="T248" i="1"/>
  <c r="U248" i="1" s="1"/>
  <c r="T247" i="1"/>
  <c r="U247" i="1" s="1"/>
  <c r="T246" i="1"/>
  <c r="U246" i="1" s="1"/>
  <c r="T245" i="1"/>
  <c r="U245" i="1" s="1"/>
  <c r="T244" i="1"/>
  <c r="U244" i="1" s="1"/>
  <c r="T243" i="1"/>
  <c r="U243" i="1" s="1"/>
  <c r="T242" i="1"/>
  <c r="U242" i="1" s="1"/>
  <c r="T241" i="1"/>
  <c r="U241" i="1" s="1"/>
  <c r="T240" i="1"/>
  <c r="U240" i="1" s="1"/>
  <c r="T239" i="1"/>
  <c r="U239" i="1" s="1"/>
  <c r="T238" i="1"/>
  <c r="U238" i="1" s="1"/>
  <c r="T237" i="1"/>
  <c r="U237" i="1" s="1"/>
  <c r="T236" i="1"/>
  <c r="U236" i="1" s="1"/>
  <c r="T235" i="1"/>
  <c r="U235" i="1" s="1"/>
  <c r="T234" i="1"/>
  <c r="U234" i="1" s="1"/>
  <c r="T233" i="1"/>
  <c r="U233" i="1" s="1"/>
  <c r="T232" i="1"/>
  <c r="U232" i="1" s="1"/>
  <c r="T231" i="1"/>
  <c r="U231" i="1" s="1"/>
  <c r="T230" i="1"/>
  <c r="U230" i="1" s="1"/>
  <c r="T229" i="1"/>
  <c r="U229" i="1" s="1"/>
  <c r="T228" i="1"/>
  <c r="U228" i="1" s="1"/>
  <c r="T227" i="1"/>
  <c r="U227" i="1" s="1"/>
  <c r="T226" i="1"/>
  <c r="U226" i="1" s="1"/>
  <c r="E254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1" i="1"/>
  <c r="D224" i="1"/>
  <c r="T224" i="1" s="1"/>
  <c r="U224" i="1" s="1"/>
  <c r="T201" i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5" i="1"/>
  <c r="U225" i="1" s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02" i="1"/>
  <c r="E203" i="1"/>
  <c r="E204" i="1"/>
  <c r="E205" i="1"/>
  <c r="A33" i="14"/>
  <c r="E33" i="14" s="1"/>
  <c r="A32" i="14"/>
  <c r="E32" i="14" s="1"/>
  <c r="A31" i="14"/>
  <c r="E31" i="14" s="1"/>
  <c r="E30" i="14"/>
  <c r="A30" i="14"/>
  <c r="E29" i="14"/>
  <c r="A29" i="14"/>
  <c r="A28" i="14"/>
  <c r="E28" i="14" s="1"/>
  <c r="E27" i="14"/>
  <c r="A27" i="14"/>
  <c r="E26" i="14"/>
  <c r="A26" i="14"/>
  <c r="E25" i="14"/>
  <c r="A25" i="14"/>
  <c r="E24" i="14"/>
  <c r="A24" i="14"/>
  <c r="E23" i="14"/>
  <c r="A23" i="14"/>
  <c r="E22" i="14"/>
  <c r="A22" i="14"/>
  <c r="E21" i="14"/>
  <c r="A21" i="14"/>
  <c r="E20" i="14"/>
  <c r="A20" i="14"/>
  <c r="E19" i="14"/>
  <c r="A19" i="14"/>
  <c r="E18" i="14"/>
  <c r="A18" i="14"/>
  <c r="E17" i="14"/>
  <c r="A17" i="14"/>
  <c r="E16" i="14"/>
  <c r="A16" i="14"/>
  <c r="E15" i="14"/>
  <c r="A15" i="14"/>
  <c r="E14" i="14"/>
  <c r="A14" i="14"/>
  <c r="E13" i="14"/>
  <c r="A13" i="14"/>
  <c r="E12" i="14"/>
  <c r="A12" i="14"/>
  <c r="E11" i="14"/>
  <c r="A11" i="14"/>
  <c r="E10" i="14"/>
  <c r="A10" i="14"/>
  <c r="E9" i="14"/>
  <c r="A9" i="14"/>
  <c r="E8" i="14"/>
  <c r="A8" i="14"/>
  <c r="E7" i="14"/>
  <c r="A7" i="14"/>
  <c r="E6" i="14"/>
  <c r="A6" i="14"/>
  <c r="E5" i="14"/>
  <c r="A5" i="14"/>
  <c r="E4" i="14"/>
  <c r="A4" i="14"/>
  <c r="E3" i="14"/>
  <c r="A3" i="14"/>
  <c r="E2" i="14"/>
  <c r="A2" i="14"/>
  <c r="U74" i="17" l="1"/>
  <c r="U36" i="17"/>
  <c r="U48" i="17"/>
  <c r="U2" i="17"/>
  <c r="U3" i="17"/>
  <c r="U4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105" i="17"/>
  <c r="U44" i="17"/>
  <c r="U56" i="17"/>
  <c r="U68" i="17"/>
  <c r="U27" i="17"/>
  <c r="U31" i="17"/>
  <c r="U35" i="17"/>
  <c r="U39" i="17"/>
  <c r="U43" i="17"/>
  <c r="U47" i="17"/>
  <c r="U51" i="17"/>
  <c r="U55" i="17"/>
  <c r="U59" i="17"/>
  <c r="U63" i="17"/>
  <c r="U67" i="17"/>
  <c r="U71" i="17"/>
  <c r="U75" i="17"/>
  <c r="U52" i="17"/>
  <c r="U64" i="17"/>
  <c r="U80" i="17"/>
  <c r="U89" i="17"/>
  <c r="U94" i="17"/>
  <c r="U96" i="17"/>
  <c r="U26" i="17"/>
  <c r="U30" i="17"/>
  <c r="U34" i="17"/>
  <c r="U38" i="17"/>
  <c r="U42" i="17"/>
  <c r="U46" i="17"/>
  <c r="U50" i="17"/>
  <c r="U54" i="17"/>
  <c r="U58" i="17"/>
  <c r="U62" i="17"/>
  <c r="U66" i="17"/>
  <c r="U70" i="17"/>
  <c r="U266" i="17"/>
  <c r="U265" i="17"/>
  <c r="U264" i="17"/>
  <c r="U263" i="17"/>
  <c r="U262" i="17"/>
  <c r="U261" i="17"/>
  <c r="U260" i="17"/>
  <c r="U259" i="17"/>
  <c r="U258" i="17"/>
  <c r="U257" i="17"/>
  <c r="U256" i="17"/>
  <c r="U255" i="17"/>
  <c r="U254" i="17"/>
  <c r="U253" i="17"/>
  <c r="U252" i="17"/>
  <c r="U251" i="17"/>
  <c r="U250" i="17"/>
  <c r="U249" i="17"/>
  <c r="U248" i="17"/>
  <c r="U247" i="17"/>
  <c r="U246" i="17"/>
  <c r="U245" i="17"/>
  <c r="U244" i="17"/>
  <c r="U243" i="17"/>
  <c r="U242" i="17"/>
  <c r="U241" i="17"/>
  <c r="U240" i="17"/>
  <c r="U239" i="17"/>
  <c r="U238" i="17"/>
  <c r="U237" i="17"/>
  <c r="U236" i="17"/>
  <c r="U235" i="17"/>
  <c r="U234" i="17"/>
  <c r="U233" i="17"/>
  <c r="U232" i="17"/>
  <c r="U231" i="17"/>
  <c r="U230" i="17"/>
  <c r="U229" i="17"/>
  <c r="U228" i="17"/>
  <c r="U227" i="17"/>
  <c r="U226" i="17"/>
  <c r="U225" i="17"/>
  <c r="U224" i="17"/>
  <c r="U223" i="17"/>
  <c r="U222" i="17"/>
  <c r="U221" i="17"/>
  <c r="U220" i="17"/>
  <c r="U219" i="17"/>
  <c r="U218" i="17"/>
  <c r="U217" i="17"/>
  <c r="U216" i="17"/>
  <c r="U215" i="17"/>
  <c r="U214" i="17"/>
  <c r="U213" i="17"/>
  <c r="U212" i="17"/>
  <c r="U211" i="17"/>
  <c r="U210" i="17"/>
  <c r="U209" i="17"/>
  <c r="U208" i="17"/>
  <c r="U207" i="17"/>
  <c r="U206" i="17"/>
  <c r="U205" i="17"/>
  <c r="U204" i="17"/>
  <c r="U203" i="17"/>
  <c r="U202" i="17"/>
  <c r="U200" i="17"/>
  <c r="U196" i="17"/>
  <c r="U192" i="17"/>
  <c r="U188" i="17"/>
  <c r="U184" i="17"/>
  <c r="U201" i="17"/>
  <c r="U197" i="17"/>
  <c r="U193" i="17"/>
  <c r="U189" i="17"/>
  <c r="U185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164" i="17"/>
  <c r="U163" i="17"/>
  <c r="U162" i="17"/>
  <c r="U161" i="17"/>
  <c r="U160" i="17"/>
  <c r="U159" i="17"/>
  <c r="U158" i="17"/>
  <c r="U157" i="17"/>
  <c r="U156" i="17"/>
  <c r="U155" i="17"/>
  <c r="U154" i="17"/>
  <c r="U153" i="17"/>
  <c r="U152" i="17"/>
  <c r="U151" i="17"/>
  <c r="U150" i="17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98" i="17"/>
  <c r="U194" i="17"/>
  <c r="U190" i="17"/>
  <c r="U186" i="17"/>
  <c r="U182" i="17"/>
  <c r="U199" i="17"/>
  <c r="U195" i="17"/>
  <c r="U191" i="17"/>
  <c r="U187" i="17"/>
  <c r="U183" i="17"/>
  <c r="U135" i="17"/>
  <c r="U131" i="17"/>
  <c r="U132" i="17"/>
  <c r="U134" i="17"/>
  <c r="U130" i="17"/>
  <c r="U129" i="17"/>
  <c r="U125" i="17"/>
  <c r="U121" i="17"/>
  <c r="U117" i="17"/>
  <c r="U113" i="17"/>
  <c r="U109" i="17"/>
  <c r="U103" i="17"/>
  <c r="U95" i="17"/>
  <c r="U87" i="17"/>
  <c r="U79" i="17"/>
  <c r="U78" i="17"/>
  <c r="U104" i="17"/>
  <c r="U126" i="17"/>
  <c r="U122" i="17"/>
  <c r="U118" i="17"/>
  <c r="U114" i="17"/>
  <c r="U110" i="17"/>
  <c r="U106" i="17"/>
  <c r="U98" i="17"/>
  <c r="U90" i="17"/>
  <c r="U82" i="17"/>
  <c r="U127" i="17"/>
  <c r="U123" i="17"/>
  <c r="U119" i="17"/>
  <c r="U115" i="17"/>
  <c r="U111" i="17"/>
  <c r="U107" i="17"/>
  <c r="U99" i="17"/>
  <c r="U91" i="17"/>
  <c r="U83" i="17"/>
  <c r="U133" i="17"/>
  <c r="U100" i="17"/>
  <c r="U92" i="17"/>
  <c r="U84" i="17"/>
  <c r="U128" i="17"/>
  <c r="U124" i="17"/>
  <c r="U120" i="17"/>
  <c r="U116" i="17"/>
  <c r="U112" i="17"/>
  <c r="U108" i="17"/>
  <c r="U101" i="17"/>
  <c r="U93" i="17"/>
  <c r="U85" i="17"/>
  <c r="U60" i="17"/>
  <c r="U25" i="17"/>
  <c r="U29" i="17"/>
  <c r="U33" i="17"/>
  <c r="U37" i="17"/>
  <c r="U41" i="17"/>
  <c r="U45" i="17"/>
  <c r="U49" i="17"/>
  <c r="U53" i="17"/>
  <c r="U57" i="17"/>
  <c r="U61" i="17"/>
  <c r="U65" i="17"/>
  <c r="U69" i="17"/>
  <c r="U73" i="17"/>
  <c r="U77" i="17"/>
  <c r="U102" i="17"/>
  <c r="U24" i="17"/>
  <c r="U28" i="17"/>
  <c r="U32" i="17"/>
  <c r="U40" i="17"/>
  <c r="U72" i="17"/>
  <c r="U76" i="17"/>
  <c r="U81" i="17"/>
  <c r="U86" i="17"/>
  <c r="U88" i="17"/>
  <c r="U97" i="17"/>
  <c r="J110" i="1"/>
  <c r="V65" i="17" l="1"/>
  <c r="F65" i="17" s="1"/>
  <c r="V33" i="17"/>
  <c r="F33" i="17" s="1"/>
  <c r="V83" i="17"/>
  <c r="F83" i="17" s="1"/>
  <c r="V24" i="17"/>
  <c r="F24" i="17" s="1"/>
  <c r="V99" i="17"/>
  <c r="F99" i="17" s="1"/>
  <c r="V190" i="17"/>
  <c r="F190" i="17" s="1"/>
  <c r="V157" i="17"/>
  <c r="F157" i="17" s="1"/>
  <c r="V192" i="17"/>
  <c r="F192" i="17" s="1"/>
  <c r="V223" i="17"/>
  <c r="F223" i="17" s="1"/>
  <c r="V255" i="17"/>
  <c r="F255" i="17" s="1"/>
  <c r="V263" i="17"/>
  <c r="F263" i="17" s="1"/>
  <c r="V54" i="17"/>
  <c r="F54" i="17" s="1"/>
  <c r="V96" i="17"/>
  <c r="F96" i="17" s="1"/>
  <c r="V67" i="17"/>
  <c r="F67" i="17" s="1"/>
  <c r="V35" i="17"/>
  <c r="F35" i="17" s="1"/>
  <c r="V22" i="17"/>
  <c r="F22" i="17" s="1"/>
  <c r="V14" i="17"/>
  <c r="F14" i="17" s="1"/>
  <c r="V6" i="17"/>
  <c r="F6" i="17" s="1"/>
  <c r="V86" i="17"/>
  <c r="F86" i="17" s="1"/>
  <c r="V102" i="17"/>
  <c r="F102" i="17" s="1"/>
  <c r="V49" i="17"/>
  <c r="F49" i="17" s="1"/>
  <c r="V85" i="17"/>
  <c r="F85" i="17" s="1"/>
  <c r="V128" i="17"/>
  <c r="F128" i="17" s="1"/>
  <c r="V107" i="17"/>
  <c r="F107" i="17" s="1"/>
  <c r="V98" i="17"/>
  <c r="F98" i="17" s="1"/>
  <c r="V78" i="17"/>
  <c r="F78" i="17" s="1"/>
  <c r="V121" i="17"/>
  <c r="F121" i="17" s="1"/>
  <c r="V183" i="17"/>
  <c r="F183" i="17" s="1"/>
  <c r="V194" i="17"/>
  <c r="F194" i="17" s="1"/>
  <c r="V142" i="17"/>
  <c r="F142" i="17" s="1"/>
  <c r="V150" i="17"/>
  <c r="F150" i="17" s="1"/>
  <c r="V158" i="17"/>
  <c r="F158" i="17" s="1"/>
  <c r="V166" i="17"/>
  <c r="F166" i="17" s="1"/>
  <c r="V174" i="17"/>
  <c r="F174" i="17" s="1"/>
  <c r="V185" i="17"/>
  <c r="F185" i="17" s="1"/>
  <c r="V196" i="17"/>
  <c r="F196" i="17" s="1"/>
  <c r="V208" i="17"/>
  <c r="F208" i="17" s="1"/>
  <c r="V216" i="17"/>
  <c r="F216" i="17" s="1"/>
  <c r="V224" i="17"/>
  <c r="F224" i="17" s="1"/>
  <c r="V232" i="17"/>
  <c r="F232" i="17" s="1"/>
  <c r="V240" i="17"/>
  <c r="F240" i="17" s="1"/>
  <c r="V248" i="17"/>
  <c r="F248" i="17" s="1"/>
  <c r="V256" i="17"/>
  <c r="F256" i="17" s="1"/>
  <c r="V264" i="17"/>
  <c r="F264" i="17" s="1"/>
  <c r="V50" i="17"/>
  <c r="F50" i="17" s="1"/>
  <c r="V94" i="17"/>
  <c r="F94" i="17" s="1"/>
  <c r="V63" i="17"/>
  <c r="F63" i="17" s="1"/>
  <c r="V31" i="17"/>
  <c r="F31" i="17" s="1"/>
  <c r="V21" i="17"/>
  <c r="F21" i="17" s="1"/>
  <c r="V13" i="17"/>
  <c r="F13" i="17" s="1"/>
  <c r="V5" i="17"/>
  <c r="F5" i="17" s="1"/>
  <c r="V29" i="17"/>
  <c r="F29" i="17" s="1"/>
  <c r="V53" i="17"/>
  <c r="F53" i="17" s="1"/>
  <c r="V90" i="17"/>
  <c r="F90" i="17" s="1"/>
  <c r="V141" i="17"/>
  <c r="F141" i="17" s="1"/>
  <c r="V173" i="17"/>
  <c r="F173" i="17" s="1"/>
  <c r="V215" i="17"/>
  <c r="F215" i="17" s="1"/>
  <c r="V231" i="17"/>
  <c r="F231" i="17" s="1"/>
  <c r="V81" i="17"/>
  <c r="F81" i="17" s="1"/>
  <c r="V84" i="17"/>
  <c r="F84" i="17" s="1"/>
  <c r="V79" i="17"/>
  <c r="F79" i="17" s="1"/>
  <c r="V198" i="17"/>
  <c r="F198" i="17" s="1"/>
  <c r="V151" i="17"/>
  <c r="F151" i="17" s="1"/>
  <c r="V167" i="17"/>
  <c r="F167" i="17" s="1"/>
  <c r="V189" i="17"/>
  <c r="F189" i="17" s="1"/>
  <c r="V200" i="17"/>
  <c r="F200" i="17" s="1"/>
  <c r="V209" i="17"/>
  <c r="F209" i="17" s="1"/>
  <c r="V217" i="17"/>
  <c r="F217" i="17" s="1"/>
  <c r="V225" i="17"/>
  <c r="F225" i="17" s="1"/>
  <c r="V233" i="17"/>
  <c r="F233" i="17" s="1"/>
  <c r="V241" i="17"/>
  <c r="F241" i="17" s="1"/>
  <c r="V249" i="17"/>
  <c r="F249" i="17" s="1"/>
  <c r="V257" i="17"/>
  <c r="F257" i="17" s="1"/>
  <c r="V265" i="17"/>
  <c r="F265" i="17" s="1"/>
  <c r="V46" i="17"/>
  <c r="F46" i="17" s="1"/>
  <c r="V89" i="17"/>
  <c r="F89" i="17" s="1"/>
  <c r="V59" i="17"/>
  <c r="F59" i="17" s="1"/>
  <c r="V27" i="17"/>
  <c r="F27" i="17" s="1"/>
  <c r="V20" i="17"/>
  <c r="F20" i="17" s="1"/>
  <c r="V12" i="17"/>
  <c r="F12" i="17" s="1"/>
  <c r="V4" i="17"/>
  <c r="F4" i="17" s="1"/>
  <c r="V40" i="17"/>
  <c r="F40" i="17" s="1"/>
  <c r="V112" i="17"/>
  <c r="F112" i="17" s="1"/>
  <c r="V88" i="17"/>
  <c r="F88" i="17" s="1"/>
  <c r="V124" i="17"/>
  <c r="F124" i="17" s="1"/>
  <c r="V117" i="17"/>
  <c r="F117" i="17" s="1"/>
  <c r="V135" i="17"/>
  <c r="F135" i="17" s="1"/>
  <c r="V165" i="17"/>
  <c r="F165" i="17" s="1"/>
  <c r="V207" i="17"/>
  <c r="F207" i="17" s="1"/>
  <c r="V239" i="17"/>
  <c r="F239" i="17" s="1"/>
  <c r="V77" i="17"/>
  <c r="F77" i="17" s="1"/>
  <c r="V93" i="17"/>
  <c r="F93" i="17" s="1"/>
  <c r="V106" i="17"/>
  <c r="F106" i="17" s="1"/>
  <c r="V125" i="17"/>
  <c r="F125" i="17" s="1"/>
  <c r="V143" i="17"/>
  <c r="F143" i="17" s="1"/>
  <c r="V175" i="17"/>
  <c r="F175" i="17" s="1"/>
  <c r="V76" i="17"/>
  <c r="F76" i="17" s="1"/>
  <c r="V73" i="17"/>
  <c r="F73" i="17" s="1"/>
  <c r="V41" i="17"/>
  <c r="F41" i="17" s="1"/>
  <c r="V101" i="17"/>
  <c r="F101" i="17" s="1"/>
  <c r="V92" i="17"/>
  <c r="F92" i="17" s="1"/>
  <c r="V115" i="17"/>
  <c r="F115" i="17" s="1"/>
  <c r="V110" i="17"/>
  <c r="F110" i="17" s="1"/>
  <c r="V87" i="17"/>
  <c r="F87" i="17" s="1"/>
  <c r="V129" i="17"/>
  <c r="F129" i="17" s="1"/>
  <c r="V191" i="17"/>
  <c r="F191" i="17" s="1"/>
  <c r="V136" i="17"/>
  <c r="F136" i="17" s="1"/>
  <c r="V144" i="17"/>
  <c r="F144" i="17" s="1"/>
  <c r="V152" i="17"/>
  <c r="F152" i="17" s="1"/>
  <c r="V160" i="17"/>
  <c r="F160" i="17" s="1"/>
  <c r="V168" i="17"/>
  <c r="F168" i="17" s="1"/>
  <c r="V176" i="17"/>
  <c r="F176" i="17" s="1"/>
  <c r="V193" i="17"/>
  <c r="F193" i="17" s="1"/>
  <c r="V202" i="17"/>
  <c r="F202" i="17" s="1"/>
  <c r="V210" i="17"/>
  <c r="F210" i="17" s="1"/>
  <c r="V218" i="17"/>
  <c r="F218" i="17" s="1"/>
  <c r="V226" i="17"/>
  <c r="F226" i="17" s="1"/>
  <c r="V234" i="17"/>
  <c r="F234" i="17" s="1"/>
  <c r="V242" i="17"/>
  <c r="F242" i="17" s="1"/>
  <c r="V250" i="17"/>
  <c r="F250" i="17" s="1"/>
  <c r="V258" i="17"/>
  <c r="F258" i="17" s="1"/>
  <c r="V266" i="17"/>
  <c r="F266" i="17" s="1"/>
  <c r="V42" i="17"/>
  <c r="F42" i="17" s="1"/>
  <c r="V80" i="17"/>
  <c r="F80" i="17" s="1"/>
  <c r="V55" i="17"/>
  <c r="F55" i="17" s="1"/>
  <c r="V68" i="17"/>
  <c r="F68" i="17" s="1"/>
  <c r="V19" i="17"/>
  <c r="F19" i="17" s="1"/>
  <c r="V11" i="17"/>
  <c r="F11" i="17" s="1"/>
  <c r="F3" i="17"/>
  <c r="V3" i="17"/>
  <c r="V61" i="17"/>
  <c r="F61" i="17" s="1"/>
  <c r="V60" i="17"/>
  <c r="F60" i="17" s="1"/>
  <c r="V104" i="17"/>
  <c r="F104" i="17" s="1"/>
  <c r="V149" i="17"/>
  <c r="F149" i="17" s="1"/>
  <c r="V181" i="17"/>
  <c r="F181" i="17" s="1"/>
  <c r="V247" i="17"/>
  <c r="F247" i="17" s="1"/>
  <c r="V45" i="17"/>
  <c r="F45" i="17" s="1"/>
  <c r="V111" i="17"/>
  <c r="F111" i="17" s="1"/>
  <c r="V187" i="17"/>
  <c r="F187" i="17" s="1"/>
  <c r="V159" i="17"/>
  <c r="F159" i="17" s="1"/>
  <c r="V72" i="17"/>
  <c r="F72" i="17" s="1"/>
  <c r="V69" i="17"/>
  <c r="F69" i="17" s="1"/>
  <c r="V37" i="17"/>
  <c r="F37" i="17" s="1"/>
  <c r="V108" i="17"/>
  <c r="F108" i="17" s="1"/>
  <c r="V100" i="17"/>
  <c r="F100" i="17" s="1"/>
  <c r="V119" i="17"/>
  <c r="F119" i="17" s="1"/>
  <c r="V114" i="17"/>
  <c r="F114" i="17" s="1"/>
  <c r="V95" i="17"/>
  <c r="F95" i="17" s="1"/>
  <c r="V130" i="17"/>
  <c r="F130" i="17" s="1"/>
  <c r="V195" i="17"/>
  <c r="F195" i="17" s="1"/>
  <c r="V137" i="17"/>
  <c r="F137" i="17" s="1"/>
  <c r="V145" i="17"/>
  <c r="F145" i="17" s="1"/>
  <c r="V153" i="17"/>
  <c r="F153" i="17" s="1"/>
  <c r="V161" i="17"/>
  <c r="F161" i="17" s="1"/>
  <c r="V169" i="17"/>
  <c r="F169" i="17" s="1"/>
  <c r="V177" i="17"/>
  <c r="F177" i="17" s="1"/>
  <c r="V197" i="17"/>
  <c r="F197" i="17" s="1"/>
  <c r="V203" i="17"/>
  <c r="F203" i="17" s="1"/>
  <c r="V211" i="17"/>
  <c r="F211" i="17" s="1"/>
  <c r="V219" i="17"/>
  <c r="F219" i="17" s="1"/>
  <c r="V227" i="17"/>
  <c r="F227" i="17" s="1"/>
  <c r="V235" i="17"/>
  <c r="F235" i="17" s="1"/>
  <c r="V243" i="17"/>
  <c r="F243" i="17" s="1"/>
  <c r="V251" i="17"/>
  <c r="F251" i="17" s="1"/>
  <c r="V259" i="17"/>
  <c r="F259" i="17" s="1"/>
  <c r="V70" i="17"/>
  <c r="F70" i="17" s="1"/>
  <c r="V38" i="17"/>
  <c r="F38" i="17" s="1"/>
  <c r="V64" i="17"/>
  <c r="F64" i="17" s="1"/>
  <c r="V51" i="17"/>
  <c r="F51" i="17" s="1"/>
  <c r="V56" i="17"/>
  <c r="F56" i="17" s="1"/>
  <c r="V18" i="17"/>
  <c r="F18" i="17" s="1"/>
  <c r="V10" i="17"/>
  <c r="F10" i="17" s="1"/>
  <c r="V2" i="17"/>
  <c r="F2" i="17" s="1"/>
  <c r="V133" i="17"/>
  <c r="F133" i="17" s="1"/>
  <c r="V123" i="17"/>
  <c r="F123" i="17" s="1"/>
  <c r="V118" i="17"/>
  <c r="F118" i="17" s="1"/>
  <c r="V103" i="17"/>
  <c r="F103" i="17" s="1"/>
  <c r="V134" i="17"/>
  <c r="F134" i="17" s="1"/>
  <c r="V199" i="17"/>
  <c r="F199" i="17" s="1"/>
  <c r="V138" i="17"/>
  <c r="F138" i="17" s="1"/>
  <c r="V146" i="17"/>
  <c r="F146" i="17" s="1"/>
  <c r="V154" i="17"/>
  <c r="F154" i="17" s="1"/>
  <c r="V162" i="17"/>
  <c r="F162" i="17" s="1"/>
  <c r="V170" i="17"/>
  <c r="F170" i="17" s="1"/>
  <c r="V178" i="17"/>
  <c r="F178" i="17" s="1"/>
  <c r="V201" i="17"/>
  <c r="F201" i="17" s="1"/>
  <c r="V204" i="17"/>
  <c r="F204" i="17" s="1"/>
  <c r="V212" i="17"/>
  <c r="F212" i="17" s="1"/>
  <c r="V220" i="17"/>
  <c r="F220" i="17" s="1"/>
  <c r="V228" i="17"/>
  <c r="F228" i="17" s="1"/>
  <c r="V236" i="17"/>
  <c r="F236" i="17" s="1"/>
  <c r="V244" i="17"/>
  <c r="F244" i="17" s="1"/>
  <c r="V252" i="17"/>
  <c r="F252" i="17" s="1"/>
  <c r="V260" i="17"/>
  <c r="F260" i="17" s="1"/>
  <c r="V66" i="17"/>
  <c r="F66" i="17" s="1"/>
  <c r="V34" i="17"/>
  <c r="F34" i="17" s="1"/>
  <c r="V52" i="17"/>
  <c r="F52" i="17" s="1"/>
  <c r="V47" i="17"/>
  <c r="F47" i="17" s="1"/>
  <c r="V44" i="17"/>
  <c r="F44" i="17" s="1"/>
  <c r="V17" i="17"/>
  <c r="F17" i="17" s="1"/>
  <c r="V9" i="17"/>
  <c r="F9" i="17" s="1"/>
  <c r="V48" i="17"/>
  <c r="F48" i="17" s="1"/>
  <c r="V32" i="17"/>
  <c r="F32" i="17" s="1"/>
  <c r="V127" i="17"/>
  <c r="F127" i="17" s="1"/>
  <c r="V122" i="17"/>
  <c r="F122" i="17" s="1"/>
  <c r="V109" i="17"/>
  <c r="F109" i="17" s="1"/>
  <c r="V132" i="17"/>
  <c r="F132" i="17" s="1"/>
  <c r="V182" i="17"/>
  <c r="F182" i="17" s="1"/>
  <c r="V139" i="17"/>
  <c r="F139" i="17" s="1"/>
  <c r="V147" i="17"/>
  <c r="F147" i="17" s="1"/>
  <c r="V155" i="17"/>
  <c r="F155" i="17" s="1"/>
  <c r="V163" i="17"/>
  <c r="F163" i="17" s="1"/>
  <c r="V171" i="17"/>
  <c r="F171" i="17" s="1"/>
  <c r="V179" i="17"/>
  <c r="F179" i="17" s="1"/>
  <c r="V184" i="17"/>
  <c r="F184" i="17" s="1"/>
  <c r="V205" i="17"/>
  <c r="F205" i="17" s="1"/>
  <c r="V213" i="17"/>
  <c r="F213" i="17" s="1"/>
  <c r="V221" i="17"/>
  <c r="F221" i="17" s="1"/>
  <c r="V229" i="17"/>
  <c r="F229" i="17" s="1"/>
  <c r="V237" i="17"/>
  <c r="F237" i="17" s="1"/>
  <c r="V245" i="17"/>
  <c r="F245" i="17" s="1"/>
  <c r="V253" i="17"/>
  <c r="F253" i="17" s="1"/>
  <c r="V261" i="17"/>
  <c r="F261" i="17" s="1"/>
  <c r="V62" i="17"/>
  <c r="F62" i="17" s="1"/>
  <c r="V30" i="17"/>
  <c r="F30" i="17" s="1"/>
  <c r="V75" i="17"/>
  <c r="F75" i="17" s="1"/>
  <c r="V43" i="17"/>
  <c r="F43" i="17" s="1"/>
  <c r="V105" i="17"/>
  <c r="F105" i="17" s="1"/>
  <c r="V16" i="17"/>
  <c r="F16" i="17" s="1"/>
  <c r="V8" i="17"/>
  <c r="F8" i="17" s="1"/>
  <c r="V36" i="17"/>
  <c r="F36" i="17" s="1"/>
  <c r="V116" i="17"/>
  <c r="F116" i="17" s="1"/>
  <c r="V97" i="17"/>
  <c r="F97" i="17" s="1"/>
  <c r="V28" i="17"/>
  <c r="F28" i="17" s="1"/>
  <c r="V57" i="17"/>
  <c r="F57" i="17" s="1"/>
  <c r="V25" i="17"/>
  <c r="F25" i="17" s="1"/>
  <c r="V120" i="17"/>
  <c r="F120" i="17" s="1"/>
  <c r="V91" i="17"/>
  <c r="F91" i="17" s="1"/>
  <c r="V82" i="17"/>
  <c r="F82" i="17" s="1"/>
  <c r="V126" i="17"/>
  <c r="F126" i="17" s="1"/>
  <c r="V113" i="17"/>
  <c r="F113" i="17" s="1"/>
  <c r="V131" i="17"/>
  <c r="F131" i="17" s="1"/>
  <c r="V186" i="17"/>
  <c r="F186" i="17" s="1"/>
  <c r="V140" i="17"/>
  <c r="F140" i="17" s="1"/>
  <c r="V148" i="17"/>
  <c r="F148" i="17" s="1"/>
  <c r="V156" i="17"/>
  <c r="F156" i="17" s="1"/>
  <c r="V164" i="17"/>
  <c r="F164" i="17" s="1"/>
  <c r="V172" i="17"/>
  <c r="F172" i="17" s="1"/>
  <c r="V180" i="17"/>
  <c r="F180" i="17" s="1"/>
  <c r="V188" i="17"/>
  <c r="F188" i="17" s="1"/>
  <c r="V206" i="17"/>
  <c r="F206" i="17" s="1"/>
  <c r="V214" i="17"/>
  <c r="F214" i="17" s="1"/>
  <c r="V222" i="17"/>
  <c r="F222" i="17" s="1"/>
  <c r="V230" i="17"/>
  <c r="F230" i="17" s="1"/>
  <c r="V238" i="17"/>
  <c r="F238" i="17" s="1"/>
  <c r="V246" i="17"/>
  <c r="F246" i="17" s="1"/>
  <c r="V254" i="17"/>
  <c r="F254" i="17" s="1"/>
  <c r="V262" i="17"/>
  <c r="F262" i="17" s="1"/>
  <c r="V58" i="17"/>
  <c r="F58" i="17" s="1"/>
  <c r="V26" i="17"/>
  <c r="F26" i="17" s="1"/>
  <c r="V71" i="17"/>
  <c r="F71" i="17" s="1"/>
  <c r="V39" i="17"/>
  <c r="F39" i="17" s="1"/>
  <c r="V23" i="17"/>
  <c r="F23" i="17" s="1"/>
  <c r="V15" i="17"/>
  <c r="F15" i="17" s="1"/>
  <c r="V7" i="17"/>
  <c r="F7" i="17" s="1"/>
  <c r="V74" i="17"/>
  <c r="F74" i="17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U201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H147" i="17" l="1"/>
  <c r="G147" i="17"/>
  <c r="H184" i="17"/>
  <c r="G184" i="17"/>
  <c r="G118" i="17"/>
  <c r="H118" i="17"/>
  <c r="H226" i="17"/>
  <c r="G226" i="17"/>
  <c r="H143" i="17"/>
  <c r="G143" i="17"/>
  <c r="H12" i="17"/>
  <c r="G12" i="17"/>
  <c r="H36" i="17"/>
  <c r="G36" i="17"/>
  <c r="H179" i="17"/>
  <c r="G179" i="17"/>
  <c r="G127" i="17"/>
  <c r="H127" i="17"/>
  <c r="H154" i="17"/>
  <c r="G154" i="17"/>
  <c r="H161" i="17"/>
  <c r="G161" i="17"/>
  <c r="H168" i="17"/>
  <c r="G168" i="17"/>
  <c r="H246" i="17"/>
  <c r="G246" i="17"/>
  <c r="H156" i="17"/>
  <c r="G156" i="17"/>
  <c r="H25" i="17"/>
  <c r="G25" i="17"/>
  <c r="H32" i="17"/>
  <c r="G32" i="17"/>
  <c r="H244" i="17"/>
  <c r="G244" i="17"/>
  <c r="H51" i="17"/>
  <c r="G51" i="17"/>
  <c r="H251" i="17"/>
  <c r="G251" i="17"/>
  <c r="H68" i="17"/>
  <c r="G68" i="17"/>
  <c r="H258" i="17"/>
  <c r="G258" i="17"/>
  <c r="G87" i="17"/>
  <c r="H87" i="17"/>
  <c r="H257" i="17"/>
  <c r="G257" i="17"/>
  <c r="H215" i="17"/>
  <c r="G215" i="17"/>
  <c r="G94" i="17"/>
  <c r="H94" i="17"/>
  <c r="H185" i="17"/>
  <c r="G185" i="17"/>
  <c r="H6" i="17"/>
  <c r="G6" i="17"/>
  <c r="H190" i="17"/>
  <c r="G190" i="17"/>
  <c r="H201" i="17"/>
  <c r="G201" i="17"/>
  <c r="H247" i="17"/>
  <c r="G247" i="17"/>
  <c r="H210" i="17"/>
  <c r="G210" i="17"/>
  <c r="G110" i="17"/>
  <c r="H110" i="17"/>
  <c r="G106" i="17"/>
  <c r="H106" i="17"/>
  <c r="H27" i="17"/>
  <c r="G27" i="17"/>
  <c r="H209" i="17"/>
  <c r="G209" i="17"/>
  <c r="H50" i="17"/>
  <c r="G50" i="17"/>
  <c r="G128" i="17"/>
  <c r="H128" i="17"/>
  <c r="G126" i="17"/>
  <c r="H126" i="17"/>
  <c r="H221" i="17"/>
  <c r="G221" i="17"/>
  <c r="H138" i="17"/>
  <c r="G138" i="17"/>
  <c r="H263" i="17"/>
  <c r="G263" i="17"/>
  <c r="H262" i="17"/>
  <c r="G262" i="17"/>
  <c r="H71" i="17"/>
  <c r="G71" i="17"/>
  <c r="H62" i="17"/>
  <c r="G62" i="17"/>
  <c r="H133" i="17"/>
  <c r="G133" i="17"/>
  <c r="H74" i="17"/>
  <c r="G74" i="17"/>
  <c r="H26" i="17"/>
  <c r="G26" i="17"/>
  <c r="H16" i="17"/>
  <c r="G16" i="17"/>
  <c r="H163" i="17"/>
  <c r="G163" i="17"/>
  <c r="H34" i="17"/>
  <c r="G34" i="17"/>
  <c r="H2" i="17"/>
  <c r="G2" i="17"/>
  <c r="H145" i="17"/>
  <c r="G145" i="17"/>
  <c r="H69" i="17"/>
  <c r="G69" i="17"/>
  <c r="H152" i="17"/>
  <c r="G152" i="17"/>
  <c r="G112" i="17"/>
  <c r="H112" i="17"/>
  <c r="H200" i="17"/>
  <c r="G200" i="17"/>
  <c r="H13" i="17"/>
  <c r="G13" i="17"/>
  <c r="H224" i="17"/>
  <c r="G224" i="17"/>
  <c r="H7" i="17"/>
  <c r="G7" i="17"/>
  <c r="H230" i="17"/>
  <c r="G230" i="17"/>
  <c r="H140" i="17"/>
  <c r="G140" i="17"/>
  <c r="G105" i="17"/>
  <c r="H105" i="17"/>
  <c r="H213" i="17"/>
  <c r="G213" i="17"/>
  <c r="H9" i="17"/>
  <c r="G9" i="17"/>
  <c r="H228" i="17"/>
  <c r="G228" i="17"/>
  <c r="H199" i="17"/>
  <c r="G199" i="17"/>
  <c r="H235" i="17"/>
  <c r="G235" i="17"/>
  <c r="H137" i="17"/>
  <c r="G137" i="17"/>
  <c r="H72" i="17"/>
  <c r="G72" i="17"/>
  <c r="H242" i="17"/>
  <c r="G242" i="17"/>
  <c r="H40" i="17"/>
  <c r="G40" i="17"/>
  <c r="H241" i="17"/>
  <c r="G241" i="17"/>
  <c r="H189" i="17"/>
  <c r="G189" i="17"/>
  <c r="H141" i="17"/>
  <c r="G141" i="17"/>
  <c r="H166" i="17"/>
  <c r="G166" i="17"/>
  <c r="H183" i="17"/>
  <c r="G183" i="17"/>
  <c r="H22" i="17"/>
  <c r="G22" i="17"/>
  <c r="H24" i="17"/>
  <c r="G24" i="17"/>
  <c r="H172" i="17"/>
  <c r="G172" i="17"/>
  <c r="H52" i="17"/>
  <c r="G52" i="17"/>
  <c r="H186" i="17"/>
  <c r="G186" i="17"/>
  <c r="H43" i="17"/>
  <c r="G43" i="17"/>
  <c r="H253" i="17"/>
  <c r="G253" i="17"/>
  <c r="G109" i="17"/>
  <c r="H109" i="17"/>
  <c r="H170" i="17"/>
  <c r="G170" i="17"/>
  <c r="H134" i="17"/>
  <c r="G134" i="17"/>
  <c r="H177" i="17"/>
  <c r="G177" i="17"/>
  <c r="G119" i="17"/>
  <c r="H119" i="17"/>
  <c r="H159" i="17"/>
  <c r="G159" i="17"/>
  <c r="H149" i="17"/>
  <c r="G149" i="17"/>
  <c r="H193" i="17"/>
  <c r="G193" i="17"/>
  <c r="G92" i="17"/>
  <c r="H92" i="17"/>
  <c r="H77" i="17"/>
  <c r="G77" i="17"/>
  <c r="G89" i="17"/>
  <c r="H89" i="17"/>
  <c r="G90" i="17"/>
  <c r="H90" i="17"/>
  <c r="H256" i="17"/>
  <c r="G256" i="17"/>
  <c r="G121" i="17"/>
  <c r="H121" i="17"/>
  <c r="H49" i="17"/>
  <c r="G49" i="17"/>
  <c r="G83" i="17"/>
  <c r="H83" i="17"/>
  <c r="H260" i="17"/>
  <c r="G260" i="17"/>
  <c r="G103" i="17"/>
  <c r="H103" i="17"/>
  <c r="H18" i="17"/>
  <c r="G18" i="17"/>
  <c r="H70" i="17"/>
  <c r="G70" i="17"/>
  <c r="H187" i="17"/>
  <c r="G187" i="17"/>
  <c r="H11" i="17"/>
  <c r="G11" i="17"/>
  <c r="H42" i="17"/>
  <c r="G42" i="17"/>
  <c r="H136" i="17"/>
  <c r="G136" i="17"/>
  <c r="H46" i="17"/>
  <c r="G46" i="17"/>
  <c r="H53" i="17"/>
  <c r="G53" i="17"/>
  <c r="H31" i="17"/>
  <c r="G31" i="17"/>
  <c r="H78" i="17"/>
  <c r="G78" i="17"/>
  <c r="G102" i="17"/>
  <c r="H102" i="17"/>
  <c r="H223" i="17"/>
  <c r="G223" i="17"/>
  <c r="H214" i="17"/>
  <c r="G214" i="17"/>
  <c r="H212" i="17"/>
  <c r="G212" i="17"/>
  <c r="G111" i="17"/>
  <c r="H111" i="17"/>
  <c r="H191" i="17"/>
  <c r="G191" i="17"/>
  <c r="H151" i="17"/>
  <c r="G151" i="17"/>
  <c r="H150" i="17"/>
  <c r="G150" i="17"/>
  <c r="G98" i="17"/>
  <c r="H98" i="17"/>
  <c r="H67" i="17"/>
  <c r="G67" i="17"/>
  <c r="H192" i="17"/>
  <c r="G192" i="17"/>
  <c r="G97" i="17"/>
  <c r="H97" i="17"/>
  <c r="H23" i="17"/>
  <c r="G23" i="17"/>
  <c r="G116" i="17"/>
  <c r="H116" i="17"/>
  <c r="H44" i="17"/>
  <c r="G44" i="17"/>
  <c r="H219" i="17"/>
  <c r="G219" i="17"/>
  <c r="H225" i="17"/>
  <c r="G225" i="17"/>
  <c r="H237" i="17"/>
  <c r="G237" i="17"/>
  <c r="H211" i="17"/>
  <c r="G211" i="17"/>
  <c r="G108" i="17"/>
  <c r="H108" i="17"/>
  <c r="G129" i="17"/>
  <c r="H129" i="17"/>
  <c r="H41" i="17"/>
  <c r="G41" i="17"/>
  <c r="G124" i="17"/>
  <c r="H124" i="17"/>
  <c r="H198" i="17"/>
  <c r="G198" i="17"/>
  <c r="H240" i="17"/>
  <c r="G240" i="17"/>
  <c r="H196" i="17"/>
  <c r="G196" i="17"/>
  <c r="G96" i="17"/>
  <c r="H96" i="17"/>
  <c r="H157" i="17"/>
  <c r="G157" i="17"/>
  <c r="H65" i="17"/>
  <c r="G65" i="17"/>
  <c r="H222" i="17"/>
  <c r="G222" i="17"/>
  <c r="G120" i="17"/>
  <c r="H120" i="17"/>
  <c r="H171" i="17"/>
  <c r="G171" i="17"/>
  <c r="H146" i="17"/>
  <c r="G146" i="17"/>
  <c r="H250" i="17"/>
  <c r="G250" i="17"/>
  <c r="H144" i="17"/>
  <c r="G144" i="17"/>
  <c r="G101" i="17"/>
  <c r="H101" i="17"/>
  <c r="H249" i="17"/>
  <c r="G249" i="17"/>
  <c r="H167" i="17"/>
  <c r="G167" i="17"/>
  <c r="G84" i="17"/>
  <c r="H84" i="17"/>
  <c r="H264" i="17"/>
  <c r="G264" i="17"/>
  <c r="H254" i="17"/>
  <c r="G254" i="17"/>
  <c r="H252" i="17"/>
  <c r="G252" i="17"/>
  <c r="H227" i="17"/>
  <c r="G227" i="17"/>
  <c r="H218" i="17"/>
  <c r="G218" i="17"/>
  <c r="G93" i="17"/>
  <c r="H93" i="17"/>
  <c r="H217" i="17"/>
  <c r="G217" i="17"/>
  <c r="H173" i="17"/>
  <c r="G173" i="17"/>
  <c r="H29" i="17"/>
  <c r="G29" i="17"/>
  <c r="H232" i="17"/>
  <c r="G232" i="17"/>
  <c r="H158" i="17"/>
  <c r="G158" i="17"/>
  <c r="G107" i="17"/>
  <c r="H107" i="17"/>
  <c r="H54" i="17"/>
  <c r="G54" i="17"/>
  <c r="H245" i="17"/>
  <c r="G245" i="17"/>
  <c r="H139" i="17"/>
  <c r="G139" i="17"/>
  <c r="H153" i="17"/>
  <c r="G153" i="17"/>
  <c r="H45" i="17"/>
  <c r="G45" i="17"/>
  <c r="H165" i="17"/>
  <c r="G165" i="17"/>
  <c r="H205" i="17"/>
  <c r="G205" i="17"/>
  <c r="H182" i="17"/>
  <c r="G182" i="17"/>
  <c r="H17" i="17"/>
  <c r="G17" i="17"/>
  <c r="H10" i="17"/>
  <c r="G10" i="17"/>
  <c r="H64" i="17"/>
  <c r="G64" i="17"/>
  <c r="G95" i="17"/>
  <c r="H95" i="17"/>
  <c r="H60" i="17"/>
  <c r="G60" i="17"/>
  <c r="H19" i="17"/>
  <c r="G19" i="17"/>
  <c r="H135" i="17"/>
  <c r="G135" i="17"/>
  <c r="H20" i="17"/>
  <c r="G20" i="17"/>
  <c r="G81" i="17"/>
  <c r="H81" i="17"/>
  <c r="H5" i="17"/>
  <c r="G5" i="17"/>
  <c r="H63" i="17"/>
  <c r="G63" i="17"/>
  <c r="G86" i="17"/>
  <c r="H86" i="17"/>
  <c r="H35" i="17"/>
  <c r="G35" i="17"/>
  <c r="H148" i="17"/>
  <c r="G148" i="17"/>
  <c r="G122" i="17"/>
  <c r="H122" i="17"/>
  <c r="H259" i="17"/>
  <c r="G259" i="17"/>
  <c r="G100" i="17"/>
  <c r="H100" i="17"/>
  <c r="G80" i="17"/>
  <c r="H80" i="17"/>
  <c r="H175" i="17"/>
  <c r="G175" i="17"/>
  <c r="H238" i="17"/>
  <c r="G238" i="17"/>
  <c r="H57" i="17"/>
  <c r="G57" i="17"/>
  <c r="H229" i="17"/>
  <c r="G229" i="17"/>
  <c r="H155" i="17"/>
  <c r="G155" i="17"/>
  <c r="H236" i="17"/>
  <c r="G236" i="17"/>
  <c r="H204" i="17"/>
  <c r="G204" i="17"/>
  <c r="H162" i="17"/>
  <c r="G162" i="17"/>
  <c r="G123" i="17"/>
  <c r="H123" i="17"/>
  <c r="H38" i="17"/>
  <c r="G38" i="17"/>
  <c r="H243" i="17"/>
  <c r="G243" i="17"/>
  <c r="H169" i="17"/>
  <c r="G169" i="17"/>
  <c r="G114" i="17"/>
  <c r="H114" i="17"/>
  <c r="H37" i="17"/>
  <c r="G37" i="17"/>
  <c r="H181" i="17"/>
  <c r="G181" i="17"/>
  <c r="H61" i="17"/>
  <c r="G61" i="17"/>
  <c r="H266" i="17"/>
  <c r="G266" i="17"/>
  <c r="H234" i="17"/>
  <c r="G234" i="17"/>
  <c r="H202" i="17"/>
  <c r="G202" i="17"/>
  <c r="H160" i="17"/>
  <c r="G160" i="17"/>
  <c r="G115" i="17"/>
  <c r="H115" i="17"/>
  <c r="H73" i="17"/>
  <c r="G73" i="17"/>
  <c r="G125" i="17"/>
  <c r="H125" i="17"/>
  <c r="H239" i="17"/>
  <c r="G239" i="17"/>
  <c r="G117" i="17"/>
  <c r="H117" i="17"/>
  <c r="H265" i="17"/>
  <c r="G265" i="17"/>
  <c r="H233" i="17"/>
  <c r="G233" i="17"/>
  <c r="H231" i="17"/>
  <c r="G231" i="17"/>
  <c r="H248" i="17"/>
  <c r="G248" i="17"/>
  <c r="H216" i="17"/>
  <c r="G216" i="17"/>
  <c r="H174" i="17"/>
  <c r="G174" i="17"/>
  <c r="H142" i="17"/>
  <c r="G142" i="17"/>
  <c r="G85" i="17"/>
  <c r="H85" i="17"/>
  <c r="H255" i="17"/>
  <c r="G255" i="17"/>
  <c r="H33" i="17"/>
  <c r="G33" i="17"/>
  <c r="H180" i="17"/>
  <c r="G180" i="17"/>
  <c r="H30" i="17"/>
  <c r="G30" i="17"/>
  <c r="H178" i="17"/>
  <c r="G178" i="17"/>
  <c r="H130" i="17"/>
  <c r="G130" i="17"/>
  <c r="G88" i="17"/>
  <c r="H88" i="17"/>
  <c r="H58" i="17"/>
  <c r="G58" i="17"/>
  <c r="H164" i="17"/>
  <c r="G164" i="17"/>
  <c r="G82" i="17"/>
  <c r="H82" i="17"/>
  <c r="H132" i="17"/>
  <c r="G132" i="17"/>
  <c r="H220" i="17"/>
  <c r="G220" i="17"/>
  <c r="H197" i="17"/>
  <c r="G197" i="17"/>
  <c r="G104" i="17"/>
  <c r="H104" i="17"/>
  <c r="H176" i="17"/>
  <c r="G176" i="17"/>
  <c r="H15" i="17"/>
  <c r="G15" i="17"/>
  <c r="H206" i="17"/>
  <c r="G206" i="17"/>
  <c r="H261" i="17"/>
  <c r="G261" i="17"/>
  <c r="H66" i="17"/>
  <c r="G66" i="17"/>
  <c r="G113" i="17"/>
  <c r="H113" i="17"/>
  <c r="H39" i="17"/>
  <c r="G39" i="17"/>
  <c r="H188" i="17"/>
  <c r="G188" i="17"/>
  <c r="H131" i="17"/>
  <c r="G131" i="17"/>
  <c r="G91" i="17"/>
  <c r="H91" i="17"/>
  <c r="H28" i="17"/>
  <c r="G28" i="17"/>
  <c r="H8" i="17"/>
  <c r="G8" i="17"/>
  <c r="H75" i="17"/>
  <c r="G75" i="17"/>
  <c r="H48" i="17"/>
  <c r="G48" i="17"/>
  <c r="H47" i="17"/>
  <c r="G47" i="17"/>
  <c r="H56" i="17"/>
  <c r="G56" i="17"/>
  <c r="H203" i="17"/>
  <c r="G203" i="17"/>
  <c r="H195" i="17"/>
  <c r="G195" i="17"/>
  <c r="H3" i="17"/>
  <c r="G3" i="17"/>
  <c r="H55" i="17"/>
  <c r="G55" i="17"/>
  <c r="H76" i="17"/>
  <c r="G76" i="17"/>
  <c r="H207" i="17"/>
  <c r="G207" i="17"/>
  <c r="H4" i="17"/>
  <c r="G4" i="17"/>
  <c r="H59" i="17"/>
  <c r="G59" i="17"/>
  <c r="H79" i="17"/>
  <c r="G79" i="17"/>
  <c r="H21" i="17"/>
  <c r="G21" i="17"/>
  <c r="H208" i="17"/>
  <c r="G208" i="17"/>
  <c r="H194" i="17"/>
  <c r="G194" i="17"/>
  <c r="H14" i="17"/>
  <c r="G14" i="17"/>
  <c r="G99" i="17"/>
  <c r="H99" i="17"/>
  <c r="E120" i="1"/>
  <c r="E93" i="1" l="1"/>
  <c r="E94" i="1"/>
  <c r="T94" i="1"/>
  <c r="U94" i="1" s="1"/>
  <c r="T93" i="1"/>
  <c r="U93" i="1" s="1"/>
  <c r="E71" i="1" l="1"/>
  <c r="S3" i="9" l="1"/>
  <c r="T3" i="9" s="1"/>
  <c r="S4" i="9"/>
  <c r="T4" i="9" s="1"/>
  <c r="S5" i="9"/>
  <c r="T5" i="9" s="1"/>
  <c r="S6" i="9"/>
  <c r="T6" i="9"/>
  <c r="S7" i="9"/>
  <c r="T7" i="9" s="1"/>
  <c r="S8" i="9"/>
  <c r="T8" i="9" s="1"/>
  <c r="S9" i="9"/>
  <c r="T9" i="9" s="1"/>
  <c r="S10" i="9"/>
  <c r="T10" i="9" s="1"/>
  <c r="S11" i="9"/>
  <c r="T11" i="9" s="1"/>
  <c r="S12" i="9"/>
  <c r="T12" i="9" s="1"/>
  <c r="S13" i="9"/>
  <c r="T13" i="9" s="1"/>
  <c r="S14" i="9"/>
  <c r="T14" i="9" s="1"/>
  <c r="S15" i="9"/>
  <c r="T15" i="9" s="1"/>
  <c r="S16" i="9"/>
  <c r="T16" i="9"/>
  <c r="S17" i="9"/>
  <c r="T17" i="9" s="1"/>
  <c r="S18" i="9"/>
  <c r="T18" i="9" s="1"/>
  <c r="S19" i="9"/>
  <c r="T19" i="9" s="1"/>
  <c r="S20" i="9"/>
  <c r="T20" i="9" s="1"/>
  <c r="S21" i="9"/>
  <c r="T21" i="9" s="1"/>
  <c r="S22" i="9"/>
  <c r="T22" i="9"/>
  <c r="S23" i="9"/>
  <c r="T23" i="9" s="1"/>
  <c r="S24" i="9"/>
  <c r="T24" i="9" s="1"/>
  <c r="S25" i="9"/>
  <c r="T25" i="9" s="1"/>
  <c r="S26" i="9"/>
  <c r="T26" i="9" s="1"/>
  <c r="S27" i="9"/>
  <c r="T27" i="9" s="1"/>
  <c r="S28" i="9"/>
  <c r="T28" i="9" s="1"/>
  <c r="S29" i="9"/>
  <c r="T29" i="9" s="1"/>
  <c r="S30" i="9"/>
  <c r="T30" i="9" s="1"/>
  <c r="S31" i="9"/>
  <c r="T31" i="9" s="1"/>
  <c r="S32" i="9"/>
  <c r="T32" i="9" s="1"/>
  <c r="S33" i="9"/>
  <c r="T33" i="9" s="1"/>
  <c r="S34" i="9"/>
  <c r="T34" i="9" s="1"/>
  <c r="S35" i="9"/>
  <c r="T35" i="9" s="1"/>
  <c r="S36" i="9"/>
  <c r="T36" i="9" s="1"/>
  <c r="S37" i="9"/>
  <c r="T37" i="9" s="1"/>
  <c r="S38" i="9"/>
  <c r="T38" i="9" s="1"/>
  <c r="S39" i="9"/>
  <c r="T39" i="9" s="1"/>
  <c r="S40" i="9"/>
  <c r="T40" i="9"/>
  <c r="S41" i="9"/>
  <c r="T41" i="9" s="1"/>
  <c r="S42" i="9"/>
  <c r="T42" i="9"/>
  <c r="S43" i="9"/>
  <c r="T43" i="9" s="1"/>
  <c r="S44" i="9"/>
  <c r="T44" i="9"/>
  <c r="S45" i="9"/>
  <c r="T45" i="9" s="1"/>
  <c r="S46" i="9"/>
  <c r="T46" i="9"/>
  <c r="S47" i="9"/>
  <c r="T47" i="9" s="1"/>
  <c r="S48" i="9"/>
  <c r="T48" i="9"/>
  <c r="S49" i="9"/>
  <c r="T49" i="9" s="1"/>
  <c r="S50" i="9"/>
  <c r="T50" i="9"/>
  <c r="S51" i="9"/>
  <c r="T51" i="9" s="1"/>
  <c r="S52" i="9"/>
  <c r="T52" i="9"/>
  <c r="S53" i="9"/>
  <c r="T53" i="9" s="1"/>
  <c r="S54" i="9"/>
  <c r="T54" i="9"/>
  <c r="S55" i="9"/>
  <c r="T55" i="9" s="1"/>
  <c r="S56" i="9"/>
  <c r="T56" i="9"/>
  <c r="S57" i="9"/>
  <c r="T57" i="9" s="1"/>
  <c r="S58" i="9"/>
  <c r="T58" i="9"/>
  <c r="S59" i="9"/>
  <c r="T59" i="9" s="1"/>
  <c r="S60" i="9"/>
  <c r="T60" i="9"/>
  <c r="S61" i="9"/>
  <c r="T61" i="9" s="1"/>
  <c r="S62" i="9"/>
  <c r="T62" i="9"/>
  <c r="S63" i="9"/>
  <c r="T63" i="9" s="1"/>
  <c r="S64" i="9"/>
  <c r="T64" i="9"/>
  <c r="S65" i="9"/>
  <c r="T65" i="9" s="1"/>
  <c r="S66" i="9"/>
  <c r="T66" i="9" s="1"/>
  <c r="S67" i="9"/>
  <c r="T67" i="9" s="1"/>
  <c r="S68" i="9"/>
  <c r="T68" i="9"/>
  <c r="S69" i="9"/>
  <c r="T69" i="9" s="1"/>
  <c r="S70" i="9"/>
  <c r="T70" i="9" s="1"/>
  <c r="S71" i="9"/>
  <c r="T71" i="9" s="1"/>
  <c r="S72" i="9"/>
  <c r="T72" i="9" s="1"/>
  <c r="S73" i="9"/>
  <c r="T73" i="9" s="1"/>
  <c r="S74" i="9"/>
  <c r="T74" i="9" s="1"/>
  <c r="S75" i="9"/>
  <c r="T75" i="9" s="1"/>
  <c r="S76" i="9"/>
  <c r="T76" i="9"/>
  <c r="S77" i="9"/>
  <c r="T77" i="9" s="1"/>
  <c r="S78" i="9"/>
  <c r="S79" i="9"/>
  <c r="T79" i="9" s="1"/>
  <c r="S80" i="9"/>
  <c r="T80" i="9"/>
  <c r="S81" i="9"/>
  <c r="T81" i="9" s="1"/>
  <c r="S82" i="9"/>
  <c r="T82" i="9" s="1"/>
  <c r="S83" i="9"/>
  <c r="T83" i="9" s="1"/>
  <c r="S84" i="9"/>
  <c r="T84" i="9"/>
  <c r="S85" i="9"/>
  <c r="T85" i="9" s="1"/>
  <c r="S86" i="9"/>
  <c r="T86" i="9" s="1"/>
  <c r="S87" i="9"/>
  <c r="T87" i="9" s="1"/>
  <c r="S88" i="9"/>
  <c r="T88" i="9" s="1"/>
  <c r="S89" i="9"/>
  <c r="T89" i="9" s="1"/>
  <c r="S90" i="9"/>
  <c r="T90" i="9" s="1"/>
  <c r="S91" i="9"/>
  <c r="T91" i="9" s="1"/>
  <c r="S92" i="9"/>
  <c r="T92" i="9"/>
  <c r="S93" i="9"/>
  <c r="T93" i="9" s="1"/>
  <c r="S94" i="9"/>
  <c r="T94" i="9"/>
  <c r="S95" i="9"/>
  <c r="T95" i="9" s="1"/>
  <c r="S96" i="9"/>
  <c r="T96" i="9"/>
  <c r="S97" i="9"/>
  <c r="T97" i="9" s="1"/>
  <c r="S98" i="9"/>
  <c r="T98" i="9" s="1"/>
  <c r="S99" i="9"/>
  <c r="T99" i="9" s="1"/>
  <c r="S100" i="9"/>
  <c r="T100" i="9"/>
  <c r="S101" i="9"/>
  <c r="T101" i="9" s="1"/>
  <c r="S102" i="9"/>
  <c r="T102" i="9" s="1"/>
  <c r="S103" i="9"/>
  <c r="T103" i="9" s="1"/>
  <c r="S104" i="9"/>
  <c r="T104" i="9" s="1"/>
  <c r="S105" i="9"/>
  <c r="T105" i="9" s="1"/>
  <c r="S106" i="9"/>
  <c r="T106" i="9"/>
  <c r="S107" i="9"/>
  <c r="T107" i="9" s="1"/>
  <c r="S108" i="9"/>
  <c r="T108" i="9"/>
  <c r="S109" i="9"/>
  <c r="T109" i="9" s="1"/>
  <c r="S110" i="9"/>
  <c r="T110" i="9"/>
  <c r="S111" i="9"/>
  <c r="T111" i="9" s="1"/>
  <c r="S112" i="9"/>
  <c r="T112" i="9" s="1"/>
  <c r="S113" i="9"/>
  <c r="T113" i="9" s="1"/>
  <c r="S114" i="9"/>
  <c r="T114" i="9"/>
  <c r="S115" i="9"/>
  <c r="T115" i="9" s="1"/>
  <c r="S116" i="9"/>
  <c r="T116" i="9"/>
  <c r="S117" i="9"/>
  <c r="T117" i="9" s="1"/>
  <c r="S118" i="9"/>
  <c r="T118" i="9"/>
  <c r="S119" i="9"/>
  <c r="T119" i="9" s="1"/>
  <c r="S120" i="9"/>
  <c r="T120" i="9" s="1"/>
  <c r="S121" i="9"/>
  <c r="T121" i="9" s="1"/>
  <c r="S122" i="9"/>
  <c r="T122" i="9"/>
  <c r="S123" i="9"/>
  <c r="T123" i="9" s="1"/>
  <c r="S124" i="9"/>
  <c r="T124" i="9"/>
  <c r="S125" i="9"/>
  <c r="T125" i="9" s="1"/>
  <c r="S126" i="9"/>
  <c r="T126" i="9"/>
  <c r="S127" i="9"/>
  <c r="T127" i="9" s="1"/>
  <c r="S128" i="9"/>
  <c r="T128" i="9" s="1"/>
  <c r="S129" i="9"/>
  <c r="T129" i="9" s="1"/>
  <c r="S130" i="9"/>
  <c r="T130" i="9"/>
  <c r="S131" i="9"/>
  <c r="T131" i="9" s="1"/>
  <c r="S132" i="9"/>
  <c r="T132" i="9"/>
  <c r="S133" i="9"/>
  <c r="T133" i="9" s="1"/>
  <c r="S134" i="9"/>
  <c r="T134" i="9"/>
  <c r="S135" i="9"/>
  <c r="T135" i="9" s="1"/>
  <c r="S136" i="9"/>
  <c r="T136" i="9" s="1"/>
  <c r="S137" i="9"/>
  <c r="T137" i="9" s="1"/>
  <c r="S138" i="9"/>
  <c r="T138" i="9"/>
  <c r="S139" i="9"/>
  <c r="T139" i="9" s="1"/>
  <c r="S140" i="9"/>
  <c r="T140" i="9"/>
  <c r="S141" i="9"/>
  <c r="T141" i="9" s="1"/>
  <c r="S142" i="9"/>
  <c r="T142" i="9"/>
  <c r="S143" i="9"/>
  <c r="T143" i="9" s="1"/>
  <c r="S144" i="9"/>
  <c r="T144" i="9" s="1"/>
  <c r="S145" i="9"/>
  <c r="T145" i="9" s="1"/>
  <c r="S146" i="9"/>
  <c r="T146" i="9"/>
  <c r="S147" i="9"/>
  <c r="T147" i="9" s="1"/>
  <c r="S148" i="9"/>
  <c r="T148" i="9"/>
  <c r="S149" i="9"/>
  <c r="T149" i="9" s="1"/>
  <c r="S150" i="9"/>
  <c r="T150" i="9"/>
  <c r="S151" i="9"/>
  <c r="T151" i="9" s="1"/>
  <c r="S152" i="9"/>
  <c r="T152" i="9" s="1"/>
  <c r="S153" i="9"/>
  <c r="T153" i="9" s="1"/>
  <c r="S154" i="9"/>
  <c r="T154" i="9"/>
  <c r="S155" i="9"/>
  <c r="T155" i="9" s="1"/>
  <c r="S156" i="9"/>
  <c r="T156" i="9"/>
  <c r="S157" i="9"/>
  <c r="T157" i="9" s="1"/>
  <c r="S158" i="9"/>
  <c r="T158" i="9"/>
  <c r="S159" i="9"/>
  <c r="T159" i="9" s="1"/>
  <c r="S160" i="9"/>
  <c r="T160" i="9" s="1"/>
  <c r="S161" i="9"/>
  <c r="T161" i="9" s="1"/>
  <c r="S162" i="9"/>
  <c r="T162" i="9"/>
  <c r="S163" i="9"/>
  <c r="T163" i="9" s="1"/>
  <c r="S164" i="9"/>
  <c r="T164" i="9" s="1"/>
  <c r="S165" i="9"/>
  <c r="T165" i="9" s="1"/>
  <c r="S166" i="9"/>
  <c r="T166" i="9"/>
  <c r="S167" i="9"/>
  <c r="T167" i="9" s="1"/>
  <c r="S168" i="9"/>
  <c r="T168" i="9" s="1"/>
  <c r="S169" i="9"/>
  <c r="T169" i="9" s="1"/>
  <c r="S170" i="9"/>
  <c r="T170" i="9" s="1"/>
  <c r="S171" i="9"/>
  <c r="T171" i="9" s="1"/>
  <c r="S172" i="9"/>
  <c r="T172" i="9" s="1"/>
  <c r="S173" i="9"/>
  <c r="T173" i="9" s="1"/>
  <c r="S174" i="9"/>
  <c r="T174" i="9" s="1"/>
  <c r="S175" i="9"/>
  <c r="T175" i="9" s="1"/>
  <c r="S176" i="9"/>
  <c r="T176" i="9" s="1"/>
  <c r="S177" i="9"/>
  <c r="T177" i="9" s="1"/>
  <c r="S178" i="9"/>
  <c r="T178" i="9" s="1"/>
  <c r="S179" i="9"/>
  <c r="T179" i="9" s="1"/>
  <c r="S180" i="9"/>
  <c r="T180" i="9" s="1"/>
  <c r="S181" i="9"/>
  <c r="T181" i="9" s="1"/>
  <c r="S182" i="9"/>
  <c r="T182" i="9" s="1"/>
  <c r="S183" i="9"/>
  <c r="T183" i="9" s="1"/>
  <c r="S184" i="9"/>
  <c r="T184" i="9" s="1"/>
  <c r="S185" i="9"/>
  <c r="T185" i="9" s="1"/>
  <c r="S186" i="9"/>
  <c r="T186" i="9" s="1"/>
  <c r="S187" i="9"/>
  <c r="T187" i="9" s="1"/>
  <c r="S188" i="9"/>
  <c r="T188" i="9" s="1"/>
  <c r="S189" i="9"/>
  <c r="T189" i="9" s="1"/>
  <c r="S190" i="9"/>
  <c r="T190" i="9" s="1"/>
  <c r="S191" i="9"/>
  <c r="T191" i="9" s="1"/>
  <c r="S192" i="9"/>
  <c r="T192" i="9" s="1"/>
  <c r="S193" i="9"/>
  <c r="T193" i="9" s="1"/>
  <c r="S194" i="9"/>
  <c r="T194" i="9" s="1"/>
  <c r="S195" i="9"/>
  <c r="T195" i="9" s="1"/>
  <c r="S196" i="9"/>
  <c r="T196" i="9" s="1"/>
  <c r="S197" i="9"/>
  <c r="T197" i="9" s="1"/>
  <c r="S198" i="9"/>
  <c r="T198" i="9" s="1"/>
  <c r="S199" i="9"/>
  <c r="T199" i="9" s="1"/>
  <c r="S200" i="9"/>
  <c r="T200" i="9" s="1"/>
  <c r="S201" i="9"/>
  <c r="T201" i="9" s="1"/>
  <c r="S202" i="9"/>
  <c r="T202" i="9" s="1"/>
  <c r="S203" i="9"/>
  <c r="T203" i="9" s="1"/>
  <c r="S204" i="9"/>
  <c r="T204" i="9" s="1"/>
  <c r="S205" i="9"/>
  <c r="T205" i="9" s="1"/>
  <c r="S206" i="9"/>
  <c r="T206" i="9" s="1"/>
  <c r="S207" i="9"/>
  <c r="T207" i="9" s="1"/>
  <c r="S208" i="9"/>
  <c r="T208" i="9" s="1"/>
  <c r="S209" i="9"/>
  <c r="T209" i="9" s="1"/>
  <c r="S210" i="9"/>
  <c r="T210" i="9" s="1"/>
  <c r="S211" i="9"/>
  <c r="T211" i="9" s="1"/>
  <c r="S212" i="9"/>
  <c r="T212" i="9" s="1"/>
  <c r="S213" i="9"/>
  <c r="T213" i="9" s="1"/>
  <c r="S214" i="9"/>
  <c r="T214" i="9" s="1"/>
  <c r="S215" i="9"/>
  <c r="T215" i="9" s="1"/>
  <c r="S216" i="9"/>
  <c r="T216" i="9" s="1"/>
  <c r="S217" i="9"/>
  <c r="T217" i="9" s="1"/>
  <c r="S218" i="9"/>
  <c r="T218" i="9" s="1"/>
  <c r="S219" i="9"/>
  <c r="T219" i="9" s="1"/>
  <c r="S220" i="9"/>
  <c r="T220" i="9" s="1"/>
  <c r="S221" i="9"/>
  <c r="T221" i="9" s="1"/>
  <c r="S222" i="9"/>
  <c r="T222" i="9" s="1"/>
  <c r="S223" i="9"/>
  <c r="T223" i="9" s="1"/>
  <c r="S224" i="9"/>
  <c r="T224" i="9" s="1"/>
  <c r="S225" i="9"/>
  <c r="T225" i="9" s="1"/>
  <c r="S226" i="9"/>
  <c r="T226" i="9" s="1"/>
  <c r="S227" i="9"/>
  <c r="T227" i="9" s="1"/>
  <c r="S228" i="9"/>
  <c r="T228" i="9" s="1"/>
  <c r="S229" i="9"/>
  <c r="T229" i="9" s="1"/>
  <c r="S230" i="9"/>
  <c r="T230" i="9" s="1"/>
  <c r="S231" i="9"/>
  <c r="T231" i="9" s="1"/>
  <c r="S232" i="9"/>
  <c r="T232" i="9" s="1"/>
  <c r="S233" i="9"/>
  <c r="T233" i="9" s="1"/>
  <c r="S234" i="9"/>
  <c r="T234" i="9" s="1"/>
  <c r="S235" i="9"/>
  <c r="T235" i="9" s="1"/>
  <c r="S236" i="9"/>
  <c r="T236" i="9" s="1"/>
  <c r="S237" i="9"/>
  <c r="T237" i="9" s="1"/>
  <c r="S238" i="9"/>
  <c r="T238" i="9" s="1"/>
  <c r="S239" i="9"/>
  <c r="T239" i="9" s="1"/>
  <c r="S240" i="9"/>
  <c r="T240" i="9" s="1"/>
  <c r="S241" i="9"/>
  <c r="T241" i="9" s="1"/>
  <c r="S242" i="9"/>
  <c r="T242" i="9" s="1"/>
  <c r="S243" i="9"/>
  <c r="T243" i="9" s="1"/>
  <c r="S244" i="9"/>
  <c r="T244" i="9" s="1"/>
  <c r="S245" i="9"/>
  <c r="T245" i="9" s="1"/>
  <c r="S246" i="9"/>
  <c r="T246" i="9" s="1"/>
  <c r="S247" i="9"/>
  <c r="T247" i="9" s="1"/>
  <c r="S248" i="9"/>
  <c r="T248" i="9" s="1"/>
  <c r="S249" i="9"/>
  <c r="T249" i="9" s="1"/>
  <c r="S250" i="9"/>
  <c r="T250" i="9" s="1"/>
  <c r="S251" i="9"/>
  <c r="T251" i="9" s="1"/>
  <c r="S252" i="9"/>
  <c r="T252" i="9" s="1"/>
  <c r="S253" i="9"/>
  <c r="T253" i="9" s="1"/>
  <c r="S254" i="9"/>
  <c r="T254" i="9" s="1"/>
  <c r="S255" i="9"/>
  <c r="T255" i="9" s="1"/>
  <c r="S256" i="9"/>
  <c r="T256" i="9" s="1"/>
  <c r="S257" i="9"/>
  <c r="T257" i="9" s="1"/>
  <c r="S258" i="9"/>
  <c r="T258" i="9"/>
  <c r="S259" i="9"/>
  <c r="T259" i="9" s="1"/>
  <c r="S260" i="9"/>
  <c r="T260" i="9" s="1"/>
  <c r="S261" i="9"/>
  <c r="T261" i="9" s="1"/>
  <c r="S262" i="9"/>
  <c r="T262" i="9"/>
  <c r="S263" i="9"/>
  <c r="T263" i="9" s="1"/>
  <c r="S264" i="9"/>
  <c r="T264" i="9" s="1"/>
  <c r="S265" i="9"/>
  <c r="T265" i="9" s="1"/>
  <c r="S266" i="9"/>
  <c r="T26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3" i="9"/>
  <c r="E4" i="9"/>
  <c r="E5" i="9"/>
  <c r="S2" i="9"/>
  <c r="T2" i="9" s="1"/>
  <c r="U2" i="9" s="1"/>
  <c r="V2" i="9" s="1"/>
  <c r="E2" i="9"/>
  <c r="T78" i="9" l="1"/>
  <c r="U266" i="9"/>
  <c r="V266" i="9" s="1"/>
  <c r="U256" i="9"/>
  <c r="V256" i="9" s="1"/>
  <c r="U259" i="9"/>
  <c r="V259" i="9" s="1"/>
  <c r="U258" i="9"/>
  <c r="V258" i="9" s="1"/>
  <c r="U218" i="9"/>
  <c r="V218" i="9" s="1"/>
  <c r="U164" i="9"/>
  <c r="V164" i="9" s="1"/>
  <c r="U159" i="9"/>
  <c r="V159" i="9" s="1"/>
  <c r="U127" i="9"/>
  <c r="V127" i="9" s="1"/>
  <c r="U74" i="9"/>
  <c r="V74" i="9" s="1"/>
  <c r="U90" i="9"/>
  <c r="V90" i="9" s="1"/>
  <c r="U119" i="9"/>
  <c r="V119" i="9" s="1"/>
  <c r="U151" i="9"/>
  <c r="V151" i="9" s="1"/>
  <c r="F151" i="9" s="1"/>
  <c r="U262" i="9"/>
  <c r="V262" i="9" s="1"/>
  <c r="U222" i="9"/>
  <c r="V222" i="9" s="1"/>
  <c r="U226" i="9"/>
  <c r="V226" i="9" s="1"/>
  <c r="U230" i="9"/>
  <c r="V230" i="9" s="1"/>
  <c r="U234" i="9"/>
  <c r="V234" i="9" s="1"/>
  <c r="U238" i="9"/>
  <c r="V238" i="9" s="1"/>
  <c r="U242" i="9"/>
  <c r="V242" i="9" s="1"/>
  <c r="U246" i="9"/>
  <c r="V246" i="9" s="1"/>
  <c r="U250" i="9"/>
  <c r="V250" i="9" s="1"/>
  <c r="U254" i="9"/>
  <c r="V254" i="9" s="1"/>
  <c r="U257" i="9"/>
  <c r="V257" i="9" s="1"/>
  <c r="U265" i="9"/>
  <c r="V265" i="9" s="1"/>
  <c r="U111" i="9"/>
  <c r="V111" i="9" s="1"/>
  <c r="U143" i="9"/>
  <c r="V143" i="9" s="1"/>
  <c r="U170" i="9"/>
  <c r="V170" i="9" s="1"/>
  <c r="U260" i="9"/>
  <c r="V260" i="9" s="1"/>
  <c r="U263" i="9"/>
  <c r="V263" i="9" s="1"/>
  <c r="U167" i="9"/>
  <c r="V167" i="9" s="1"/>
  <c r="U172" i="9"/>
  <c r="V172" i="9" s="1"/>
  <c r="U176" i="9"/>
  <c r="V176" i="9" s="1"/>
  <c r="U180" i="9"/>
  <c r="V180" i="9" s="1"/>
  <c r="U184" i="9"/>
  <c r="V184" i="9" s="1"/>
  <c r="U188" i="9"/>
  <c r="V188" i="9" s="1"/>
  <c r="U192" i="9"/>
  <c r="V192" i="9" s="1"/>
  <c r="U196" i="9"/>
  <c r="V196" i="9" s="1"/>
  <c r="U200" i="9"/>
  <c r="V200" i="9" s="1"/>
  <c r="U204" i="9"/>
  <c r="V204" i="9" s="1"/>
  <c r="U208" i="9"/>
  <c r="V208" i="9" s="1"/>
  <c r="U212" i="9"/>
  <c r="V212" i="9" s="1"/>
  <c r="U216" i="9"/>
  <c r="V216" i="9" s="1"/>
  <c r="U220" i="9"/>
  <c r="V220" i="9" s="1"/>
  <c r="U224" i="9"/>
  <c r="V224" i="9" s="1"/>
  <c r="U228" i="9"/>
  <c r="V228" i="9" s="1"/>
  <c r="U232" i="9"/>
  <c r="V232" i="9" s="1"/>
  <c r="U236" i="9"/>
  <c r="V236" i="9" s="1"/>
  <c r="U240" i="9"/>
  <c r="V240" i="9" s="1"/>
  <c r="U244" i="9"/>
  <c r="V244" i="9" s="1"/>
  <c r="U248" i="9"/>
  <c r="V248" i="9" s="1"/>
  <c r="U252" i="9"/>
  <c r="U261" i="9"/>
  <c r="V261" i="9" s="1"/>
  <c r="U138" i="9"/>
  <c r="V138" i="9" s="1"/>
  <c r="U154" i="9"/>
  <c r="V154" i="9" s="1"/>
  <c r="U122" i="9"/>
  <c r="V122" i="9" s="1"/>
  <c r="U62" i="9"/>
  <c r="V62" i="9" s="1"/>
  <c r="U78" i="9"/>
  <c r="V78" i="9" s="1"/>
  <c r="U94" i="9"/>
  <c r="V94" i="9" s="1"/>
  <c r="U109" i="9"/>
  <c r="V109" i="9" s="1"/>
  <c r="U117" i="9"/>
  <c r="V117" i="9" s="1"/>
  <c r="U125" i="9"/>
  <c r="V125" i="9" s="1"/>
  <c r="U133" i="9"/>
  <c r="V133" i="9" s="1"/>
  <c r="U141" i="9"/>
  <c r="V141" i="9" s="1"/>
  <c r="U149" i="9"/>
  <c r="V149" i="9" s="1"/>
  <c r="U157" i="9"/>
  <c r="V157" i="9" s="1"/>
  <c r="U165" i="9"/>
  <c r="V165" i="9" s="1"/>
  <c r="U104" i="9"/>
  <c r="V104" i="9" s="1"/>
  <c r="U112" i="9"/>
  <c r="U120" i="9"/>
  <c r="V120" i="9" s="1"/>
  <c r="U128" i="9"/>
  <c r="V128" i="9" s="1"/>
  <c r="U136" i="9"/>
  <c r="V136" i="9" s="1"/>
  <c r="U144" i="9"/>
  <c r="V144" i="9" s="1"/>
  <c r="U152" i="9"/>
  <c r="V152" i="9" s="1"/>
  <c r="U160" i="9"/>
  <c r="V160" i="9" s="1"/>
  <c r="U168" i="9"/>
  <c r="V168" i="9" s="1"/>
  <c r="U173" i="9"/>
  <c r="V173" i="9" s="1"/>
  <c r="U175" i="9"/>
  <c r="V175" i="9" s="1"/>
  <c r="U177" i="9"/>
  <c r="V177" i="9" s="1"/>
  <c r="U179" i="9"/>
  <c r="V179" i="9" s="1"/>
  <c r="U181" i="9"/>
  <c r="V181" i="9" s="1"/>
  <c r="U183" i="9"/>
  <c r="V183" i="9" s="1"/>
  <c r="U185" i="9"/>
  <c r="V185" i="9" s="1"/>
  <c r="U187" i="9"/>
  <c r="V187" i="9" s="1"/>
  <c r="U189" i="9"/>
  <c r="V189" i="9" s="1"/>
  <c r="U191" i="9"/>
  <c r="V191" i="9" s="1"/>
  <c r="U193" i="9"/>
  <c r="V193" i="9" s="1"/>
  <c r="U195" i="9"/>
  <c r="V195" i="9" s="1"/>
  <c r="U197" i="9"/>
  <c r="V197" i="9" s="1"/>
  <c r="U199" i="9"/>
  <c r="V199" i="9" s="1"/>
  <c r="U201" i="9"/>
  <c r="V201" i="9" s="1"/>
  <c r="U203" i="9"/>
  <c r="V203" i="9" s="1"/>
  <c r="U205" i="9"/>
  <c r="V205" i="9" s="1"/>
  <c r="U207" i="9"/>
  <c r="V207" i="9" s="1"/>
  <c r="U209" i="9"/>
  <c r="V209" i="9" s="1"/>
  <c r="U211" i="9"/>
  <c r="V211" i="9" s="1"/>
  <c r="U213" i="9"/>
  <c r="V213" i="9" s="1"/>
  <c r="U215" i="9"/>
  <c r="V215" i="9" s="1"/>
  <c r="U217" i="9"/>
  <c r="V217" i="9" s="1"/>
  <c r="U219" i="9"/>
  <c r="V219" i="9" s="1"/>
  <c r="U221" i="9"/>
  <c r="V221" i="9" s="1"/>
  <c r="U223" i="9"/>
  <c r="V223" i="9" s="1"/>
  <c r="U225" i="9"/>
  <c r="V225" i="9" s="1"/>
  <c r="U227" i="9"/>
  <c r="V227" i="9" s="1"/>
  <c r="U229" i="9"/>
  <c r="V229" i="9" s="1"/>
  <c r="U231" i="9"/>
  <c r="V231" i="9" s="1"/>
  <c r="U233" i="9"/>
  <c r="V233" i="9" s="1"/>
  <c r="U235" i="9"/>
  <c r="V235" i="9" s="1"/>
  <c r="U237" i="9"/>
  <c r="V237" i="9" s="1"/>
  <c r="U239" i="9"/>
  <c r="V239" i="9" s="1"/>
  <c r="U241" i="9"/>
  <c r="V241" i="9" s="1"/>
  <c r="U243" i="9"/>
  <c r="V243" i="9" s="1"/>
  <c r="U245" i="9"/>
  <c r="V245" i="9" s="1"/>
  <c r="U247" i="9"/>
  <c r="V247" i="9" s="1"/>
  <c r="U249" i="9"/>
  <c r="V249" i="9" s="1"/>
  <c r="U251" i="9"/>
  <c r="V251" i="9" s="1"/>
  <c r="U253" i="9"/>
  <c r="V253" i="9" s="1"/>
  <c r="U66" i="9"/>
  <c r="V66" i="9" s="1"/>
  <c r="U82" i="9"/>
  <c r="V82" i="9" s="1"/>
  <c r="U98" i="9"/>
  <c r="V98" i="9" s="1"/>
  <c r="U107" i="9"/>
  <c r="V107" i="9" s="1"/>
  <c r="U115" i="9"/>
  <c r="V115" i="9" s="1"/>
  <c r="U123" i="9"/>
  <c r="V123" i="9" s="1"/>
  <c r="U131" i="9"/>
  <c r="V131" i="9" s="1"/>
  <c r="U139" i="9"/>
  <c r="V139" i="9" s="1"/>
  <c r="U147" i="9"/>
  <c r="V147" i="9" s="1"/>
  <c r="U155" i="9"/>
  <c r="V155" i="9" s="1"/>
  <c r="U163" i="9"/>
  <c r="V163" i="9" s="1"/>
  <c r="U171" i="9"/>
  <c r="V171" i="9" s="1"/>
  <c r="U76" i="9"/>
  <c r="U92" i="9"/>
  <c r="V92" i="9" s="1"/>
  <c r="U110" i="9"/>
  <c r="V110" i="9" s="1"/>
  <c r="U118" i="9"/>
  <c r="V118" i="9" s="1"/>
  <c r="U126" i="9"/>
  <c r="V126" i="9" s="1"/>
  <c r="U134" i="9"/>
  <c r="V134" i="9" s="1"/>
  <c r="U142" i="9"/>
  <c r="V142" i="9" s="1"/>
  <c r="U150" i="9"/>
  <c r="V150" i="9" s="1"/>
  <c r="U158" i="9"/>
  <c r="V158" i="9" s="1"/>
  <c r="U166" i="9"/>
  <c r="V166" i="9" s="1"/>
  <c r="U70" i="9"/>
  <c r="V70" i="9" s="1"/>
  <c r="U86" i="9"/>
  <c r="V86" i="9" s="1"/>
  <c r="U102" i="9"/>
  <c r="V102" i="9" s="1"/>
  <c r="U105" i="9"/>
  <c r="V105" i="9" s="1"/>
  <c r="U113" i="9"/>
  <c r="U121" i="9"/>
  <c r="V121" i="9" s="1"/>
  <c r="U129" i="9"/>
  <c r="U137" i="9"/>
  <c r="V137" i="9" s="1"/>
  <c r="U145" i="9"/>
  <c r="U153" i="9"/>
  <c r="V153" i="9" s="1"/>
  <c r="U161" i="9"/>
  <c r="U169" i="9"/>
  <c r="V169" i="9" s="1"/>
  <c r="U96" i="9"/>
  <c r="V96" i="9" s="1"/>
  <c r="U108" i="9"/>
  <c r="V108" i="9" s="1"/>
  <c r="U116" i="9"/>
  <c r="V116" i="9" s="1"/>
  <c r="U124" i="9"/>
  <c r="V124" i="9" s="1"/>
  <c r="U132" i="9"/>
  <c r="V132" i="9" s="1"/>
  <c r="U140" i="9"/>
  <c r="V140" i="9" s="1"/>
  <c r="U148" i="9"/>
  <c r="V148" i="9" s="1"/>
  <c r="U130" i="9"/>
  <c r="V130" i="9" s="1"/>
  <c r="U214" i="9"/>
  <c r="V214" i="9" s="1"/>
  <c r="U210" i="9"/>
  <c r="V210" i="9" s="1"/>
  <c r="U206" i="9"/>
  <c r="V206" i="9" s="1"/>
  <c r="U202" i="9"/>
  <c r="V202" i="9" s="1"/>
  <c r="U198" i="9"/>
  <c r="V198" i="9" s="1"/>
  <c r="U194" i="9"/>
  <c r="V194" i="9" s="1"/>
  <c r="U190" i="9"/>
  <c r="V190" i="9" s="1"/>
  <c r="U186" i="9"/>
  <c r="V186" i="9" s="1"/>
  <c r="U182" i="9"/>
  <c r="V182" i="9" s="1"/>
  <c r="U178" i="9"/>
  <c r="V178" i="9" s="1"/>
  <c r="U174" i="9"/>
  <c r="V174" i="9" s="1"/>
  <c r="U156" i="9"/>
  <c r="V156" i="9" s="1"/>
  <c r="U106" i="9"/>
  <c r="V106" i="9" s="1"/>
  <c r="U100" i="9"/>
  <c r="V100" i="9" s="1"/>
  <c r="U84" i="9"/>
  <c r="V84" i="9" s="1"/>
  <c r="U68" i="9"/>
  <c r="U72" i="9"/>
  <c r="U80" i="9"/>
  <c r="V80" i="9" s="1"/>
  <c r="U64" i="9"/>
  <c r="U60" i="9"/>
  <c r="U88" i="9"/>
  <c r="V88" i="9" s="1"/>
  <c r="U3" i="9"/>
  <c r="U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V63" i="9" s="1"/>
  <c r="U65" i="9"/>
  <c r="U67" i="9"/>
  <c r="U69" i="9"/>
  <c r="V69" i="9" s="1"/>
  <c r="U71" i="9"/>
  <c r="V71" i="9" s="1"/>
  <c r="U73" i="9"/>
  <c r="U75" i="9"/>
  <c r="U77" i="9"/>
  <c r="V77" i="9" s="1"/>
  <c r="U79" i="9"/>
  <c r="V79" i="9" s="1"/>
  <c r="U81" i="9"/>
  <c r="U83" i="9"/>
  <c r="V83" i="9" s="1"/>
  <c r="U85" i="9"/>
  <c r="V85" i="9" s="1"/>
  <c r="U87" i="9"/>
  <c r="V87" i="9" s="1"/>
  <c r="U89" i="9"/>
  <c r="V89" i="9" s="1"/>
  <c r="U91" i="9"/>
  <c r="V91" i="9" s="1"/>
  <c r="U93" i="9"/>
  <c r="V93" i="9" s="1"/>
  <c r="U95" i="9"/>
  <c r="V95" i="9" s="1"/>
  <c r="U97" i="9"/>
  <c r="U99" i="9"/>
  <c r="V99" i="9" s="1"/>
  <c r="U101" i="9"/>
  <c r="V101" i="9" s="1"/>
  <c r="U103" i="9"/>
  <c r="V103" i="9" s="1"/>
  <c r="U4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F2" i="9"/>
  <c r="H2" i="9" s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5" i="1"/>
  <c r="E117" i="1"/>
  <c r="E118" i="1"/>
  <c r="E119" i="1"/>
  <c r="E121" i="1"/>
  <c r="E123" i="1"/>
  <c r="E122" i="1"/>
  <c r="E124" i="1"/>
  <c r="E125" i="1"/>
  <c r="E68" i="1"/>
  <c r="E69" i="1"/>
  <c r="E70" i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68" i="1"/>
  <c r="U68" i="1" s="1"/>
  <c r="T69" i="1"/>
  <c r="U69" i="1" s="1"/>
  <c r="F103" i="9" l="1"/>
  <c r="G103" i="9" s="1"/>
  <c r="F246" i="9"/>
  <c r="G246" i="9" s="1"/>
  <c r="F167" i="9"/>
  <c r="F201" i="9"/>
  <c r="G201" i="9" s="1"/>
  <c r="F182" i="9"/>
  <c r="G182" i="9" s="1"/>
  <c r="F203" i="9"/>
  <c r="G203" i="9" s="1"/>
  <c r="F200" i="9"/>
  <c r="G200" i="9" s="1"/>
  <c r="F266" i="9"/>
  <c r="F118" i="9"/>
  <c r="G118" i="9" s="1"/>
  <c r="F261" i="9"/>
  <c r="G261" i="9" s="1"/>
  <c r="F164" i="9"/>
  <c r="H164" i="9" s="1"/>
  <c r="F258" i="9"/>
  <c r="F237" i="9"/>
  <c r="H237" i="9" s="1"/>
  <c r="F144" i="9"/>
  <c r="G144" i="9" s="1"/>
  <c r="F253" i="9"/>
  <c r="G253" i="9" s="1"/>
  <c r="F242" i="9"/>
  <c r="G242" i="9" s="1"/>
  <c r="F173" i="9"/>
  <c r="H173" i="9" s="1"/>
  <c r="F172" i="9"/>
  <c r="F131" i="9"/>
  <c r="G131" i="9" s="1"/>
  <c r="F259" i="9"/>
  <c r="H259" i="9" s="1"/>
  <c r="F178" i="9"/>
  <c r="G178" i="9" s="1"/>
  <c r="F109" i="9"/>
  <c r="H109" i="9" s="1"/>
  <c r="F123" i="9"/>
  <c r="G123" i="9" s="1"/>
  <c r="G151" i="9"/>
  <c r="H151" i="9"/>
  <c r="V58" i="9"/>
  <c r="F58" i="9" s="1"/>
  <c r="V42" i="9"/>
  <c r="F42" i="9" s="1"/>
  <c r="V26" i="9"/>
  <c r="F26" i="9" s="1"/>
  <c r="V10" i="9"/>
  <c r="F10" i="9" s="1"/>
  <c r="V47" i="9"/>
  <c r="F47" i="9" s="1"/>
  <c r="V31" i="9"/>
  <c r="F31" i="9" s="1"/>
  <c r="V15" i="9"/>
  <c r="F15" i="9" s="1"/>
  <c r="V60" i="9"/>
  <c r="F60" i="9" s="1"/>
  <c r="F250" i="9"/>
  <c r="F186" i="9"/>
  <c r="F122" i="9"/>
  <c r="F239" i="9"/>
  <c r="F175" i="9"/>
  <c r="F111" i="9"/>
  <c r="F254" i="9"/>
  <c r="F190" i="9"/>
  <c r="F126" i="9"/>
  <c r="F62" i="9"/>
  <c r="F181" i="9"/>
  <c r="F117" i="9"/>
  <c r="F80" i="9"/>
  <c r="F160" i="9"/>
  <c r="F188" i="9"/>
  <c r="F187" i="9"/>
  <c r="F217" i="9"/>
  <c r="F89" i="9"/>
  <c r="F216" i="9"/>
  <c r="F88" i="9"/>
  <c r="F180" i="9"/>
  <c r="F147" i="9"/>
  <c r="V56" i="9"/>
  <c r="F56" i="9" s="1"/>
  <c r="V54" i="9"/>
  <c r="F54" i="9" s="1"/>
  <c r="V38" i="9"/>
  <c r="F38" i="9" s="1"/>
  <c r="V22" i="9"/>
  <c r="F22" i="9" s="1"/>
  <c r="V6" i="9"/>
  <c r="F6" i="9" s="1"/>
  <c r="V75" i="9"/>
  <c r="F75" i="9" s="1"/>
  <c r="V59" i="9"/>
  <c r="F59" i="9" s="1"/>
  <c r="V43" i="9"/>
  <c r="F43" i="9" s="1"/>
  <c r="V27" i="9"/>
  <c r="F27" i="9" s="1"/>
  <c r="V11" i="9"/>
  <c r="F11" i="9" s="1"/>
  <c r="F234" i="9"/>
  <c r="F170" i="9"/>
  <c r="F106" i="9"/>
  <c r="F223" i="9"/>
  <c r="F159" i="9"/>
  <c r="F95" i="9"/>
  <c r="F238" i="9"/>
  <c r="F174" i="9"/>
  <c r="F110" i="9"/>
  <c r="F229" i="9"/>
  <c r="F165" i="9"/>
  <c r="F101" i="9"/>
  <c r="F263" i="9"/>
  <c r="F251" i="9"/>
  <c r="F128" i="9"/>
  <c r="F156" i="9"/>
  <c r="F235" i="9"/>
  <c r="F185" i="9"/>
  <c r="F219" i="9"/>
  <c r="F184" i="9"/>
  <c r="F265" i="9"/>
  <c r="F148" i="9"/>
  <c r="F243" i="9"/>
  <c r="F115" i="9"/>
  <c r="V13" i="9"/>
  <c r="F13" i="9" s="1"/>
  <c r="V36" i="9"/>
  <c r="F36" i="9" s="1"/>
  <c r="V20" i="9"/>
  <c r="F20" i="9" s="1"/>
  <c r="V4" i="9"/>
  <c r="F4" i="9" s="1"/>
  <c r="V73" i="9"/>
  <c r="F73" i="9" s="1"/>
  <c r="V57" i="9"/>
  <c r="F57" i="9" s="1"/>
  <c r="V41" i="9"/>
  <c r="F41" i="9" s="1"/>
  <c r="V25" i="9"/>
  <c r="F25" i="9" s="1"/>
  <c r="V9" i="9"/>
  <c r="F9" i="9" s="1"/>
  <c r="V72" i="9"/>
  <c r="F72" i="9" s="1"/>
  <c r="V113" i="9"/>
  <c r="F113" i="9" s="1"/>
  <c r="F226" i="9"/>
  <c r="F98" i="9"/>
  <c r="F215" i="9"/>
  <c r="F87" i="9"/>
  <c r="F230" i="9"/>
  <c r="F166" i="9"/>
  <c r="F102" i="9"/>
  <c r="F221" i="9"/>
  <c r="F157" i="9"/>
  <c r="F93" i="9"/>
  <c r="F240" i="9"/>
  <c r="F260" i="9"/>
  <c r="F140" i="9"/>
  <c r="F155" i="9"/>
  <c r="F169" i="9"/>
  <c r="F171" i="9"/>
  <c r="F168" i="9"/>
  <c r="F132" i="9"/>
  <c r="F227" i="9"/>
  <c r="F99" i="9"/>
  <c r="V8" i="9"/>
  <c r="F8" i="9" s="1"/>
  <c r="V50" i="9"/>
  <c r="F50" i="9" s="1"/>
  <c r="V34" i="9"/>
  <c r="F34" i="9" s="1"/>
  <c r="V18" i="9"/>
  <c r="F18" i="9" s="1"/>
  <c r="V55" i="9"/>
  <c r="F55" i="9" s="1"/>
  <c r="V39" i="9"/>
  <c r="F39" i="9" s="1"/>
  <c r="V23" i="9"/>
  <c r="F23" i="9" s="1"/>
  <c r="V7" i="9"/>
  <c r="F7" i="9"/>
  <c r="V68" i="9"/>
  <c r="F68" i="9" s="1"/>
  <c r="F218" i="9"/>
  <c r="F154" i="9"/>
  <c r="F90" i="9"/>
  <c r="F207" i="9"/>
  <c r="F143" i="9"/>
  <c r="F79" i="9"/>
  <c r="F222" i="9"/>
  <c r="F158" i="9"/>
  <c r="F94" i="9"/>
  <c r="F213" i="9"/>
  <c r="F149" i="9"/>
  <c r="F85" i="9"/>
  <c r="F177" i="9"/>
  <c r="F224" i="9"/>
  <c r="F249" i="9"/>
  <c r="F124" i="9"/>
  <c r="F91" i="9"/>
  <c r="F153" i="9"/>
  <c r="F107" i="9"/>
  <c r="F152" i="9"/>
  <c r="F244" i="9"/>
  <c r="F116" i="9"/>
  <c r="F211" i="9"/>
  <c r="F83" i="9"/>
  <c r="F231" i="9"/>
  <c r="V48" i="9"/>
  <c r="F48" i="9" s="1"/>
  <c r="V32" i="9"/>
  <c r="F32" i="9" s="1"/>
  <c r="V16" i="9"/>
  <c r="F16" i="9" s="1"/>
  <c r="V53" i="9"/>
  <c r="F53" i="9" s="1"/>
  <c r="V37" i="9"/>
  <c r="F37" i="9" s="1"/>
  <c r="V21" i="9"/>
  <c r="F21" i="9" s="1"/>
  <c r="V5" i="9"/>
  <c r="F5" i="9"/>
  <c r="V161" i="9"/>
  <c r="F161" i="9" s="1"/>
  <c r="F210" i="9"/>
  <c r="F82" i="9"/>
  <c r="F199" i="9"/>
  <c r="F71" i="9"/>
  <c r="F214" i="9"/>
  <c r="F150" i="9"/>
  <c r="F86" i="9"/>
  <c r="F205" i="9"/>
  <c r="F141" i="9"/>
  <c r="F77" i="9"/>
  <c r="F241" i="9"/>
  <c r="F208" i="9"/>
  <c r="F236" i="9"/>
  <c r="F108" i="9"/>
  <c r="F257" i="9"/>
  <c r="F137" i="9"/>
  <c r="F256" i="9"/>
  <c r="F136" i="9"/>
  <c r="F228" i="9"/>
  <c r="F100" i="9"/>
  <c r="F195" i="9"/>
  <c r="U264" i="9"/>
  <c r="U255" i="9"/>
  <c r="U162" i="9"/>
  <c r="U135" i="9"/>
  <c r="U146" i="9"/>
  <c r="U114" i="9"/>
  <c r="V24" i="9"/>
  <c r="F24" i="9" s="1"/>
  <c r="V61" i="9"/>
  <c r="F61" i="9" s="1"/>
  <c r="V29" i="9"/>
  <c r="F29" i="9" s="1"/>
  <c r="V64" i="9"/>
  <c r="F64" i="9" s="1"/>
  <c r="V129" i="9"/>
  <c r="F129" i="9" s="1"/>
  <c r="V52" i="9"/>
  <c r="F52" i="9" s="1"/>
  <c r="V46" i="9"/>
  <c r="F46" i="9" s="1"/>
  <c r="V30" i="9"/>
  <c r="F30" i="9" s="1"/>
  <c r="V14" i="9"/>
  <c r="F14" i="9" s="1"/>
  <c r="V67" i="9"/>
  <c r="F67" i="9" s="1"/>
  <c r="V51" i="9"/>
  <c r="F51" i="9" s="1"/>
  <c r="V35" i="9"/>
  <c r="F35" i="9" s="1"/>
  <c r="V19" i="9"/>
  <c r="F19" i="9" s="1"/>
  <c r="V3" i="9"/>
  <c r="F3" i="9" s="1"/>
  <c r="V112" i="9"/>
  <c r="F112" i="9" s="1"/>
  <c r="F202" i="9"/>
  <c r="F138" i="9"/>
  <c r="F74" i="9"/>
  <c r="F191" i="9"/>
  <c r="F127" i="9"/>
  <c r="F63" i="9"/>
  <c r="F206" i="9"/>
  <c r="F142" i="9"/>
  <c r="F78" i="9"/>
  <c r="F197" i="9"/>
  <c r="F133" i="9"/>
  <c r="F69" i="9"/>
  <c r="F193" i="9"/>
  <c r="F192" i="9"/>
  <c r="F220" i="9"/>
  <c r="F92" i="9"/>
  <c r="F247" i="9"/>
  <c r="F121" i="9"/>
  <c r="F245" i="9"/>
  <c r="F120" i="9"/>
  <c r="F212" i="9"/>
  <c r="F84" i="9"/>
  <c r="F179" i="9"/>
  <c r="F209" i="9"/>
  <c r="V40" i="9"/>
  <c r="F40" i="9" s="1"/>
  <c r="V45" i="9"/>
  <c r="F45" i="9" s="1"/>
  <c r="V76" i="9"/>
  <c r="F76" i="9" s="1"/>
  <c r="V44" i="9"/>
  <c r="F44" i="9" s="1"/>
  <c r="V28" i="9"/>
  <c r="F28" i="9" s="1"/>
  <c r="V12" i="9"/>
  <c r="F12" i="9" s="1"/>
  <c r="V97" i="9"/>
  <c r="F97" i="9" s="1"/>
  <c r="V81" i="9"/>
  <c r="F81" i="9" s="1"/>
  <c r="V65" i="9"/>
  <c r="F65" i="9" s="1"/>
  <c r="V49" i="9"/>
  <c r="F49" i="9" s="1"/>
  <c r="V33" i="9"/>
  <c r="F33" i="9" s="1"/>
  <c r="V17" i="9"/>
  <c r="F17" i="9" s="1"/>
  <c r="V145" i="9"/>
  <c r="F145" i="9" s="1"/>
  <c r="V252" i="9"/>
  <c r="F252" i="9" s="1"/>
  <c r="F194" i="9"/>
  <c r="F130" i="9"/>
  <c r="F66" i="9"/>
  <c r="F183" i="9"/>
  <c r="F119" i="9"/>
  <c r="F262" i="9"/>
  <c r="F198" i="9"/>
  <c r="F134" i="9"/>
  <c r="F70" i="9"/>
  <c r="F189" i="9"/>
  <c r="F125" i="9"/>
  <c r="F96" i="9"/>
  <c r="F176" i="9"/>
  <c r="F204" i="9"/>
  <c r="F248" i="9"/>
  <c r="F233" i="9"/>
  <c r="F105" i="9"/>
  <c r="F232" i="9"/>
  <c r="F104" i="9"/>
  <c r="F196" i="9"/>
  <c r="F139" i="9"/>
  <c r="F163" i="9"/>
  <c r="F225" i="9"/>
  <c r="G2" i="9"/>
  <c r="H246" i="9" l="1"/>
  <c r="H201" i="9"/>
  <c r="G237" i="9"/>
  <c r="G164" i="9"/>
  <c r="G259" i="9"/>
  <c r="H261" i="9"/>
  <c r="H103" i="9"/>
  <c r="H131" i="9"/>
  <c r="H182" i="9"/>
  <c r="H203" i="9"/>
  <c r="H242" i="9"/>
  <c r="H178" i="9"/>
  <c r="H200" i="9"/>
  <c r="H144" i="9"/>
  <c r="H253" i="9"/>
  <c r="G109" i="9"/>
  <c r="G173" i="9"/>
  <c r="H118" i="9"/>
  <c r="G172" i="9"/>
  <c r="H172" i="9"/>
  <c r="G266" i="9"/>
  <c r="H266" i="9"/>
  <c r="H123" i="9"/>
  <c r="G258" i="9"/>
  <c r="H258" i="9"/>
  <c r="G167" i="9"/>
  <c r="H167" i="9"/>
  <c r="H19" i="9"/>
  <c r="G19" i="9"/>
  <c r="G38" i="9"/>
  <c r="H38" i="9"/>
  <c r="G55" i="9"/>
  <c r="H55" i="9"/>
  <c r="G28" i="9"/>
  <c r="H28" i="9"/>
  <c r="G45" i="9"/>
  <c r="H45" i="9"/>
  <c r="G51" i="9"/>
  <c r="H51" i="9"/>
  <c r="G21" i="9"/>
  <c r="H21" i="9"/>
  <c r="G18" i="9"/>
  <c r="H18" i="9"/>
  <c r="G41" i="9"/>
  <c r="H41" i="9"/>
  <c r="G42" i="9"/>
  <c r="H42" i="9"/>
  <c r="G12" i="9"/>
  <c r="H12" i="9"/>
  <c r="G67" i="9"/>
  <c r="H67" i="9"/>
  <c r="G68" i="9"/>
  <c r="H68" i="9"/>
  <c r="H4" i="9"/>
  <c r="G4" i="9"/>
  <c r="G75" i="9"/>
  <c r="H75" i="9"/>
  <c r="G10" i="9"/>
  <c r="H10" i="9"/>
  <c r="G112" i="9"/>
  <c r="H112" i="9"/>
  <c r="G53" i="9"/>
  <c r="H53" i="9"/>
  <c r="H11" i="9"/>
  <c r="G11" i="9"/>
  <c r="G6" i="9"/>
  <c r="H6" i="9"/>
  <c r="H3" i="9"/>
  <c r="G3" i="9"/>
  <c r="G30" i="9"/>
  <c r="H30" i="9"/>
  <c r="G23" i="9"/>
  <c r="H23" i="9"/>
  <c r="G22" i="9"/>
  <c r="H22" i="9"/>
  <c r="H161" i="9"/>
  <c r="G161" i="9"/>
  <c r="G32" i="9"/>
  <c r="H32" i="9"/>
  <c r="H113" i="9"/>
  <c r="G113" i="9"/>
  <c r="G96" i="9"/>
  <c r="H96" i="9"/>
  <c r="G74" i="9"/>
  <c r="H74" i="9"/>
  <c r="G199" i="9"/>
  <c r="H199" i="9"/>
  <c r="H223" i="9"/>
  <c r="G223" i="9"/>
  <c r="G252" i="9"/>
  <c r="H252" i="9"/>
  <c r="G248" i="9"/>
  <c r="H248" i="9"/>
  <c r="G204" i="9"/>
  <c r="H204" i="9"/>
  <c r="H145" i="9"/>
  <c r="G145" i="9"/>
  <c r="G139" i="9"/>
  <c r="H139" i="9"/>
  <c r="G176" i="9"/>
  <c r="H176" i="9"/>
  <c r="G119" i="9"/>
  <c r="H119" i="9"/>
  <c r="G120" i="9"/>
  <c r="H120" i="9"/>
  <c r="H69" i="9"/>
  <c r="G69" i="9"/>
  <c r="G191" i="9"/>
  <c r="H191" i="9"/>
  <c r="H100" i="9"/>
  <c r="G100" i="9"/>
  <c r="G208" i="9"/>
  <c r="H208" i="9"/>
  <c r="H71" i="9"/>
  <c r="G71" i="9"/>
  <c r="G152" i="9"/>
  <c r="H152" i="9"/>
  <c r="G85" i="9"/>
  <c r="H85" i="9"/>
  <c r="H207" i="9"/>
  <c r="G207" i="9"/>
  <c r="G140" i="9"/>
  <c r="H140" i="9"/>
  <c r="G230" i="9"/>
  <c r="H230" i="9"/>
  <c r="H265" i="9"/>
  <c r="G265" i="9"/>
  <c r="H263" i="9"/>
  <c r="G263" i="9"/>
  <c r="G159" i="9"/>
  <c r="H159" i="9"/>
  <c r="H217" i="9"/>
  <c r="G217" i="9"/>
  <c r="G126" i="9"/>
  <c r="H126" i="9"/>
  <c r="G250" i="9"/>
  <c r="H250" i="9"/>
  <c r="H81" i="9"/>
  <c r="G81" i="9"/>
  <c r="H14" i="9"/>
  <c r="G14" i="9"/>
  <c r="G260" i="9"/>
  <c r="H260" i="9"/>
  <c r="G73" i="9"/>
  <c r="H73" i="9"/>
  <c r="H60" i="9"/>
  <c r="G60" i="9"/>
  <c r="G125" i="9"/>
  <c r="H125" i="9"/>
  <c r="G40" i="9"/>
  <c r="H40" i="9"/>
  <c r="G121" i="9"/>
  <c r="H121" i="9"/>
  <c r="H197" i="9"/>
  <c r="G197" i="9"/>
  <c r="G138" i="9"/>
  <c r="H138" i="9"/>
  <c r="H35" i="9"/>
  <c r="G35" i="9"/>
  <c r="V146" i="9"/>
  <c r="F146" i="9" s="1"/>
  <c r="G136" i="9"/>
  <c r="H136" i="9"/>
  <c r="G77" i="9"/>
  <c r="H77" i="9"/>
  <c r="G82" i="9"/>
  <c r="H82" i="9"/>
  <c r="G37" i="9"/>
  <c r="H37" i="9"/>
  <c r="G48" i="9"/>
  <c r="H48" i="9"/>
  <c r="G153" i="9"/>
  <c r="H153" i="9"/>
  <c r="G213" i="9"/>
  <c r="H213" i="9"/>
  <c r="G154" i="9"/>
  <c r="H154" i="9"/>
  <c r="G39" i="9"/>
  <c r="H39" i="9"/>
  <c r="G50" i="9"/>
  <c r="H50" i="9"/>
  <c r="H227" i="9"/>
  <c r="G227" i="9"/>
  <c r="G240" i="9"/>
  <c r="H240" i="9"/>
  <c r="G215" i="9"/>
  <c r="H215" i="9"/>
  <c r="G219" i="9"/>
  <c r="H219" i="9"/>
  <c r="G165" i="9"/>
  <c r="H165" i="9"/>
  <c r="G106" i="9"/>
  <c r="H106" i="9"/>
  <c r="G188" i="9"/>
  <c r="H188" i="9"/>
  <c r="G254" i="9"/>
  <c r="H254" i="9"/>
  <c r="G44" i="9"/>
  <c r="H44" i="9"/>
  <c r="G228" i="9"/>
  <c r="H228" i="9"/>
  <c r="G107" i="9"/>
  <c r="H107" i="9"/>
  <c r="G34" i="9"/>
  <c r="H34" i="9"/>
  <c r="G87" i="9"/>
  <c r="H87" i="9"/>
  <c r="G9" i="9"/>
  <c r="H9" i="9"/>
  <c r="H43" i="9"/>
  <c r="G43" i="9"/>
  <c r="H56" i="9"/>
  <c r="G56" i="9"/>
  <c r="G232" i="9"/>
  <c r="H232" i="9"/>
  <c r="G130" i="9"/>
  <c r="H130" i="9"/>
  <c r="G33" i="9"/>
  <c r="H33" i="9"/>
  <c r="H247" i="9"/>
  <c r="G247" i="9"/>
  <c r="G202" i="9"/>
  <c r="H202" i="9"/>
  <c r="G29" i="9"/>
  <c r="H29" i="9"/>
  <c r="V135" i="9"/>
  <c r="F135" i="9" s="1"/>
  <c r="G256" i="9"/>
  <c r="H256" i="9"/>
  <c r="G141" i="9"/>
  <c r="H141" i="9"/>
  <c r="G210" i="9"/>
  <c r="H210" i="9"/>
  <c r="H231" i="9"/>
  <c r="G231" i="9"/>
  <c r="G91" i="9"/>
  <c r="H91" i="9"/>
  <c r="G94" i="9"/>
  <c r="H94" i="9"/>
  <c r="G218" i="9"/>
  <c r="H218" i="9"/>
  <c r="H132" i="9"/>
  <c r="G132" i="9"/>
  <c r="H93" i="9"/>
  <c r="G93" i="9"/>
  <c r="G98" i="9"/>
  <c r="H98" i="9"/>
  <c r="G25" i="9"/>
  <c r="H25" i="9"/>
  <c r="G13" i="9"/>
  <c r="H13" i="9"/>
  <c r="H185" i="9"/>
  <c r="G185" i="9"/>
  <c r="H229" i="9"/>
  <c r="G229" i="9"/>
  <c r="G170" i="9"/>
  <c r="H170" i="9"/>
  <c r="G59" i="9"/>
  <c r="H59" i="9"/>
  <c r="G147" i="9"/>
  <c r="H147" i="9"/>
  <c r="G160" i="9"/>
  <c r="H160" i="9"/>
  <c r="G111" i="9"/>
  <c r="H111" i="9"/>
  <c r="G15" i="9"/>
  <c r="H15" i="9"/>
  <c r="G26" i="9"/>
  <c r="H26" i="9"/>
  <c r="H245" i="9"/>
  <c r="G245" i="9"/>
  <c r="V114" i="9"/>
  <c r="F114" i="9" s="1"/>
  <c r="G184" i="9"/>
  <c r="H184" i="9"/>
  <c r="H104" i="9"/>
  <c r="G104" i="9"/>
  <c r="G66" i="9"/>
  <c r="H66" i="9"/>
  <c r="G189" i="9"/>
  <c r="H189" i="9"/>
  <c r="H97" i="9"/>
  <c r="G97" i="9"/>
  <c r="G78" i="9"/>
  <c r="H78" i="9"/>
  <c r="G105" i="9"/>
  <c r="H105" i="9"/>
  <c r="G70" i="9"/>
  <c r="H70" i="9"/>
  <c r="G194" i="9"/>
  <c r="H194" i="9"/>
  <c r="H209" i="9"/>
  <c r="G209" i="9"/>
  <c r="G92" i="9"/>
  <c r="H92" i="9"/>
  <c r="G142" i="9"/>
  <c r="H142" i="9"/>
  <c r="V162" i="9"/>
  <c r="F162" i="9" s="1"/>
  <c r="G137" i="9"/>
  <c r="H137" i="9"/>
  <c r="H205" i="9"/>
  <c r="G205" i="9"/>
  <c r="G83" i="9"/>
  <c r="H83" i="9"/>
  <c r="G124" i="9"/>
  <c r="H124" i="9"/>
  <c r="G158" i="9"/>
  <c r="H158" i="9"/>
  <c r="G168" i="9"/>
  <c r="H168" i="9"/>
  <c r="H157" i="9"/>
  <c r="G157" i="9"/>
  <c r="G226" i="9"/>
  <c r="H226" i="9"/>
  <c r="G235" i="9"/>
  <c r="H235" i="9"/>
  <c r="G110" i="9"/>
  <c r="H110" i="9"/>
  <c r="G234" i="9"/>
  <c r="H234" i="9"/>
  <c r="G180" i="9"/>
  <c r="H180" i="9"/>
  <c r="G80" i="9"/>
  <c r="H80" i="9"/>
  <c r="G175" i="9"/>
  <c r="H175" i="9"/>
  <c r="G196" i="9"/>
  <c r="H196" i="9"/>
  <c r="G133" i="9"/>
  <c r="H133" i="9"/>
  <c r="G52" i="9"/>
  <c r="H52" i="9"/>
  <c r="G149" i="9"/>
  <c r="H149" i="9"/>
  <c r="G187" i="9"/>
  <c r="H187" i="9"/>
  <c r="G134" i="9"/>
  <c r="H134" i="9"/>
  <c r="H179" i="9"/>
  <c r="G179" i="9"/>
  <c r="G220" i="9"/>
  <c r="H220" i="9"/>
  <c r="G206" i="9"/>
  <c r="H206" i="9"/>
  <c r="H46" i="9"/>
  <c r="G46" i="9"/>
  <c r="G61" i="9"/>
  <c r="H61" i="9"/>
  <c r="V255" i="9"/>
  <c r="F255" i="9" s="1"/>
  <c r="H257" i="9"/>
  <c r="G257" i="9"/>
  <c r="G86" i="9"/>
  <c r="H86" i="9"/>
  <c r="H211" i="9"/>
  <c r="G211" i="9"/>
  <c r="H249" i="9"/>
  <c r="G249" i="9"/>
  <c r="G222" i="9"/>
  <c r="H222" i="9"/>
  <c r="G171" i="9"/>
  <c r="H171" i="9"/>
  <c r="G221" i="9"/>
  <c r="H221" i="9"/>
  <c r="G115" i="9"/>
  <c r="H115" i="9"/>
  <c r="G156" i="9"/>
  <c r="H156" i="9"/>
  <c r="G174" i="9"/>
  <c r="H174" i="9"/>
  <c r="G88" i="9"/>
  <c r="H88" i="9"/>
  <c r="G117" i="9"/>
  <c r="H117" i="9"/>
  <c r="H239" i="9"/>
  <c r="G239" i="9"/>
  <c r="G31" i="9"/>
  <c r="H31" i="9"/>
  <c r="G17" i="9"/>
  <c r="H17" i="9"/>
  <c r="H241" i="9"/>
  <c r="G241" i="9"/>
  <c r="G90" i="9"/>
  <c r="H90" i="9"/>
  <c r="G190" i="9"/>
  <c r="H190" i="9"/>
  <c r="H225" i="9"/>
  <c r="G225" i="9"/>
  <c r="G198" i="9"/>
  <c r="H198" i="9"/>
  <c r="G76" i="9"/>
  <c r="H76" i="9"/>
  <c r="H84" i="9"/>
  <c r="G84" i="9"/>
  <c r="G192" i="9"/>
  <c r="H192" i="9"/>
  <c r="H63" i="9"/>
  <c r="G63" i="9"/>
  <c r="V264" i="9"/>
  <c r="F264" i="9" s="1"/>
  <c r="G108" i="9"/>
  <c r="H108" i="9"/>
  <c r="H150" i="9"/>
  <c r="G150" i="9"/>
  <c r="G5" i="9"/>
  <c r="H5" i="9"/>
  <c r="G16" i="9"/>
  <c r="H16" i="9"/>
  <c r="H116" i="9"/>
  <c r="G116" i="9"/>
  <c r="G224" i="9"/>
  <c r="H224" i="9"/>
  <c r="H79" i="9"/>
  <c r="G79" i="9"/>
  <c r="G7" i="9"/>
  <c r="H7" i="9"/>
  <c r="G169" i="9"/>
  <c r="H169" i="9"/>
  <c r="G102" i="9"/>
  <c r="H102" i="9"/>
  <c r="G20" i="9"/>
  <c r="H20" i="9"/>
  <c r="H243" i="9"/>
  <c r="G243" i="9"/>
  <c r="H128" i="9"/>
  <c r="G128" i="9"/>
  <c r="G238" i="9"/>
  <c r="H238" i="9"/>
  <c r="G54" i="9"/>
  <c r="H54" i="9"/>
  <c r="G216" i="9"/>
  <c r="H216" i="9"/>
  <c r="H181" i="9"/>
  <c r="G181" i="9"/>
  <c r="G122" i="9"/>
  <c r="H122" i="9"/>
  <c r="H183" i="9"/>
  <c r="G183" i="9"/>
  <c r="H64" i="9"/>
  <c r="G64" i="9"/>
  <c r="G99" i="9"/>
  <c r="H99" i="9"/>
  <c r="G101" i="9"/>
  <c r="H101" i="9"/>
  <c r="H233" i="9"/>
  <c r="G233" i="9"/>
  <c r="G49" i="9"/>
  <c r="H49" i="9"/>
  <c r="G163" i="9"/>
  <c r="H163" i="9"/>
  <c r="G262" i="9"/>
  <c r="H262" i="9"/>
  <c r="G65" i="9"/>
  <c r="H65" i="9"/>
  <c r="G212" i="9"/>
  <c r="H212" i="9"/>
  <c r="H193" i="9"/>
  <c r="G193" i="9"/>
  <c r="G127" i="9"/>
  <c r="H127" i="9"/>
  <c r="H129" i="9"/>
  <c r="G129" i="9"/>
  <c r="H24" i="9"/>
  <c r="G24" i="9"/>
  <c r="H195" i="9"/>
  <c r="G195" i="9"/>
  <c r="G236" i="9"/>
  <c r="H236" i="9"/>
  <c r="G214" i="9"/>
  <c r="H214" i="9"/>
  <c r="G244" i="9"/>
  <c r="H244" i="9"/>
  <c r="H177" i="9"/>
  <c r="G177" i="9"/>
  <c r="G143" i="9"/>
  <c r="H143" i="9"/>
  <c r="G8" i="9"/>
  <c r="H8" i="9"/>
  <c r="G155" i="9"/>
  <c r="H155" i="9"/>
  <c r="G166" i="9"/>
  <c r="H166" i="9"/>
  <c r="G72" i="9"/>
  <c r="H72" i="9"/>
  <c r="G57" i="9"/>
  <c r="H57" i="9"/>
  <c r="H36" i="9"/>
  <c r="G36" i="9"/>
  <c r="G148" i="9"/>
  <c r="H148" i="9"/>
  <c r="G251" i="9"/>
  <c r="H251" i="9"/>
  <c r="G95" i="9"/>
  <c r="H95" i="9"/>
  <c r="H27" i="9"/>
  <c r="G27" i="9"/>
  <c r="G89" i="9"/>
  <c r="H89" i="9"/>
  <c r="G62" i="9"/>
  <c r="H62" i="9"/>
  <c r="G186" i="9"/>
  <c r="H186" i="9"/>
  <c r="G47" i="9"/>
  <c r="H47" i="9"/>
  <c r="G58" i="9"/>
  <c r="H58" i="9"/>
  <c r="G135" i="9" l="1"/>
  <c r="H135" i="9"/>
  <c r="G162" i="9"/>
  <c r="H162" i="9"/>
  <c r="H255" i="9"/>
  <c r="G255" i="9"/>
  <c r="G114" i="9"/>
  <c r="H114" i="9"/>
  <c r="G146" i="9"/>
  <c r="H146" i="9"/>
  <c r="G264" i="9"/>
  <c r="H264" i="9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28" i="1"/>
  <c r="U28" i="1" s="1"/>
  <c r="T29" i="1"/>
  <c r="U29" i="1" s="1"/>
  <c r="T27" i="1"/>
  <c r="U27" i="1" s="1"/>
  <c r="U39" i="1" l="1"/>
  <c r="T26" i="1"/>
  <c r="U26" i="1" s="1"/>
  <c r="T25" i="1" l="1"/>
  <c r="U25" i="1" s="1"/>
  <c r="T24" i="1"/>
  <c r="U24" i="1" s="1"/>
  <c r="T23" i="1" l="1"/>
  <c r="U23" i="1" s="1"/>
  <c r="T8" i="1" l="1"/>
  <c r="U8" i="1" s="1"/>
  <c r="T3" i="1" l="1"/>
  <c r="U3" i="1" s="1"/>
  <c r="T4" i="1"/>
  <c r="U4" i="1" s="1"/>
  <c r="T5" i="1"/>
  <c r="U5" i="1" s="1"/>
  <c r="T6" i="1"/>
  <c r="U6" i="1" s="1"/>
  <c r="T7" i="1"/>
  <c r="U7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T22" i="1"/>
  <c r="U22" i="1" s="1"/>
  <c r="T2" i="1"/>
  <c r="F303" i="1" l="1"/>
  <c r="F260" i="1"/>
  <c r="F410" i="1"/>
  <c r="F356" i="1"/>
  <c r="F324" i="1"/>
  <c r="F383" i="1"/>
  <c r="F386" i="1"/>
  <c r="F331" i="1"/>
  <c r="F327" i="1"/>
  <c r="F385" i="1"/>
  <c r="F392" i="1"/>
  <c r="F346" i="1"/>
  <c r="F314" i="1"/>
  <c r="F373" i="1"/>
  <c r="F376" i="1"/>
  <c r="F337" i="1"/>
  <c r="F305" i="1"/>
  <c r="F308" i="1"/>
  <c r="F409" i="1"/>
  <c r="F317" i="1"/>
  <c r="F339" i="1"/>
  <c r="F309" i="1"/>
  <c r="F387" i="1"/>
  <c r="F352" i="1"/>
  <c r="F320" i="1"/>
  <c r="F368" i="1"/>
  <c r="F371" i="1"/>
  <c r="F307" i="1"/>
  <c r="F323" i="1"/>
  <c r="F374" i="1"/>
  <c r="F381" i="1"/>
  <c r="F342" i="1"/>
  <c r="F310" i="1"/>
  <c r="F369" i="1"/>
  <c r="F365" i="1"/>
  <c r="F333" i="1"/>
  <c r="F360" i="1"/>
  <c r="F304" i="1"/>
  <c r="F403" i="1"/>
  <c r="F390" i="1"/>
  <c r="F380" i="1"/>
  <c r="F372" i="1"/>
  <c r="F348" i="1"/>
  <c r="F316" i="1"/>
  <c r="F402" i="1"/>
  <c r="F367" i="1"/>
  <c r="F393" i="1"/>
  <c r="F319" i="1"/>
  <c r="F370" i="1"/>
  <c r="F377" i="1"/>
  <c r="F338" i="1"/>
  <c r="F306" i="1"/>
  <c r="F397" i="1"/>
  <c r="F361" i="1"/>
  <c r="F329" i="1"/>
  <c r="F340" i="1"/>
  <c r="F355" i="1"/>
  <c r="F311" i="1"/>
  <c r="F330" i="1"/>
  <c r="F399" i="1"/>
  <c r="F321" i="1"/>
  <c r="F336" i="1"/>
  <c r="F359" i="1"/>
  <c r="F408" i="1"/>
  <c r="F358" i="1"/>
  <c r="F395" i="1"/>
  <c r="F364" i="1"/>
  <c r="F389" i="1"/>
  <c r="F350" i="1"/>
  <c r="F384" i="1"/>
  <c r="F341" i="1"/>
  <c r="F413" i="1"/>
  <c r="F344" i="1"/>
  <c r="F312" i="1"/>
  <c r="F394" i="1"/>
  <c r="F401" i="1"/>
  <c r="F363" i="1"/>
  <c r="F315" i="1"/>
  <c r="F412" i="1"/>
  <c r="F366" i="1"/>
  <c r="F334" i="1"/>
  <c r="F378" i="1"/>
  <c r="F414" i="1"/>
  <c r="F357" i="1"/>
  <c r="F325" i="1"/>
  <c r="F398" i="1"/>
  <c r="F382" i="1"/>
  <c r="F415" i="1"/>
  <c r="F362" i="1"/>
  <c r="F407" i="1"/>
  <c r="F353" i="1"/>
  <c r="F379" i="1"/>
  <c r="F347" i="1"/>
  <c r="F411" i="1"/>
  <c r="F326" i="1"/>
  <c r="F349" i="1"/>
  <c r="F328" i="1"/>
  <c r="F335" i="1"/>
  <c r="F396" i="1"/>
  <c r="F318" i="1"/>
  <c r="F375" i="1"/>
  <c r="F332" i="1"/>
  <c r="F416" i="1"/>
  <c r="F405" i="1"/>
  <c r="F351" i="1"/>
  <c r="F343" i="1"/>
  <c r="F404" i="1"/>
  <c r="F400" i="1"/>
  <c r="F354" i="1"/>
  <c r="F322" i="1"/>
  <c r="F388" i="1"/>
  <c r="F391" i="1"/>
  <c r="F345" i="1"/>
  <c r="F313" i="1"/>
  <c r="F406" i="1"/>
  <c r="F264" i="1"/>
  <c r="F296" i="1"/>
  <c r="F292" i="1"/>
  <c r="F302" i="1"/>
  <c r="F301" i="1"/>
  <c r="F272" i="1"/>
  <c r="F277" i="1"/>
  <c r="F288" i="1"/>
  <c r="F284" i="1"/>
  <c r="F294" i="1"/>
  <c r="F297" i="1"/>
  <c r="F265" i="1"/>
  <c r="F280" i="1"/>
  <c r="F276" i="1"/>
  <c r="F282" i="1"/>
  <c r="F293" i="1"/>
  <c r="F268" i="1"/>
  <c r="F278" i="1"/>
  <c r="F299" i="1"/>
  <c r="F295" i="1"/>
  <c r="F269" i="1"/>
  <c r="F289" i="1"/>
  <c r="F263" i="1"/>
  <c r="F291" i="1"/>
  <c r="F287" i="1"/>
  <c r="F298" i="1"/>
  <c r="F285" i="1"/>
  <c r="F267" i="1"/>
  <c r="F274" i="1"/>
  <c r="F283" i="1"/>
  <c r="F279" i="1"/>
  <c r="F290" i="1"/>
  <c r="F281" i="1"/>
  <c r="F262" i="1"/>
  <c r="F300" i="1"/>
  <c r="F271" i="1"/>
  <c r="F275" i="1"/>
  <c r="F286" i="1"/>
  <c r="F273" i="1"/>
  <c r="F266" i="1"/>
  <c r="F270" i="1"/>
  <c r="F251" i="1"/>
  <c r="F250" i="1"/>
  <c r="F247" i="1"/>
  <c r="F252" i="1"/>
  <c r="F261" i="1"/>
  <c r="F241" i="1"/>
  <c r="F228" i="1"/>
  <c r="F233" i="1"/>
  <c r="F232" i="1"/>
  <c r="F235" i="1"/>
  <c r="F237" i="1"/>
  <c r="F226" i="1"/>
  <c r="F255" i="1"/>
  <c r="F238" i="1"/>
  <c r="F259" i="1"/>
  <c r="F244" i="1"/>
  <c r="F256" i="1"/>
  <c r="F258" i="1"/>
  <c r="F240" i="1"/>
  <c r="F236" i="1"/>
  <c r="F257" i="1"/>
  <c r="F230" i="1"/>
  <c r="F243" i="1"/>
  <c r="F231" i="1"/>
  <c r="F246" i="1"/>
  <c r="F239" i="1"/>
  <c r="F245" i="1"/>
  <c r="F249" i="1"/>
  <c r="F248" i="1"/>
  <c r="F242" i="1"/>
  <c r="F254" i="1"/>
  <c r="F229" i="1"/>
  <c r="F227" i="1"/>
  <c r="F253" i="1"/>
  <c r="F234" i="1"/>
  <c r="U21" i="1"/>
  <c r="U2" i="1"/>
  <c r="E10" i="1"/>
  <c r="E11" i="1"/>
  <c r="E12" i="1"/>
  <c r="E13" i="1"/>
  <c r="E14" i="1"/>
  <c r="E15" i="1"/>
  <c r="E17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" i="1"/>
  <c r="E4" i="1"/>
  <c r="E5" i="1"/>
  <c r="E6" i="1"/>
  <c r="E7" i="1"/>
  <c r="E8" i="1"/>
  <c r="E9" i="1"/>
  <c r="E2" i="1"/>
  <c r="G408" i="1" l="1"/>
  <c r="H408" i="1"/>
  <c r="H331" i="1"/>
  <c r="G331" i="1"/>
  <c r="G382" i="1"/>
  <c r="H382" i="1"/>
  <c r="G341" i="1"/>
  <c r="H341" i="1"/>
  <c r="H329" i="1"/>
  <c r="G329" i="1"/>
  <c r="G393" i="1"/>
  <c r="H393" i="1"/>
  <c r="G387" i="1"/>
  <c r="H387" i="1"/>
  <c r="G376" i="1"/>
  <c r="H376" i="1"/>
  <c r="H322" i="1"/>
  <c r="G322" i="1"/>
  <c r="H332" i="1"/>
  <c r="G332" i="1"/>
  <c r="H411" i="1"/>
  <c r="G411" i="1"/>
  <c r="G398" i="1"/>
  <c r="H398" i="1"/>
  <c r="G315" i="1"/>
  <c r="H315" i="1"/>
  <c r="G384" i="1"/>
  <c r="H384" i="1"/>
  <c r="G336" i="1"/>
  <c r="H336" i="1"/>
  <c r="G361" i="1"/>
  <c r="H361" i="1"/>
  <c r="H367" i="1"/>
  <c r="G367" i="1"/>
  <c r="G304" i="1"/>
  <c r="H304" i="1"/>
  <c r="G374" i="1"/>
  <c r="H374" i="1"/>
  <c r="G309" i="1"/>
  <c r="H309" i="1"/>
  <c r="H373" i="1"/>
  <c r="G373" i="1"/>
  <c r="G383" i="1"/>
  <c r="H383" i="1"/>
  <c r="G405" i="1"/>
  <c r="H405" i="1"/>
  <c r="G340" i="1"/>
  <c r="H340" i="1"/>
  <c r="G337" i="1"/>
  <c r="H337" i="1"/>
  <c r="G326" i="1"/>
  <c r="H326" i="1"/>
  <c r="G412" i="1"/>
  <c r="H412" i="1"/>
  <c r="G359" i="1"/>
  <c r="H359" i="1"/>
  <c r="G403" i="1"/>
  <c r="H403" i="1"/>
  <c r="G381" i="1"/>
  <c r="H381" i="1"/>
  <c r="G386" i="1"/>
  <c r="H386" i="1"/>
  <c r="G354" i="1"/>
  <c r="H354" i="1"/>
  <c r="G375" i="1"/>
  <c r="H375" i="1"/>
  <c r="G347" i="1"/>
  <c r="H347" i="1"/>
  <c r="G325" i="1"/>
  <c r="H325" i="1"/>
  <c r="G363" i="1"/>
  <c r="H363" i="1"/>
  <c r="G350" i="1"/>
  <c r="H350" i="1"/>
  <c r="G321" i="1"/>
  <c r="H321" i="1"/>
  <c r="G397" i="1"/>
  <c r="H397" i="1"/>
  <c r="H402" i="1"/>
  <c r="G402" i="1"/>
  <c r="G360" i="1"/>
  <c r="H360" i="1"/>
  <c r="G323" i="1"/>
  <c r="H323" i="1"/>
  <c r="G339" i="1"/>
  <c r="H339" i="1"/>
  <c r="G314" i="1"/>
  <c r="H314" i="1"/>
  <c r="G324" i="1"/>
  <c r="H324" i="1"/>
  <c r="H415" i="1"/>
  <c r="G415" i="1"/>
  <c r="H390" i="1"/>
  <c r="G390" i="1"/>
  <c r="H318" i="1"/>
  <c r="G318" i="1"/>
  <c r="G379" i="1"/>
  <c r="H379" i="1"/>
  <c r="G357" i="1"/>
  <c r="H357" i="1"/>
  <c r="H401" i="1"/>
  <c r="G401" i="1"/>
  <c r="G389" i="1"/>
  <c r="H389" i="1"/>
  <c r="G399" i="1"/>
  <c r="H399" i="1"/>
  <c r="G306" i="1"/>
  <c r="H306" i="1"/>
  <c r="G316" i="1"/>
  <c r="H316" i="1"/>
  <c r="H333" i="1"/>
  <c r="G333" i="1"/>
  <c r="G307" i="1"/>
  <c r="H307" i="1"/>
  <c r="G317" i="1"/>
  <c r="H317" i="1"/>
  <c r="G346" i="1"/>
  <c r="H346" i="1"/>
  <c r="G356" i="1"/>
  <c r="H356" i="1"/>
  <c r="G413" i="1"/>
  <c r="H413" i="1"/>
  <c r="G342" i="1"/>
  <c r="H342" i="1"/>
  <c r="G416" i="1"/>
  <c r="H416" i="1"/>
  <c r="G406" i="1"/>
  <c r="H406" i="1"/>
  <c r="G404" i="1"/>
  <c r="H404" i="1"/>
  <c r="G396" i="1"/>
  <c r="H396" i="1"/>
  <c r="G353" i="1"/>
  <c r="H353" i="1"/>
  <c r="G414" i="1"/>
  <c r="H414" i="1"/>
  <c r="G394" i="1"/>
  <c r="H394" i="1"/>
  <c r="G364" i="1"/>
  <c r="H364" i="1"/>
  <c r="H330" i="1"/>
  <c r="G330" i="1"/>
  <c r="H338" i="1"/>
  <c r="G338" i="1"/>
  <c r="G348" i="1"/>
  <c r="H348" i="1"/>
  <c r="H365" i="1"/>
  <c r="G365" i="1"/>
  <c r="H371" i="1"/>
  <c r="G371" i="1"/>
  <c r="H409" i="1"/>
  <c r="G409" i="1"/>
  <c r="G392" i="1"/>
  <c r="H392" i="1"/>
  <c r="G410" i="1"/>
  <c r="H410" i="1"/>
  <c r="H391" i="1"/>
  <c r="G391" i="1"/>
  <c r="H366" i="1"/>
  <c r="G366" i="1"/>
  <c r="G352" i="1"/>
  <c r="H352" i="1"/>
  <c r="G388" i="1"/>
  <c r="H388" i="1"/>
  <c r="G313" i="1"/>
  <c r="H313" i="1"/>
  <c r="G343" i="1"/>
  <c r="H343" i="1"/>
  <c r="G335" i="1"/>
  <c r="H335" i="1"/>
  <c r="G407" i="1"/>
  <c r="H407" i="1"/>
  <c r="G378" i="1"/>
  <c r="H378" i="1"/>
  <c r="G312" i="1"/>
  <c r="H312" i="1"/>
  <c r="H395" i="1"/>
  <c r="G395" i="1"/>
  <c r="G311" i="1"/>
  <c r="H311" i="1"/>
  <c r="H377" i="1"/>
  <c r="G377" i="1"/>
  <c r="G372" i="1"/>
  <c r="H372" i="1"/>
  <c r="G369" i="1"/>
  <c r="H369" i="1"/>
  <c r="G368" i="1"/>
  <c r="H368" i="1"/>
  <c r="G308" i="1"/>
  <c r="H308" i="1"/>
  <c r="G385" i="1"/>
  <c r="H385" i="1"/>
  <c r="H260" i="1"/>
  <c r="G260" i="1"/>
  <c r="G349" i="1"/>
  <c r="H349" i="1"/>
  <c r="G319" i="1"/>
  <c r="H319" i="1"/>
  <c r="G400" i="1"/>
  <c r="H400" i="1"/>
  <c r="H345" i="1"/>
  <c r="G345" i="1"/>
  <c r="G351" i="1"/>
  <c r="H351" i="1"/>
  <c r="H328" i="1"/>
  <c r="G328" i="1"/>
  <c r="G362" i="1"/>
  <c r="H362" i="1"/>
  <c r="G334" i="1"/>
  <c r="H334" i="1"/>
  <c r="H344" i="1"/>
  <c r="G344" i="1"/>
  <c r="G358" i="1"/>
  <c r="H358" i="1"/>
  <c r="G355" i="1"/>
  <c r="H355" i="1"/>
  <c r="G370" i="1"/>
  <c r="H370" i="1"/>
  <c r="G380" i="1"/>
  <c r="H380" i="1"/>
  <c r="G310" i="1"/>
  <c r="H310" i="1"/>
  <c r="G320" i="1"/>
  <c r="H320" i="1"/>
  <c r="G305" i="1"/>
  <c r="H305" i="1"/>
  <c r="H327" i="1"/>
  <c r="G327" i="1"/>
  <c r="G303" i="1"/>
  <c r="H303" i="1"/>
  <c r="H264" i="1"/>
  <c r="G264" i="1"/>
  <c r="G279" i="1"/>
  <c r="H279" i="1"/>
  <c r="G270" i="1"/>
  <c r="H270" i="1"/>
  <c r="G281" i="1"/>
  <c r="H281" i="1"/>
  <c r="G287" i="1"/>
  <c r="H287" i="1"/>
  <c r="G268" i="1"/>
  <c r="H268" i="1"/>
  <c r="G284" i="1"/>
  <c r="H284" i="1"/>
  <c r="G266" i="1"/>
  <c r="H266" i="1"/>
  <c r="G290" i="1"/>
  <c r="H290" i="1"/>
  <c r="G291" i="1"/>
  <c r="H291" i="1"/>
  <c r="G293" i="1"/>
  <c r="H293" i="1"/>
  <c r="G288" i="1"/>
  <c r="H288" i="1"/>
  <c r="G263" i="1"/>
  <c r="H263" i="1"/>
  <c r="G286" i="1"/>
  <c r="H286" i="1"/>
  <c r="G283" i="1"/>
  <c r="H283" i="1"/>
  <c r="G289" i="1"/>
  <c r="H289" i="1"/>
  <c r="G276" i="1"/>
  <c r="H276" i="1"/>
  <c r="G272" i="1"/>
  <c r="H272" i="1"/>
  <c r="G277" i="1"/>
  <c r="H277" i="1"/>
  <c r="G275" i="1"/>
  <c r="H275" i="1"/>
  <c r="G274" i="1"/>
  <c r="H274" i="1"/>
  <c r="G269" i="1"/>
  <c r="H269" i="1"/>
  <c r="G280" i="1"/>
  <c r="H280" i="1"/>
  <c r="G301" i="1"/>
  <c r="H301" i="1"/>
  <c r="G282" i="1"/>
  <c r="H282" i="1"/>
  <c r="G271" i="1"/>
  <c r="H271" i="1"/>
  <c r="G267" i="1"/>
  <c r="H267" i="1"/>
  <c r="G295" i="1"/>
  <c r="H295" i="1"/>
  <c r="G265" i="1"/>
  <c r="H265" i="1"/>
  <c r="G302" i="1"/>
  <c r="H302" i="1"/>
  <c r="G300" i="1"/>
  <c r="H300" i="1"/>
  <c r="G285" i="1"/>
  <c r="H285" i="1"/>
  <c r="G299" i="1"/>
  <c r="H299" i="1"/>
  <c r="G297" i="1"/>
  <c r="H297" i="1"/>
  <c r="G292" i="1"/>
  <c r="H292" i="1"/>
  <c r="G273" i="1"/>
  <c r="H273" i="1"/>
  <c r="G262" i="1"/>
  <c r="H262" i="1"/>
  <c r="G298" i="1"/>
  <c r="H298" i="1"/>
  <c r="G278" i="1"/>
  <c r="H278" i="1"/>
  <c r="G294" i="1"/>
  <c r="H294" i="1"/>
  <c r="G296" i="1"/>
  <c r="H296" i="1"/>
  <c r="G231" i="1"/>
  <c r="H231" i="1"/>
  <c r="G233" i="1"/>
  <c r="H233" i="1"/>
  <c r="G243" i="1"/>
  <c r="H243" i="1"/>
  <c r="G259" i="1"/>
  <c r="H259" i="1"/>
  <c r="G242" i="1"/>
  <c r="H242" i="1"/>
  <c r="G230" i="1"/>
  <c r="H230" i="1"/>
  <c r="G238" i="1"/>
  <c r="H238" i="1"/>
  <c r="G241" i="1"/>
  <c r="H241" i="1"/>
  <c r="G229" i="1"/>
  <c r="H229" i="1"/>
  <c r="G244" i="1"/>
  <c r="H244" i="1"/>
  <c r="G254" i="1"/>
  <c r="H254" i="1"/>
  <c r="G228" i="1"/>
  <c r="H228" i="1"/>
  <c r="V206" i="1"/>
  <c r="W206" i="1" s="1"/>
  <c r="F206" i="1" s="1"/>
  <c r="V216" i="1"/>
  <c r="W216" i="1" s="1"/>
  <c r="F216" i="1" s="1"/>
  <c r="V219" i="1"/>
  <c r="W219" i="1" s="1"/>
  <c r="F219" i="1" s="1"/>
  <c r="V220" i="1"/>
  <c r="W220" i="1" s="1"/>
  <c r="F220" i="1" s="1"/>
  <c r="V223" i="1"/>
  <c r="W223" i="1" s="1"/>
  <c r="F223" i="1" s="1"/>
  <c r="V224" i="1"/>
  <c r="V222" i="1"/>
  <c r="W222" i="1" s="1"/>
  <c r="F222" i="1" s="1"/>
  <c r="V209" i="1"/>
  <c r="W209" i="1" s="1"/>
  <c r="F209" i="1" s="1"/>
  <c r="V218" i="1"/>
  <c r="W218" i="1" s="1"/>
  <c r="F218" i="1" s="1"/>
  <c r="V210" i="1"/>
  <c r="V202" i="1"/>
  <c r="W202" i="1" s="1"/>
  <c r="F202" i="1" s="1"/>
  <c r="V217" i="1"/>
  <c r="W217" i="1" s="1"/>
  <c r="F217" i="1" s="1"/>
  <c r="V208" i="1"/>
  <c r="W208" i="1" s="1"/>
  <c r="F208" i="1" s="1"/>
  <c r="V204" i="1"/>
  <c r="W204" i="1" s="1"/>
  <c r="F204" i="1" s="1"/>
  <c r="V221" i="1"/>
  <c r="V203" i="1"/>
  <c r="W203" i="1" s="1"/>
  <c r="F203" i="1" s="1"/>
  <c r="V211" i="1"/>
  <c r="W211" i="1" s="1"/>
  <c r="F211" i="1" s="1"/>
  <c r="V225" i="1"/>
  <c r="W225" i="1" s="1"/>
  <c r="F225" i="1" s="1"/>
  <c r="V205" i="1"/>
  <c r="V215" i="1"/>
  <c r="W215" i="1" s="1"/>
  <c r="F215" i="1" s="1"/>
  <c r="V207" i="1"/>
  <c r="W207" i="1" s="1"/>
  <c r="F207" i="1" s="1"/>
  <c r="V212" i="1"/>
  <c r="W212" i="1" s="1"/>
  <c r="F212" i="1" s="1"/>
  <c r="V214" i="1"/>
  <c r="W214" i="1" s="1"/>
  <c r="F214" i="1" s="1"/>
  <c r="V213" i="1"/>
  <c r="W213" i="1" s="1"/>
  <c r="F213" i="1" s="1"/>
  <c r="G248" i="1"/>
  <c r="H248" i="1"/>
  <c r="G257" i="1"/>
  <c r="H257" i="1"/>
  <c r="G255" i="1"/>
  <c r="H255" i="1"/>
  <c r="G261" i="1"/>
  <c r="H261" i="1"/>
  <c r="G236" i="1"/>
  <c r="H236" i="1"/>
  <c r="G245" i="1"/>
  <c r="H245" i="1"/>
  <c r="G247" i="1"/>
  <c r="H247" i="1"/>
  <c r="G249" i="1"/>
  <c r="H249" i="1"/>
  <c r="G252" i="1"/>
  <c r="H252" i="1"/>
  <c r="G237" i="1"/>
  <c r="H237" i="1"/>
  <c r="G253" i="1"/>
  <c r="H253" i="1"/>
  <c r="G239" i="1"/>
  <c r="H239" i="1"/>
  <c r="G258" i="1"/>
  <c r="H258" i="1"/>
  <c r="G235" i="1"/>
  <c r="H235" i="1"/>
  <c r="G250" i="1"/>
  <c r="H250" i="1"/>
  <c r="G226" i="1"/>
  <c r="H226" i="1"/>
  <c r="G234" i="1"/>
  <c r="H234" i="1"/>
  <c r="G240" i="1"/>
  <c r="H240" i="1"/>
  <c r="G227" i="1"/>
  <c r="H227" i="1"/>
  <c r="G246" i="1"/>
  <c r="H246" i="1"/>
  <c r="G256" i="1"/>
  <c r="H256" i="1"/>
  <c r="G232" i="1"/>
  <c r="H232" i="1"/>
  <c r="G251" i="1"/>
  <c r="H251" i="1"/>
  <c r="V125" i="1"/>
  <c r="W125" i="1" s="1"/>
  <c r="V184" i="1"/>
  <c r="W184" i="1" s="1"/>
  <c r="F184" i="1" s="1"/>
  <c r="V174" i="1"/>
  <c r="W174" i="1" s="1"/>
  <c r="F174" i="1" s="1"/>
  <c r="V181" i="1"/>
  <c r="W181" i="1" s="1"/>
  <c r="F181" i="1" s="1"/>
  <c r="V170" i="1"/>
  <c r="W170" i="1" s="1"/>
  <c r="F170" i="1" s="1"/>
  <c r="V129" i="1"/>
  <c r="V196" i="1"/>
  <c r="W196" i="1" s="1"/>
  <c r="F196" i="1" s="1"/>
  <c r="V139" i="1"/>
  <c r="W139" i="1" s="1"/>
  <c r="V136" i="1"/>
  <c r="V142" i="1"/>
  <c r="V157" i="1"/>
  <c r="V171" i="1"/>
  <c r="W171" i="1" s="1"/>
  <c r="F171" i="1" s="1"/>
  <c r="V141" i="1"/>
  <c r="V149" i="1"/>
  <c r="V183" i="1"/>
  <c r="W183" i="1" s="1"/>
  <c r="F183" i="1" s="1"/>
  <c r="V198" i="1"/>
  <c r="W198" i="1" s="1"/>
  <c r="F198" i="1" s="1"/>
  <c r="V167" i="1"/>
  <c r="W167" i="1" s="1"/>
  <c r="F167" i="1" s="1"/>
  <c r="V145" i="1"/>
  <c r="V179" i="1"/>
  <c r="W179" i="1" s="1"/>
  <c r="F179" i="1" s="1"/>
  <c r="V128" i="1"/>
  <c r="V152" i="1"/>
  <c r="V197" i="1"/>
  <c r="W197" i="1" s="1"/>
  <c r="F197" i="1" s="1"/>
  <c r="V132" i="1"/>
  <c r="V173" i="1"/>
  <c r="W173" i="1" s="1"/>
  <c r="F173" i="1" s="1"/>
  <c r="V177" i="1"/>
  <c r="W177" i="1" s="1"/>
  <c r="F177" i="1" s="1"/>
  <c r="V154" i="1"/>
  <c r="V160" i="1"/>
  <c r="V148" i="1"/>
  <c r="V191" i="1"/>
  <c r="W191" i="1" s="1"/>
  <c r="F191" i="1" s="1"/>
  <c r="V187" i="1"/>
  <c r="W187" i="1" s="1"/>
  <c r="F187" i="1" s="1"/>
  <c r="V151" i="1"/>
  <c r="W151" i="1" s="1"/>
  <c r="V131" i="1"/>
  <c r="W131" i="1" s="1"/>
  <c r="V188" i="1"/>
  <c r="W188" i="1" s="1"/>
  <c r="F188" i="1" s="1"/>
  <c r="V144" i="1"/>
  <c r="V135" i="1"/>
  <c r="W135" i="1" s="1"/>
  <c r="V137" i="1"/>
  <c r="V175" i="1"/>
  <c r="W175" i="1" s="1"/>
  <c r="F175" i="1" s="1"/>
  <c r="V162" i="1"/>
  <c r="V165" i="1"/>
  <c r="V178" i="1"/>
  <c r="W178" i="1" s="1"/>
  <c r="F178" i="1" s="1"/>
  <c r="G178" i="1" s="1"/>
  <c r="V156" i="1"/>
  <c r="V133" i="1"/>
  <c r="W133" i="1" s="1"/>
  <c r="V192" i="1"/>
  <c r="W192" i="1" s="1"/>
  <c r="F192" i="1" s="1"/>
  <c r="V185" i="1"/>
  <c r="W185" i="1" s="1"/>
  <c r="V195" i="1"/>
  <c r="W195" i="1" s="1"/>
  <c r="F195" i="1" s="1"/>
  <c r="V164" i="1"/>
  <c r="W164" i="1" s="1"/>
  <c r="F164" i="1" s="1"/>
  <c r="V158" i="1"/>
  <c r="V176" i="1"/>
  <c r="W176" i="1" s="1"/>
  <c r="F176" i="1" s="1"/>
  <c r="V194" i="1"/>
  <c r="W194" i="1" s="1"/>
  <c r="F194" i="1" s="1"/>
  <c r="V147" i="1"/>
  <c r="W147" i="1" s="1"/>
  <c r="V189" i="1"/>
  <c r="W189" i="1" s="1"/>
  <c r="F189" i="1" s="1"/>
  <c r="V201" i="1"/>
  <c r="V169" i="1"/>
  <c r="W169" i="1" s="1"/>
  <c r="F169" i="1" s="1"/>
  <c r="V199" i="1"/>
  <c r="W199" i="1" s="1"/>
  <c r="V138" i="1"/>
  <c r="V130" i="1"/>
  <c r="V140" i="1"/>
  <c r="V127" i="1"/>
  <c r="W127" i="1" s="1"/>
  <c r="V190" i="1"/>
  <c r="W190" i="1" s="1"/>
  <c r="V155" i="1"/>
  <c r="V134" i="1"/>
  <c r="V172" i="1"/>
  <c r="W172" i="1" s="1"/>
  <c r="F172" i="1" s="1"/>
  <c r="V163" i="1"/>
  <c r="W163" i="1" s="1"/>
  <c r="F163" i="1" s="1"/>
  <c r="V200" i="1"/>
  <c r="W200" i="1" s="1"/>
  <c r="F200" i="1" s="1"/>
  <c r="V146" i="1"/>
  <c r="V143" i="1"/>
  <c r="W143" i="1" s="1"/>
  <c r="V168" i="1"/>
  <c r="W168" i="1" s="1"/>
  <c r="F168" i="1" s="1"/>
  <c r="V180" i="1"/>
  <c r="W180" i="1" s="1"/>
  <c r="F180" i="1" s="1"/>
  <c r="V150" i="1"/>
  <c r="W150" i="1" s="1"/>
  <c r="V193" i="1"/>
  <c r="W193" i="1" s="1"/>
  <c r="F193" i="1" s="1"/>
  <c r="V153" i="1"/>
  <c r="V126" i="1"/>
  <c r="V159" i="1"/>
  <c r="W159" i="1" s="1"/>
  <c r="F159" i="1" s="1"/>
  <c r="V166" i="1"/>
  <c r="W166" i="1" s="1"/>
  <c r="F166" i="1" s="1"/>
  <c r="V182" i="1"/>
  <c r="W182" i="1" s="1"/>
  <c r="F182" i="1" s="1"/>
  <c r="V186" i="1"/>
  <c r="W186" i="1" s="1"/>
  <c r="F186" i="1" s="1"/>
  <c r="V161" i="1"/>
  <c r="V93" i="1"/>
  <c r="W93" i="1" s="1"/>
  <c r="V94" i="1"/>
  <c r="W94" i="1" s="1"/>
  <c r="V70" i="1"/>
  <c r="W70" i="1" s="1"/>
  <c r="V122" i="1"/>
  <c r="W122" i="1" s="1"/>
  <c r="V110" i="1"/>
  <c r="W110" i="1" s="1"/>
  <c r="F110" i="1" s="1"/>
  <c r="V97" i="1"/>
  <c r="W97" i="1" s="1"/>
  <c r="V123" i="1"/>
  <c r="W123" i="1" s="1"/>
  <c r="V121" i="1"/>
  <c r="W121" i="1" s="1"/>
  <c r="V82" i="1"/>
  <c r="W82" i="1" s="1"/>
  <c r="V103" i="1"/>
  <c r="W103" i="1" s="1"/>
  <c r="V112" i="1"/>
  <c r="W112" i="1" s="1"/>
  <c r="V73" i="1"/>
  <c r="W73" i="1" s="1"/>
  <c r="V98" i="1"/>
  <c r="W98" i="1" s="1"/>
  <c r="V80" i="1"/>
  <c r="W80" i="1" s="1"/>
  <c r="V79" i="1"/>
  <c r="W79" i="1" s="1"/>
  <c r="V114" i="1"/>
  <c r="W114" i="1" s="1"/>
  <c r="F114" i="1" s="1"/>
  <c r="V78" i="1"/>
  <c r="W78" i="1" s="1"/>
  <c r="V118" i="1"/>
  <c r="W118" i="1" s="1"/>
  <c r="V107" i="1"/>
  <c r="W107" i="1" s="1"/>
  <c r="F107" i="1" s="1"/>
  <c r="V117" i="1"/>
  <c r="W117" i="1" s="1"/>
  <c r="F117" i="1" s="1"/>
  <c r="V75" i="1"/>
  <c r="W75" i="1" s="1"/>
  <c r="V85" i="1"/>
  <c r="W85" i="1" s="1"/>
  <c r="V100" i="1"/>
  <c r="W100" i="1" s="1"/>
  <c r="V116" i="1"/>
  <c r="W116" i="1" s="1"/>
  <c r="V81" i="1"/>
  <c r="W81" i="1" s="1"/>
  <c r="V92" i="1"/>
  <c r="W92" i="1" s="1"/>
  <c r="V76" i="1"/>
  <c r="W76" i="1" s="1"/>
  <c r="V89" i="1"/>
  <c r="W89" i="1" s="1"/>
  <c r="V102" i="1"/>
  <c r="W102" i="1" s="1"/>
  <c r="V120" i="1"/>
  <c r="W120" i="1" s="1"/>
  <c r="F120" i="1" s="1"/>
  <c r="V71" i="1"/>
  <c r="W71" i="1" s="1"/>
  <c r="F71" i="1" s="1"/>
  <c r="V83" i="1"/>
  <c r="W83" i="1" s="1"/>
  <c r="V90" i="1"/>
  <c r="W90" i="1" s="1"/>
  <c r="V74" i="1"/>
  <c r="W74" i="1" s="1"/>
  <c r="V99" i="1"/>
  <c r="W99" i="1" s="1"/>
  <c r="V104" i="1"/>
  <c r="W104" i="1" s="1"/>
  <c r="V124" i="1"/>
  <c r="W124" i="1" s="1"/>
  <c r="V95" i="1"/>
  <c r="W95" i="1" s="1"/>
  <c r="V91" i="1"/>
  <c r="W91" i="1" s="1"/>
  <c r="F91" i="1" s="1"/>
  <c r="V88" i="1"/>
  <c r="W88" i="1" s="1"/>
  <c r="V72" i="1"/>
  <c r="W72" i="1" s="1"/>
  <c r="V106" i="1"/>
  <c r="W106" i="1" s="1"/>
  <c r="V105" i="1"/>
  <c r="W105" i="1" s="1"/>
  <c r="V86" i="1"/>
  <c r="W86" i="1" s="1"/>
  <c r="V68" i="1"/>
  <c r="W68" i="1" s="1"/>
  <c r="V115" i="1"/>
  <c r="W115" i="1" s="1"/>
  <c r="V111" i="1"/>
  <c r="W111" i="1" s="1"/>
  <c r="F111" i="1" s="1"/>
  <c r="V77" i="1"/>
  <c r="W77" i="1" s="1"/>
  <c r="V101" i="1"/>
  <c r="W101" i="1" s="1"/>
  <c r="V69" i="1"/>
  <c r="W69" i="1" s="1"/>
  <c r="V119" i="1"/>
  <c r="W119" i="1" s="1"/>
  <c r="F119" i="1" s="1"/>
  <c r="V108" i="1"/>
  <c r="W108" i="1" s="1"/>
  <c r="V87" i="1"/>
  <c r="W87" i="1" s="1"/>
  <c r="V113" i="1"/>
  <c r="W113" i="1" s="1"/>
  <c r="V109" i="1"/>
  <c r="W109" i="1" s="1"/>
  <c r="V84" i="1"/>
  <c r="W84" i="1" s="1"/>
  <c r="V96" i="1"/>
  <c r="W96" i="1" s="1"/>
  <c r="V27" i="1"/>
  <c r="V26" i="1"/>
  <c r="V58" i="1"/>
  <c r="W58" i="1" s="1"/>
  <c r="V36" i="1"/>
  <c r="W36" i="1" s="1"/>
  <c r="V56" i="1"/>
  <c r="V37" i="1"/>
  <c r="W37" i="1" s="1"/>
  <c r="V53" i="1"/>
  <c r="V62" i="1"/>
  <c r="V39" i="1"/>
  <c r="W39" i="1" s="1"/>
  <c r="V34" i="1"/>
  <c r="V42" i="1"/>
  <c r="V38" i="1"/>
  <c r="W38" i="1" s="1"/>
  <c r="F38" i="1" s="1"/>
  <c r="V55" i="1"/>
  <c r="V57" i="1"/>
  <c r="V44" i="1"/>
  <c r="W44" i="1" s="1"/>
  <c r="V43" i="1"/>
  <c r="W43" i="1" s="1"/>
  <c r="V50" i="1"/>
  <c r="V29" i="1"/>
  <c r="W29" i="1" s="1"/>
  <c r="V28" i="1"/>
  <c r="W28" i="1" s="1"/>
  <c r="V54" i="1"/>
  <c r="V40" i="1"/>
  <c r="W40" i="1" s="1"/>
  <c r="F40" i="1" s="1"/>
  <c r="V66" i="1"/>
  <c r="V41" i="1"/>
  <c r="W41" i="1" s="1"/>
  <c r="V60" i="1"/>
  <c r="V67" i="1"/>
  <c r="V59" i="1"/>
  <c r="W59" i="1" s="1"/>
  <c r="V33" i="1"/>
  <c r="W33" i="1" s="1"/>
  <c r="F33" i="1" s="1"/>
  <c r="V35" i="1"/>
  <c r="W35" i="1" s="1"/>
  <c r="V51" i="1"/>
  <c r="V64" i="1"/>
  <c r="W64" i="1" s="1"/>
  <c r="V46" i="1"/>
  <c r="V65" i="1"/>
  <c r="V45" i="1"/>
  <c r="V61" i="1"/>
  <c r="W61" i="1" s="1"/>
  <c r="V30" i="1"/>
  <c r="W30" i="1" s="1"/>
  <c r="V48" i="1"/>
  <c r="V31" i="1"/>
  <c r="W31" i="1" s="1"/>
  <c r="V47" i="1"/>
  <c r="V63" i="1"/>
  <c r="V32" i="1"/>
  <c r="W32" i="1" s="1"/>
  <c r="V49" i="1"/>
  <c r="V52" i="1"/>
  <c r="W52" i="1" s="1"/>
  <c r="V23" i="1"/>
  <c r="V25" i="1"/>
  <c r="V24" i="1"/>
  <c r="V12" i="1"/>
  <c r="V20" i="1"/>
  <c r="V17" i="1"/>
  <c r="V2" i="1"/>
  <c r="V13" i="1"/>
  <c r="V21" i="1"/>
  <c r="V14" i="1"/>
  <c r="V7" i="1"/>
  <c r="V16" i="1"/>
  <c r="V3" i="1"/>
  <c r="V11" i="1"/>
  <c r="V6" i="1"/>
  <c r="V22" i="1"/>
  <c r="V15" i="1"/>
  <c r="V4" i="1"/>
  <c r="V5" i="1"/>
  <c r="V8" i="1"/>
  <c r="V9" i="1"/>
  <c r="V18" i="1"/>
  <c r="V10" i="1"/>
  <c r="V19" i="1"/>
  <c r="F116" i="1" l="1"/>
  <c r="G211" i="1"/>
  <c r="H211" i="1"/>
  <c r="H209" i="1"/>
  <c r="G209" i="1"/>
  <c r="H214" i="1"/>
  <c r="G214" i="1"/>
  <c r="W221" i="1"/>
  <c r="F221" i="1" s="1"/>
  <c r="G222" i="1"/>
  <c r="H222" i="1"/>
  <c r="H213" i="1"/>
  <c r="G213" i="1"/>
  <c r="G212" i="1"/>
  <c r="H212" i="1"/>
  <c r="H204" i="1"/>
  <c r="G204" i="1"/>
  <c r="W224" i="1"/>
  <c r="F224" i="1" s="1"/>
  <c r="G218" i="1"/>
  <c r="H218" i="1"/>
  <c r="G203" i="1"/>
  <c r="H203" i="1"/>
  <c r="H207" i="1"/>
  <c r="G207" i="1"/>
  <c r="G208" i="1"/>
  <c r="H208" i="1"/>
  <c r="G223" i="1"/>
  <c r="H223" i="1"/>
  <c r="G215" i="1"/>
  <c r="H215" i="1"/>
  <c r="G217" i="1"/>
  <c r="H217" i="1"/>
  <c r="G220" i="1"/>
  <c r="H220" i="1"/>
  <c r="W205" i="1"/>
  <c r="F205" i="1" s="1"/>
  <c r="H202" i="1"/>
  <c r="G202" i="1"/>
  <c r="G219" i="1"/>
  <c r="H219" i="1"/>
  <c r="W201" i="1"/>
  <c r="F201" i="1" s="1"/>
  <c r="G225" i="1"/>
  <c r="H225" i="1"/>
  <c r="W210" i="1"/>
  <c r="F210" i="1" s="1"/>
  <c r="G216" i="1"/>
  <c r="H216" i="1"/>
  <c r="G206" i="1"/>
  <c r="H206" i="1"/>
  <c r="F131" i="1"/>
  <c r="G131" i="1" s="1"/>
  <c r="F151" i="1"/>
  <c r="H151" i="1" s="1"/>
  <c r="F123" i="1"/>
  <c r="F135" i="1"/>
  <c r="G135" i="1" s="1"/>
  <c r="F32" i="1"/>
  <c r="G32" i="1" s="1"/>
  <c r="F90" i="1"/>
  <c r="H90" i="1" s="1"/>
  <c r="F118" i="1"/>
  <c r="H118" i="1" s="1"/>
  <c r="F147" i="1"/>
  <c r="G147" i="1" s="1"/>
  <c r="F108" i="1"/>
  <c r="H108" i="1" s="1"/>
  <c r="F125" i="1"/>
  <c r="H125" i="1" s="1"/>
  <c r="G198" i="1"/>
  <c r="H198" i="1"/>
  <c r="H197" i="1"/>
  <c r="G197" i="1"/>
  <c r="G196" i="1"/>
  <c r="H196" i="1"/>
  <c r="G169" i="1"/>
  <c r="H169" i="1"/>
  <c r="H195" i="1"/>
  <c r="G195" i="1"/>
  <c r="G166" i="1"/>
  <c r="H166" i="1"/>
  <c r="G180" i="1"/>
  <c r="H180" i="1"/>
  <c r="H168" i="1"/>
  <c r="G168" i="1"/>
  <c r="G200" i="1"/>
  <c r="H200" i="1"/>
  <c r="G177" i="1"/>
  <c r="H177" i="1"/>
  <c r="H178" i="1"/>
  <c r="H175" i="1"/>
  <c r="G175" i="1"/>
  <c r="H186" i="1"/>
  <c r="G186" i="1"/>
  <c r="G176" i="1"/>
  <c r="H176" i="1"/>
  <c r="H193" i="1"/>
  <c r="G193" i="1"/>
  <c r="G173" i="1"/>
  <c r="H173" i="1"/>
  <c r="H187" i="1"/>
  <c r="G187" i="1"/>
  <c r="G167" i="1"/>
  <c r="H167" i="1"/>
  <c r="W146" i="1"/>
  <c r="F146" i="1" s="1"/>
  <c r="H170" i="1"/>
  <c r="G170" i="1"/>
  <c r="W148" i="1"/>
  <c r="F148" i="1" s="1"/>
  <c r="W157" i="1"/>
  <c r="F157" i="1" s="1"/>
  <c r="W160" i="1"/>
  <c r="F160" i="1" s="1"/>
  <c r="W145" i="1"/>
  <c r="F145" i="1" s="1"/>
  <c r="H191" i="1"/>
  <c r="G191" i="1"/>
  <c r="W153" i="1"/>
  <c r="F153" i="1" s="1"/>
  <c r="H163" i="1"/>
  <c r="G163" i="1"/>
  <c r="F199" i="1"/>
  <c r="F185" i="1"/>
  <c r="W165" i="1"/>
  <c r="F165" i="1" s="1"/>
  <c r="W144" i="1"/>
  <c r="F144" i="1" s="1"/>
  <c r="W154" i="1"/>
  <c r="F154" i="1" s="1"/>
  <c r="W129" i="1"/>
  <c r="F129" i="1" s="1"/>
  <c r="G184" i="1"/>
  <c r="H184" i="1"/>
  <c r="G151" i="1"/>
  <c r="G172" i="1"/>
  <c r="H172" i="1"/>
  <c r="F190" i="1"/>
  <c r="W162" i="1"/>
  <c r="F162" i="1" s="1"/>
  <c r="G171" i="1"/>
  <c r="H171" i="1"/>
  <c r="W134" i="1"/>
  <c r="F134" i="1" s="1"/>
  <c r="H194" i="1"/>
  <c r="G194" i="1"/>
  <c r="G174" i="1"/>
  <c r="H174" i="1"/>
  <c r="H183" i="1"/>
  <c r="G183" i="1"/>
  <c r="G181" i="1"/>
  <c r="H181" i="1"/>
  <c r="H179" i="1"/>
  <c r="G179" i="1"/>
  <c r="H182" i="1"/>
  <c r="G182" i="1"/>
  <c r="G164" i="1"/>
  <c r="H164" i="1"/>
  <c r="W140" i="1"/>
  <c r="F140" i="1" s="1"/>
  <c r="G189" i="1"/>
  <c r="H189" i="1"/>
  <c r="G188" i="1"/>
  <c r="H188" i="1"/>
  <c r="W149" i="1"/>
  <c r="F149" i="1" s="1"/>
  <c r="W138" i="1"/>
  <c r="W161" i="1"/>
  <c r="F161" i="1" s="1"/>
  <c r="W126" i="1"/>
  <c r="F126" i="1" s="1"/>
  <c r="W130" i="1"/>
  <c r="F130" i="1" s="1"/>
  <c r="W156" i="1"/>
  <c r="F156" i="1" s="1"/>
  <c r="W132" i="1"/>
  <c r="F105" i="1" s="1"/>
  <c r="W152" i="1"/>
  <c r="F152" i="1" s="1"/>
  <c r="W141" i="1"/>
  <c r="F141" i="1" s="1"/>
  <c r="W142" i="1"/>
  <c r="G159" i="1"/>
  <c r="H159" i="1"/>
  <c r="G192" i="1"/>
  <c r="H192" i="1"/>
  <c r="F143" i="1"/>
  <c r="W155" i="1"/>
  <c r="F155" i="1" s="1"/>
  <c r="W158" i="1"/>
  <c r="F158" i="1" s="1"/>
  <c r="W137" i="1"/>
  <c r="F137" i="1" s="1"/>
  <c r="W128" i="1"/>
  <c r="W136" i="1"/>
  <c r="F136" i="1" s="1"/>
  <c r="F36" i="1"/>
  <c r="G36" i="1" s="1"/>
  <c r="F79" i="1"/>
  <c r="H79" i="1" s="1"/>
  <c r="F104" i="1"/>
  <c r="H104" i="1" s="1"/>
  <c r="F89" i="1"/>
  <c r="H89" i="1" s="1"/>
  <c r="F75" i="1"/>
  <c r="H75" i="1" s="1"/>
  <c r="F73" i="1"/>
  <c r="G73" i="1" s="1"/>
  <c r="F43" i="1"/>
  <c r="G43" i="1" s="1"/>
  <c r="F93" i="1"/>
  <c r="F72" i="1"/>
  <c r="H72" i="1" s="1"/>
  <c r="F64" i="1"/>
  <c r="G64" i="1" s="1"/>
  <c r="F37" i="1"/>
  <c r="H37" i="1" s="1"/>
  <c r="F84" i="1"/>
  <c r="G84" i="1" s="1"/>
  <c r="F77" i="1"/>
  <c r="G77" i="1" s="1"/>
  <c r="F88" i="1"/>
  <c r="H88" i="1" s="1"/>
  <c r="F78" i="1"/>
  <c r="G78" i="1" s="1"/>
  <c r="F82" i="1"/>
  <c r="H82" i="1" s="1"/>
  <c r="H114" i="1"/>
  <c r="G114" i="1"/>
  <c r="H123" i="1"/>
  <c r="G123" i="1"/>
  <c r="H116" i="1"/>
  <c r="G116" i="1"/>
  <c r="G40" i="1"/>
  <c r="H40" i="1"/>
  <c r="G111" i="1"/>
  <c r="H111" i="1"/>
  <c r="G38" i="1"/>
  <c r="H38" i="1"/>
  <c r="H91" i="1"/>
  <c r="G91" i="1"/>
  <c r="G33" i="1"/>
  <c r="H33" i="1"/>
  <c r="G119" i="1"/>
  <c r="H119" i="1"/>
  <c r="H107" i="1"/>
  <c r="G107" i="1"/>
  <c r="G120" i="1"/>
  <c r="H120" i="1"/>
  <c r="H117" i="1"/>
  <c r="G117" i="1"/>
  <c r="H110" i="1"/>
  <c r="G110" i="1"/>
  <c r="G71" i="1"/>
  <c r="H71" i="1"/>
  <c r="W18" i="1"/>
  <c r="W65" i="1"/>
  <c r="F65" i="1" s="1"/>
  <c r="W62" i="1"/>
  <c r="F62" i="1" s="1"/>
  <c r="W9" i="1"/>
  <c r="W3" i="1"/>
  <c r="W20" i="1"/>
  <c r="W63" i="1"/>
  <c r="F63" i="1" s="1"/>
  <c r="W46" i="1"/>
  <c r="F46" i="1" s="1"/>
  <c r="W53" i="1"/>
  <c r="W60" i="1"/>
  <c r="F60" i="1" s="1"/>
  <c r="W8" i="1"/>
  <c r="W66" i="1"/>
  <c r="F66" i="1" s="1"/>
  <c r="W57" i="1"/>
  <c r="F57" i="1" s="1"/>
  <c r="W5" i="1"/>
  <c r="F5" i="1" s="1"/>
  <c r="W7" i="1"/>
  <c r="F7" i="1" s="1"/>
  <c r="W24" i="1"/>
  <c r="W51" i="1"/>
  <c r="F51" i="1" s="1"/>
  <c r="W55" i="1"/>
  <c r="F55" i="1" s="1"/>
  <c r="W56" i="1"/>
  <c r="F106" i="1" s="1"/>
  <c r="W17" i="1"/>
  <c r="W16" i="1"/>
  <c r="W4" i="1"/>
  <c r="F4" i="1" s="1"/>
  <c r="W14" i="1"/>
  <c r="F14" i="1" s="1"/>
  <c r="W25" i="1"/>
  <c r="W48" i="1"/>
  <c r="F69" i="1" s="1"/>
  <c r="H69" i="1" s="1"/>
  <c r="W54" i="1"/>
  <c r="F54" i="1" s="1"/>
  <c r="W47" i="1"/>
  <c r="F47" i="1" s="1"/>
  <c r="W15" i="1"/>
  <c r="F15" i="1" s="1"/>
  <c r="W21" i="1"/>
  <c r="F21" i="1" s="1"/>
  <c r="W23" i="1"/>
  <c r="F23" i="1" s="1"/>
  <c r="W42" i="1"/>
  <c r="F42" i="1" s="1"/>
  <c r="W11" i="1"/>
  <c r="W12" i="1"/>
  <c r="W19" i="1"/>
  <c r="F19" i="1" s="1"/>
  <c r="W22" i="1"/>
  <c r="F22" i="1" s="1"/>
  <c r="W13" i="1"/>
  <c r="F13" i="1" s="1"/>
  <c r="W34" i="1"/>
  <c r="F34" i="1" s="1"/>
  <c r="W26" i="1"/>
  <c r="F26" i="1" s="1"/>
  <c r="W10" i="1"/>
  <c r="F10" i="1" s="1"/>
  <c r="W6" i="1"/>
  <c r="W2" i="1"/>
  <c r="F2" i="1" s="1"/>
  <c r="W49" i="1"/>
  <c r="W45" i="1"/>
  <c r="F45" i="1" s="1"/>
  <c r="W67" i="1"/>
  <c r="F95" i="1" s="1"/>
  <c r="W50" i="1"/>
  <c r="F50" i="1" s="1"/>
  <c r="W27" i="1"/>
  <c r="F27" i="1" s="1"/>
  <c r="H131" i="1" l="1"/>
  <c r="G118" i="1"/>
  <c r="G108" i="1"/>
  <c r="F16" i="1"/>
  <c r="G205" i="1"/>
  <c r="H205" i="1"/>
  <c r="G201" i="1"/>
  <c r="H201" i="1"/>
  <c r="H210" i="1"/>
  <c r="G210" i="1"/>
  <c r="G221" i="1"/>
  <c r="H221" i="1"/>
  <c r="G90" i="1"/>
  <c r="H224" i="1"/>
  <c r="G224" i="1"/>
  <c r="H147" i="1"/>
  <c r="F17" i="1"/>
  <c r="G17" i="1" s="1"/>
  <c r="H135" i="1"/>
  <c r="H106" i="1"/>
  <c r="G106" i="1"/>
  <c r="H105" i="1"/>
  <c r="G105" i="1"/>
  <c r="F8" i="1"/>
  <c r="H8" i="1" s="1"/>
  <c r="F150" i="1"/>
  <c r="F12" i="1"/>
  <c r="G12" i="1" s="1"/>
  <c r="F18" i="1"/>
  <c r="G18" i="1" s="1"/>
  <c r="H32" i="1"/>
  <c r="G125" i="1"/>
  <c r="F83" i="1"/>
  <c r="H83" i="1" s="1"/>
  <c r="F74" i="1"/>
  <c r="H74" i="1" s="1"/>
  <c r="F59" i="1"/>
  <c r="G59" i="1" s="1"/>
  <c r="F142" i="1"/>
  <c r="G142" i="1" s="1"/>
  <c r="F138" i="1"/>
  <c r="H138" i="1" s="1"/>
  <c r="F133" i="1"/>
  <c r="F112" i="1"/>
  <c r="F124" i="1"/>
  <c r="F128" i="1"/>
  <c r="G128" i="1" s="1"/>
  <c r="F6" i="1"/>
  <c r="H6" i="1" s="1"/>
  <c r="F11" i="1"/>
  <c r="H11" i="1" s="1"/>
  <c r="F80" i="1"/>
  <c r="G80" i="1" s="1"/>
  <c r="F58" i="1"/>
  <c r="F87" i="1"/>
  <c r="H87" i="1" s="1"/>
  <c r="F127" i="1"/>
  <c r="F113" i="1"/>
  <c r="F20" i="1"/>
  <c r="G20" i="1" s="1"/>
  <c r="F92" i="1"/>
  <c r="G92" i="1" s="1"/>
  <c r="F132" i="1"/>
  <c r="G132" i="1" s="1"/>
  <c r="F103" i="1"/>
  <c r="F139" i="1"/>
  <c r="F3" i="1"/>
  <c r="G3" i="1" s="1"/>
  <c r="F100" i="1"/>
  <c r="F121" i="1"/>
  <c r="F122" i="1"/>
  <c r="F115" i="1"/>
  <c r="F109" i="1"/>
  <c r="H36" i="1"/>
  <c r="H43" i="1"/>
  <c r="H77" i="1"/>
  <c r="G162" i="1"/>
  <c r="H162" i="1"/>
  <c r="G161" i="1"/>
  <c r="H161" i="1"/>
  <c r="H157" i="1"/>
  <c r="G157" i="1"/>
  <c r="G153" i="1"/>
  <c r="H153" i="1"/>
  <c r="G144" i="1"/>
  <c r="H144" i="1"/>
  <c r="H154" i="1"/>
  <c r="G154" i="1"/>
  <c r="G148" i="1"/>
  <c r="H148" i="1"/>
  <c r="G137" i="1"/>
  <c r="H137" i="1"/>
  <c r="H155" i="1"/>
  <c r="G155" i="1"/>
  <c r="G129" i="1"/>
  <c r="H129" i="1"/>
  <c r="H158" i="1"/>
  <c r="G158" i="1"/>
  <c r="G190" i="1"/>
  <c r="H190" i="1"/>
  <c r="G145" i="1"/>
  <c r="H145" i="1"/>
  <c r="G156" i="1"/>
  <c r="H156" i="1"/>
  <c r="G199" i="1"/>
  <c r="H199" i="1"/>
  <c r="G185" i="1"/>
  <c r="H185" i="1"/>
  <c r="G136" i="1"/>
  <c r="H136" i="1"/>
  <c r="G141" i="1"/>
  <c r="H141" i="1"/>
  <c r="G134" i="1"/>
  <c r="H134" i="1"/>
  <c r="G146" i="1"/>
  <c r="H146" i="1"/>
  <c r="G130" i="1"/>
  <c r="H130" i="1"/>
  <c r="G160" i="1"/>
  <c r="H160" i="1"/>
  <c r="H143" i="1"/>
  <c r="G143" i="1"/>
  <c r="G152" i="1"/>
  <c r="H152" i="1"/>
  <c r="G126" i="1"/>
  <c r="H126" i="1"/>
  <c r="G149" i="1"/>
  <c r="H149" i="1"/>
  <c r="G140" i="1"/>
  <c r="H140" i="1"/>
  <c r="H165" i="1"/>
  <c r="G165" i="1"/>
  <c r="F49" i="1"/>
  <c r="G49" i="1" s="1"/>
  <c r="H73" i="1"/>
  <c r="G69" i="1"/>
  <c r="G37" i="1"/>
  <c r="H84" i="1"/>
  <c r="H64" i="1"/>
  <c r="G82" i="1"/>
  <c r="G104" i="1"/>
  <c r="G89" i="1"/>
  <c r="F48" i="1"/>
  <c r="G48" i="1" s="1"/>
  <c r="G88" i="1"/>
  <c r="G95" i="1"/>
  <c r="H95" i="1"/>
  <c r="F25" i="1"/>
  <c r="G25" i="1" s="1"/>
  <c r="F24" i="1"/>
  <c r="G24" i="1" s="1"/>
  <c r="F81" i="1"/>
  <c r="F70" i="1"/>
  <c r="F76" i="1"/>
  <c r="F61" i="1"/>
  <c r="H78" i="1"/>
  <c r="F96" i="1"/>
  <c r="F39" i="1"/>
  <c r="F52" i="1"/>
  <c r="G93" i="1"/>
  <c r="H93" i="1"/>
  <c r="F98" i="1"/>
  <c r="F99" i="1"/>
  <c r="F67" i="1"/>
  <c r="H67" i="1" s="1"/>
  <c r="F9" i="1"/>
  <c r="G9" i="1" s="1"/>
  <c r="G75" i="1"/>
  <c r="G79" i="1"/>
  <c r="G83" i="1"/>
  <c r="G72" i="1"/>
  <c r="F44" i="1"/>
  <c r="F56" i="1"/>
  <c r="G56" i="1" s="1"/>
  <c r="F101" i="1"/>
  <c r="F68" i="1"/>
  <c r="F86" i="1"/>
  <c r="F85" i="1"/>
  <c r="F94" i="1"/>
  <c r="F102" i="1"/>
  <c r="F28" i="1"/>
  <c r="F35" i="1"/>
  <c r="F53" i="1"/>
  <c r="H53" i="1" s="1"/>
  <c r="F41" i="1"/>
  <c r="F30" i="1"/>
  <c r="F29" i="1"/>
  <c r="F31" i="1"/>
  <c r="F97" i="1"/>
  <c r="G7" i="1"/>
  <c r="H7" i="1"/>
  <c r="G26" i="1"/>
  <c r="H26" i="1"/>
  <c r="G2" i="1"/>
  <c r="H2" i="1"/>
  <c r="G46" i="1"/>
  <c r="H46" i="1"/>
  <c r="G42" i="1"/>
  <c r="H42" i="1"/>
  <c r="H20" i="1"/>
  <c r="G34" i="1"/>
  <c r="H34" i="1"/>
  <c r="G21" i="1"/>
  <c r="H21" i="1"/>
  <c r="H57" i="1"/>
  <c r="G57" i="1"/>
  <c r="G4" i="1"/>
  <c r="H4" i="1"/>
  <c r="G13" i="1"/>
  <c r="H13" i="1"/>
  <c r="G15" i="1"/>
  <c r="H15" i="1"/>
  <c r="G16" i="1"/>
  <c r="H16" i="1"/>
  <c r="H66" i="1"/>
  <c r="G66" i="1"/>
  <c r="G10" i="1"/>
  <c r="H10" i="1"/>
  <c r="G5" i="1"/>
  <c r="H5" i="1"/>
  <c r="G50" i="1"/>
  <c r="H50" i="1"/>
  <c r="G45" i="1"/>
  <c r="H45" i="1"/>
  <c r="G22" i="1"/>
  <c r="H22" i="1"/>
  <c r="G47" i="1"/>
  <c r="H47" i="1"/>
  <c r="H62" i="1"/>
  <c r="G62" i="1"/>
  <c r="G14" i="1"/>
  <c r="H14" i="1"/>
  <c r="G27" i="1"/>
  <c r="H27" i="1"/>
  <c r="G19" i="1"/>
  <c r="H19" i="1"/>
  <c r="H54" i="1"/>
  <c r="G54" i="1"/>
  <c r="H55" i="1"/>
  <c r="G55" i="1"/>
  <c r="H60" i="1"/>
  <c r="G60" i="1"/>
  <c r="H65" i="1"/>
  <c r="G65" i="1"/>
  <c r="H63" i="1"/>
  <c r="G63" i="1"/>
  <c r="G23" i="1"/>
  <c r="H23" i="1"/>
  <c r="G51" i="1"/>
  <c r="H51" i="1"/>
  <c r="G6" i="1" l="1"/>
  <c r="G8" i="1"/>
  <c r="H92" i="1"/>
  <c r="G11" i="1"/>
  <c r="H59" i="1"/>
  <c r="G87" i="1"/>
  <c r="G74" i="1"/>
  <c r="H128" i="1"/>
  <c r="H17" i="1"/>
  <c r="H142" i="1"/>
  <c r="H80" i="1"/>
  <c r="H18" i="1"/>
  <c r="H3" i="1"/>
  <c r="H132" i="1"/>
  <c r="H127" i="1"/>
  <c r="G127" i="1"/>
  <c r="G133" i="1"/>
  <c r="H133" i="1"/>
  <c r="G58" i="1"/>
  <c r="H58" i="1"/>
  <c r="H12" i="1"/>
  <c r="H103" i="1"/>
  <c r="G103" i="1"/>
  <c r="G150" i="1"/>
  <c r="H150" i="1"/>
  <c r="G109" i="1"/>
  <c r="H109" i="1"/>
  <c r="G139" i="1"/>
  <c r="H139" i="1"/>
  <c r="G138" i="1"/>
  <c r="G115" i="1"/>
  <c r="H115" i="1"/>
  <c r="G122" i="1"/>
  <c r="H122" i="1"/>
  <c r="H121" i="1"/>
  <c r="G121" i="1"/>
  <c r="G113" i="1"/>
  <c r="H113" i="1"/>
  <c r="H124" i="1"/>
  <c r="G124" i="1"/>
  <c r="H100" i="1"/>
  <c r="G100" i="1"/>
  <c r="G112" i="1"/>
  <c r="H112" i="1"/>
  <c r="H9" i="1"/>
  <c r="H48" i="1"/>
  <c r="H49" i="1"/>
  <c r="H24" i="1"/>
  <c r="H25" i="1"/>
  <c r="G67" i="1"/>
  <c r="G53" i="1"/>
  <c r="H56" i="1"/>
  <c r="H97" i="1"/>
  <c r="G97" i="1"/>
  <c r="H102" i="1"/>
  <c r="G102" i="1"/>
  <c r="H76" i="1"/>
  <c r="G76" i="1"/>
  <c r="G31" i="1"/>
  <c r="H31" i="1"/>
  <c r="G94" i="1"/>
  <c r="H94" i="1"/>
  <c r="H70" i="1"/>
  <c r="G70" i="1"/>
  <c r="G28" i="1"/>
  <c r="H28" i="1"/>
  <c r="H52" i="1"/>
  <c r="G52" i="1"/>
  <c r="G30" i="1"/>
  <c r="H30" i="1"/>
  <c r="G39" i="1"/>
  <c r="H39" i="1"/>
  <c r="H61" i="1"/>
  <c r="G61" i="1"/>
  <c r="H81" i="1"/>
  <c r="G81" i="1"/>
  <c r="G41" i="1"/>
  <c r="H41" i="1"/>
  <c r="H68" i="1"/>
  <c r="G68" i="1"/>
  <c r="H96" i="1"/>
  <c r="G96" i="1"/>
  <c r="H98" i="1"/>
  <c r="G98" i="1"/>
  <c r="G85" i="1"/>
  <c r="H85" i="1"/>
  <c r="G86" i="1"/>
  <c r="H86" i="1"/>
  <c r="H101" i="1"/>
  <c r="G101" i="1"/>
  <c r="G44" i="1"/>
  <c r="H44" i="1"/>
  <c r="G29" i="1"/>
  <c r="H29" i="1"/>
  <c r="G35" i="1"/>
  <c r="H35" i="1"/>
  <c r="H99" i="1"/>
  <c r="G99" i="1"/>
</calcChain>
</file>

<file path=xl/sharedStrings.xml><?xml version="1.0" encoding="utf-8"?>
<sst xmlns="http://schemas.openxmlformats.org/spreadsheetml/2006/main" count="726" uniqueCount="264">
  <si>
    <t>Date</t>
  </si>
  <si>
    <t>Activity</t>
  </si>
  <si>
    <t>Distance</t>
  </si>
  <si>
    <t>Time</t>
  </si>
  <si>
    <t>Treadmil Run</t>
  </si>
  <si>
    <t>Acvities</t>
  </si>
  <si>
    <t>Spin, Treadmil Run, Run, Park Run, Cycling, Swimming, Walking</t>
  </si>
  <si>
    <t>Run</t>
  </si>
  <si>
    <t>Park Run</t>
  </si>
  <si>
    <t>Cooper Run</t>
  </si>
  <si>
    <t>Cumulative Distance</t>
  </si>
  <si>
    <t xml:space="preserve">Spin Class </t>
  </si>
  <si>
    <t>Cumulative Time</t>
  </si>
  <si>
    <t>Sprints</t>
  </si>
  <si>
    <t>5k</t>
  </si>
  <si>
    <t>20 mins</t>
  </si>
  <si>
    <t>10k</t>
  </si>
  <si>
    <t>45 mins</t>
  </si>
  <si>
    <t>Distace</t>
  </si>
  <si>
    <t>Pace</t>
  </si>
  <si>
    <t>Half Marathon</t>
  </si>
  <si>
    <t>1hr45mins</t>
  </si>
  <si>
    <t>Marathon</t>
  </si>
  <si>
    <t>4 hours</t>
  </si>
  <si>
    <t>seconds to minutes</t>
  </si>
  <si>
    <t>seconds left</t>
  </si>
  <si>
    <t>Hike</t>
  </si>
  <si>
    <t>Chargers Run</t>
  </si>
  <si>
    <t>1 hr 50</t>
  </si>
  <si>
    <t>Sprint Triathlon</t>
  </si>
  <si>
    <t>Olympic Triathlon</t>
  </si>
  <si>
    <t>Half Iron man</t>
  </si>
  <si>
    <t>Full Iron Man</t>
  </si>
  <si>
    <t>Full Marathon</t>
  </si>
  <si>
    <t>Park Runs in Wales</t>
  </si>
  <si>
    <t>Swim Lake Windermere</t>
  </si>
  <si>
    <t>Swim Channel</t>
  </si>
  <si>
    <t>Cycle John Groates/Lands End</t>
  </si>
  <si>
    <t>Run Camino</t>
  </si>
  <si>
    <t>Race in Canries</t>
  </si>
  <si>
    <t>-</t>
  </si>
  <si>
    <t xml:space="preserve">PB History </t>
  </si>
  <si>
    <t>Swim</t>
  </si>
  <si>
    <t>% of 10,000</t>
  </si>
  <si>
    <t>Race!</t>
  </si>
  <si>
    <t>Time Goal</t>
  </si>
  <si>
    <t>Cardiff</t>
  </si>
  <si>
    <t>Road Bike</t>
  </si>
  <si>
    <t>Tri Suit</t>
  </si>
  <si>
    <t xml:space="preserve">Watch to run with </t>
  </si>
  <si>
    <t>Cumulative Hours</t>
  </si>
  <si>
    <t>Cycle</t>
  </si>
  <si>
    <t>Run Basher Rocket Dual</t>
  </si>
  <si>
    <t>Notes</t>
  </si>
  <si>
    <t>* need to do some more long runs</t>
  </si>
  <si>
    <t>* with Llio</t>
  </si>
  <si>
    <t>* good run, need to eat more. Had 2 toasts and a coffee</t>
  </si>
  <si>
    <t>* long run deffoes make a difference.</t>
  </si>
  <si>
    <t>Interval</t>
  </si>
  <si>
    <t>* interval training = good</t>
  </si>
  <si>
    <t>* garmin is good</t>
  </si>
  <si>
    <t>Got it! Love it :)</t>
  </si>
  <si>
    <t>Wet suit</t>
  </si>
  <si>
    <t>50 miler</t>
  </si>
  <si>
    <t>100 miler</t>
  </si>
  <si>
    <t>Snowdon</t>
  </si>
  <si>
    <t>* love chill long runs</t>
  </si>
  <si>
    <t>* knackered, hopefully get quicker with these</t>
  </si>
  <si>
    <t>* legs like jelly</t>
  </si>
  <si>
    <t>* set up watch incorrectly!</t>
  </si>
  <si>
    <t>* nice run at home with James</t>
  </si>
  <si>
    <t>* want to run more :)</t>
  </si>
  <si>
    <t>*great run, felt good</t>
  </si>
  <si>
    <t>What a day! First half marathon! Loved it, in richmond park with Llio</t>
  </si>
  <si>
    <t>*awesome! Fav run since lockdown</t>
  </si>
  <si>
    <t>*legs felt like jelly (need to fuel better) and long walk on weeekend was big</t>
  </si>
  <si>
    <t>Got it!!!!!!</t>
  </si>
  <si>
    <t>bike shoes/pedals</t>
  </si>
  <si>
    <t>camel running backpack</t>
  </si>
  <si>
    <t>* great run</t>
  </si>
  <si>
    <t>* new bike :))</t>
  </si>
  <si>
    <t>* fuelling</t>
  </si>
  <si>
    <t>Zwift</t>
  </si>
  <si>
    <t>* to caerphilly</t>
  </si>
  <si>
    <t>ant sensor</t>
  </si>
  <si>
    <t>bike thing to put water</t>
  </si>
  <si>
    <t>bottle to carry</t>
  </si>
  <si>
    <t>blue bottle bought</t>
  </si>
  <si>
    <t>bought 2</t>
  </si>
  <si>
    <t>bought!</t>
  </si>
  <si>
    <t>bought :)</t>
  </si>
  <si>
    <t>* to pontypridd</t>
  </si>
  <si>
    <t>date</t>
  </si>
  <si>
    <t>activity</t>
  </si>
  <si>
    <t>distance</t>
  </si>
  <si>
    <t>time</t>
  </si>
  <si>
    <t>cumulative_distance</t>
  </si>
  <si>
    <t>cumulative_time</t>
  </si>
  <si>
    <t>cumulative_hours</t>
  </si>
  <si>
    <t>%_of_10000</t>
  </si>
  <si>
    <t>Mon</t>
  </si>
  <si>
    <t xml:space="preserve">Tue </t>
  </si>
  <si>
    <t xml:space="preserve">Wed </t>
  </si>
  <si>
    <t xml:space="preserve">Thu </t>
  </si>
  <si>
    <t xml:space="preserve">Fri </t>
  </si>
  <si>
    <t xml:space="preserve">Sat </t>
  </si>
  <si>
    <t xml:space="preserve">Sun </t>
  </si>
  <si>
    <t>KM</t>
  </si>
  <si>
    <t>Miles</t>
  </si>
  <si>
    <t>Time assumung 5;45 pace</t>
  </si>
  <si>
    <t>1hr 43.15</t>
  </si>
  <si>
    <t>* back from shin splints</t>
  </si>
  <si>
    <t>*what a RUN</t>
  </si>
  <si>
    <t>buying, on way</t>
  </si>
  <si>
    <t>buying, not used</t>
  </si>
  <si>
    <t>only 1 left</t>
  </si>
  <si>
    <t>* first llantwit run</t>
  </si>
  <si>
    <t>* marathon man</t>
  </si>
  <si>
    <t>1hr 43.16</t>
  </si>
  <si>
    <t>4 hr 53.12</t>
  </si>
  <si>
    <t>*PLU</t>
  </si>
  <si>
    <t>Name</t>
  </si>
  <si>
    <t>Location</t>
  </si>
  <si>
    <t>Aberbeeg Parkrun</t>
  </si>
  <si>
    <t>Aberbeeg, Blaenau Gwent</t>
  </si>
  <si>
    <t>Out and back fast course running from Aberbeeg towards Abertillery on the Ebbw Valley Cycle Track</t>
  </si>
  <si>
    <t>Aberdare Parkrun</t>
  </si>
  <si>
    <t>Aberdare, RCT</t>
  </si>
  <si>
    <t>Three laps of Aberdare Park starting near the bandstand</t>
  </si>
  <si>
    <t>Aberystwyth Parkrun[110]</t>
  </si>
  <si>
    <t>Aberystwyth, Ceredigion</t>
  </si>
  <si>
    <t>Barry Island Parkrun[110]</t>
  </si>
  <si>
    <t>Barry, Vale of Glam</t>
  </si>
  <si>
    <t>Bryn Bach Parkrun[111]</t>
  </si>
  <si>
    <t>Tredegar, Blaenau Gwent</t>
  </si>
  <si>
    <t>A fast, scenic course comprising two laps of the lake at Parc Bryn Bach.</t>
  </si>
  <si>
    <t>Brynaman Parkrun</t>
  </si>
  <si>
    <t>Brynamam, Carmarthen</t>
  </si>
  <si>
    <t>Out and back course on grass and tarmac</t>
  </si>
  <si>
    <t>Coed Cefn Pwll Du Parkrun</t>
  </si>
  <si>
    <t>Machen, Caerphilly</t>
  </si>
  <si>
    <t>Amroth, Pembrokeshire</t>
  </si>
  <si>
    <t>Conwy, Conwy County</t>
  </si>
  <si>
    <t>Cosmeston Parkrun</t>
  </si>
  <si>
    <t>Penarth, Vale of Glam</t>
  </si>
  <si>
    <t>Run around a small and large loop of the Nature Park at Cosmeston</t>
  </si>
  <si>
    <t>Cwmbran Parkrun[112]</t>
  </si>
  <si>
    <t>Cwmbran, Torfaen</t>
  </si>
  <si>
    <t>At the Northfields Recreation Ground.</t>
  </si>
  <si>
    <t>Dolgellau, Gwynedd</t>
  </si>
  <si>
    <t>Wrexham</t>
  </si>
  <si>
    <t>Starts and finishes outside Erddig Hall, a stately home built in the 1680s</t>
  </si>
  <si>
    <t>Neath, Neath Port Talbot</t>
  </si>
  <si>
    <t>Cardiff, Cardiff</t>
  </si>
  <si>
    <t>Greenfield Valley Parkrun</t>
  </si>
  <si>
    <t>Holywell, Flintshire</t>
  </si>
  <si>
    <t>Groe Parkrun</t>
  </si>
  <si>
    <t>Builth Wells, Powys</t>
  </si>
  <si>
    <t>Three laps of The Groe</t>
  </si>
  <si>
    <t>Hafan Pwllheli Parkrun</t>
  </si>
  <si>
    <t>Pwllheli, Gwynedd</t>
  </si>
  <si>
    <t>The course is entirely run on the beach over sand.</t>
  </si>
  <si>
    <t>Haverfordwest Parkrun</t>
  </si>
  <si>
    <t>Haverfordwest, Pembrokeshire</t>
  </si>
  <si>
    <t>The course is laps of the racecourse starting at the cricket pitch</t>
  </si>
  <si>
    <t>Llanelli Coast Parkrun[110]</t>
  </si>
  <si>
    <t>Llanelli, Carmarthen</t>
  </si>
  <si>
    <t>At King George V Playing Fields</t>
  </si>
  <si>
    <t>Aberaeron, Ceredigion</t>
  </si>
  <si>
    <t>Gorslas, Carmarthen</t>
  </si>
  <si>
    <t>Maesteg Parkrun</t>
  </si>
  <si>
    <t>Maesteg, Bridgend</t>
  </si>
  <si>
    <t>In Welfare Park, Heol Ty Gwyn</t>
  </si>
  <si>
    <t>Merthyr Parkrun[110]</t>
  </si>
  <si>
    <t>Merthyr Tydfill</t>
  </si>
  <si>
    <t>At Merthyr Tydfill leisure centre</t>
  </si>
  <si>
    <t>Milford Haven, Pembrokeshire</t>
  </si>
  <si>
    <t>Two loop course. The course is run entirely on tarmac paths. Some sections of the course may accumulate mud, leaves and puddles after rain.</t>
  </si>
  <si>
    <t>Llangefni, Anglesey</t>
  </si>
  <si>
    <t>Newborough Forest Parkrun</t>
  </si>
  <si>
    <t>Newborough, Anglesey</t>
  </si>
  <si>
    <t>Newport</t>
  </si>
  <si>
    <t>Two laps through the grounds of 17th Century Tredegar House</t>
  </si>
  <si>
    <t>Newtown Parkrun</t>
  </si>
  <si>
    <t>Newtown, Powys</t>
  </si>
  <si>
    <t>At Dolerw Park Bridge</t>
  </si>
  <si>
    <t>Nova Prestatyn Parkrun</t>
  </si>
  <si>
    <t>Prestatyn, Denbighshire</t>
  </si>
  <si>
    <t>A run along the promenade in Prestatyn and past the beginning of Offa's Dyke</t>
  </si>
  <si>
    <t>At the Penallta Country Park created on the former Penallta Colliery</t>
  </si>
  <si>
    <t>Bangor, Gwynedd</t>
  </si>
  <si>
    <t>Pont y Bala Parkrun</t>
  </si>
  <si>
    <t>Bala, Gwynedd</t>
  </si>
  <si>
    <t>Out a back x 2 flat course, from town car park to Llyn Tegid</t>
  </si>
  <si>
    <t>Pontypool, Torfaen</t>
  </si>
  <si>
    <t>A relatively flat course run at Pontypool Park</t>
  </si>
  <si>
    <t>Pontypridd, RCT</t>
  </si>
  <si>
    <t>In Ynysangharad Park containing Lido Ponty, Wales' only outdoor swimming pool</t>
  </si>
  <si>
    <t>Porthcawl Parkrun[110]</t>
  </si>
  <si>
    <t>Porthcawl, Bridgend</t>
  </si>
  <si>
    <t>On Porthcawl Seafront</t>
  </si>
  <si>
    <t>Riverfront Parkrun</t>
  </si>
  <si>
    <t>Rogiet Parkrun</t>
  </si>
  <si>
    <t>Rogiet, Monmouth</t>
  </si>
  <si>
    <t>At Rogiet Countryside Park</t>
  </si>
  <si>
    <t>An out and back along the Severn Bridge</t>
  </si>
  <si>
    <t>Swansea Bay Parkrun[110]</t>
  </si>
  <si>
    <t>Swansea</t>
  </si>
  <si>
    <t>The course is out and back along Swansea seafront</t>
  </si>
  <si>
    <t>Trelai Park parkrun</t>
  </si>
  <si>
    <t>Three loops of Trelai Park, West Cardiff</t>
  </si>
  <si>
    <t>Tremorfa parkrun</t>
  </si>
  <si>
    <t>Three laps of Tremorfa Park, East Cardiff.</t>
  </si>
  <si>
    <t>Deeside, Flintshire</t>
  </si>
  <si>
    <t>Cardiff Parkrun[112][113]</t>
  </si>
  <si>
    <t>Colby Parkrun[110]</t>
  </si>
  <si>
    <t>Conwy Parkrun[110]</t>
  </si>
  <si>
    <t>Dolgellau Parkrun[110]</t>
  </si>
  <si>
    <t>Erddig Parkrun[110]</t>
  </si>
  <si>
    <t>Gnoll Parkrun[110]</t>
  </si>
  <si>
    <t>Grangemoor Parkrun[110]</t>
  </si>
  <si>
    <t>Llanerchaeron Parkrun[115]</t>
  </si>
  <si>
    <t>Newport Parkrun[110]</t>
  </si>
  <si>
    <t>Penallta Parkrun[110]</t>
  </si>
  <si>
    <t>Penrhyn Parkrun[110]</t>
  </si>
  <si>
    <t>Pontypool Parkrun[110]</t>
  </si>
  <si>
    <t>Pontypridd Parkrun[110]</t>
  </si>
  <si>
    <t>Severn Bridge Parkrun[119]</t>
  </si>
  <si>
    <t>Wepre Parkrun[110]</t>
  </si>
  <si>
    <t>Started on</t>
  </si>
  <si>
    <t>In Plascrug Park near the Vale of Rheidol Railway.</t>
  </si>
  <si>
    <t>On the Promenade passing Barry Island Pleasure Park.</t>
  </si>
  <si>
    <t>In Bute Park, the first parkrun in Wales and second-largest in the UK</t>
  </si>
  <si>
    <t>Challenging course with 390 ft of ascending through woodland paths</t>
  </si>
  <si>
    <t>At the National Trusts Colby Woodland Garden.</t>
  </si>
  <si>
    <t>At the Conwy RSPB reserve and runs along the River Conwy with views of Conwy Castle</t>
  </si>
  <si>
    <t>Two laps on the Mawddach Trail which is maintained by Snowdonia National Park[114]</t>
  </si>
  <si>
    <t>In Gnoll Estate Country Park with a loop around the ruins of the house.</t>
  </si>
  <si>
    <t>Run in Grangemoor Park a Site of Importance for Nature Conservation,</t>
  </si>
  <si>
    <t>An out-and-back route through Greenfield Valley and past Basingwerk Abbey</t>
  </si>
  <si>
    <t>At Llanerchaeron, a grade I listed mansion built in 1795[116] by John Nash</t>
  </si>
  <si>
    <t>Llyn Llech Owain Parkrun[110]</t>
  </si>
  <si>
    <t>At Llyn Llech Owain Country Park, a Site of Special Scientific Interest</t>
  </si>
  <si>
    <t>Milford Waterfront Parkrun</t>
  </si>
  <si>
    <t>Nant y Pandy Parkrun[117]</t>
  </si>
  <si>
    <t>An out and back course in Nant y Pandy Nature Reserve between Llangefni and Llyn Cefni</t>
  </si>
  <si>
    <t>A forest and beach run with views of Llanddwyn Island</t>
  </si>
  <si>
    <t>Ystrad Mynach, Caerphilly</t>
  </si>
  <si>
    <t>At Penrhyn Castle, an example of Romanesque Revival architecture.[118]</t>
  </si>
  <si>
    <t>An out and back along the River Usk starting at Riverfront theatre</t>
  </si>
  <si>
    <t>Chepstow Monmouth</t>
  </si>
  <si>
    <t>A trail run with 500 ft of hills in Wepre Park, a country park, also containing Ewloe Castle</t>
  </si>
  <si>
    <t>Pen Llyn Ultra, amazing!</t>
  </si>
  <si>
    <t>Newport 10K</t>
  </si>
  <si>
    <t>Great day in Newport got sub 45!</t>
  </si>
  <si>
    <t>Football</t>
  </si>
  <si>
    <t>18/11/201</t>
  </si>
  <si>
    <t>DONE</t>
  </si>
  <si>
    <t>Y</t>
  </si>
  <si>
    <t>1hr 43.17</t>
  </si>
  <si>
    <t>5 hr 53.12</t>
  </si>
  <si>
    <t>23/05/20222</t>
  </si>
  <si>
    <t>Tenerife, brutal and savage but completed it mate!</t>
  </si>
  <si>
    <t>Tenerife :) would love to do transvulcania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</si>
</sst>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 applyAlignment="1">
      <alignment horizontal="center"/>
    </xf>
    <xf numFmtId="0" fontId="3" fillId="0" borderId="0" xfId="1"/>
    <xf numFmtId="0" fontId="4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quotePrefix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/>
    </xf>
    <xf numFmtId="15" fontId="5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1" fillId="0" borderId="3" xfId="0" applyFont="1" applyBorder="1"/>
    <xf numFmtId="0" fontId="0" fillId="0" borderId="1" xfId="0" applyBorder="1"/>
    <xf numFmtId="14" fontId="1" fillId="0" borderId="1" xfId="0" applyNumberFormat="1" applyFont="1" applyBorder="1"/>
    <xf numFmtId="2" fontId="0" fillId="0" borderId="0" xfId="0" applyNumberFormat="1" applyAlignment="1">
      <alignment horizontal="center"/>
    </xf>
    <xf numFmtId="0" fontId="5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0" fillId="2" borderId="1" xfId="0" applyFill="1" applyBorder="1"/>
    <xf numFmtId="16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cathlon.co.uk/p/triathlon-sd-men-s-neoprene-suit/_/R-p-307007?fbclid=IwAR3EW9cVkm54olECUWKPr2iCfzV8NsijOc57CD5YpVVvzygaFNXNcBZrXk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663A-1B36-42F8-92D9-0C097A8D0EBA}">
  <dimension ref="A1:W417"/>
  <sheetViews>
    <sheetView tabSelected="1" topLeftCell="A342" zoomScale="62" zoomScaleNormal="62" workbookViewId="0">
      <selection activeCell="H352" sqref="H352"/>
    </sheetView>
  </sheetViews>
  <sheetFormatPr defaultRowHeight="25.8" outlineLevelCol="1" x14ac:dyDescent="0.5"/>
  <cols>
    <col min="1" max="1" width="21.6640625" bestFit="1" customWidth="1"/>
    <col min="2" max="2" width="37.33203125" style="10" bestFit="1" customWidth="1"/>
    <col min="3" max="3" width="14.33203125" style="10" bestFit="1" customWidth="1"/>
    <col min="4" max="4" width="29.21875" style="32" bestFit="1" customWidth="1"/>
    <col min="5" max="6" width="32.44140625" bestFit="1" customWidth="1"/>
    <col min="7" max="7" width="32.44140625" customWidth="1"/>
    <col min="8" max="8" width="19.21875" style="9" bestFit="1" customWidth="1"/>
    <col min="9" max="9" width="19.21875" style="13" customWidth="1"/>
    <col min="21" max="21" width="8.88671875" outlineLevel="1"/>
    <col min="22" max="22" width="16.77734375" bestFit="1" customWidth="1" outlineLevel="1"/>
    <col min="23" max="23" width="10.77734375" bestFit="1" customWidth="1"/>
  </cols>
  <sheetData>
    <row r="1" spans="1:23" x14ac:dyDescent="0.5">
      <c r="A1" s="2" t="s">
        <v>92</v>
      </c>
      <c r="B1" s="2" t="s">
        <v>93</v>
      </c>
      <c r="C1" s="2" t="s">
        <v>94</v>
      </c>
      <c r="D1" s="5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53</v>
      </c>
      <c r="K1" t="s">
        <v>5</v>
      </c>
      <c r="L1" t="s">
        <v>6</v>
      </c>
      <c r="V1" t="s">
        <v>24</v>
      </c>
      <c r="W1" t="s">
        <v>25</v>
      </c>
    </row>
    <row r="2" spans="1:23" x14ac:dyDescent="0.5">
      <c r="A2" s="4">
        <v>43750</v>
      </c>
      <c r="B2" s="2" t="s">
        <v>8</v>
      </c>
      <c r="C2" s="2">
        <v>5000</v>
      </c>
      <c r="D2" s="5">
        <v>28.19</v>
      </c>
      <c r="E2" s="2">
        <f>SUM($C$2:C2)</f>
        <v>5000</v>
      </c>
      <c r="F2" s="5">
        <f>SUM($T$2:T2) + V2 + W2</f>
        <v>28.19</v>
      </c>
      <c r="G2" s="5">
        <f t="shared" ref="G2:G33" si="0">F2/60</f>
        <v>0.46983333333333338</v>
      </c>
      <c r="H2" s="9">
        <f t="shared" ref="H2:H33" si="1">(F2/600000)*100</f>
        <v>4.6983333333333339E-3</v>
      </c>
      <c r="I2" s="9"/>
      <c r="J2" s="1"/>
      <c r="K2" s="1"/>
      <c r="T2" s="1">
        <f t="shared" ref="T2:T33" si="2">INT(D2)</f>
        <v>28</v>
      </c>
      <c r="U2" s="1">
        <f t="shared" ref="U2:U33" si="3">(D2-T2)*100</f>
        <v>19.000000000000128</v>
      </c>
      <c r="V2">
        <f>INT(SUM($U$2:U2)/60)</f>
        <v>0</v>
      </c>
      <c r="W2">
        <f>(SUM($U$2:U2)-60*V2)/100</f>
        <v>0.19000000000000128</v>
      </c>
    </row>
    <row r="3" spans="1:23" x14ac:dyDescent="0.5">
      <c r="A3" s="4">
        <v>43751</v>
      </c>
      <c r="B3" s="2" t="s">
        <v>7</v>
      </c>
      <c r="C3" s="2">
        <v>5019</v>
      </c>
      <c r="D3" s="5">
        <v>29.13</v>
      </c>
      <c r="E3" s="2">
        <f>SUM($C$2:C3)</f>
        <v>10019</v>
      </c>
      <c r="F3" s="5">
        <f>SUM($T$2:T3) + V3 + W3</f>
        <v>57.32</v>
      </c>
      <c r="G3" s="5">
        <f t="shared" si="0"/>
        <v>0.95533333333333337</v>
      </c>
      <c r="H3" s="9">
        <f t="shared" si="1"/>
        <v>9.5533333333333321E-3</v>
      </c>
      <c r="I3" s="9"/>
      <c r="J3" s="1"/>
      <c r="K3" s="1"/>
      <c r="T3" s="1">
        <f t="shared" si="2"/>
        <v>29</v>
      </c>
      <c r="U3" s="1">
        <f t="shared" si="3"/>
        <v>12.999999999999901</v>
      </c>
      <c r="V3">
        <f>INT(SUM($U$2:U3)/60)</f>
        <v>0</v>
      </c>
      <c r="W3">
        <f>(SUM($U$2:U3)-60*V3)/100</f>
        <v>0.32000000000000028</v>
      </c>
    </row>
    <row r="4" spans="1:23" x14ac:dyDescent="0.5">
      <c r="A4" s="4">
        <v>43754</v>
      </c>
      <c r="B4" s="2" t="s">
        <v>7</v>
      </c>
      <c r="C4" s="2">
        <v>6021</v>
      </c>
      <c r="D4" s="5">
        <v>38.06</v>
      </c>
      <c r="E4" s="2">
        <f>SUM($C$2:C4)</f>
        <v>16040</v>
      </c>
      <c r="F4" s="5">
        <f>SUM($T$2:T4) + V4 + W4</f>
        <v>95.38</v>
      </c>
      <c r="G4" s="5">
        <f t="shared" si="0"/>
        <v>1.5896666666666666</v>
      </c>
      <c r="H4" s="9">
        <f t="shared" si="1"/>
        <v>1.5896666666666667E-2</v>
      </c>
      <c r="I4" s="9"/>
      <c r="J4" s="1"/>
      <c r="K4" s="1"/>
      <c r="T4" s="1">
        <f t="shared" si="2"/>
        <v>38</v>
      </c>
      <c r="U4" s="1">
        <f t="shared" si="3"/>
        <v>6.0000000000002274</v>
      </c>
      <c r="V4">
        <f>INT(SUM($U$2:U4)/60)</f>
        <v>0</v>
      </c>
      <c r="W4">
        <f>(SUM($U$2:U4)-60*V4)/100</f>
        <v>0.38000000000000256</v>
      </c>
    </row>
    <row r="5" spans="1:23" x14ac:dyDescent="0.5">
      <c r="A5" s="4">
        <v>43755</v>
      </c>
      <c r="B5" s="2" t="s">
        <v>7</v>
      </c>
      <c r="C5" s="2">
        <v>5011</v>
      </c>
      <c r="D5" s="5">
        <v>29.53</v>
      </c>
      <c r="E5" s="2">
        <f>SUM($C$2:C5)</f>
        <v>21051</v>
      </c>
      <c r="F5" s="5">
        <f>SUM($T$2:T5) + V5 + W5</f>
        <v>125.31</v>
      </c>
      <c r="G5" s="5">
        <f t="shared" si="0"/>
        <v>2.0885000000000002</v>
      </c>
      <c r="H5" s="9">
        <f t="shared" si="1"/>
        <v>2.0885000000000001E-2</v>
      </c>
      <c r="I5" s="9"/>
      <c r="J5" s="1"/>
      <c r="K5" s="1"/>
      <c r="T5" s="1">
        <f t="shared" si="2"/>
        <v>29</v>
      </c>
      <c r="U5" s="1">
        <f t="shared" si="3"/>
        <v>53.000000000000114</v>
      </c>
      <c r="V5">
        <f>INT(SUM($U$2:U5)/60)</f>
        <v>1</v>
      </c>
      <c r="W5">
        <f>(SUM($U$2:U5)-60*V5)/100</f>
        <v>0.31000000000000372</v>
      </c>
    </row>
    <row r="6" spans="1:23" x14ac:dyDescent="0.5">
      <c r="A6" s="4">
        <v>43757</v>
      </c>
      <c r="B6" s="2" t="s">
        <v>8</v>
      </c>
      <c r="C6" s="2">
        <v>5000</v>
      </c>
      <c r="D6" s="5">
        <v>25.25</v>
      </c>
      <c r="E6" s="2">
        <f>SUM($C$2:C6)</f>
        <v>26051</v>
      </c>
      <c r="F6" s="5">
        <f>SUM($T$2:T6) + V6 + W6</f>
        <v>150.56</v>
      </c>
      <c r="G6" s="5">
        <f t="shared" si="0"/>
        <v>2.5093333333333332</v>
      </c>
      <c r="H6" s="9">
        <f t="shared" si="1"/>
        <v>2.5093333333333332E-2</v>
      </c>
      <c r="I6" s="9"/>
      <c r="J6" s="1"/>
      <c r="K6" s="1"/>
      <c r="L6" s="1"/>
      <c r="T6" s="1">
        <f t="shared" si="2"/>
        <v>25</v>
      </c>
      <c r="U6" s="1">
        <f t="shared" si="3"/>
        <v>25</v>
      </c>
      <c r="V6">
        <f>INT(SUM($U$2:U6)/60)</f>
        <v>1</v>
      </c>
      <c r="W6">
        <f>(SUM($U$2:U6)-60*V6)/100</f>
        <v>0.56000000000000372</v>
      </c>
    </row>
    <row r="7" spans="1:23" x14ac:dyDescent="0.5">
      <c r="A7" s="4">
        <v>43759</v>
      </c>
      <c r="B7" s="2" t="s">
        <v>7</v>
      </c>
      <c r="C7" s="2">
        <v>10006</v>
      </c>
      <c r="D7" s="5">
        <v>55.06</v>
      </c>
      <c r="E7" s="2">
        <f>SUM($C$2:C7)</f>
        <v>36057</v>
      </c>
      <c r="F7" s="5">
        <f>SUM($T$2:T7) + V7 + W7</f>
        <v>206.02</v>
      </c>
      <c r="G7" s="5">
        <f t="shared" si="0"/>
        <v>3.4336666666666669</v>
      </c>
      <c r="H7" s="9">
        <f t="shared" si="1"/>
        <v>3.4336666666666668E-2</v>
      </c>
      <c r="I7" s="9"/>
      <c r="J7" s="1"/>
      <c r="K7" s="1"/>
      <c r="T7" s="1">
        <f t="shared" si="2"/>
        <v>55</v>
      </c>
      <c r="U7" s="1">
        <f t="shared" si="3"/>
        <v>6.0000000000002274</v>
      </c>
      <c r="V7">
        <f>INT(SUM($U$2:U7)/60)</f>
        <v>2</v>
      </c>
      <c r="W7">
        <f>(SUM($U$2:U7)-60*V7)/100</f>
        <v>2.0000000000005968E-2</v>
      </c>
    </row>
    <row r="8" spans="1:23" x14ac:dyDescent="0.5">
      <c r="A8" s="4">
        <v>43761</v>
      </c>
      <c r="B8" s="2" t="s">
        <v>9</v>
      </c>
      <c r="C8" s="2">
        <v>2750</v>
      </c>
      <c r="D8" s="5">
        <v>12</v>
      </c>
      <c r="E8" s="2">
        <f>SUM($C$2:C8)</f>
        <v>38807</v>
      </c>
      <c r="F8" s="5">
        <f>SUM($T$2:T8) + V8 + W8</f>
        <v>218.02</v>
      </c>
      <c r="G8" s="5">
        <f t="shared" si="0"/>
        <v>3.633666666666667</v>
      </c>
      <c r="H8" s="9">
        <f t="shared" si="1"/>
        <v>3.633666666666667E-2</v>
      </c>
      <c r="I8" s="9"/>
      <c r="J8" s="1"/>
      <c r="K8" s="1"/>
      <c r="T8" s="1">
        <f t="shared" si="2"/>
        <v>12</v>
      </c>
      <c r="U8" s="1">
        <f t="shared" si="3"/>
        <v>0</v>
      </c>
      <c r="V8">
        <f>INT(SUM($U$2:U8)/60)</f>
        <v>2</v>
      </c>
      <c r="W8">
        <f>(SUM($U$2:U8)-60*V8)/100</f>
        <v>2.0000000000005968E-2</v>
      </c>
    </row>
    <row r="9" spans="1:23" x14ac:dyDescent="0.5">
      <c r="A9" s="4">
        <v>43767</v>
      </c>
      <c r="B9" s="2" t="s">
        <v>4</v>
      </c>
      <c r="C9" s="2">
        <v>10000</v>
      </c>
      <c r="D9" s="5">
        <v>54.32</v>
      </c>
      <c r="E9" s="2">
        <f>SUM($C$2:C9)</f>
        <v>48807</v>
      </c>
      <c r="F9" s="5">
        <f>SUM($T$2:T9) + V9 + W9</f>
        <v>272.34000000000003</v>
      </c>
      <c r="G9" s="5">
        <f t="shared" si="0"/>
        <v>4.5390000000000006</v>
      </c>
      <c r="H9" s="9">
        <f t="shared" si="1"/>
        <v>4.539E-2</v>
      </c>
      <c r="I9" s="9"/>
      <c r="J9" s="1"/>
      <c r="K9" s="1"/>
      <c r="T9" s="1">
        <f t="shared" si="2"/>
        <v>54</v>
      </c>
      <c r="U9" s="1">
        <f t="shared" si="3"/>
        <v>32.000000000000028</v>
      </c>
      <c r="V9">
        <f>INT(SUM($U$2:U9)/60)</f>
        <v>2</v>
      </c>
      <c r="W9">
        <f>(SUM($U$2:U9)-60*V9)/100</f>
        <v>0.34000000000000624</v>
      </c>
    </row>
    <row r="10" spans="1:23" x14ac:dyDescent="0.5">
      <c r="A10" s="4">
        <v>43768</v>
      </c>
      <c r="B10" s="2" t="s">
        <v>11</v>
      </c>
      <c r="C10" s="2">
        <v>8000</v>
      </c>
      <c r="D10" s="5">
        <v>30</v>
      </c>
      <c r="E10" s="2">
        <f>SUM($C$2:C10)</f>
        <v>56807</v>
      </c>
      <c r="F10" s="5">
        <f>SUM($T$2:T10) + V10 + W10</f>
        <v>302.34000000000003</v>
      </c>
      <c r="G10" s="5">
        <f t="shared" si="0"/>
        <v>5.0390000000000006</v>
      </c>
      <c r="H10" s="9">
        <f t="shared" si="1"/>
        <v>5.0390000000000004E-2</v>
      </c>
      <c r="I10" s="9"/>
      <c r="J10" s="1"/>
      <c r="K10" s="1"/>
      <c r="T10" s="1">
        <f t="shared" si="2"/>
        <v>30</v>
      </c>
      <c r="U10" s="1">
        <f t="shared" si="3"/>
        <v>0</v>
      </c>
      <c r="V10">
        <f>INT(SUM($U$2:U10)/60)</f>
        <v>2</v>
      </c>
      <c r="W10">
        <f>(SUM($U$2:U10)-60*V10)/100</f>
        <v>0.34000000000000624</v>
      </c>
    </row>
    <row r="11" spans="1:23" x14ac:dyDescent="0.5">
      <c r="A11" s="4">
        <v>43769</v>
      </c>
      <c r="B11" s="2" t="s">
        <v>4</v>
      </c>
      <c r="C11" s="2">
        <v>5000</v>
      </c>
      <c r="D11" s="5">
        <v>25</v>
      </c>
      <c r="E11" s="2">
        <f>SUM($C$2:C11)</f>
        <v>61807</v>
      </c>
      <c r="F11" s="5">
        <f>SUM($T$2:T11) + V11 + W11</f>
        <v>327.34000000000003</v>
      </c>
      <c r="G11" s="5">
        <f t="shared" si="0"/>
        <v>5.4556666666666676</v>
      </c>
      <c r="H11" s="9">
        <f t="shared" si="1"/>
        <v>5.455666666666667E-2</v>
      </c>
      <c r="I11" s="9"/>
      <c r="J11" s="1"/>
      <c r="K11" s="1"/>
      <c r="T11" s="1">
        <f t="shared" si="2"/>
        <v>25</v>
      </c>
      <c r="U11" s="1">
        <f t="shared" si="3"/>
        <v>0</v>
      </c>
      <c r="V11">
        <f>INT(SUM($U$2:U11)/60)</f>
        <v>2</v>
      </c>
      <c r="W11">
        <f>(SUM($U$2:U11)-60*V11)/100</f>
        <v>0.34000000000000624</v>
      </c>
    </row>
    <row r="12" spans="1:23" x14ac:dyDescent="0.5">
      <c r="A12" s="4">
        <v>43771</v>
      </c>
      <c r="B12" s="2" t="s">
        <v>8</v>
      </c>
      <c r="C12" s="2">
        <v>5000</v>
      </c>
      <c r="D12" s="5">
        <v>23.5</v>
      </c>
      <c r="E12" s="2">
        <f>SUM($C$2:C12)</f>
        <v>66807</v>
      </c>
      <c r="F12" s="5">
        <f>SUM($T$2:T12) + V12 + W12</f>
        <v>351.24</v>
      </c>
      <c r="G12" s="5">
        <f t="shared" si="0"/>
        <v>5.8540000000000001</v>
      </c>
      <c r="H12" s="9">
        <f t="shared" si="1"/>
        <v>5.8540000000000002E-2</v>
      </c>
      <c r="I12" s="9"/>
      <c r="J12" s="1"/>
      <c r="K12" s="1"/>
      <c r="T12" s="1">
        <f t="shared" si="2"/>
        <v>23</v>
      </c>
      <c r="U12" s="1">
        <f t="shared" si="3"/>
        <v>50</v>
      </c>
      <c r="V12">
        <f>INT(SUM($U$2:U12)/60)</f>
        <v>3</v>
      </c>
      <c r="W12">
        <f>(SUM($U$2:U12)-60*V12)/100</f>
        <v>0.24000000000000626</v>
      </c>
    </row>
    <row r="13" spans="1:23" x14ac:dyDescent="0.5">
      <c r="A13" s="4">
        <v>43773</v>
      </c>
      <c r="B13" s="2" t="s">
        <v>4</v>
      </c>
      <c r="C13" s="2">
        <v>5000</v>
      </c>
      <c r="D13" s="5">
        <v>29</v>
      </c>
      <c r="E13" s="2">
        <f>SUM($C$2:C13)</f>
        <v>71807</v>
      </c>
      <c r="F13" s="5">
        <f>SUM($T$2:T13) + V13 + W13</f>
        <v>380.24</v>
      </c>
      <c r="G13" s="5">
        <f t="shared" si="0"/>
        <v>6.3373333333333335</v>
      </c>
      <c r="H13" s="9">
        <f t="shared" si="1"/>
        <v>6.3373333333333337E-2</v>
      </c>
      <c r="I13" s="9"/>
      <c r="J13" s="1"/>
      <c r="K13" s="1"/>
      <c r="T13" s="1">
        <f t="shared" si="2"/>
        <v>29</v>
      </c>
      <c r="U13" s="1">
        <f t="shared" si="3"/>
        <v>0</v>
      </c>
      <c r="V13">
        <f>INT(SUM($U$2:U13)/60)</f>
        <v>3</v>
      </c>
      <c r="W13">
        <f>(SUM($U$2:U13)-60*V13)/100</f>
        <v>0.24000000000000626</v>
      </c>
    </row>
    <row r="14" spans="1:23" x14ac:dyDescent="0.5">
      <c r="A14" s="4">
        <v>43774</v>
      </c>
      <c r="B14" s="2" t="s">
        <v>7</v>
      </c>
      <c r="C14" s="2">
        <v>4750</v>
      </c>
      <c r="D14" s="5">
        <v>26</v>
      </c>
      <c r="E14" s="2">
        <f>SUM($C$2:C14)</f>
        <v>76557</v>
      </c>
      <c r="F14" s="5">
        <f>SUM($T$2:T14) + V14 + W14</f>
        <v>406.24</v>
      </c>
      <c r="G14" s="5">
        <f t="shared" si="0"/>
        <v>6.7706666666666671</v>
      </c>
      <c r="H14" s="9">
        <f t="shared" si="1"/>
        <v>6.7706666666666665E-2</v>
      </c>
      <c r="I14" s="9"/>
      <c r="J14" s="1"/>
      <c r="K14" s="1"/>
      <c r="T14" s="1">
        <f t="shared" si="2"/>
        <v>26</v>
      </c>
      <c r="U14" s="1">
        <f t="shared" si="3"/>
        <v>0</v>
      </c>
      <c r="V14">
        <f>INT(SUM($U$2:U14)/60)</f>
        <v>3</v>
      </c>
      <c r="W14">
        <f>(SUM($U$2:U14)-60*V14)/100</f>
        <v>0.24000000000000626</v>
      </c>
    </row>
    <row r="15" spans="1:23" x14ac:dyDescent="0.5">
      <c r="A15" s="4">
        <v>43776</v>
      </c>
      <c r="B15" s="2" t="s">
        <v>7</v>
      </c>
      <c r="C15" s="2">
        <v>12150</v>
      </c>
      <c r="D15" s="5">
        <v>64.38</v>
      </c>
      <c r="E15" s="2">
        <f>SUM($C$2:C15)</f>
        <v>88707</v>
      </c>
      <c r="F15" s="5">
        <f>SUM($T$2:T15) + V15 + W15</f>
        <v>471.02</v>
      </c>
      <c r="G15" s="5">
        <f t="shared" si="0"/>
        <v>7.8503333333333334</v>
      </c>
      <c r="H15" s="9">
        <f t="shared" si="1"/>
        <v>7.8503333333333342E-2</v>
      </c>
      <c r="I15" s="9"/>
      <c r="T15" s="1">
        <f t="shared" si="2"/>
        <v>64</v>
      </c>
      <c r="U15" s="1">
        <f t="shared" si="3"/>
        <v>37.999999999999545</v>
      </c>
      <c r="V15">
        <f>INT(SUM($U$2:U15)/60)</f>
        <v>4</v>
      </c>
      <c r="W15">
        <f>(SUM($U$2:U15)-60*V15)/100</f>
        <v>2.0000000000001704E-2</v>
      </c>
    </row>
    <row r="16" spans="1:23" x14ac:dyDescent="0.5">
      <c r="A16" s="4">
        <v>43780</v>
      </c>
      <c r="B16" s="2" t="s">
        <v>13</v>
      </c>
      <c r="C16" s="2">
        <v>3500</v>
      </c>
      <c r="D16" s="5">
        <v>25</v>
      </c>
      <c r="E16" s="2">
        <f>SUM($C$2:C16)</f>
        <v>92207</v>
      </c>
      <c r="F16" s="5">
        <f>SUM($T$2:T16) + V16 + W16</f>
        <v>496.02</v>
      </c>
      <c r="G16" s="5">
        <f t="shared" si="0"/>
        <v>8.2669999999999995</v>
      </c>
      <c r="H16" s="9">
        <f t="shared" si="1"/>
        <v>8.2669999999999993E-2</v>
      </c>
      <c r="I16" s="9"/>
      <c r="T16" s="1">
        <f t="shared" si="2"/>
        <v>25</v>
      </c>
      <c r="U16" s="1">
        <f t="shared" si="3"/>
        <v>0</v>
      </c>
      <c r="V16">
        <f>INT(SUM($U$2:U16)/60)</f>
        <v>4</v>
      </c>
      <c r="W16">
        <f>(SUM($U$2:U16)-60*V16)/100</f>
        <v>2.0000000000001704E-2</v>
      </c>
    </row>
    <row r="17" spans="1:23" x14ac:dyDescent="0.5">
      <c r="A17" s="4">
        <v>43780</v>
      </c>
      <c r="B17" s="2" t="s">
        <v>11</v>
      </c>
      <c r="C17" s="2">
        <v>8500</v>
      </c>
      <c r="D17" s="5">
        <v>30</v>
      </c>
      <c r="E17" s="2">
        <f>SUM($C$2:C17)</f>
        <v>100707</v>
      </c>
      <c r="F17" s="5">
        <f>SUM($T$2:T17) + V17 + W17</f>
        <v>526.02</v>
      </c>
      <c r="G17" s="5">
        <f t="shared" si="0"/>
        <v>8.7669999999999995</v>
      </c>
      <c r="H17" s="9">
        <f t="shared" si="1"/>
        <v>8.7669999999999998E-2</v>
      </c>
      <c r="I17" s="9"/>
      <c r="T17" s="1">
        <f t="shared" si="2"/>
        <v>30</v>
      </c>
      <c r="U17" s="1">
        <f t="shared" si="3"/>
        <v>0</v>
      </c>
      <c r="V17">
        <f>INT(SUM($U$2:U17)/60)</f>
        <v>4</v>
      </c>
      <c r="W17">
        <f>(SUM($U$2:U17)-60*V17)/100</f>
        <v>2.0000000000001704E-2</v>
      </c>
    </row>
    <row r="18" spans="1:23" x14ac:dyDescent="0.5">
      <c r="A18" s="4">
        <v>43781</v>
      </c>
      <c r="B18" s="2" t="s">
        <v>13</v>
      </c>
      <c r="C18" s="2">
        <v>4250</v>
      </c>
      <c r="D18" s="5">
        <v>25</v>
      </c>
      <c r="E18" s="2">
        <f>SUM($C$2:C18)</f>
        <v>104957</v>
      </c>
      <c r="F18" s="5">
        <f>SUM($T$2:T18) + V18 + W18</f>
        <v>551.02</v>
      </c>
      <c r="G18" s="5">
        <f t="shared" si="0"/>
        <v>9.1836666666666655</v>
      </c>
      <c r="H18" s="9">
        <f t="shared" si="1"/>
        <v>9.1836666666666664E-2</v>
      </c>
      <c r="I18" s="9"/>
      <c r="T18" s="1">
        <f t="shared" si="2"/>
        <v>25</v>
      </c>
      <c r="U18" s="1">
        <f t="shared" si="3"/>
        <v>0</v>
      </c>
      <c r="V18">
        <f>INT(SUM($U$2:U18)/60)</f>
        <v>4</v>
      </c>
      <c r="W18">
        <f>(SUM($U$2:U18)-60*V18)/100</f>
        <v>2.0000000000001704E-2</v>
      </c>
    </row>
    <row r="19" spans="1:23" x14ac:dyDescent="0.5">
      <c r="A19" s="4">
        <v>43783</v>
      </c>
      <c r="B19" s="2" t="s">
        <v>4</v>
      </c>
      <c r="C19" s="2">
        <v>15000</v>
      </c>
      <c r="D19" s="5">
        <v>82</v>
      </c>
      <c r="E19" s="2">
        <f>SUM($C$2:C19)</f>
        <v>119957</v>
      </c>
      <c r="F19" s="5">
        <f>SUM($T$2:T19) + V19 + W19</f>
        <v>633.02</v>
      </c>
      <c r="G19" s="5">
        <f t="shared" si="0"/>
        <v>10.550333333333333</v>
      </c>
      <c r="H19" s="9">
        <f t="shared" si="1"/>
        <v>0.10550333333333332</v>
      </c>
      <c r="I19" s="9"/>
      <c r="T19" s="1">
        <f t="shared" si="2"/>
        <v>82</v>
      </c>
      <c r="U19" s="1">
        <f t="shared" si="3"/>
        <v>0</v>
      </c>
      <c r="V19">
        <f>INT(SUM($U$2:U19)/60)</f>
        <v>4</v>
      </c>
      <c r="W19">
        <f>(SUM($U$2:U19)-60*V19)/100</f>
        <v>2.0000000000001704E-2</v>
      </c>
    </row>
    <row r="20" spans="1:23" x14ac:dyDescent="0.5">
      <c r="A20" s="4">
        <v>43787</v>
      </c>
      <c r="B20" s="2" t="s">
        <v>4</v>
      </c>
      <c r="C20" s="2">
        <v>5000</v>
      </c>
      <c r="D20" s="5">
        <v>23.2</v>
      </c>
      <c r="E20" s="2">
        <f>SUM($C$2:C20)</f>
        <v>124957</v>
      </c>
      <c r="F20" s="5">
        <f>SUM($T$2:T20) + V20 + W20</f>
        <v>656.22</v>
      </c>
      <c r="G20" s="5">
        <f t="shared" si="0"/>
        <v>10.937000000000001</v>
      </c>
      <c r="H20" s="9">
        <f t="shared" si="1"/>
        <v>0.10936999999999999</v>
      </c>
      <c r="I20" s="9"/>
      <c r="T20" s="1">
        <f t="shared" si="2"/>
        <v>23</v>
      </c>
      <c r="U20" s="1">
        <f t="shared" si="3"/>
        <v>19.999999999999929</v>
      </c>
      <c r="V20">
        <f>INT(SUM($U$2:U20)/60)</f>
        <v>4</v>
      </c>
      <c r="W20">
        <f>(SUM($U$2:U20)-60*V20)/100</f>
        <v>0.22000000000000114</v>
      </c>
    </row>
    <row r="21" spans="1:23" x14ac:dyDescent="0.5">
      <c r="A21" s="4">
        <v>43789</v>
      </c>
      <c r="B21" s="2" t="s">
        <v>7</v>
      </c>
      <c r="C21" s="2">
        <v>21000</v>
      </c>
      <c r="D21" s="5">
        <v>115.08</v>
      </c>
      <c r="E21" s="2">
        <f>SUM($C$2:C21)</f>
        <v>145957</v>
      </c>
      <c r="F21" s="5">
        <f>SUM($T$2:T21) + V21 + W21</f>
        <v>771.3</v>
      </c>
      <c r="G21" s="5">
        <f t="shared" si="0"/>
        <v>12.854999999999999</v>
      </c>
      <c r="H21" s="9">
        <f t="shared" si="1"/>
        <v>0.12855</v>
      </c>
      <c r="I21" s="9"/>
      <c r="T21" s="1">
        <f t="shared" si="2"/>
        <v>115</v>
      </c>
      <c r="U21" s="1">
        <f t="shared" si="3"/>
        <v>7.9999999999998295</v>
      </c>
      <c r="V21">
        <f>INT(SUM($U$2:U21)/60)</f>
        <v>4</v>
      </c>
      <c r="W21">
        <f>(SUM($U$2:U21)-60*V21)/100</f>
        <v>0.29999999999999943</v>
      </c>
    </row>
    <row r="22" spans="1:23" x14ac:dyDescent="0.5">
      <c r="A22" s="4">
        <v>43792</v>
      </c>
      <c r="B22" s="2" t="s">
        <v>8</v>
      </c>
      <c r="C22" s="2">
        <v>5000</v>
      </c>
      <c r="D22" s="5">
        <v>24.01</v>
      </c>
      <c r="E22" s="2">
        <f>SUM($C$2:C22)</f>
        <v>150957</v>
      </c>
      <c r="F22" s="5">
        <f>SUM($T$2:T22) + V22 + W22</f>
        <v>795.31</v>
      </c>
      <c r="G22" s="5">
        <f t="shared" si="0"/>
        <v>13.255166666666666</v>
      </c>
      <c r="H22" s="9">
        <f t="shared" si="1"/>
        <v>0.13255166666666665</v>
      </c>
      <c r="I22" s="9"/>
      <c r="T22" s="1">
        <f t="shared" si="2"/>
        <v>24</v>
      </c>
      <c r="U22" s="1">
        <f t="shared" si="3"/>
        <v>1.0000000000001563</v>
      </c>
      <c r="V22">
        <f>INT(SUM($U$2:U22)/60)</f>
        <v>4</v>
      </c>
      <c r="W22">
        <f>(SUM($U$2:U22)-60*V22)/100</f>
        <v>0.31000000000000116</v>
      </c>
    </row>
    <row r="23" spans="1:23" x14ac:dyDescent="0.5">
      <c r="A23" s="4">
        <v>43808</v>
      </c>
      <c r="B23" s="2" t="s">
        <v>7</v>
      </c>
      <c r="C23" s="2">
        <v>6500</v>
      </c>
      <c r="D23" s="5">
        <v>35</v>
      </c>
      <c r="E23" s="2">
        <f>SUM($C$2:C23)</f>
        <v>157457</v>
      </c>
      <c r="F23" s="5">
        <f>SUM($T$2:T23) + V23 + W23</f>
        <v>830.31</v>
      </c>
      <c r="G23" s="5">
        <f t="shared" si="0"/>
        <v>13.8385</v>
      </c>
      <c r="H23" s="9">
        <f t="shared" si="1"/>
        <v>0.13838499999999998</v>
      </c>
      <c r="I23" s="9"/>
      <c r="T23" s="1">
        <f t="shared" si="2"/>
        <v>35</v>
      </c>
      <c r="U23" s="1">
        <f t="shared" si="3"/>
        <v>0</v>
      </c>
      <c r="V23">
        <f>INT(SUM($U$2:U23)/60)</f>
        <v>4</v>
      </c>
      <c r="W23">
        <f>(SUM($U$2:U23)-60*V23)/100</f>
        <v>0.31000000000000116</v>
      </c>
    </row>
    <row r="24" spans="1:23" x14ac:dyDescent="0.5">
      <c r="A24" s="4">
        <v>43818</v>
      </c>
      <c r="B24" s="2" t="s">
        <v>7</v>
      </c>
      <c r="C24" s="2">
        <v>5500</v>
      </c>
      <c r="D24" s="5">
        <v>30</v>
      </c>
      <c r="E24" s="2">
        <f>SUM($C$2:C24)</f>
        <v>162957</v>
      </c>
      <c r="F24" s="5">
        <f>SUM($T$2:T24) + V24 + W24</f>
        <v>860.31</v>
      </c>
      <c r="G24" s="5">
        <f t="shared" si="0"/>
        <v>14.3385</v>
      </c>
      <c r="H24" s="9">
        <f t="shared" si="1"/>
        <v>0.14338499999999998</v>
      </c>
      <c r="I24" s="9"/>
      <c r="T24" s="1">
        <f t="shared" si="2"/>
        <v>30</v>
      </c>
      <c r="U24" s="1">
        <f t="shared" si="3"/>
        <v>0</v>
      </c>
      <c r="V24">
        <f>INT(SUM($U$2:U24)/60)</f>
        <v>4</v>
      </c>
      <c r="W24">
        <f>(SUM($U$2:U24)-60*V24)/100</f>
        <v>0.31000000000000116</v>
      </c>
    </row>
    <row r="25" spans="1:23" x14ac:dyDescent="0.5">
      <c r="A25" s="4">
        <v>43829</v>
      </c>
      <c r="B25" s="2" t="s">
        <v>7</v>
      </c>
      <c r="C25" s="2">
        <v>15000</v>
      </c>
      <c r="D25" s="5">
        <v>85</v>
      </c>
      <c r="E25" s="2">
        <f>SUM($C$2:C25)</f>
        <v>177957</v>
      </c>
      <c r="F25" s="5">
        <f>SUM($T$2:T25) + V25 + W25</f>
        <v>945.31</v>
      </c>
      <c r="G25" s="5">
        <f t="shared" si="0"/>
        <v>15.755166666666666</v>
      </c>
      <c r="H25" s="9">
        <f t="shared" si="1"/>
        <v>0.15755166666666667</v>
      </c>
      <c r="I25" s="9"/>
      <c r="T25" s="1">
        <f t="shared" si="2"/>
        <v>85</v>
      </c>
      <c r="U25" s="1">
        <f t="shared" si="3"/>
        <v>0</v>
      </c>
      <c r="V25">
        <f>INT(SUM($U$2:U25)/60)</f>
        <v>4</v>
      </c>
      <c r="W25">
        <f>(SUM($U$2:U25)-60*V25)/100</f>
        <v>0.31000000000000116</v>
      </c>
    </row>
    <row r="26" spans="1:23" x14ac:dyDescent="0.5">
      <c r="A26" s="4">
        <v>43833</v>
      </c>
      <c r="B26" s="2" t="s">
        <v>26</v>
      </c>
      <c r="C26" s="2">
        <v>8000</v>
      </c>
      <c r="D26" s="5">
        <v>100</v>
      </c>
      <c r="E26" s="2">
        <f>SUM($C$2:C26)</f>
        <v>185957</v>
      </c>
      <c r="F26" s="5">
        <f>SUM($T$2:T26) + V26 + W26</f>
        <v>1045.31</v>
      </c>
      <c r="G26" s="5">
        <f t="shared" si="0"/>
        <v>17.421833333333332</v>
      </c>
      <c r="H26" s="9">
        <f t="shared" si="1"/>
        <v>0.17421833333333331</v>
      </c>
      <c r="I26" s="9"/>
      <c r="T26" s="1">
        <f t="shared" si="2"/>
        <v>100</v>
      </c>
      <c r="U26" s="1">
        <f t="shared" si="3"/>
        <v>0</v>
      </c>
      <c r="V26">
        <f>INT(SUM($U$2:U26)/60)</f>
        <v>4</v>
      </c>
      <c r="W26">
        <f>(SUM($U$2:U26)-60*V26)/100</f>
        <v>0.31000000000000116</v>
      </c>
    </row>
    <row r="27" spans="1:23" x14ac:dyDescent="0.5">
      <c r="A27" s="4">
        <v>43834</v>
      </c>
      <c r="B27" s="2" t="s">
        <v>8</v>
      </c>
      <c r="C27" s="2">
        <v>5000</v>
      </c>
      <c r="D27" s="5">
        <v>23.31</v>
      </c>
      <c r="E27" s="2">
        <f>SUM($C$2:C27)</f>
        <v>190957</v>
      </c>
      <c r="F27" s="5">
        <f>SUM($T$2:T27) + V27 + W27</f>
        <v>1069.02</v>
      </c>
      <c r="G27" s="5">
        <f t="shared" si="0"/>
        <v>17.817</v>
      </c>
      <c r="H27" s="9">
        <f t="shared" si="1"/>
        <v>0.17817</v>
      </c>
      <c r="I27" s="9"/>
      <c r="T27" s="1">
        <f t="shared" si="2"/>
        <v>23</v>
      </c>
      <c r="U27" s="1">
        <f t="shared" si="3"/>
        <v>30.999999999999872</v>
      </c>
      <c r="V27">
        <f>INT(SUM($U$2:U27)/60)</f>
        <v>5</v>
      </c>
      <c r="W27">
        <f>(SUM($U$2:U27)-60*V27)/100</f>
        <v>0.02</v>
      </c>
    </row>
    <row r="28" spans="1:23" x14ac:dyDescent="0.5">
      <c r="A28" s="4">
        <v>43836</v>
      </c>
      <c r="B28" s="2" t="s">
        <v>27</v>
      </c>
      <c r="C28" s="2">
        <v>6500</v>
      </c>
      <c r="D28" s="5">
        <v>35</v>
      </c>
      <c r="E28" s="2">
        <f>SUM($C$2:C28)</f>
        <v>197457</v>
      </c>
      <c r="F28" s="5">
        <f>SUM($T$2:T28) + V28 + W28</f>
        <v>1104.02</v>
      </c>
      <c r="G28" s="5">
        <f t="shared" si="0"/>
        <v>18.400333333333332</v>
      </c>
      <c r="H28" s="9">
        <f t="shared" si="1"/>
        <v>0.18400333333333335</v>
      </c>
      <c r="I28" s="9"/>
      <c r="T28" s="1">
        <f t="shared" si="2"/>
        <v>35</v>
      </c>
      <c r="U28" s="1">
        <f t="shared" si="3"/>
        <v>0</v>
      </c>
      <c r="V28">
        <f>INT(SUM($U$2:U28)/60)</f>
        <v>5</v>
      </c>
      <c r="W28">
        <f>(SUM($U$2:U28)-60*V28)/100</f>
        <v>0.02</v>
      </c>
    </row>
    <row r="29" spans="1:23" x14ac:dyDescent="0.5">
      <c r="A29" s="4">
        <v>43838</v>
      </c>
      <c r="B29" s="2" t="s">
        <v>7</v>
      </c>
      <c r="C29" s="2">
        <v>13000</v>
      </c>
      <c r="D29" s="5">
        <v>80</v>
      </c>
      <c r="E29" s="2">
        <f>SUM($C$2:C29)</f>
        <v>210457</v>
      </c>
      <c r="F29" s="5">
        <f>SUM($T$2:T29) + V29 + W29</f>
        <v>1184.02</v>
      </c>
      <c r="G29" s="5">
        <f t="shared" si="0"/>
        <v>19.733666666666668</v>
      </c>
      <c r="H29" s="9">
        <f t="shared" si="1"/>
        <v>0.19733666666666666</v>
      </c>
      <c r="I29" s="9"/>
      <c r="T29" s="1">
        <f t="shared" si="2"/>
        <v>80</v>
      </c>
      <c r="U29" s="1">
        <f t="shared" si="3"/>
        <v>0</v>
      </c>
      <c r="V29">
        <f>INT(SUM($U$2:U29)/60)</f>
        <v>5</v>
      </c>
      <c r="W29">
        <f>(SUM($U$2:U29)-60*V29)/100</f>
        <v>0.02</v>
      </c>
    </row>
    <row r="30" spans="1:23" x14ac:dyDescent="0.5">
      <c r="A30" s="4">
        <v>43843</v>
      </c>
      <c r="B30" s="2" t="s">
        <v>27</v>
      </c>
      <c r="C30" s="2">
        <v>6000</v>
      </c>
      <c r="D30" s="5">
        <v>45</v>
      </c>
      <c r="E30" s="2">
        <f>SUM($C$2:C30)</f>
        <v>216457</v>
      </c>
      <c r="F30" s="5">
        <f>SUM($T$2:T30) + V30 + W30</f>
        <v>1229.02</v>
      </c>
      <c r="G30" s="5">
        <f t="shared" si="0"/>
        <v>20.483666666666668</v>
      </c>
      <c r="H30" s="9">
        <f t="shared" si="1"/>
        <v>0.20483666666666667</v>
      </c>
      <c r="I30" s="9"/>
      <c r="T30" s="1">
        <f t="shared" si="2"/>
        <v>45</v>
      </c>
      <c r="U30" s="1">
        <f t="shared" si="3"/>
        <v>0</v>
      </c>
      <c r="V30">
        <f>INT(SUM($U$2:U30)/60)</f>
        <v>5</v>
      </c>
      <c r="W30">
        <f>(SUM($U$2:U30)-60*V30)/100</f>
        <v>0.02</v>
      </c>
    </row>
    <row r="31" spans="1:23" x14ac:dyDescent="0.5">
      <c r="A31" s="4">
        <v>43845</v>
      </c>
      <c r="B31" s="2" t="s">
        <v>7</v>
      </c>
      <c r="C31" s="2">
        <v>18000</v>
      </c>
      <c r="D31" s="5">
        <v>110</v>
      </c>
      <c r="E31" s="2">
        <f>SUM($C$2:C31)</f>
        <v>234457</v>
      </c>
      <c r="F31" s="5">
        <f>SUM($T$2:T31) + V31 + W31</f>
        <v>1339.02</v>
      </c>
      <c r="G31" s="5">
        <f t="shared" si="0"/>
        <v>22.317</v>
      </c>
      <c r="H31" s="9">
        <f t="shared" si="1"/>
        <v>0.22317000000000001</v>
      </c>
      <c r="I31" s="9"/>
      <c r="T31" s="1">
        <f t="shared" si="2"/>
        <v>110</v>
      </c>
      <c r="U31" s="1">
        <f t="shared" si="3"/>
        <v>0</v>
      </c>
      <c r="V31">
        <f>INT(SUM($U$2:U31)/60)</f>
        <v>5</v>
      </c>
      <c r="W31">
        <f>(SUM($U$2:U31)-60*V31)/100</f>
        <v>0.02</v>
      </c>
    </row>
    <row r="32" spans="1:23" x14ac:dyDescent="0.5">
      <c r="A32" s="4">
        <v>43846</v>
      </c>
      <c r="B32" s="2" t="s">
        <v>27</v>
      </c>
      <c r="C32" s="2">
        <v>7200</v>
      </c>
      <c r="D32" s="5">
        <v>45</v>
      </c>
      <c r="E32" s="2">
        <f>SUM($C$2:C32)</f>
        <v>241657</v>
      </c>
      <c r="F32" s="5">
        <f>SUM($T$2:T32) + V32 + W32</f>
        <v>1384.02</v>
      </c>
      <c r="G32" s="5">
        <f t="shared" si="0"/>
        <v>23.067</v>
      </c>
      <c r="H32" s="9">
        <f t="shared" si="1"/>
        <v>0.23067000000000001</v>
      </c>
      <c r="I32" s="9"/>
      <c r="T32" s="1">
        <f t="shared" si="2"/>
        <v>45</v>
      </c>
      <c r="U32" s="1">
        <f t="shared" si="3"/>
        <v>0</v>
      </c>
      <c r="V32">
        <f>INT(SUM($U$2:U32)/60)</f>
        <v>5</v>
      </c>
      <c r="W32">
        <f>(SUM($U$2:U32)-60*V32)/100</f>
        <v>0.02</v>
      </c>
    </row>
    <row r="33" spans="1:23" x14ac:dyDescent="0.5">
      <c r="A33" s="4">
        <v>43848</v>
      </c>
      <c r="B33" s="2" t="s">
        <v>8</v>
      </c>
      <c r="C33" s="2">
        <v>5000</v>
      </c>
      <c r="D33" s="5">
        <v>22.4</v>
      </c>
      <c r="E33" s="2">
        <f>SUM($C$2:C33)</f>
        <v>246657</v>
      </c>
      <c r="F33" s="5">
        <f>SUM($T$2:T33) + V33 + W33</f>
        <v>1406.42</v>
      </c>
      <c r="G33" s="5">
        <f t="shared" si="0"/>
        <v>23.440333333333335</v>
      </c>
      <c r="H33" s="9">
        <f t="shared" si="1"/>
        <v>0.23440333333333332</v>
      </c>
      <c r="I33" s="9"/>
      <c r="T33" s="1">
        <f t="shared" si="2"/>
        <v>22</v>
      </c>
      <c r="U33" s="1">
        <f t="shared" si="3"/>
        <v>39.999999999999858</v>
      </c>
      <c r="V33">
        <f>INT(SUM($U$2:U33)/60)</f>
        <v>5</v>
      </c>
      <c r="W33">
        <f>(SUM($U$2:U33)-60*V33)/100</f>
        <v>0.41999999999999887</v>
      </c>
    </row>
    <row r="34" spans="1:23" x14ac:dyDescent="0.5">
      <c r="A34" s="4">
        <v>43850</v>
      </c>
      <c r="B34" s="2" t="s">
        <v>27</v>
      </c>
      <c r="C34" s="2">
        <v>6800</v>
      </c>
      <c r="D34" s="5">
        <v>45</v>
      </c>
      <c r="E34" s="2">
        <f>SUM($C$2:C34)</f>
        <v>253457</v>
      </c>
      <c r="F34" s="5">
        <f>SUM($T$2:T34) + V34 + W34</f>
        <v>1451.42</v>
      </c>
      <c r="G34" s="5">
        <f t="shared" ref="G34:G65" si="4">F34/60</f>
        <v>24.190333333333335</v>
      </c>
      <c r="H34" s="9">
        <f t="shared" ref="H34:H65" si="5">(F34/600000)*100</f>
        <v>0.24190333333333333</v>
      </c>
      <c r="I34" s="9"/>
      <c r="T34" s="1">
        <f t="shared" ref="T34:T65" si="6">INT(D34)</f>
        <v>45</v>
      </c>
      <c r="U34" s="1">
        <f t="shared" ref="U34:U65" si="7">(D34-T34)*100</f>
        <v>0</v>
      </c>
      <c r="V34">
        <f>INT(SUM($U$2:U34)/60)</f>
        <v>5</v>
      </c>
      <c r="W34">
        <f>(SUM($U$2:U34)-60*V34)/100</f>
        <v>0.41999999999999887</v>
      </c>
    </row>
    <row r="35" spans="1:23" x14ac:dyDescent="0.5">
      <c r="A35" s="4">
        <v>43853</v>
      </c>
      <c r="B35" s="2" t="s">
        <v>7</v>
      </c>
      <c r="C35" s="2">
        <v>19000</v>
      </c>
      <c r="D35" s="5">
        <v>110</v>
      </c>
      <c r="E35" s="2">
        <f>SUM($C$2:C35)</f>
        <v>272457</v>
      </c>
      <c r="F35" s="5">
        <f>SUM($T$2:T35) + V35 + W35</f>
        <v>1561.42</v>
      </c>
      <c r="G35" s="5">
        <f t="shared" si="4"/>
        <v>26.023666666666667</v>
      </c>
      <c r="H35" s="9">
        <f t="shared" si="5"/>
        <v>0.26023666666666667</v>
      </c>
      <c r="I35" s="9"/>
      <c r="T35" s="1">
        <f t="shared" si="6"/>
        <v>110</v>
      </c>
      <c r="U35" s="1">
        <f t="shared" si="7"/>
        <v>0</v>
      </c>
      <c r="V35">
        <f>INT(SUM($U$2:U35)/60)</f>
        <v>5</v>
      </c>
      <c r="W35">
        <f>(SUM($U$2:U35)-60*V35)/100</f>
        <v>0.41999999999999887</v>
      </c>
    </row>
    <row r="36" spans="1:23" x14ac:dyDescent="0.5">
      <c r="A36" s="4">
        <v>43855</v>
      </c>
      <c r="B36" s="2" t="s">
        <v>8</v>
      </c>
      <c r="C36" s="2">
        <v>5000</v>
      </c>
      <c r="D36" s="5">
        <v>24.36</v>
      </c>
      <c r="E36" s="2">
        <f>SUM($C$2:C36)</f>
        <v>277457</v>
      </c>
      <c r="F36" s="5">
        <f>SUM($T$2:T36) + V36 + W36</f>
        <v>1586.18</v>
      </c>
      <c r="G36" s="5">
        <f t="shared" si="4"/>
        <v>26.436333333333334</v>
      </c>
      <c r="H36" s="9">
        <f t="shared" si="5"/>
        <v>0.26436333333333334</v>
      </c>
      <c r="I36" s="9"/>
      <c r="T36" s="1">
        <f t="shared" si="6"/>
        <v>24</v>
      </c>
      <c r="U36" s="1">
        <f t="shared" si="7"/>
        <v>35.999999999999943</v>
      </c>
      <c r="V36">
        <f>INT(SUM($U$2:U36)/60)</f>
        <v>6</v>
      </c>
      <c r="W36">
        <f>(SUM($U$2:U36)-60*V36)/100</f>
        <v>0.1799999999999983</v>
      </c>
    </row>
    <row r="37" spans="1:23" x14ac:dyDescent="0.5">
      <c r="A37" s="4">
        <v>43857</v>
      </c>
      <c r="B37" s="2" t="s">
        <v>27</v>
      </c>
      <c r="C37" s="2">
        <v>7500</v>
      </c>
      <c r="D37" s="5">
        <v>45</v>
      </c>
      <c r="E37" s="2">
        <f>SUM($C$2:C37)</f>
        <v>284957</v>
      </c>
      <c r="F37" s="5">
        <f>SUM($T$2:T37) + V37 + W37</f>
        <v>1631.18</v>
      </c>
      <c r="G37" s="5">
        <f t="shared" si="4"/>
        <v>27.186333333333334</v>
      </c>
      <c r="H37" s="9">
        <f t="shared" si="5"/>
        <v>0.27186333333333335</v>
      </c>
      <c r="I37" s="9"/>
      <c r="T37" s="1">
        <f t="shared" si="6"/>
        <v>45</v>
      </c>
      <c r="U37" s="1">
        <f t="shared" si="7"/>
        <v>0</v>
      </c>
      <c r="V37">
        <f>INT(SUM($U$2:U37)/60)</f>
        <v>6</v>
      </c>
      <c r="W37">
        <f>(SUM($U$2:U37)-60*V37)/100</f>
        <v>0.1799999999999983</v>
      </c>
    </row>
    <row r="38" spans="1:23" x14ac:dyDescent="0.5">
      <c r="A38" s="4">
        <v>43860</v>
      </c>
      <c r="B38" s="2" t="s">
        <v>27</v>
      </c>
      <c r="C38" s="2">
        <v>7500</v>
      </c>
      <c r="D38" s="5">
        <v>45</v>
      </c>
      <c r="E38" s="2">
        <f>SUM($C$2:C38)</f>
        <v>292457</v>
      </c>
      <c r="F38" s="5">
        <f>SUM($T$2:T38) + V38 + W38</f>
        <v>1676.18</v>
      </c>
      <c r="G38" s="5">
        <f t="shared" si="4"/>
        <v>27.936333333333334</v>
      </c>
      <c r="H38" s="9">
        <f t="shared" si="5"/>
        <v>0.27936333333333335</v>
      </c>
      <c r="I38" s="9"/>
      <c r="T38" s="1">
        <f t="shared" si="6"/>
        <v>45</v>
      </c>
      <c r="U38" s="1">
        <f t="shared" si="7"/>
        <v>0</v>
      </c>
      <c r="V38">
        <f>INT(SUM($U$2:U38)/60)</f>
        <v>6</v>
      </c>
      <c r="W38">
        <f>(SUM($U$2:U38)-60*V38)/100</f>
        <v>0.1799999999999983</v>
      </c>
    </row>
    <row r="39" spans="1:23" x14ac:dyDescent="0.5">
      <c r="A39" s="4">
        <v>43861</v>
      </c>
      <c r="B39" s="2" t="s">
        <v>7</v>
      </c>
      <c r="C39" s="2">
        <v>23000</v>
      </c>
      <c r="D39" s="5">
        <v>135</v>
      </c>
      <c r="E39" s="2">
        <f>SUM($C$2:C39)</f>
        <v>315457</v>
      </c>
      <c r="F39" s="5">
        <f>SUM($T$2:T39) + V39 + W39</f>
        <v>1811.18</v>
      </c>
      <c r="G39" s="5">
        <f t="shared" si="4"/>
        <v>30.186333333333334</v>
      </c>
      <c r="H39" s="9">
        <f t="shared" si="5"/>
        <v>0.30186333333333332</v>
      </c>
      <c r="I39" s="9"/>
      <c r="T39" s="1">
        <f t="shared" si="6"/>
        <v>135</v>
      </c>
      <c r="U39" s="1">
        <f t="shared" si="7"/>
        <v>0</v>
      </c>
      <c r="V39">
        <f>INT(SUM($U$2:U39)/60)</f>
        <v>6</v>
      </c>
      <c r="W39">
        <f>(SUM($U$2:U39)-60*V39)/100</f>
        <v>0.1799999999999983</v>
      </c>
    </row>
    <row r="40" spans="1:23" x14ac:dyDescent="0.5">
      <c r="A40" s="4">
        <v>43864</v>
      </c>
      <c r="B40" s="2" t="s">
        <v>27</v>
      </c>
      <c r="C40" s="2">
        <v>7500</v>
      </c>
      <c r="D40" s="5">
        <v>45</v>
      </c>
      <c r="E40" s="2">
        <f>SUM($C$2:C40)</f>
        <v>322957</v>
      </c>
      <c r="F40" s="5">
        <f>SUM($T$2:T40) + V40 + W40</f>
        <v>1856.18</v>
      </c>
      <c r="G40" s="5">
        <f t="shared" si="4"/>
        <v>30.936333333333334</v>
      </c>
      <c r="H40" s="9">
        <f t="shared" si="5"/>
        <v>0.30936333333333332</v>
      </c>
      <c r="I40" s="9"/>
      <c r="T40" s="1">
        <f t="shared" si="6"/>
        <v>45</v>
      </c>
      <c r="U40" s="1">
        <f t="shared" si="7"/>
        <v>0</v>
      </c>
      <c r="V40">
        <f>INT(SUM($U$2:U40)/60)</f>
        <v>6</v>
      </c>
      <c r="W40">
        <f>(SUM($U$2:U40)-60*V40)/100</f>
        <v>0.1799999999999983</v>
      </c>
    </row>
    <row r="41" spans="1:23" x14ac:dyDescent="0.5">
      <c r="A41" s="4">
        <v>43866</v>
      </c>
      <c r="B41" s="2" t="s">
        <v>7</v>
      </c>
      <c r="C41" s="2">
        <v>12000</v>
      </c>
      <c r="D41" s="5">
        <v>85</v>
      </c>
      <c r="E41" s="2">
        <f>SUM($C$2:C41)</f>
        <v>334957</v>
      </c>
      <c r="F41" s="5">
        <f>SUM($T$2:T41) + V41 + W41</f>
        <v>1941.18</v>
      </c>
      <c r="G41" s="5">
        <f t="shared" si="4"/>
        <v>32.353000000000002</v>
      </c>
      <c r="H41" s="9">
        <f t="shared" si="5"/>
        <v>0.32352999999999998</v>
      </c>
      <c r="I41" s="9"/>
      <c r="T41" s="1">
        <f t="shared" si="6"/>
        <v>85</v>
      </c>
      <c r="U41" s="1">
        <f t="shared" si="7"/>
        <v>0</v>
      </c>
      <c r="V41">
        <f>INT(SUM($U$2:U41)/60)</f>
        <v>6</v>
      </c>
      <c r="W41">
        <f>(SUM($U$2:U41)-60*V41)/100</f>
        <v>0.1799999999999983</v>
      </c>
    </row>
    <row r="42" spans="1:23" x14ac:dyDescent="0.5">
      <c r="A42" s="4">
        <v>43869</v>
      </c>
      <c r="B42" s="2" t="s">
        <v>8</v>
      </c>
      <c r="C42" s="2">
        <v>5000</v>
      </c>
      <c r="D42" s="5">
        <v>21.25</v>
      </c>
      <c r="E42" s="2">
        <f>SUM($C$2:C42)</f>
        <v>339957</v>
      </c>
      <c r="F42" s="5">
        <f>SUM($T$2:T42) + V42 + W42</f>
        <v>1962.43</v>
      </c>
      <c r="G42" s="5">
        <f t="shared" si="4"/>
        <v>32.707166666666666</v>
      </c>
      <c r="H42" s="9">
        <f t="shared" si="5"/>
        <v>0.32707166666666665</v>
      </c>
      <c r="I42" s="9"/>
      <c r="T42" s="1">
        <f t="shared" si="6"/>
        <v>21</v>
      </c>
      <c r="U42" s="1">
        <f t="shared" si="7"/>
        <v>25</v>
      </c>
      <c r="V42">
        <f>INT(SUM($U$2:U42)/60)</f>
        <v>6</v>
      </c>
      <c r="W42">
        <f>(SUM($U$2:U42)-60*V42)/100</f>
        <v>0.42999999999999827</v>
      </c>
    </row>
    <row r="43" spans="1:23" x14ac:dyDescent="0.5">
      <c r="A43" s="4">
        <v>43871</v>
      </c>
      <c r="B43" s="2" t="s">
        <v>7</v>
      </c>
      <c r="C43" s="2">
        <v>4800</v>
      </c>
      <c r="D43" s="5">
        <v>32.450000000000003</v>
      </c>
      <c r="E43" s="2">
        <f>SUM($C$2:C43)</f>
        <v>344757</v>
      </c>
      <c r="F43" s="5">
        <f>SUM($T$2:T43) + V43 + W43</f>
        <v>1995.28</v>
      </c>
      <c r="G43" s="5">
        <f t="shared" si="4"/>
        <v>33.254666666666665</v>
      </c>
      <c r="H43" s="9">
        <f t="shared" si="5"/>
        <v>0.33254666666666666</v>
      </c>
      <c r="I43" s="9"/>
      <c r="T43" s="1">
        <f t="shared" si="6"/>
        <v>32</v>
      </c>
      <c r="U43" s="1">
        <f t="shared" si="7"/>
        <v>45.000000000000284</v>
      </c>
      <c r="V43">
        <f>INT(SUM($U$2:U43)/60)</f>
        <v>7</v>
      </c>
      <c r="W43">
        <f>(SUM($U$2:U43)-60*V43)/100</f>
        <v>0.28000000000000114</v>
      </c>
    </row>
    <row r="44" spans="1:23" x14ac:dyDescent="0.5">
      <c r="A44" s="4">
        <v>43874</v>
      </c>
      <c r="B44" s="2" t="s">
        <v>7</v>
      </c>
      <c r="C44" s="2">
        <v>22400</v>
      </c>
      <c r="D44" s="5">
        <v>133</v>
      </c>
      <c r="E44" s="2">
        <f>SUM($C$2:C44)</f>
        <v>367157</v>
      </c>
      <c r="F44" s="5">
        <f>SUM($T$2:T44) + V44 + W44</f>
        <v>2128.2800000000002</v>
      </c>
      <c r="G44" s="5">
        <f t="shared" si="4"/>
        <v>35.471333333333334</v>
      </c>
      <c r="H44" s="9">
        <f t="shared" si="5"/>
        <v>0.35471333333333338</v>
      </c>
      <c r="I44" s="9"/>
      <c r="T44" s="1">
        <f t="shared" si="6"/>
        <v>133</v>
      </c>
      <c r="U44" s="1">
        <f t="shared" si="7"/>
        <v>0</v>
      </c>
      <c r="V44">
        <f>INT(SUM($U$2:U44)/60)</f>
        <v>7</v>
      </c>
      <c r="W44">
        <f>(SUM($U$2:U44)-60*V44)/100</f>
        <v>0.28000000000000114</v>
      </c>
    </row>
    <row r="45" spans="1:23" x14ac:dyDescent="0.5">
      <c r="A45" s="4">
        <v>43876</v>
      </c>
      <c r="B45" s="2" t="s">
        <v>8</v>
      </c>
      <c r="C45" s="2">
        <v>5000</v>
      </c>
      <c r="D45" s="5">
        <v>22.25</v>
      </c>
      <c r="E45" s="2">
        <f>SUM($C$2:C45)</f>
        <v>372157</v>
      </c>
      <c r="F45" s="5">
        <f>SUM($T$2:T45) + V45 + W45</f>
        <v>2150.5300000000002</v>
      </c>
      <c r="G45" s="5">
        <f t="shared" si="4"/>
        <v>35.842166666666671</v>
      </c>
      <c r="H45" s="9">
        <f t="shared" si="5"/>
        <v>0.35842166666666669</v>
      </c>
      <c r="I45" s="9"/>
      <c r="T45" s="1">
        <f t="shared" si="6"/>
        <v>22</v>
      </c>
      <c r="U45" s="1">
        <f t="shared" si="7"/>
        <v>25</v>
      </c>
      <c r="V45">
        <f>INT(SUM($U$2:U45)/60)</f>
        <v>7</v>
      </c>
      <c r="W45">
        <f>(SUM($U$2:U45)-60*V45)/100</f>
        <v>0.53000000000000114</v>
      </c>
    </row>
    <row r="46" spans="1:23" x14ac:dyDescent="0.5">
      <c r="A46" s="4">
        <v>43878</v>
      </c>
      <c r="B46" s="2" t="s">
        <v>27</v>
      </c>
      <c r="C46" s="2">
        <v>8000</v>
      </c>
      <c r="D46" s="5">
        <v>55</v>
      </c>
      <c r="E46" s="2">
        <f>SUM($C$2:C46)</f>
        <v>380157</v>
      </c>
      <c r="F46" s="5">
        <f>SUM($T$2:T46) + V46 + W46</f>
        <v>2205.5300000000002</v>
      </c>
      <c r="G46" s="5">
        <f t="shared" si="4"/>
        <v>36.758833333333335</v>
      </c>
      <c r="H46" s="9">
        <f t="shared" si="5"/>
        <v>0.36758833333333335</v>
      </c>
      <c r="I46" s="9"/>
      <c r="T46" s="1">
        <f t="shared" si="6"/>
        <v>55</v>
      </c>
      <c r="U46" s="1">
        <f t="shared" si="7"/>
        <v>0</v>
      </c>
      <c r="V46">
        <f>INT(SUM($U$2:U46)/60)</f>
        <v>7</v>
      </c>
      <c r="W46">
        <f>(SUM($U$2:U46)-60*V46)/100</f>
        <v>0.53000000000000114</v>
      </c>
    </row>
    <row r="47" spans="1:23" x14ac:dyDescent="0.5">
      <c r="A47" s="4">
        <v>43880</v>
      </c>
      <c r="B47" s="2" t="s">
        <v>7</v>
      </c>
      <c r="C47" s="2">
        <v>12000</v>
      </c>
      <c r="D47" s="5">
        <v>75</v>
      </c>
      <c r="E47" s="2">
        <f>SUM($C$2:C47)</f>
        <v>392157</v>
      </c>
      <c r="F47" s="5">
        <f>SUM($T$2:T47) + V47 + W47</f>
        <v>2280.5300000000002</v>
      </c>
      <c r="G47" s="5">
        <f t="shared" si="4"/>
        <v>38.008833333333335</v>
      </c>
      <c r="H47" s="9">
        <f t="shared" si="5"/>
        <v>0.38008833333333336</v>
      </c>
      <c r="I47" s="9"/>
      <c r="T47" s="1">
        <f t="shared" si="6"/>
        <v>75</v>
      </c>
      <c r="U47" s="1">
        <f t="shared" si="7"/>
        <v>0</v>
      </c>
      <c r="V47">
        <f>INT(SUM($U$2:U47)/60)</f>
        <v>7</v>
      </c>
      <c r="W47">
        <f>(SUM($U$2:U47)-60*V47)/100</f>
        <v>0.53000000000000114</v>
      </c>
    </row>
    <row r="48" spans="1:23" x14ac:dyDescent="0.5">
      <c r="A48" s="4">
        <v>43881</v>
      </c>
      <c r="B48" s="2" t="s">
        <v>42</v>
      </c>
      <c r="C48" s="2">
        <v>1000</v>
      </c>
      <c r="D48" s="5">
        <v>45</v>
      </c>
      <c r="E48" s="2">
        <f>SUM($C$2:C48)</f>
        <v>393157</v>
      </c>
      <c r="F48" s="5">
        <f>SUM($T$2:T48) + V48 + W48</f>
        <v>2325.5300000000002</v>
      </c>
      <c r="G48" s="5">
        <f t="shared" si="4"/>
        <v>38.758833333333335</v>
      </c>
      <c r="H48" s="9">
        <f t="shared" si="5"/>
        <v>0.38758833333333337</v>
      </c>
      <c r="I48" s="9"/>
      <c r="T48" s="1">
        <f t="shared" si="6"/>
        <v>45</v>
      </c>
      <c r="U48" s="1">
        <f t="shared" si="7"/>
        <v>0</v>
      </c>
      <c r="V48">
        <f>INT(SUM($U$2:U48)/60)</f>
        <v>7</v>
      </c>
      <c r="W48">
        <f>(SUM($U$2:U48)-60*V48)/100</f>
        <v>0.53000000000000114</v>
      </c>
    </row>
    <row r="49" spans="1:23" x14ac:dyDescent="0.5">
      <c r="A49" s="4">
        <v>43881</v>
      </c>
      <c r="B49" s="2" t="s">
        <v>27</v>
      </c>
      <c r="C49" s="2">
        <v>7500</v>
      </c>
      <c r="D49" s="5">
        <v>45</v>
      </c>
      <c r="E49" s="2">
        <f>SUM($C$2:C49)</f>
        <v>400657</v>
      </c>
      <c r="F49" s="5">
        <f>SUM($T$2:T49) + V49 + W49</f>
        <v>2370.5300000000002</v>
      </c>
      <c r="G49" s="5">
        <f t="shared" si="4"/>
        <v>39.508833333333335</v>
      </c>
      <c r="H49" s="9">
        <f t="shared" si="5"/>
        <v>0.39508833333333337</v>
      </c>
      <c r="I49" s="9"/>
      <c r="T49" s="1">
        <f t="shared" si="6"/>
        <v>45</v>
      </c>
      <c r="U49" s="1">
        <f t="shared" si="7"/>
        <v>0</v>
      </c>
      <c r="V49">
        <f>INT(SUM($U$2:U49)/60)</f>
        <v>7</v>
      </c>
      <c r="W49">
        <f>(SUM($U$2:U49)-60*V49)/100</f>
        <v>0.53000000000000114</v>
      </c>
    </row>
    <row r="50" spans="1:23" x14ac:dyDescent="0.5">
      <c r="A50" s="4">
        <v>43883</v>
      </c>
      <c r="B50" s="2" t="s">
        <v>8</v>
      </c>
      <c r="C50" s="2">
        <v>5000</v>
      </c>
      <c r="D50" s="5">
        <v>21.55</v>
      </c>
      <c r="E50" s="2">
        <f>SUM($C$2:C50)</f>
        <v>405657</v>
      </c>
      <c r="F50" s="5">
        <f>SUM($T$2:T50) + V50 + W50</f>
        <v>2392.48</v>
      </c>
      <c r="G50" s="5">
        <f t="shared" si="4"/>
        <v>39.87466666666667</v>
      </c>
      <c r="H50" s="9">
        <f t="shared" si="5"/>
        <v>0.39874666666666664</v>
      </c>
      <c r="I50" s="9"/>
      <c r="T50" s="1">
        <f t="shared" si="6"/>
        <v>21</v>
      </c>
      <c r="U50" s="1">
        <f t="shared" si="7"/>
        <v>55.000000000000071</v>
      </c>
      <c r="V50">
        <f>INT(SUM($U$2:U50)/60)</f>
        <v>8</v>
      </c>
      <c r="W50">
        <f>(SUM($U$2:U50)-60*V50)/100</f>
        <v>0.48000000000000226</v>
      </c>
    </row>
    <row r="51" spans="1:23" x14ac:dyDescent="0.5">
      <c r="A51" s="4">
        <v>43885</v>
      </c>
      <c r="B51" s="2" t="s">
        <v>27</v>
      </c>
      <c r="C51" s="2">
        <v>7500</v>
      </c>
      <c r="D51" s="5">
        <v>45</v>
      </c>
      <c r="E51" s="2">
        <f>SUM($C$2:C51)</f>
        <v>413157</v>
      </c>
      <c r="F51" s="5">
        <f>SUM($T$2:T51) + V51 + W51</f>
        <v>2437.48</v>
      </c>
      <c r="G51" s="5">
        <f t="shared" si="4"/>
        <v>40.62466666666667</v>
      </c>
      <c r="H51" s="9">
        <f t="shared" si="5"/>
        <v>0.4062466666666667</v>
      </c>
      <c r="I51" s="9"/>
      <c r="T51" s="1">
        <f t="shared" si="6"/>
        <v>45</v>
      </c>
      <c r="U51" s="1">
        <f t="shared" si="7"/>
        <v>0</v>
      </c>
      <c r="V51">
        <f>INT(SUM($U$2:U51)/60)</f>
        <v>8</v>
      </c>
      <c r="W51">
        <f>(SUM($U$2:U51)-60*V51)/100</f>
        <v>0.48000000000000226</v>
      </c>
    </row>
    <row r="52" spans="1:23" x14ac:dyDescent="0.5">
      <c r="A52" s="4">
        <v>43887</v>
      </c>
      <c r="B52" s="2" t="s">
        <v>7</v>
      </c>
      <c r="C52" s="2">
        <v>21000</v>
      </c>
      <c r="D52" s="5">
        <v>125</v>
      </c>
      <c r="E52" s="2">
        <f>SUM($C$2:C52)</f>
        <v>434157</v>
      </c>
      <c r="F52" s="5">
        <f>SUM($T$2:T52) + V52 + W52</f>
        <v>2562.48</v>
      </c>
      <c r="G52" s="5">
        <f t="shared" si="4"/>
        <v>42.707999999999998</v>
      </c>
      <c r="H52" s="9">
        <f t="shared" si="5"/>
        <v>0.42708000000000002</v>
      </c>
      <c r="I52" s="9"/>
      <c r="T52" s="1">
        <f t="shared" si="6"/>
        <v>125</v>
      </c>
      <c r="U52" s="1">
        <f t="shared" si="7"/>
        <v>0</v>
      </c>
      <c r="V52">
        <f>INT(SUM($U$2:U52)/60)</f>
        <v>8</v>
      </c>
      <c r="W52">
        <f>(SUM($U$2:U52)-60*V52)/100</f>
        <v>0.48000000000000226</v>
      </c>
    </row>
    <row r="53" spans="1:23" x14ac:dyDescent="0.5">
      <c r="A53" s="4">
        <v>43898</v>
      </c>
      <c r="B53" s="2" t="s">
        <v>44</v>
      </c>
      <c r="C53" s="2">
        <v>21000</v>
      </c>
      <c r="D53" s="5">
        <v>110</v>
      </c>
      <c r="E53" s="2">
        <f>SUM($C$2:C53)</f>
        <v>455157</v>
      </c>
      <c r="F53" s="5">
        <f>SUM($T$2:T53) + V53 + W53</f>
        <v>2672.48</v>
      </c>
      <c r="G53" s="5">
        <f t="shared" si="4"/>
        <v>44.541333333333334</v>
      </c>
      <c r="H53" s="9">
        <f t="shared" si="5"/>
        <v>0.44541333333333333</v>
      </c>
      <c r="I53" s="9"/>
      <c r="T53" s="1">
        <f t="shared" si="6"/>
        <v>110</v>
      </c>
      <c r="U53" s="1">
        <f t="shared" si="7"/>
        <v>0</v>
      </c>
      <c r="V53">
        <f>INT(SUM($U$2:U53)/60)</f>
        <v>8</v>
      </c>
      <c r="W53">
        <f>(SUM($U$2:U53)-60*V53)/100</f>
        <v>0.48000000000000226</v>
      </c>
    </row>
    <row r="54" spans="1:23" x14ac:dyDescent="0.5">
      <c r="A54" s="4">
        <v>43902</v>
      </c>
      <c r="B54" s="2" t="s">
        <v>27</v>
      </c>
      <c r="C54" s="2">
        <v>10000</v>
      </c>
      <c r="D54" s="5">
        <v>55</v>
      </c>
      <c r="E54" s="2">
        <f>SUM($C$2:C54)</f>
        <v>465157</v>
      </c>
      <c r="F54" s="5">
        <f>SUM($T$2:T54) + V54 + W54</f>
        <v>2727.48</v>
      </c>
      <c r="G54" s="5">
        <f t="shared" si="4"/>
        <v>45.457999999999998</v>
      </c>
      <c r="H54" s="9">
        <f t="shared" si="5"/>
        <v>0.45457999999999998</v>
      </c>
      <c r="I54" s="9"/>
      <c r="T54" s="1">
        <f t="shared" si="6"/>
        <v>55</v>
      </c>
      <c r="U54" s="1">
        <f t="shared" si="7"/>
        <v>0</v>
      </c>
      <c r="V54">
        <f>INT(SUM($U$2:U54)/60)</f>
        <v>8</v>
      </c>
      <c r="W54">
        <f>(SUM($U$2:U54)-60*V54)/100</f>
        <v>0.48000000000000226</v>
      </c>
    </row>
    <row r="55" spans="1:23" x14ac:dyDescent="0.5">
      <c r="A55" s="4">
        <v>43904</v>
      </c>
      <c r="B55" s="2" t="s">
        <v>8</v>
      </c>
      <c r="C55" s="2">
        <v>5000</v>
      </c>
      <c r="D55" s="5">
        <v>21.33</v>
      </c>
      <c r="E55" s="2">
        <f>SUM($C$2:C55)</f>
        <v>470157</v>
      </c>
      <c r="F55" s="5">
        <f>SUM($T$2:T55) + V55 + W55</f>
        <v>2749.21</v>
      </c>
      <c r="G55" s="5">
        <f t="shared" si="4"/>
        <v>45.820166666666665</v>
      </c>
      <c r="H55" s="9">
        <f t="shared" si="5"/>
        <v>0.45820166666666667</v>
      </c>
      <c r="I55" s="9"/>
      <c r="T55" s="1">
        <f t="shared" si="6"/>
        <v>21</v>
      </c>
      <c r="U55" s="1">
        <f t="shared" si="7"/>
        <v>32.999999999999829</v>
      </c>
      <c r="V55">
        <f>INT(SUM($U$2:U55)/60)</f>
        <v>9</v>
      </c>
      <c r="W55">
        <f>(SUM($U$2:U55)-60*V55)/100</f>
        <v>0.21</v>
      </c>
    </row>
    <row r="56" spans="1:23" x14ac:dyDescent="0.5">
      <c r="A56" s="4">
        <v>43906</v>
      </c>
      <c r="B56" s="2" t="s">
        <v>7</v>
      </c>
      <c r="C56" s="2">
        <v>6000</v>
      </c>
      <c r="D56" s="5">
        <v>30</v>
      </c>
      <c r="E56" s="2">
        <f>SUM($C$2:C56)</f>
        <v>476157</v>
      </c>
      <c r="F56" s="5">
        <f>SUM($T$2:T56) + V56 + W56</f>
        <v>2779.21</v>
      </c>
      <c r="G56" s="5">
        <f t="shared" si="4"/>
        <v>46.320166666666665</v>
      </c>
      <c r="H56" s="9">
        <f t="shared" si="5"/>
        <v>0.46320166666666662</v>
      </c>
      <c r="I56" s="9"/>
      <c r="T56" s="1">
        <f t="shared" si="6"/>
        <v>30</v>
      </c>
      <c r="U56" s="1">
        <f t="shared" si="7"/>
        <v>0</v>
      </c>
      <c r="V56">
        <f>INT(SUM($U$2:U56)/60)</f>
        <v>9</v>
      </c>
      <c r="W56">
        <f>(SUM($U$2:U56)-60*V56)/100</f>
        <v>0.21</v>
      </c>
    </row>
    <row r="57" spans="1:23" x14ac:dyDescent="0.5">
      <c r="A57" s="4">
        <v>43909</v>
      </c>
      <c r="B57" s="2" t="s">
        <v>7</v>
      </c>
      <c r="C57" s="2">
        <v>12000</v>
      </c>
      <c r="D57" s="5">
        <v>66</v>
      </c>
      <c r="E57" s="2">
        <f>SUM($C$2:C57)</f>
        <v>488157</v>
      </c>
      <c r="F57" s="5">
        <f>SUM($T$2:T57) + V57 + W57</f>
        <v>2845.21</v>
      </c>
      <c r="G57" s="5">
        <f t="shared" si="4"/>
        <v>47.420166666666667</v>
      </c>
      <c r="H57" s="9">
        <f t="shared" si="5"/>
        <v>0.47420166666666669</v>
      </c>
      <c r="I57" s="9"/>
      <c r="T57" s="1">
        <f t="shared" si="6"/>
        <v>66</v>
      </c>
      <c r="U57" s="1">
        <f t="shared" si="7"/>
        <v>0</v>
      </c>
      <c r="V57">
        <f>INT(SUM($U$2:U57)/60)</f>
        <v>9</v>
      </c>
      <c r="W57">
        <f>(SUM($U$2:U57)-60*V57)/100</f>
        <v>0.21</v>
      </c>
    </row>
    <row r="58" spans="1:23" x14ac:dyDescent="0.5">
      <c r="A58" s="4">
        <v>43910</v>
      </c>
      <c r="B58" s="2" t="s">
        <v>7</v>
      </c>
      <c r="C58" s="2">
        <v>4300</v>
      </c>
      <c r="D58" s="5">
        <v>30</v>
      </c>
      <c r="E58" s="2">
        <f>SUM($C$2:C58)</f>
        <v>492457</v>
      </c>
      <c r="F58" s="5">
        <f>SUM($T$2:T58) + V58 + W58</f>
        <v>2875.21</v>
      </c>
      <c r="G58" s="5">
        <f t="shared" si="4"/>
        <v>47.920166666666667</v>
      </c>
      <c r="H58" s="9">
        <f t="shared" si="5"/>
        <v>0.47920166666666669</v>
      </c>
      <c r="I58" s="9"/>
      <c r="T58" s="1">
        <f t="shared" si="6"/>
        <v>30</v>
      </c>
      <c r="U58" s="1">
        <f t="shared" si="7"/>
        <v>0</v>
      </c>
      <c r="V58">
        <f>INT(SUM($U$2:U58)/60)</f>
        <v>9</v>
      </c>
      <c r="W58">
        <f>(SUM($U$2:U58)-60*V58)/100</f>
        <v>0.21</v>
      </c>
    </row>
    <row r="59" spans="1:23" x14ac:dyDescent="0.5">
      <c r="A59" s="4">
        <v>43914</v>
      </c>
      <c r="B59" s="2" t="s">
        <v>7</v>
      </c>
      <c r="C59" s="2">
        <v>4300</v>
      </c>
      <c r="D59" s="5">
        <v>30</v>
      </c>
      <c r="E59" s="2">
        <f>SUM($C$2:C59)</f>
        <v>496757</v>
      </c>
      <c r="F59" s="5">
        <f>SUM($T$2:T59) + V59 + W59</f>
        <v>2905.21</v>
      </c>
      <c r="G59" s="5">
        <f t="shared" si="4"/>
        <v>48.420166666666667</v>
      </c>
      <c r="H59" s="9">
        <f t="shared" si="5"/>
        <v>0.48420166666666664</v>
      </c>
      <c r="I59" s="9"/>
      <c r="T59" s="1">
        <f t="shared" si="6"/>
        <v>30</v>
      </c>
      <c r="U59" s="1">
        <f t="shared" si="7"/>
        <v>0</v>
      </c>
      <c r="V59">
        <f>INT(SUM($U$2:U59)/60)</f>
        <v>9</v>
      </c>
      <c r="W59">
        <f>(SUM($U$2:U59)-60*V59)/100</f>
        <v>0.21</v>
      </c>
    </row>
    <row r="60" spans="1:23" x14ac:dyDescent="0.5">
      <c r="A60" s="4">
        <v>43920</v>
      </c>
      <c r="B60" s="2" t="s">
        <v>7</v>
      </c>
      <c r="C60" s="2">
        <v>5000</v>
      </c>
      <c r="D60" s="5">
        <v>22.3</v>
      </c>
      <c r="E60" s="2">
        <f>SUM($C$2:C60)</f>
        <v>501757</v>
      </c>
      <c r="F60" s="5">
        <f>SUM($T$2:T60) + V60 + W60</f>
        <v>2927.51</v>
      </c>
      <c r="G60" s="5">
        <f t="shared" si="4"/>
        <v>48.791833333333336</v>
      </c>
      <c r="H60" s="9">
        <f t="shared" si="5"/>
        <v>0.48791833333333334</v>
      </c>
      <c r="I60" s="9"/>
      <c r="T60" s="1">
        <f t="shared" si="6"/>
        <v>22</v>
      </c>
      <c r="U60" s="1">
        <f t="shared" si="7"/>
        <v>30.000000000000071</v>
      </c>
      <c r="V60">
        <f>INT(SUM($U$2:U60)/60)</f>
        <v>9</v>
      </c>
      <c r="W60">
        <f>(SUM($U$2:U60)-60*V60)/100</f>
        <v>0.51000000000000112</v>
      </c>
    </row>
    <row r="61" spans="1:23" x14ac:dyDescent="0.5">
      <c r="A61" s="4">
        <v>43923</v>
      </c>
      <c r="B61" s="2" t="s">
        <v>7</v>
      </c>
      <c r="C61" s="2">
        <v>12000</v>
      </c>
      <c r="D61" s="5">
        <v>65</v>
      </c>
      <c r="E61" s="2">
        <f>SUM($C$2:C61)</f>
        <v>513757</v>
      </c>
      <c r="F61" s="5">
        <f>SUM($T$2:T61) + V61 + W61</f>
        <v>2992.51</v>
      </c>
      <c r="G61" s="5">
        <f t="shared" si="4"/>
        <v>49.875166666666672</v>
      </c>
      <c r="H61" s="9">
        <f t="shared" si="5"/>
        <v>0.4987516666666667</v>
      </c>
      <c r="I61" s="9"/>
      <c r="T61" s="1">
        <f t="shared" si="6"/>
        <v>65</v>
      </c>
      <c r="U61" s="1">
        <f t="shared" si="7"/>
        <v>0</v>
      </c>
      <c r="V61">
        <f>INT(SUM($U$2:U61)/60)</f>
        <v>9</v>
      </c>
      <c r="W61">
        <f>(SUM($U$2:U61)-60*V61)/100</f>
        <v>0.51000000000000112</v>
      </c>
    </row>
    <row r="62" spans="1:23" x14ac:dyDescent="0.5">
      <c r="A62" s="4">
        <v>43926</v>
      </c>
      <c r="B62" s="2" t="s">
        <v>7</v>
      </c>
      <c r="C62" s="2">
        <v>5850</v>
      </c>
      <c r="D62" s="5">
        <v>32</v>
      </c>
      <c r="E62" s="2">
        <f>SUM($C$2:C62)</f>
        <v>519607</v>
      </c>
      <c r="F62" s="5">
        <f>SUM($T$2:T62) + V62 + W62</f>
        <v>3024.51</v>
      </c>
      <c r="G62" s="5">
        <f t="shared" si="4"/>
        <v>50.408500000000004</v>
      </c>
      <c r="H62" s="9">
        <f t="shared" si="5"/>
        <v>0.50408500000000001</v>
      </c>
      <c r="I62" s="9"/>
      <c r="T62" s="1">
        <f t="shared" si="6"/>
        <v>32</v>
      </c>
      <c r="U62" s="1">
        <f t="shared" si="7"/>
        <v>0</v>
      </c>
      <c r="V62">
        <f>INT(SUM($U$2:U62)/60)</f>
        <v>9</v>
      </c>
      <c r="W62">
        <f>(SUM($U$2:U62)-60*V62)/100</f>
        <v>0.51000000000000112</v>
      </c>
    </row>
    <row r="63" spans="1:23" x14ac:dyDescent="0.5">
      <c r="A63" s="4">
        <v>43928</v>
      </c>
      <c r="B63" s="2" t="s">
        <v>13</v>
      </c>
      <c r="C63" s="2">
        <v>2500</v>
      </c>
      <c r="D63" s="5">
        <v>20</v>
      </c>
      <c r="E63" s="2">
        <f>SUM($C$2:C63)</f>
        <v>522107</v>
      </c>
      <c r="F63" s="5">
        <f>SUM($T$2:T63) + V63 + W63</f>
        <v>3044.51</v>
      </c>
      <c r="G63" s="5">
        <f t="shared" si="4"/>
        <v>50.741833333333339</v>
      </c>
      <c r="H63" s="9">
        <f t="shared" si="5"/>
        <v>0.5074183333333333</v>
      </c>
      <c r="I63" s="9"/>
      <c r="T63" s="1">
        <f t="shared" si="6"/>
        <v>20</v>
      </c>
      <c r="U63" s="1">
        <f t="shared" si="7"/>
        <v>0</v>
      </c>
      <c r="V63">
        <f>INT(SUM($U$2:U63)/60)</f>
        <v>9</v>
      </c>
      <c r="W63">
        <f>(SUM($U$2:U63)-60*V63)/100</f>
        <v>0.51000000000000112</v>
      </c>
    </row>
    <row r="64" spans="1:23" x14ac:dyDescent="0.5">
      <c r="A64" s="4">
        <v>43932</v>
      </c>
      <c r="B64" s="2" t="s">
        <v>7</v>
      </c>
      <c r="C64" s="2">
        <v>13000</v>
      </c>
      <c r="D64" s="5">
        <v>75</v>
      </c>
      <c r="E64" s="2">
        <f>SUM($C$2:C64)</f>
        <v>535107</v>
      </c>
      <c r="F64" s="5">
        <f>SUM($T$2:T64) + V64 + W64</f>
        <v>3119.51</v>
      </c>
      <c r="G64" s="5">
        <f t="shared" si="4"/>
        <v>51.991833333333339</v>
      </c>
      <c r="H64" s="9">
        <f t="shared" si="5"/>
        <v>0.51991833333333337</v>
      </c>
      <c r="I64" s="9"/>
      <c r="T64" s="1">
        <f t="shared" si="6"/>
        <v>75</v>
      </c>
      <c r="U64" s="1">
        <f t="shared" si="7"/>
        <v>0</v>
      </c>
      <c r="V64">
        <f>INT(SUM($U$2:U64)/60)</f>
        <v>9</v>
      </c>
      <c r="W64">
        <f>(SUM($U$2:U64)-60*V64)/100</f>
        <v>0.51000000000000112</v>
      </c>
    </row>
    <row r="65" spans="1:23" x14ac:dyDescent="0.5">
      <c r="A65" s="4">
        <v>43933</v>
      </c>
      <c r="B65" s="2" t="s">
        <v>7</v>
      </c>
      <c r="C65" s="2">
        <v>5000</v>
      </c>
      <c r="D65" s="5">
        <v>25</v>
      </c>
      <c r="E65" s="2">
        <f>SUM($C$2:C65)</f>
        <v>540107</v>
      </c>
      <c r="F65" s="5">
        <f>SUM($T$2:T65) + V65 + W65</f>
        <v>3144.51</v>
      </c>
      <c r="G65" s="5">
        <f t="shared" si="4"/>
        <v>52.408500000000004</v>
      </c>
      <c r="H65" s="9">
        <f t="shared" si="5"/>
        <v>0.52408500000000002</v>
      </c>
      <c r="I65" s="9"/>
      <c r="T65" s="1">
        <f t="shared" si="6"/>
        <v>25</v>
      </c>
      <c r="U65" s="1">
        <f t="shared" si="7"/>
        <v>0</v>
      </c>
      <c r="V65">
        <f>INT(SUM($U$2:U65)/60)</f>
        <v>9</v>
      </c>
      <c r="W65">
        <f>(SUM($U$2:U65)-60*V65)/100</f>
        <v>0.51000000000000112</v>
      </c>
    </row>
    <row r="66" spans="1:23" x14ac:dyDescent="0.5">
      <c r="A66" s="4">
        <v>43935</v>
      </c>
      <c r="B66" s="2" t="s">
        <v>7</v>
      </c>
      <c r="C66" s="2">
        <v>7000</v>
      </c>
      <c r="D66" s="5">
        <v>40</v>
      </c>
      <c r="E66" s="2">
        <f>SUM($C$2:C66)</f>
        <v>547107</v>
      </c>
      <c r="F66" s="5">
        <f>SUM($T$2:T66) + V66 + W66</f>
        <v>3184.51</v>
      </c>
      <c r="G66" s="5">
        <f t="shared" ref="G66:G97" si="8">F66/60</f>
        <v>53.075166666666668</v>
      </c>
      <c r="H66" s="9">
        <f t="shared" ref="H66:H97" si="9">(F66/600000)*100</f>
        <v>0.53075166666666673</v>
      </c>
      <c r="I66" s="9"/>
      <c r="T66" s="1">
        <f t="shared" ref="T66:T97" si="10">INT(D66)</f>
        <v>40</v>
      </c>
      <c r="U66" s="1">
        <f t="shared" ref="U66:U97" si="11">(D66-T66)*100</f>
        <v>0</v>
      </c>
      <c r="V66">
        <f>INT(SUM($U$2:U66)/60)</f>
        <v>9</v>
      </c>
      <c r="W66">
        <f>(SUM($U$2:U66)-60*V66)/100</f>
        <v>0.51000000000000112</v>
      </c>
    </row>
    <row r="67" spans="1:23" x14ac:dyDescent="0.5">
      <c r="A67" s="4">
        <v>43937</v>
      </c>
      <c r="B67" s="2" t="s">
        <v>7</v>
      </c>
      <c r="C67" s="2">
        <v>6800</v>
      </c>
      <c r="D67" s="5">
        <v>36</v>
      </c>
      <c r="E67" s="2">
        <f>SUM($C$2:C67)</f>
        <v>553907</v>
      </c>
      <c r="F67" s="5">
        <f>SUM($T$2:T67) + V67 + W67</f>
        <v>3220.51</v>
      </c>
      <c r="G67" s="5">
        <f t="shared" si="8"/>
        <v>53.675166666666669</v>
      </c>
      <c r="H67" s="9">
        <f t="shared" si="9"/>
        <v>0.53675166666666674</v>
      </c>
      <c r="I67" s="9"/>
      <c r="T67" s="1">
        <f t="shared" si="10"/>
        <v>36</v>
      </c>
      <c r="U67" s="1">
        <f t="shared" si="11"/>
        <v>0</v>
      </c>
      <c r="V67">
        <f>INT(SUM($U$2:U67)/60)</f>
        <v>9</v>
      </c>
      <c r="W67">
        <f>(SUM($U$2:U67)-60*V67)/100</f>
        <v>0.51000000000000112</v>
      </c>
    </row>
    <row r="68" spans="1:23" x14ac:dyDescent="0.5">
      <c r="A68" s="4">
        <v>43941</v>
      </c>
      <c r="B68" s="2" t="s">
        <v>7</v>
      </c>
      <c r="C68" s="2">
        <v>9000</v>
      </c>
      <c r="D68" s="5">
        <v>48</v>
      </c>
      <c r="E68" s="2">
        <f>SUM($C$2:C68)</f>
        <v>562907</v>
      </c>
      <c r="F68" s="5">
        <f>SUM($T$2:T68) + V68 + W68</f>
        <v>3268.51</v>
      </c>
      <c r="G68" s="5">
        <f t="shared" si="8"/>
        <v>54.475166666666674</v>
      </c>
      <c r="H68" s="9">
        <f t="shared" si="9"/>
        <v>0.54475166666666663</v>
      </c>
      <c r="I68" s="9"/>
      <c r="T68" s="1">
        <f t="shared" si="10"/>
        <v>48</v>
      </c>
      <c r="U68" s="1">
        <f t="shared" si="11"/>
        <v>0</v>
      </c>
      <c r="V68">
        <f>INT(SUM($U$2:U68)/60)</f>
        <v>9</v>
      </c>
      <c r="W68">
        <f>(SUM($U$2:U68)-60*V68)/100</f>
        <v>0.51000000000000112</v>
      </c>
    </row>
    <row r="69" spans="1:23" x14ac:dyDescent="0.5">
      <c r="A69" s="4">
        <v>43942</v>
      </c>
      <c r="B69" s="2" t="s">
        <v>7</v>
      </c>
      <c r="C69" s="2">
        <v>5140</v>
      </c>
      <c r="D69" s="5">
        <v>29.3</v>
      </c>
      <c r="E69" s="2">
        <f>SUM($C$2:C69)</f>
        <v>568047</v>
      </c>
      <c r="F69" s="5">
        <f>SUM($T$2:T69) + V69 + W69</f>
        <v>3298.21</v>
      </c>
      <c r="G69" s="5">
        <f t="shared" si="8"/>
        <v>54.970166666666664</v>
      </c>
      <c r="H69" s="9">
        <f t="shared" si="9"/>
        <v>0.54970166666666664</v>
      </c>
      <c r="I69" s="9"/>
      <c r="T69" s="1">
        <f t="shared" si="10"/>
        <v>29</v>
      </c>
      <c r="U69" s="1">
        <f t="shared" si="11"/>
        <v>30.000000000000071</v>
      </c>
      <c r="V69">
        <f>INT(SUM($U$2:U69)/60)</f>
        <v>10</v>
      </c>
      <c r="W69">
        <f>(SUM($U$2:U69)-60*V69)/100</f>
        <v>0.21000000000000227</v>
      </c>
    </row>
    <row r="70" spans="1:23" x14ac:dyDescent="0.5">
      <c r="A70" s="4">
        <v>43947</v>
      </c>
      <c r="B70" s="2" t="s">
        <v>7</v>
      </c>
      <c r="C70" s="2">
        <v>10650</v>
      </c>
      <c r="D70" s="5">
        <v>54</v>
      </c>
      <c r="E70" s="2">
        <f>SUM($C$2:C70)</f>
        <v>578697</v>
      </c>
      <c r="F70" s="5">
        <f>SUM($T$2:T70) + V70 + W70</f>
        <v>3352.21</v>
      </c>
      <c r="G70" s="5">
        <f t="shared" si="8"/>
        <v>55.87016666666667</v>
      </c>
      <c r="H70" s="9">
        <f t="shared" si="9"/>
        <v>0.55870166666666665</v>
      </c>
      <c r="I70" s="9"/>
      <c r="T70" s="1">
        <f t="shared" si="10"/>
        <v>54</v>
      </c>
      <c r="U70" s="1">
        <f t="shared" si="11"/>
        <v>0</v>
      </c>
      <c r="V70">
        <f>INT(SUM($U$2:U70)/60)</f>
        <v>10</v>
      </c>
      <c r="W70">
        <f>(SUM($U$2:U70)-60*V70)/100</f>
        <v>0.21000000000000227</v>
      </c>
    </row>
    <row r="71" spans="1:23" x14ac:dyDescent="0.5">
      <c r="A71" s="4">
        <v>43948</v>
      </c>
      <c r="B71" s="2" t="s">
        <v>7</v>
      </c>
      <c r="C71" s="2">
        <v>5000</v>
      </c>
      <c r="D71" s="5">
        <v>29</v>
      </c>
      <c r="E71" s="2">
        <f>SUM($C$2:C71)</f>
        <v>583697</v>
      </c>
      <c r="F71" s="5">
        <f>SUM($T$2:T71) + V71 + W71</f>
        <v>3381.21</v>
      </c>
      <c r="G71" s="5">
        <f t="shared" si="8"/>
        <v>56.353500000000004</v>
      </c>
      <c r="H71" s="9">
        <f t="shared" si="9"/>
        <v>0.56353500000000001</v>
      </c>
      <c r="I71" s="9"/>
      <c r="T71" s="1">
        <f t="shared" si="10"/>
        <v>29</v>
      </c>
      <c r="U71" s="1">
        <f t="shared" si="11"/>
        <v>0</v>
      </c>
      <c r="V71">
        <f>INT(SUM($U$2:U71)/60)</f>
        <v>10</v>
      </c>
      <c r="W71">
        <f>(SUM($U$2:U71)-60*V71)/100</f>
        <v>0.21000000000000227</v>
      </c>
    </row>
    <row r="72" spans="1:23" x14ac:dyDescent="0.5">
      <c r="A72" s="4">
        <v>43952</v>
      </c>
      <c r="B72" s="2" t="s">
        <v>7</v>
      </c>
      <c r="C72" s="2">
        <v>12800</v>
      </c>
      <c r="D72" s="5">
        <v>78</v>
      </c>
      <c r="E72" s="2">
        <f>SUM($C$2:C72)</f>
        <v>596497</v>
      </c>
      <c r="F72" s="5">
        <f>SUM($T$2:T72) + V72 + W72</f>
        <v>3459.21</v>
      </c>
      <c r="G72" s="5">
        <f t="shared" si="8"/>
        <v>57.653500000000001</v>
      </c>
      <c r="H72" s="9">
        <f t="shared" si="9"/>
        <v>0.57653500000000002</v>
      </c>
      <c r="I72" s="9"/>
      <c r="T72" s="1">
        <f t="shared" si="10"/>
        <v>78</v>
      </c>
      <c r="U72" s="1">
        <f t="shared" si="11"/>
        <v>0</v>
      </c>
      <c r="V72">
        <f>INT(SUM($U$2:U72)/60)</f>
        <v>10</v>
      </c>
      <c r="W72">
        <f>(SUM($U$2:U72)-60*V72)/100</f>
        <v>0.21000000000000227</v>
      </c>
    </row>
    <row r="73" spans="1:23" x14ac:dyDescent="0.5">
      <c r="A73" s="4">
        <v>43953</v>
      </c>
      <c r="B73" s="2" t="s">
        <v>7</v>
      </c>
      <c r="C73" s="2">
        <v>7200</v>
      </c>
      <c r="D73" s="5">
        <v>35</v>
      </c>
      <c r="E73" s="2">
        <f>SUM($C$2:C73)</f>
        <v>603697</v>
      </c>
      <c r="F73" s="5">
        <f>SUM($T$2:T73) + V73 + W73</f>
        <v>3494.21</v>
      </c>
      <c r="G73" s="5">
        <f t="shared" si="8"/>
        <v>58.236833333333337</v>
      </c>
      <c r="H73" s="9">
        <f t="shared" si="9"/>
        <v>0.58236833333333338</v>
      </c>
      <c r="I73" s="9"/>
      <c r="T73" s="1">
        <f t="shared" si="10"/>
        <v>35</v>
      </c>
      <c r="U73" s="1">
        <f t="shared" si="11"/>
        <v>0</v>
      </c>
      <c r="V73">
        <f>INT(SUM($U$2:U73)/60)</f>
        <v>10</v>
      </c>
      <c r="W73">
        <f>(SUM($U$2:U73)-60*V73)/100</f>
        <v>0.21000000000000227</v>
      </c>
    </row>
    <row r="74" spans="1:23" x14ac:dyDescent="0.5">
      <c r="A74" s="4">
        <v>43954</v>
      </c>
      <c r="B74" s="2" t="s">
        <v>7</v>
      </c>
      <c r="C74" s="2">
        <v>5290</v>
      </c>
      <c r="D74" s="5">
        <v>24</v>
      </c>
      <c r="E74" s="2">
        <f>SUM($C$2:C74)</f>
        <v>608987</v>
      </c>
      <c r="F74" s="5">
        <f>SUM($T$2:T74) + V74 + W74</f>
        <v>3518.21</v>
      </c>
      <c r="G74" s="5">
        <f t="shared" si="8"/>
        <v>58.636833333333335</v>
      </c>
      <c r="H74" s="9">
        <f t="shared" si="9"/>
        <v>0.58636833333333338</v>
      </c>
      <c r="I74" s="9"/>
      <c r="T74" s="1">
        <f t="shared" si="10"/>
        <v>24</v>
      </c>
      <c r="U74" s="1">
        <f t="shared" si="11"/>
        <v>0</v>
      </c>
      <c r="V74">
        <f>INT(SUM($U$2:U74)/60)</f>
        <v>10</v>
      </c>
      <c r="W74">
        <f>(SUM($U$2:U74)-60*V74)/100</f>
        <v>0.21000000000000227</v>
      </c>
    </row>
    <row r="75" spans="1:23" x14ac:dyDescent="0.5">
      <c r="A75" s="4">
        <v>43955</v>
      </c>
      <c r="B75" s="2" t="s">
        <v>7</v>
      </c>
      <c r="C75" s="2">
        <v>6000</v>
      </c>
      <c r="D75" s="5">
        <v>32</v>
      </c>
      <c r="E75" s="2">
        <f>SUM($C$2:C75)</f>
        <v>614987</v>
      </c>
      <c r="F75" s="5">
        <f>SUM($T$2:T75) + V75 + W75</f>
        <v>3550.21</v>
      </c>
      <c r="G75" s="5">
        <f t="shared" si="8"/>
        <v>59.170166666666667</v>
      </c>
      <c r="H75" s="9">
        <f t="shared" si="9"/>
        <v>0.59170166666666668</v>
      </c>
      <c r="I75" s="9"/>
      <c r="T75" s="1">
        <f t="shared" si="10"/>
        <v>32</v>
      </c>
      <c r="U75" s="1">
        <f t="shared" si="11"/>
        <v>0</v>
      </c>
      <c r="V75">
        <f>INT(SUM($U$2:U75)/60)</f>
        <v>10</v>
      </c>
      <c r="W75">
        <f>(SUM($U$2:U75)-60*V75)/100</f>
        <v>0.21000000000000227</v>
      </c>
    </row>
    <row r="76" spans="1:23" x14ac:dyDescent="0.5">
      <c r="A76" s="4">
        <v>43956</v>
      </c>
      <c r="B76" s="2" t="s">
        <v>7</v>
      </c>
      <c r="C76" s="2">
        <v>12500</v>
      </c>
      <c r="D76" s="5">
        <v>60</v>
      </c>
      <c r="E76" s="2">
        <f>SUM($C$2:C76)</f>
        <v>627487</v>
      </c>
      <c r="F76" s="5">
        <f>SUM($T$2:T76) + V76 + W76</f>
        <v>3610.21</v>
      </c>
      <c r="G76" s="5">
        <f t="shared" si="8"/>
        <v>60.170166666666667</v>
      </c>
      <c r="H76" s="9">
        <f t="shared" si="9"/>
        <v>0.60170166666666658</v>
      </c>
      <c r="I76" s="9"/>
      <c r="T76" s="1">
        <f t="shared" si="10"/>
        <v>60</v>
      </c>
      <c r="U76" s="1">
        <f t="shared" si="11"/>
        <v>0</v>
      </c>
      <c r="V76">
        <f>INT(SUM($U$2:U76)/60)</f>
        <v>10</v>
      </c>
      <c r="W76">
        <f>(SUM($U$2:U76)-60*V76)/100</f>
        <v>0.21000000000000227</v>
      </c>
    </row>
    <row r="77" spans="1:23" x14ac:dyDescent="0.5">
      <c r="A77" s="4">
        <v>43957</v>
      </c>
      <c r="B77" s="2" t="s">
        <v>7</v>
      </c>
      <c r="C77" s="2">
        <v>5600</v>
      </c>
      <c r="D77" s="5">
        <v>36</v>
      </c>
      <c r="E77" s="2">
        <f>SUM($C$2:C77)</f>
        <v>633087</v>
      </c>
      <c r="F77" s="5">
        <f>SUM($T$2:T77) + V77 + W77</f>
        <v>3646.21</v>
      </c>
      <c r="G77" s="5">
        <f t="shared" si="8"/>
        <v>60.770166666666668</v>
      </c>
      <c r="H77" s="9">
        <f t="shared" si="9"/>
        <v>0.6077016666666667</v>
      </c>
      <c r="I77" s="9"/>
      <c r="T77" s="1">
        <f t="shared" si="10"/>
        <v>36</v>
      </c>
      <c r="U77" s="1">
        <f t="shared" si="11"/>
        <v>0</v>
      </c>
      <c r="V77">
        <f>INT(SUM($U$2:U77)/60)</f>
        <v>10</v>
      </c>
      <c r="W77">
        <f>(SUM($U$2:U77)-60*V77)/100</f>
        <v>0.21000000000000227</v>
      </c>
    </row>
    <row r="78" spans="1:23" x14ac:dyDescent="0.5">
      <c r="A78" s="4">
        <v>43959</v>
      </c>
      <c r="B78" s="2" t="s">
        <v>7</v>
      </c>
      <c r="C78" s="2">
        <v>6600</v>
      </c>
      <c r="D78" s="5">
        <v>36</v>
      </c>
      <c r="E78" s="2">
        <f>SUM($C$2:C78)</f>
        <v>639687</v>
      </c>
      <c r="F78" s="5">
        <f>SUM($T$2:T78) + V78 + W78</f>
        <v>3682.21</v>
      </c>
      <c r="G78" s="5">
        <f t="shared" si="8"/>
        <v>61.37016666666667</v>
      </c>
      <c r="H78" s="9">
        <f t="shared" si="9"/>
        <v>0.6137016666666667</v>
      </c>
      <c r="I78" s="9"/>
      <c r="T78" s="1">
        <f t="shared" si="10"/>
        <v>36</v>
      </c>
      <c r="U78" s="1">
        <f t="shared" si="11"/>
        <v>0</v>
      </c>
      <c r="V78">
        <f>INT(SUM($U$2:U78)/60)</f>
        <v>10</v>
      </c>
      <c r="W78">
        <f>(SUM($U$2:U78)-60*V78)/100</f>
        <v>0.21000000000000227</v>
      </c>
    </row>
    <row r="79" spans="1:23" x14ac:dyDescent="0.5">
      <c r="A79" s="4">
        <v>43964</v>
      </c>
      <c r="B79" s="2" t="s">
        <v>7</v>
      </c>
      <c r="C79" s="2">
        <v>5000</v>
      </c>
      <c r="D79" s="5">
        <v>21.05</v>
      </c>
      <c r="E79" s="2">
        <f>SUM($C$2:C79)</f>
        <v>644687</v>
      </c>
      <c r="F79" s="5">
        <f>SUM($T$2:T79) + V79 + W79</f>
        <v>3703.26</v>
      </c>
      <c r="G79" s="5">
        <f t="shared" si="8"/>
        <v>61.721000000000004</v>
      </c>
      <c r="H79" s="9">
        <f t="shared" si="9"/>
        <v>0.61721000000000004</v>
      </c>
      <c r="I79" s="9"/>
      <c r="T79" s="1">
        <f t="shared" si="10"/>
        <v>21</v>
      </c>
      <c r="U79" s="1">
        <f t="shared" si="11"/>
        <v>5.0000000000000711</v>
      </c>
      <c r="V79">
        <f>INT(SUM($U$2:U79)/60)</f>
        <v>10</v>
      </c>
      <c r="W79">
        <f>(SUM($U$2:U79)-60*V79)/100</f>
        <v>0.2600000000000034</v>
      </c>
    </row>
    <row r="80" spans="1:23" x14ac:dyDescent="0.5">
      <c r="A80" s="4">
        <v>43969</v>
      </c>
      <c r="B80" s="2" t="s">
        <v>7</v>
      </c>
      <c r="C80" s="2">
        <v>4000</v>
      </c>
      <c r="D80" s="5">
        <v>20</v>
      </c>
      <c r="E80" s="2">
        <f>SUM($C$2:C80)</f>
        <v>648687</v>
      </c>
      <c r="F80" s="5">
        <f>SUM($T$2:T80) + V80 + W80</f>
        <v>3723.26</v>
      </c>
      <c r="G80" s="5">
        <f t="shared" si="8"/>
        <v>62.054333333333339</v>
      </c>
      <c r="H80" s="9">
        <f t="shared" si="9"/>
        <v>0.62054333333333334</v>
      </c>
      <c r="I80" s="9"/>
      <c r="T80" s="1">
        <f t="shared" si="10"/>
        <v>20</v>
      </c>
      <c r="U80" s="1">
        <f t="shared" si="11"/>
        <v>0</v>
      </c>
      <c r="V80">
        <f>INT(SUM($U$2:U80)/60)</f>
        <v>10</v>
      </c>
      <c r="W80">
        <f>(SUM($U$2:U80)-60*V80)/100</f>
        <v>0.2600000000000034</v>
      </c>
    </row>
    <row r="81" spans="1:23" x14ac:dyDescent="0.5">
      <c r="A81" s="4">
        <v>43971</v>
      </c>
      <c r="B81" s="2" t="s">
        <v>7</v>
      </c>
      <c r="C81" s="2">
        <v>13000</v>
      </c>
      <c r="D81" s="5">
        <v>80</v>
      </c>
      <c r="E81" s="2">
        <f>SUM($C$2:C81)</f>
        <v>661687</v>
      </c>
      <c r="F81" s="5">
        <f>SUM($T$2:T81) + V81 + W81</f>
        <v>3803.26</v>
      </c>
      <c r="G81" s="5">
        <f t="shared" si="8"/>
        <v>63.387666666666668</v>
      </c>
      <c r="H81" s="9">
        <f t="shared" si="9"/>
        <v>0.63387666666666675</v>
      </c>
      <c r="I81" s="9"/>
      <c r="T81" s="1">
        <f t="shared" si="10"/>
        <v>80</v>
      </c>
      <c r="U81" s="1">
        <f t="shared" si="11"/>
        <v>0</v>
      </c>
      <c r="V81">
        <f>INT(SUM($U$2:U81)/60)</f>
        <v>10</v>
      </c>
      <c r="W81">
        <f>(SUM($U$2:U81)-60*V81)/100</f>
        <v>0.2600000000000034</v>
      </c>
    </row>
    <row r="82" spans="1:23" x14ac:dyDescent="0.5">
      <c r="A82" s="4">
        <v>43973</v>
      </c>
      <c r="B82" s="2" t="s">
        <v>27</v>
      </c>
      <c r="C82" s="2">
        <v>1000</v>
      </c>
      <c r="D82" s="5">
        <v>3.31</v>
      </c>
      <c r="E82" s="2">
        <f>SUM($C$2:C82)</f>
        <v>662687</v>
      </c>
      <c r="F82" s="5">
        <f>SUM($T$2:T82) + V82 + W82</f>
        <v>3806.57</v>
      </c>
      <c r="G82" s="5">
        <f t="shared" si="8"/>
        <v>63.442833333333333</v>
      </c>
      <c r="H82" s="9">
        <f t="shared" si="9"/>
        <v>0.63442833333333337</v>
      </c>
      <c r="I82" s="9"/>
      <c r="T82" s="1">
        <f t="shared" si="10"/>
        <v>3</v>
      </c>
      <c r="U82" s="1">
        <f t="shared" si="11"/>
        <v>31.000000000000007</v>
      </c>
      <c r="V82">
        <f>INT(SUM($U$2:U82)/60)</f>
        <v>10</v>
      </c>
      <c r="W82">
        <f>(SUM($U$2:U82)-60*V82)/100</f>
        <v>0.57000000000000339</v>
      </c>
    </row>
    <row r="83" spans="1:23" x14ac:dyDescent="0.5">
      <c r="A83" s="4">
        <v>43973</v>
      </c>
      <c r="B83" s="2" t="s">
        <v>7</v>
      </c>
      <c r="C83" s="2">
        <v>2000</v>
      </c>
      <c r="D83" s="5">
        <v>9.3000000000000007</v>
      </c>
      <c r="E83" s="2">
        <f>SUM($C$2:C83)</f>
        <v>664687</v>
      </c>
      <c r="F83" s="5">
        <f>SUM($T$2:T83) + V83 + W83</f>
        <v>3816.27</v>
      </c>
      <c r="G83" s="5">
        <f t="shared" si="8"/>
        <v>63.604500000000002</v>
      </c>
      <c r="H83" s="9">
        <f t="shared" si="9"/>
        <v>0.63604499999999997</v>
      </c>
      <c r="I83" s="9"/>
      <c r="T83" s="1">
        <f t="shared" si="10"/>
        <v>9</v>
      </c>
      <c r="U83" s="1">
        <f t="shared" si="11"/>
        <v>30.000000000000071</v>
      </c>
      <c r="V83">
        <f>INT(SUM($U$2:U83)/60)</f>
        <v>11</v>
      </c>
      <c r="W83">
        <f>(SUM($U$2:U83)-60*V83)/100</f>
        <v>0.27000000000000457</v>
      </c>
    </row>
    <row r="84" spans="1:23" x14ac:dyDescent="0.5">
      <c r="A84" s="4">
        <v>43980</v>
      </c>
      <c r="B84" s="2" t="s">
        <v>7</v>
      </c>
      <c r="C84" s="2">
        <v>7000</v>
      </c>
      <c r="D84" s="5">
        <v>35</v>
      </c>
      <c r="E84" s="2">
        <f>SUM($C$2:C84)</f>
        <v>671687</v>
      </c>
      <c r="F84" s="5">
        <f>SUM($T$2:T84) + V84 + W84</f>
        <v>3851.27</v>
      </c>
      <c r="G84" s="5">
        <f t="shared" si="8"/>
        <v>64.18783333333333</v>
      </c>
      <c r="H84" s="9">
        <f t="shared" si="9"/>
        <v>0.64187833333333333</v>
      </c>
      <c r="I84" s="9"/>
      <c r="T84" s="1">
        <f t="shared" si="10"/>
        <v>35</v>
      </c>
      <c r="U84" s="1">
        <f t="shared" si="11"/>
        <v>0</v>
      </c>
      <c r="V84">
        <f>INT(SUM($U$2:U84)/60)</f>
        <v>11</v>
      </c>
      <c r="W84">
        <f>(SUM($U$2:U84)-60*V84)/100</f>
        <v>0.27000000000000457</v>
      </c>
    </row>
    <row r="85" spans="1:23" x14ac:dyDescent="0.5">
      <c r="A85" s="4">
        <v>43990</v>
      </c>
      <c r="B85" s="2" t="s">
        <v>27</v>
      </c>
      <c r="C85" s="2">
        <v>6200</v>
      </c>
      <c r="D85" s="5">
        <v>30</v>
      </c>
      <c r="E85" s="2">
        <f>SUM($C$2:C85)</f>
        <v>677887</v>
      </c>
      <c r="F85" s="5">
        <f>SUM($T$2:T85) + V85 + W85</f>
        <v>3881.27</v>
      </c>
      <c r="G85" s="5">
        <f t="shared" si="8"/>
        <v>64.68783333333333</v>
      </c>
      <c r="H85" s="9">
        <f t="shared" si="9"/>
        <v>0.64687833333333333</v>
      </c>
      <c r="I85" s="9"/>
      <c r="T85" s="1">
        <f t="shared" si="10"/>
        <v>30</v>
      </c>
      <c r="U85" s="1">
        <f t="shared" si="11"/>
        <v>0</v>
      </c>
      <c r="V85">
        <f>INT(SUM($U$2:U85)/60)</f>
        <v>11</v>
      </c>
      <c r="W85">
        <f>(SUM($U$2:U85)-60*V85)/100</f>
        <v>0.27000000000000457</v>
      </c>
    </row>
    <row r="86" spans="1:23" x14ac:dyDescent="0.5">
      <c r="A86" s="4">
        <v>44008</v>
      </c>
      <c r="B86" s="2" t="s">
        <v>7</v>
      </c>
      <c r="C86" s="2">
        <v>8800</v>
      </c>
      <c r="D86" s="5">
        <v>46</v>
      </c>
      <c r="E86" s="2">
        <f>SUM($C$2:C86)</f>
        <v>686687</v>
      </c>
      <c r="F86" s="5">
        <f>SUM($T$2:T86) + V86 + W86</f>
        <v>3927.27</v>
      </c>
      <c r="G86" s="5">
        <f t="shared" si="8"/>
        <v>65.454499999999996</v>
      </c>
      <c r="H86" s="9">
        <f t="shared" si="9"/>
        <v>0.65454500000000004</v>
      </c>
      <c r="I86" s="9"/>
      <c r="T86" s="1">
        <f t="shared" si="10"/>
        <v>46</v>
      </c>
      <c r="U86" s="1">
        <f t="shared" si="11"/>
        <v>0</v>
      </c>
      <c r="V86">
        <f>INT(SUM($U$2:U86)/60)</f>
        <v>11</v>
      </c>
      <c r="W86">
        <f>(SUM($U$2:U86)-60*V86)/100</f>
        <v>0.27000000000000457</v>
      </c>
    </row>
    <row r="87" spans="1:23" x14ac:dyDescent="0.5">
      <c r="A87" s="4">
        <v>44013</v>
      </c>
      <c r="B87" s="2" t="s">
        <v>7</v>
      </c>
      <c r="C87" s="2">
        <v>4250</v>
      </c>
      <c r="D87" s="5">
        <v>21</v>
      </c>
      <c r="E87" s="2">
        <f>SUM($C$2:C87)</f>
        <v>690937</v>
      </c>
      <c r="F87" s="5">
        <f>SUM($T$2:T87) + V87 + W87</f>
        <v>3948.27</v>
      </c>
      <c r="G87" s="5">
        <f t="shared" si="8"/>
        <v>65.804500000000004</v>
      </c>
      <c r="H87" s="9">
        <f t="shared" si="9"/>
        <v>0.65804499999999999</v>
      </c>
      <c r="I87" s="9"/>
      <c r="T87" s="1">
        <f t="shared" si="10"/>
        <v>21</v>
      </c>
      <c r="U87" s="1">
        <f t="shared" si="11"/>
        <v>0</v>
      </c>
      <c r="V87">
        <f>INT(SUM($U$2:U87)/60)</f>
        <v>11</v>
      </c>
      <c r="W87">
        <f>(SUM($U$2:U87)-60*V87)/100</f>
        <v>0.27000000000000457</v>
      </c>
    </row>
    <row r="88" spans="1:23" x14ac:dyDescent="0.5">
      <c r="A88" s="4">
        <v>44014</v>
      </c>
      <c r="B88" s="2" t="s">
        <v>7</v>
      </c>
      <c r="C88" s="2">
        <v>8000</v>
      </c>
      <c r="D88" s="5">
        <v>40</v>
      </c>
      <c r="E88" s="2">
        <f>SUM($C$2:C88)</f>
        <v>698937</v>
      </c>
      <c r="F88" s="5">
        <f>SUM($T$2:T88) + V88 + W88</f>
        <v>3988.27</v>
      </c>
      <c r="G88" s="5">
        <f t="shared" si="8"/>
        <v>66.471166666666662</v>
      </c>
      <c r="H88" s="9">
        <f t="shared" si="9"/>
        <v>0.6647116666666667</v>
      </c>
      <c r="I88" s="9"/>
      <c r="T88" s="1">
        <f t="shared" si="10"/>
        <v>40</v>
      </c>
      <c r="U88" s="1">
        <f t="shared" si="11"/>
        <v>0</v>
      </c>
      <c r="V88">
        <f>INT(SUM($U$2:U88)/60)</f>
        <v>11</v>
      </c>
      <c r="W88">
        <f>(SUM($U$2:U88)-60*V88)/100</f>
        <v>0.27000000000000457</v>
      </c>
    </row>
    <row r="89" spans="1:23" x14ac:dyDescent="0.5">
      <c r="A89" s="4">
        <v>44040</v>
      </c>
      <c r="B89" s="2" t="s">
        <v>27</v>
      </c>
      <c r="C89" s="2">
        <v>7500</v>
      </c>
      <c r="D89" s="5">
        <v>45</v>
      </c>
      <c r="E89" s="2">
        <f>SUM($C$2:C89)</f>
        <v>706437</v>
      </c>
      <c r="F89" s="5">
        <f>SUM($T$2:T89) + V89 + W89</f>
        <v>4033.27</v>
      </c>
      <c r="G89" s="5">
        <f t="shared" si="8"/>
        <v>67.221166666666662</v>
      </c>
      <c r="H89" s="9">
        <f t="shared" si="9"/>
        <v>0.67221166666666665</v>
      </c>
      <c r="I89" s="9"/>
      <c r="T89" s="1">
        <f t="shared" si="10"/>
        <v>45</v>
      </c>
      <c r="U89" s="1">
        <f t="shared" si="11"/>
        <v>0</v>
      </c>
      <c r="V89">
        <f>INT(SUM($U$2:U89)/60)</f>
        <v>11</v>
      </c>
      <c r="W89">
        <f>(SUM($U$2:U89)-60*V89)/100</f>
        <v>0.27000000000000457</v>
      </c>
    </row>
    <row r="90" spans="1:23" x14ac:dyDescent="0.5">
      <c r="A90" s="4">
        <v>44044</v>
      </c>
      <c r="B90" s="2" t="s">
        <v>7</v>
      </c>
      <c r="C90" s="2">
        <v>5000</v>
      </c>
      <c r="D90" s="5">
        <v>25</v>
      </c>
      <c r="E90" s="2">
        <f>SUM($C$2:C90)</f>
        <v>711437</v>
      </c>
      <c r="F90" s="5">
        <f>SUM($T$2:T90) + V90 + W90</f>
        <v>4058.27</v>
      </c>
      <c r="G90" s="5">
        <f t="shared" si="8"/>
        <v>67.637833333333333</v>
      </c>
      <c r="H90" s="9">
        <f t="shared" si="9"/>
        <v>0.6763783333333333</v>
      </c>
      <c r="I90" s="9"/>
      <c r="T90" s="1">
        <f t="shared" si="10"/>
        <v>25</v>
      </c>
      <c r="U90" s="1">
        <f t="shared" si="11"/>
        <v>0</v>
      </c>
      <c r="V90">
        <f>INT(SUM($U$2:U90)/60)</f>
        <v>11</v>
      </c>
      <c r="W90">
        <f>(SUM($U$2:U90)-60*V90)/100</f>
        <v>0.27000000000000457</v>
      </c>
    </row>
    <row r="91" spans="1:23" x14ac:dyDescent="0.5">
      <c r="A91" s="4">
        <v>44048</v>
      </c>
      <c r="B91" s="2" t="s">
        <v>7</v>
      </c>
      <c r="C91" s="2">
        <v>6000</v>
      </c>
      <c r="D91" s="5">
        <v>30</v>
      </c>
      <c r="E91" s="2">
        <f>SUM($C$2:C91)</f>
        <v>717437</v>
      </c>
      <c r="F91" s="5">
        <f>SUM($T$2:T91) + V91 + W91</f>
        <v>4088.27</v>
      </c>
      <c r="G91" s="5">
        <f t="shared" si="8"/>
        <v>68.137833333333333</v>
      </c>
      <c r="H91" s="9">
        <f t="shared" si="9"/>
        <v>0.68137833333333331</v>
      </c>
      <c r="I91" s="9"/>
      <c r="T91" s="1">
        <f t="shared" si="10"/>
        <v>30</v>
      </c>
      <c r="U91" s="1">
        <f t="shared" si="11"/>
        <v>0</v>
      </c>
      <c r="V91">
        <f>INT(SUM($U$2:U91)/60)</f>
        <v>11</v>
      </c>
      <c r="W91">
        <f>(SUM($U$2:U91)-60*V91)/100</f>
        <v>0.27000000000000457</v>
      </c>
    </row>
    <row r="92" spans="1:23" x14ac:dyDescent="0.5">
      <c r="A92" s="4">
        <v>44049</v>
      </c>
      <c r="B92" s="2" t="s">
        <v>7</v>
      </c>
      <c r="C92" s="2">
        <v>5750</v>
      </c>
      <c r="D92" s="5">
        <v>30</v>
      </c>
      <c r="E92" s="2">
        <f>SUM($C$2:C92)</f>
        <v>723187</v>
      </c>
      <c r="F92" s="5">
        <f>SUM($T$2:T92) + V92 + W92</f>
        <v>4118.2700000000004</v>
      </c>
      <c r="G92" s="5">
        <f t="shared" si="8"/>
        <v>68.637833333333347</v>
      </c>
      <c r="H92" s="9">
        <f t="shared" si="9"/>
        <v>0.68637833333333342</v>
      </c>
      <c r="I92" s="9"/>
      <c r="T92" s="1">
        <f t="shared" si="10"/>
        <v>30</v>
      </c>
      <c r="U92" s="1">
        <f t="shared" si="11"/>
        <v>0</v>
      </c>
      <c r="V92">
        <f>INT(SUM($U$2:U92)/60)</f>
        <v>11</v>
      </c>
      <c r="W92">
        <f>(SUM($U$2:U92)-60*V92)/100</f>
        <v>0.27000000000000457</v>
      </c>
    </row>
    <row r="93" spans="1:23" x14ac:dyDescent="0.5">
      <c r="A93" s="4">
        <v>44053</v>
      </c>
      <c r="B93" s="2" t="s">
        <v>27</v>
      </c>
      <c r="C93" s="2">
        <v>6000</v>
      </c>
      <c r="D93" s="5">
        <v>30</v>
      </c>
      <c r="E93" s="2">
        <f>SUM($C$2:C93)</f>
        <v>729187</v>
      </c>
      <c r="F93" s="5">
        <f>SUM($T$2:T93) + V93 + W93</f>
        <v>4148.2700000000004</v>
      </c>
      <c r="G93" s="5">
        <f t="shared" si="8"/>
        <v>69.137833333333347</v>
      </c>
      <c r="H93" s="9">
        <f t="shared" si="9"/>
        <v>0.69137833333333343</v>
      </c>
      <c r="I93" s="9"/>
      <c r="T93" s="1">
        <f t="shared" si="10"/>
        <v>30</v>
      </c>
      <c r="U93" s="1">
        <f t="shared" si="11"/>
        <v>0</v>
      </c>
      <c r="V93">
        <f>INT(SUM($U$2:U93)/60)</f>
        <v>11</v>
      </c>
      <c r="W93">
        <f>(SUM($U$2:U93)-60*V93)/100</f>
        <v>0.27000000000000457</v>
      </c>
    </row>
    <row r="94" spans="1:23" x14ac:dyDescent="0.5">
      <c r="A94" s="4">
        <v>44060</v>
      </c>
      <c r="B94" s="2" t="s">
        <v>27</v>
      </c>
      <c r="C94" s="2">
        <v>6000</v>
      </c>
      <c r="D94" s="5">
        <v>30</v>
      </c>
      <c r="E94" s="2">
        <f>SUM($C$2:C94)</f>
        <v>735187</v>
      </c>
      <c r="F94" s="5">
        <f>SUM($T$2:T94) + V94 + W94</f>
        <v>4178.2700000000004</v>
      </c>
      <c r="G94" s="5">
        <f t="shared" si="8"/>
        <v>69.637833333333347</v>
      </c>
      <c r="H94" s="9">
        <f t="shared" si="9"/>
        <v>0.69637833333333343</v>
      </c>
      <c r="I94" s="9"/>
      <c r="T94" s="1">
        <f t="shared" si="10"/>
        <v>30</v>
      </c>
      <c r="U94" s="1">
        <f t="shared" si="11"/>
        <v>0</v>
      </c>
      <c r="V94">
        <f>INT(SUM($U$2:U94)/60)</f>
        <v>11</v>
      </c>
      <c r="W94">
        <f>(SUM($U$2:U94)-60*V94)/100</f>
        <v>0.27000000000000457</v>
      </c>
    </row>
    <row r="95" spans="1:23" x14ac:dyDescent="0.5">
      <c r="A95" s="4">
        <v>44061</v>
      </c>
      <c r="B95" s="2" t="s">
        <v>7</v>
      </c>
      <c r="C95" s="2">
        <v>5200</v>
      </c>
      <c r="D95" s="5">
        <v>26.3</v>
      </c>
      <c r="E95" s="2">
        <f>SUM($C$2:C95)</f>
        <v>740387</v>
      </c>
      <c r="F95" s="5">
        <f>SUM($T$2:T95) + V95 + W95</f>
        <v>4204.57</v>
      </c>
      <c r="G95" s="5">
        <f t="shared" si="8"/>
        <v>70.076166666666666</v>
      </c>
      <c r="H95" s="9">
        <f t="shared" si="9"/>
        <v>0.70076166666666662</v>
      </c>
      <c r="I95" s="9"/>
      <c r="T95" s="1">
        <f t="shared" si="10"/>
        <v>26</v>
      </c>
      <c r="U95" s="1">
        <f t="shared" si="11"/>
        <v>30.000000000000071</v>
      </c>
      <c r="V95">
        <f>INT(SUM($U$2:U95)/60)</f>
        <v>11</v>
      </c>
      <c r="W95">
        <f>(SUM($U$2:U95)-60*V95)/100</f>
        <v>0.57000000000000572</v>
      </c>
    </row>
    <row r="96" spans="1:23" x14ac:dyDescent="0.5">
      <c r="A96" s="4">
        <v>44073</v>
      </c>
      <c r="B96" s="2" t="s">
        <v>7</v>
      </c>
      <c r="C96" s="2">
        <v>6000</v>
      </c>
      <c r="D96" s="5">
        <v>31.45</v>
      </c>
      <c r="E96" s="2">
        <f>SUM($C$2:C96)</f>
        <v>746387</v>
      </c>
      <c r="F96" s="5">
        <f>SUM($T$2:T96) + V96 + W96</f>
        <v>4236.42</v>
      </c>
      <c r="G96" s="5">
        <f t="shared" si="8"/>
        <v>70.606999999999999</v>
      </c>
      <c r="H96" s="9">
        <f t="shared" si="9"/>
        <v>0.70607000000000009</v>
      </c>
      <c r="I96" s="9"/>
      <c r="T96" s="1">
        <f t="shared" si="10"/>
        <v>31</v>
      </c>
      <c r="U96" s="1">
        <f t="shared" si="11"/>
        <v>44.999999999999929</v>
      </c>
      <c r="V96">
        <f>INT(SUM($U$2:U96)/60)</f>
        <v>12</v>
      </c>
      <c r="W96">
        <f>(SUM($U$2:U96)-60*V96)/100</f>
        <v>0.42000000000000454</v>
      </c>
    </row>
    <row r="97" spans="1:23" x14ac:dyDescent="0.5">
      <c r="A97" s="4">
        <v>44081</v>
      </c>
      <c r="B97" s="2" t="s">
        <v>27</v>
      </c>
      <c r="C97" s="2">
        <v>6000</v>
      </c>
      <c r="D97" s="5">
        <v>30</v>
      </c>
      <c r="E97" s="2">
        <f>SUM($C$2:C97)</f>
        <v>752387</v>
      </c>
      <c r="F97" s="5">
        <f>SUM($T$2:T97) + V97 + W97</f>
        <v>4266.42</v>
      </c>
      <c r="G97" s="5">
        <f t="shared" si="8"/>
        <v>71.106999999999999</v>
      </c>
      <c r="H97" s="9">
        <f t="shared" si="9"/>
        <v>0.71106999999999998</v>
      </c>
      <c r="I97" s="9"/>
      <c r="T97" s="1">
        <f t="shared" si="10"/>
        <v>30</v>
      </c>
      <c r="U97" s="1">
        <f t="shared" si="11"/>
        <v>0</v>
      </c>
      <c r="V97">
        <f>INT(SUM($U$2:U97)/60)</f>
        <v>12</v>
      </c>
      <c r="W97">
        <f>(SUM($U$2:U97)-60*V97)/100</f>
        <v>0.42000000000000454</v>
      </c>
    </row>
    <row r="98" spans="1:23" x14ac:dyDescent="0.5">
      <c r="A98" s="4">
        <v>44109</v>
      </c>
      <c r="B98" s="2" t="s">
        <v>52</v>
      </c>
      <c r="C98" s="2">
        <v>5680</v>
      </c>
      <c r="D98" s="5">
        <v>30</v>
      </c>
      <c r="E98" s="2">
        <f>SUM($C$2:C98)</f>
        <v>758067</v>
      </c>
      <c r="F98" s="5">
        <f>SUM($T$2:T98) + V98 + W98</f>
        <v>4296.42</v>
      </c>
      <c r="G98" s="5">
        <f t="shared" ref="G98:G129" si="12">F98/60</f>
        <v>71.606999999999999</v>
      </c>
      <c r="H98" s="9">
        <f t="shared" ref="H98:H129" si="13">(F98/600000)*100</f>
        <v>0.71606999999999998</v>
      </c>
      <c r="I98" s="9"/>
      <c r="T98" s="1">
        <f t="shared" ref="T98:T129" si="14">INT(D98)</f>
        <v>30</v>
      </c>
      <c r="U98" s="1">
        <f t="shared" ref="U98:U129" si="15">(D98-T98)*100</f>
        <v>0</v>
      </c>
      <c r="V98">
        <f>INT(SUM($U$2:U98)/60)</f>
        <v>12</v>
      </c>
      <c r="W98">
        <f>(SUM($U$2:U98)-60*V98)/100</f>
        <v>0.42000000000000454</v>
      </c>
    </row>
    <row r="99" spans="1:23" x14ac:dyDescent="0.5">
      <c r="A99" s="4">
        <v>44113</v>
      </c>
      <c r="B99" s="2" t="s">
        <v>52</v>
      </c>
      <c r="C99" s="2">
        <v>5830</v>
      </c>
      <c r="D99" s="5">
        <v>30</v>
      </c>
      <c r="E99" s="2">
        <f>SUM($C$2:C99)</f>
        <v>763897</v>
      </c>
      <c r="F99" s="5">
        <f>SUM($T$2:T99) + V99 + W99</f>
        <v>4326.42</v>
      </c>
      <c r="G99" s="5">
        <f t="shared" si="12"/>
        <v>72.106999999999999</v>
      </c>
      <c r="H99" s="9">
        <f t="shared" si="13"/>
        <v>0.7210700000000001</v>
      </c>
      <c r="I99" s="9"/>
      <c r="T99" s="1">
        <f t="shared" si="14"/>
        <v>30</v>
      </c>
      <c r="U99" s="1">
        <f t="shared" si="15"/>
        <v>0</v>
      </c>
      <c r="V99">
        <f>INT(SUM($U$2:U99)/60)</f>
        <v>12</v>
      </c>
      <c r="W99">
        <f>(SUM($U$2:U99)-60*V99)/100</f>
        <v>0.42000000000000454</v>
      </c>
    </row>
    <row r="100" spans="1:23" x14ac:dyDescent="0.5">
      <c r="A100" s="4">
        <v>44116</v>
      </c>
      <c r="B100" s="2" t="s">
        <v>52</v>
      </c>
      <c r="C100" s="2">
        <v>5840</v>
      </c>
      <c r="D100" s="5">
        <v>30</v>
      </c>
      <c r="E100" s="2">
        <f>SUM($C$2:C100)</f>
        <v>769737</v>
      </c>
      <c r="F100" s="5">
        <f>SUM($T$2:T100) + V100 + W100</f>
        <v>4356.42</v>
      </c>
      <c r="G100" s="5">
        <f t="shared" si="12"/>
        <v>72.606999999999999</v>
      </c>
      <c r="H100" s="9">
        <f t="shared" si="13"/>
        <v>0.72606999999999999</v>
      </c>
      <c r="I100" s="9"/>
      <c r="T100" s="1">
        <f t="shared" si="14"/>
        <v>30</v>
      </c>
      <c r="U100" s="1">
        <f t="shared" si="15"/>
        <v>0</v>
      </c>
      <c r="V100">
        <f>INT(SUM($U$2:U100)/60)</f>
        <v>12</v>
      </c>
      <c r="W100">
        <f>(SUM($U$2:U100)-60*V100)/100</f>
        <v>0.42000000000000454</v>
      </c>
    </row>
    <row r="101" spans="1:23" x14ac:dyDescent="0.5">
      <c r="A101" s="4">
        <v>44120</v>
      </c>
      <c r="B101" s="2" t="s">
        <v>52</v>
      </c>
      <c r="C101" s="2">
        <v>6100</v>
      </c>
      <c r="D101" s="5">
        <v>30</v>
      </c>
      <c r="E101" s="2">
        <f>SUM($C$2:C101)</f>
        <v>775837</v>
      </c>
      <c r="F101" s="5">
        <f>SUM($T$2:T101) + V101 + W101</f>
        <v>4386.42</v>
      </c>
      <c r="G101" s="5">
        <f t="shared" si="12"/>
        <v>73.106999999999999</v>
      </c>
      <c r="H101" s="9">
        <f t="shared" si="13"/>
        <v>0.73107</v>
      </c>
      <c r="I101" s="9"/>
      <c r="T101" s="1">
        <f t="shared" si="14"/>
        <v>30</v>
      </c>
      <c r="U101" s="1">
        <f t="shared" si="15"/>
        <v>0</v>
      </c>
      <c r="V101">
        <f>INT(SUM($U$2:U101)/60)</f>
        <v>12</v>
      </c>
      <c r="W101">
        <f>(SUM($U$2:U101)-60*V101)/100</f>
        <v>0.42000000000000454</v>
      </c>
    </row>
    <row r="102" spans="1:23" x14ac:dyDescent="0.5">
      <c r="A102" s="4">
        <v>44121</v>
      </c>
      <c r="B102" s="2" t="s">
        <v>27</v>
      </c>
      <c r="C102" s="2">
        <v>6000</v>
      </c>
      <c r="D102" s="5">
        <v>30</v>
      </c>
      <c r="E102" s="2">
        <f>SUM($C$2:C102)</f>
        <v>781837</v>
      </c>
      <c r="F102" s="5">
        <f>SUM($T$2:T102) + V102 + W102</f>
        <v>4416.42</v>
      </c>
      <c r="G102" s="5">
        <f t="shared" si="12"/>
        <v>73.606999999999999</v>
      </c>
      <c r="H102" s="9">
        <f t="shared" si="13"/>
        <v>0.73607</v>
      </c>
      <c r="I102" s="9"/>
      <c r="T102" s="1">
        <f t="shared" si="14"/>
        <v>30</v>
      </c>
      <c r="U102" s="1">
        <f t="shared" si="15"/>
        <v>0</v>
      </c>
      <c r="V102">
        <f>INT(SUM($U$2:U102)/60)</f>
        <v>12</v>
      </c>
      <c r="W102">
        <f>(SUM($U$2:U102)-60*V102)/100</f>
        <v>0.42000000000000454</v>
      </c>
    </row>
    <row r="103" spans="1:23" x14ac:dyDescent="0.5">
      <c r="A103" s="4">
        <v>44125</v>
      </c>
      <c r="B103" s="2" t="s">
        <v>7</v>
      </c>
      <c r="C103" s="2">
        <v>5830</v>
      </c>
      <c r="D103" s="5">
        <v>28</v>
      </c>
      <c r="E103" s="2">
        <f>SUM($C$2:C103)</f>
        <v>787667</v>
      </c>
      <c r="F103" s="5">
        <f>SUM($T$2:T103) + V103 + W103</f>
        <v>4444.42</v>
      </c>
      <c r="G103" s="5">
        <f t="shared" si="12"/>
        <v>74.073666666666668</v>
      </c>
      <c r="H103" s="9">
        <f t="shared" si="13"/>
        <v>0.74073666666666671</v>
      </c>
      <c r="I103" s="9" t="s">
        <v>54</v>
      </c>
      <c r="T103" s="1">
        <f t="shared" si="14"/>
        <v>28</v>
      </c>
      <c r="U103" s="1">
        <f t="shared" si="15"/>
        <v>0</v>
      </c>
      <c r="V103">
        <f>INT(SUM($U$2:U103)/60)</f>
        <v>12</v>
      </c>
      <c r="W103">
        <f>(SUM($U$2:U103)-60*V103)/100</f>
        <v>0.42000000000000454</v>
      </c>
    </row>
    <row r="104" spans="1:23" x14ac:dyDescent="0.5">
      <c r="A104" s="4">
        <v>44127</v>
      </c>
      <c r="B104" s="2" t="s">
        <v>7</v>
      </c>
      <c r="C104" s="2">
        <v>5000</v>
      </c>
      <c r="D104" s="5">
        <v>29.3</v>
      </c>
      <c r="E104" s="2">
        <f>SUM($C$2:C104)</f>
        <v>792667</v>
      </c>
      <c r="F104" s="5">
        <f>SUM($T$2:T104) + V104 + W104</f>
        <v>4474.12</v>
      </c>
      <c r="G104" s="5">
        <f t="shared" si="12"/>
        <v>74.568666666666658</v>
      </c>
      <c r="H104" s="9">
        <f t="shared" si="13"/>
        <v>0.74568666666666672</v>
      </c>
      <c r="I104" s="9" t="s">
        <v>55</v>
      </c>
      <c r="T104" s="1">
        <f t="shared" si="14"/>
        <v>29</v>
      </c>
      <c r="U104" s="1">
        <f t="shared" si="15"/>
        <v>30.000000000000071</v>
      </c>
      <c r="V104">
        <f>INT(SUM($U$2:U104)/60)</f>
        <v>13</v>
      </c>
      <c r="W104">
        <f>(SUM($U$2:U104)-60*V104)/100</f>
        <v>0.12000000000000569</v>
      </c>
    </row>
    <row r="105" spans="1:23" x14ac:dyDescent="0.5">
      <c r="A105" s="4">
        <v>44128</v>
      </c>
      <c r="B105" s="2" t="s">
        <v>7</v>
      </c>
      <c r="C105" s="2">
        <v>11790</v>
      </c>
      <c r="D105" s="5">
        <v>62</v>
      </c>
      <c r="E105" s="2">
        <f>SUM($C$2:C105)</f>
        <v>804457</v>
      </c>
      <c r="F105" s="5">
        <f>SUM($T$2:T105) + V105 + W105</f>
        <v>4536.12</v>
      </c>
      <c r="G105" s="5">
        <f t="shared" si="12"/>
        <v>75.602000000000004</v>
      </c>
      <c r="H105" s="9">
        <f t="shared" si="13"/>
        <v>0.75601999999999991</v>
      </c>
      <c r="I105" s="9" t="s">
        <v>56</v>
      </c>
      <c r="T105" s="1">
        <f t="shared" si="14"/>
        <v>62</v>
      </c>
      <c r="U105" s="1">
        <f t="shared" si="15"/>
        <v>0</v>
      </c>
      <c r="V105">
        <f>INT(SUM($U$2:U105)/60)</f>
        <v>13</v>
      </c>
      <c r="W105">
        <f>(SUM($U$2:U105)-60*V105)/100</f>
        <v>0.12000000000000569</v>
      </c>
    </row>
    <row r="106" spans="1:23" x14ac:dyDescent="0.5">
      <c r="A106" s="4">
        <v>44129</v>
      </c>
      <c r="B106" s="2" t="s">
        <v>7</v>
      </c>
      <c r="C106" s="2">
        <v>5540</v>
      </c>
      <c r="D106" s="5">
        <v>25</v>
      </c>
      <c r="E106" s="2">
        <f>SUM($C$2:C106)</f>
        <v>809997</v>
      </c>
      <c r="F106" s="5">
        <f>SUM($T$2:T106) + V106 + W106</f>
        <v>4561.12</v>
      </c>
      <c r="G106" s="5">
        <f t="shared" si="12"/>
        <v>76.018666666666661</v>
      </c>
      <c r="H106" s="9">
        <f t="shared" si="13"/>
        <v>0.76018666666666668</v>
      </c>
      <c r="I106" s="9" t="s">
        <v>57</v>
      </c>
      <c r="T106" s="1">
        <f t="shared" si="14"/>
        <v>25</v>
      </c>
      <c r="U106" s="1">
        <f t="shared" si="15"/>
        <v>0</v>
      </c>
      <c r="V106">
        <f>INT(SUM($U$2:U106)/60)</f>
        <v>13</v>
      </c>
      <c r="W106">
        <f>(SUM($U$2:U106)-60*V106)/100</f>
        <v>0.12000000000000569</v>
      </c>
    </row>
    <row r="107" spans="1:23" x14ac:dyDescent="0.5">
      <c r="A107" s="4">
        <v>44131</v>
      </c>
      <c r="B107" s="2" t="s">
        <v>58</v>
      </c>
      <c r="C107" s="2">
        <v>12600</v>
      </c>
      <c r="D107" s="5">
        <v>70</v>
      </c>
      <c r="E107" s="2">
        <f>SUM($C$2:C107)</f>
        <v>822597</v>
      </c>
      <c r="F107" s="5">
        <f>SUM($T$2:T107) + V107 + W107</f>
        <v>4631.12</v>
      </c>
      <c r="G107" s="5">
        <f t="shared" si="12"/>
        <v>77.185333333333332</v>
      </c>
      <c r="H107" s="9">
        <f t="shared" si="13"/>
        <v>0.77185333333333328</v>
      </c>
      <c r="I107" s="9" t="s">
        <v>59</v>
      </c>
      <c r="T107" s="1">
        <f t="shared" si="14"/>
        <v>70</v>
      </c>
      <c r="U107" s="1">
        <f t="shared" si="15"/>
        <v>0</v>
      </c>
      <c r="V107">
        <f>INT(SUM($U$2:U107)/60)</f>
        <v>13</v>
      </c>
      <c r="W107">
        <f>(SUM($U$2:U107)-60*V107)/100</f>
        <v>0.12000000000000569</v>
      </c>
    </row>
    <row r="108" spans="1:23" x14ac:dyDescent="0.5">
      <c r="A108" s="4">
        <v>44134</v>
      </c>
      <c r="B108" s="2" t="s">
        <v>7</v>
      </c>
      <c r="C108" s="2">
        <v>9840</v>
      </c>
      <c r="D108" s="5">
        <v>60</v>
      </c>
      <c r="E108" s="2">
        <f>SUM($C$2:C108)</f>
        <v>832437</v>
      </c>
      <c r="F108" s="5">
        <f>SUM($T$2:T108) + V108 + W108</f>
        <v>4691.12</v>
      </c>
      <c r="G108" s="5">
        <f t="shared" si="12"/>
        <v>78.185333333333332</v>
      </c>
      <c r="H108" s="9">
        <f t="shared" si="13"/>
        <v>0.7818533333333334</v>
      </c>
      <c r="I108" s="9" t="s">
        <v>60</v>
      </c>
      <c r="T108" s="1">
        <f t="shared" si="14"/>
        <v>60</v>
      </c>
      <c r="U108" s="1">
        <f t="shared" si="15"/>
        <v>0</v>
      </c>
      <c r="V108">
        <f>INT(SUM($U$2:U108)/60)</f>
        <v>13</v>
      </c>
      <c r="W108">
        <f>(SUM($U$2:U108)-60*V108)/100</f>
        <v>0.12000000000000569</v>
      </c>
    </row>
    <row r="109" spans="1:23" x14ac:dyDescent="0.5">
      <c r="A109" s="4">
        <v>44135</v>
      </c>
      <c r="B109" s="2" t="s">
        <v>7</v>
      </c>
      <c r="C109" s="2">
        <v>10640</v>
      </c>
      <c r="D109" s="5">
        <v>67</v>
      </c>
      <c r="E109" s="2">
        <f>SUM($C$2:C109)</f>
        <v>843077</v>
      </c>
      <c r="F109" s="5">
        <f>SUM($T$2:T109) + V109 + W109</f>
        <v>4758.12</v>
      </c>
      <c r="G109" s="5">
        <f t="shared" si="12"/>
        <v>79.301999999999992</v>
      </c>
      <c r="H109" s="9">
        <f t="shared" si="13"/>
        <v>0.79302000000000006</v>
      </c>
      <c r="I109" s="9" t="s">
        <v>66</v>
      </c>
      <c r="T109" s="1">
        <f t="shared" si="14"/>
        <v>67</v>
      </c>
      <c r="U109" s="1">
        <f t="shared" si="15"/>
        <v>0</v>
      </c>
      <c r="V109">
        <f>INT(SUM($U$2:U109)/60)</f>
        <v>13</v>
      </c>
      <c r="W109">
        <f>(SUM($U$2:U109)-60*V109)/100</f>
        <v>0.12000000000000569</v>
      </c>
    </row>
    <row r="110" spans="1:23" x14ac:dyDescent="0.5">
      <c r="A110" s="4">
        <v>44137</v>
      </c>
      <c r="B110" s="2" t="s">
        <v>7</v>
      </c>
      <c r="C110" s="2">
        <v>5000</v>
      </c>
      <c r="D110" s="5">
        <v>23.03</v>
      </c>
      <c r="E110" s="2">
        <f>SUM($C$2:C110)</f>
        <v>848077</v>
      </c>
      <c r="F110" s="5">
        <f>SUM($T$2:T110) + V110 + W110</f>
        <v>4781.1499999999996</v>
      </c>
      <c r="G110" s="5">
        <f t="shared" si="12"/>
        <v>79.685833333333321</v>
      </c>
      <c r="H110" s="9">
        <f t="shared" si="13"/>
        <v>0.79685833333333322</v>
      </c>
      <c r="I110" s="9" t="s">
        <v>67</v>
      </c>
      <c r="J110" s="1">
        <f>D110-D142</f>
        <v>0.64000000000000057</v>
      </c>
      <c r="T110" s="1">
        <f t="shared" si="14"/>
        <v>23</v>
      </c>
      <c r="U110" s="1">
        <f t="shared" si="15"/>
        <v>3.0000000000001137</v>
      </c>
      <c r="V110">
        <f>INT(SUM($U$2:U110)/60)</f>
        <v>13</v>
      </c>
      <c r="W110">
        <f>(SUM($U$2:U110)-60*V110)/100</f>
        <v>0.15000000000000682</v>
      </c>
    </row>
    <row r="111" spans="1:23" x14ac:dyDescent="0.5">
      <c r="A111" s="4">
        <v>44138</v>
      </c>
      <c r="B111" s="2" t="s">
        <v>7</v>
      </c>
      <c r="C111" s="2">
        <v>7380</v>
      </c>
      <c r="D111" s="5">
        <v>38.06</v>
      </c>
      <c r="E111" s="2">
        <f>SUM($C$2:C111)</f>
        <v>855457</v>
      </c>
      <c r="F111" s="5">
        <f>SUM($T$2:T111) + V111 + W111</f>
        <v>4819.21</v>
      </c>
      <c r="G111" s="5">
        <f t="shared" si="12"/>
        <v>80.320166666666665</v>
      </c>
      <c r="H111" s="9">
        <f t="shared" si="13"/>
        <v>0.8032016666666667</v>
      </c>
      <c r="I111" s="9" t="s">
        <v>68</v>
      </c>
      <c r="T111" s="1">
        <f t="shared" si="14"/>
        <v>38</v>
      </c>
      <c r="U111" s="1">
        <f t="shared" si="15"/>
        <v>6.0000000000002274</v>
      </c>
      <c r="V111">
        <f>INT(SUM($U$2:U111)/60)</f>
        <v>13</v>
      </c>
      <c r="W111">
        <f>(SUM($U$2:U111)-60*V111)/100</f>
        <v>0.2100000000000091</v>
      </c>
    </row>
    <row r="112" spans="1:23" x14ac:dyDescent="0.5">
      <c r="A112" s="4">
        <v>44140</v>
      </c>
      <c r="B112" s="2" t="s">
        <v>58</v>
      </c>
      <c r="C112" s="2">
        <v>4500</v>
      </c>
      <c r="D112" s="5">
        <v>22.45</v>
      </c>
      <c r="E112" s="2">
        <f>SUM($C$2:C112)</f>
        <v>859957</v>
      </c>
      <c r="F112" s="5">
        <f>SUM($T$2:T112) + V112 + W112</f>
        <v>4842.0600000000004</v>
      </c>
      <c r="G112" s="5">
        <f t="shared" si="12"/>
        <v>80.701000000000008</v>
      </c>
      <c r="H112" s="9">
        <f t="shared" si="13"/>
        <v>0.80701000000000001</v>
      </c>
      <c r="I112" s="9" t="s">
        <v>69</v>
      </c>
      <c r="T112" s="1">
        <f t="shared" si="14"/>
        <v>22</v>
      </c>
      <c r="U112" s="1">
        <f t="shared" si="15"/>
        <v>44.999999999999929</v>
      </c>
      <c r="V112">
        <f>INT(SUM($U$2:U112)/60)</f>
        <v>14</v>
      </c>
      <c r="W112">
        <f>(SUM($U$2:U112)-60*V112)/100</f>
        <v>6.0000000000007957E-2</v>
      </c>
    </row>
    <row r="113" spans="1:23" x14ac:dyDescent="0.5">
      <c r="A113" s="4">
        <v>44142</v>
      </c>
      <c r="B113" s="2" t="s">
        <v>7</v>
      </c>
      <c r="C113" s="2">
        <v>5000</v>
      </c>
      <c r="D113" s="5">
        <v>30.47</v>
      </c>
      <c r="E113" s="2">
        <f>SUM($C$2:C113)</f>
        <v>864957</v>
      </c>
      <c r="F113" s="5">
        <f>SUM($T$2:T113) + V113 + W113</f>
        <v>4872.53</v>
      </c>
      <c r="G113" s="5">
        <f t="shared" si="12"/>
        <v>81.208833333333331</v>
      </c>
      <c r="H113" s="9">
        <f t="shared" si="13"/>
        <v>0.81208833333333341</v>
      </c>
      <c r="I113" s="9"/>
      <c r="T113" s="1">
        <f t="shared" si="14"/>
        <v>30</v>
      </c>
      <c r="U113" s="1">
        <f t="shared" si="15"/>
        <v>46.999999999999886</v>
      </c>
      <c r="V113">
        <f>INT(SUM($U$2:U113)/60)</f>
        <v>14</v>
      </c>
      <c r="W113">
        <f>(SUM($U$2:U113)-60*V113)/100</f>
        <v>0.5300000000000068</v>
      </c>
    </row>
    <row r="114" spans="1:23" x14ac:dyDescent="0.5">
      <c r="A114" s="4">
        <v>44143</v>
      </c>
      <c r="B114" s="2" t="s">
        <v>7</v>
      </c>
      <c r="C114" s="2">
        <v>10000</v>
      </c>
      <c r="D114" s="5">
        <v>58.06</v>
      </c>
      <c r="E114" s="2">
        <f>SUM($C$2:C114)</f>
        <v>874957</v>
      </c>
      <c r="F114" s="5">
        <f>SUM($T$2:T114) + V114 + W114</f>
        <v>4930.59</v>
      </c>
      <c r="G114" s="5">
        <f t="shared" si="12"/>
        <v>82.176500000000004</v>
      </c>
      <c r="H114" s="9">
        <f t="shared" si="13"/>
        <v>0.82176499999999997</v>
      </c>
      <c r="I114" s="9"/>
      <c r="T114" s="1">
        <f t="shared" si="14"/>
        <v>58</v>
      </c>
      <c r="U114" s="1">
        <f t="shared" si="15"/>
        <v>6.0000000000002274</v>
      </c>
      <c r="V114">
        <f>INT(SUM($U$2:U114)/60)</f>
        <v>14</v>
      </c>
      <c r="W114">
        <f>(SUM($U$2:U114)-60*V114)/100</f>
        <v>0.59000000000000907</v>
      </c>
    </row>
    <row r="115" spans="1:23" x14ac:dyDescent="0.5">
      <c r="A115" s="4">
        <v>44146</v>
      </c>
      <c r="B115" s="2" t="s">
        <v>58</v>
      </c>
      <c r="C115" s="2">
        <v>2301</v>
      </c>
      <c r="D115" s="5">
        <v>11.2</v>
      </c>
      <c r="E115" s="2">
        <f>SUM($C$2:C115)</f>
        <v>877258</v>
      </c>
      <c r="F115" s="5">
        <f>SUM($T$2:T115) + V115 + W115</f>
        <v>4942.1899999999996</v>
      </c>
      <c r="G115" s="5">
        <f t="shared" si="12"/>
        <v>82.369833333333332</v>
      </c>
      <c r="H115" s="9">
        <f t="shared" si="13"/>
        <v>0.82369833333333331</v>
      </c>
      <c r="I115" s="9"/>
      <c r="T115" s="1">
        <f t="shared" si="14"/>
        <v>11</v>
      </c>
      <c r="U115" s="1">
        <f t="shared" si="15"/>
        <v>19.999999999999929</v>
      </c>
      <c r="V115">
        <f>INT(SUM($U$2:U115)/60)</f>
        <v>15</v>
      </c>
      <c r="W115">
        <f>(SUM($U$2:U115)-60*V115)/100</f>
        <v>0.19000000000000797</v>
      </c>
    </row>
    <row r="116" spans="1:23" x14ac:dyDescent="0.5">
      <c r="A116" s="4">
        <v>44146</v>
      </c>
      <c r="B116" s="2" t="s">
        <v>7</v>
      </c>
      <c r="C116" s="2">
        <v>6260</v>
      </c>
      <c r="D116" s="5">
        <v>35.11</v>
      </c>
      <c r="E116" s="2">
        <f>SUM($C$2:C116)</f>
        <v>883518</v>
      </c>
      <c r="F116" s="5">
        <f>SUM($T$2:T116) + V116 + W116</f>
        <v>4977.3</v>
      </c>
      <c r="G116" s="5">
        <f t="shared" si="12"/>
        <v>82.954999999999998</v>
      </c>
      <c r="H116" s="9">
        <f t="shared" si="13"/>
        <v>0.82955000000000012</v>
      </c>
      <c r="I116" s="9"/>
      <c r="T116" s="1">
        <f t="shared" si="14"/>
        <v>35</v>
      </c>
      <c r="U116" s="1">
        <f t="shared" si="15"/>
        <v>10.999999999999943</v>
      </c>
      <c r="V116">
        <f>INT(SUM($U$2:U116)/60)</f>
        <v>15</v>
      </c>
      <c r="W116">
        <f>(SUM($U$2:U116)-60*V116)/100</f>
        <v>0.30000000000000682</v>
      </c>
    </row>
    <row r="117" spans="1:23" x14ac:dyDescent="0.5">
      <c r="A117" s="4">
        <v>44148</v>
      </c>
      <c r="B117" s="2" t="s">
        <v>7</v>
      </c>
      <c r="C117" s="2">
        <v>10018</v>
      </c>
      <c r="D117" s="5">
        <v>62.17</v>
      </c>
      <c r="E117" s="2">
        <f>SUM($C$2:C117)</f>
        <v>893536</v>
      </c>
      <c r="F117" s="5">
        <f>SUM($T$2:T117) + V117 + W117</f>
        <v>5039.47</v>
      </c>
      <c r="G117" s="5">
        <f t="shared" si="12"/>
        <v>83.991166666666672</v>
      </c>
      <c r="H117" s="9">
        <f t="shared" si="13"/>
        <v>0.83991166666666683</v>
      </c>
      <c r="I117" s="9"/>
      <c r="T117" s="1">
        <f t="shared" si="14"/>
        <v>62</v>
      </c>
      <c r="U117" s="1">
        <f t="shared" si="15"/>
        <v>17.000000000000171</v>
      </c>
      <c r="V117">
        <f>INT(SUM($U$2:U117)/60)</f>
        <v>15</v>
      </c>
      <c r="W117">
        <f>(SUM($U$2:U117)-60*V117)/100</f>
        <v>0.47000000000000908</v>
      </c>
    </row>
    <row r="118" spans="1:23" x14ac:dyDescent="0.5">
      <c r="A118" s="4">
        <v>44149</v>
      </c>
      <c r="B118" s="2" t="s">
        <v>7</v>
      </c>
      <c r="C118" s="2">
        <v>10000</v>
      </c>
      <c r="D118" s="5">
        <v>59.11</v>
      </c>
      <c r="E118" s="2">
        <f>SUM($C$2:C118)</f>
        <v>903536</v>
      </c>
      <c r="F118" s="5">
        <f>SUM($T$2:T118) + V118 + W118</f>
        <v>5098.58</v>
      </c>
      <c r="G118" s="5">
        <f t="shared" si="12"/>
        <v>84.976333333333329</v>
      </c>
      <c r="H118" s="9">
        <f t="shared" si="13"/>
        <v>0.8497633333333332</v>
      </c>
      <c r="I118" s="9" t="s">
        <v>70</v>
      </c>
      <c r="T118" s="1">
        <f t="shared" si="14"/>
        <v>59</v>
      </c>
      <c r="U118" s="1">
        <f t="shared" si="15"/>
        <v>10.999999999999943</v>
      </c>
      <c r="V118">
        <f>INT(SUM($U$2:U118)/60)</f>
        <v>15</v>
      </c>
      <c r="W118">
        <f>(SUM($U$2:U118)-60*V118)/100</f>
        <v>0.58000000000000906</v>
      </c>
    </row>
    <row r="119" spans="1:23" x14ac:dyDescent="0.5">
      <c r="A119" s="4">
        <v>44151</v>
      </c>
      <c r="B119" s="2" t="s">
        <v>7</v>
      </c>
      <c r="C119" s="2">
        <v>5000</v>
      </c>
      <c r="D119" s="5">
        <v>24.09</v>
      </c>
      <c r="E119" s="2">
        <f>SUM($C$2:C119)</f>
        <v>908536</v>
      </c>
      <c r="F119" s="5">
        <f>SUM($T$2:T119) + V119 + W119</f>
        <v>5123.07</v>
      </c>
      <c r="G119" s="5">
        <f t="shared" si="12"/>
        <v>85.384499999999989</v>
      </c>
      <c r="H119" s="9">
        <f t="shared" si="13"/>
        <v>0.85384499999999997</v>
      </c>
      <c r="I119" s="9"/>
      <c r="T119" s="1">
        <f t="shared" si="14"/>
        <v>24</v>
      </c>
      <c r="U119" s="1">
        <f t="shared" si="15"/>
        <v>8.9999999999999858</v>
      </c>
      <c r="V119">
        <f>INT(SUM($U$2:U119)/60)</f>
        <v>16</v>
      </c>
      <c r="W119">
        <f>(SUM($U$2:U119)-60*V119)/100</f>
        <v>7.0000000000009097E-2</v>
      </c>
    </row>
    <row r="120" spans="1:23" x14ac:dyDescent="0.5">
      <c r="A120" s="4">
        <v>44152</v>
      </c>
      <c r="B120" s="2" t="s">
        <v>7</v>
      </c>
      <c r="C120" s="2">
        <v>10010</v>
      </c>
      <c r="D120" s="5">
        <v>59.4</v>
      </c>
      <c r="E120" s="2">
        <f>SUM($C$2:C120)</f>
        <v>918546</v>
      </c>
      <c r="F120" s="5">
        <f>SUM($T$2:T120) + V120 + W120</f>
        <v>5182.47</v>
      </c>
      <c r="G120" s="5">
        <f t="shared" si="12"/>
        <v>86.374499999999998</v>
      </c>
      <c r="H120" s="9">
        <f t="shared" si="13"/>
        <v>0.86374499999999999</v>
      </c>
      <c r="I120" s="9"/>
      <c r="T120" s="1">
        <f t="shared" si="14"/>
        <v>59</v>
      </c>
      <c r="U120" s="1">
        <f t="shared" si="15"/>
        <v>39.999999999999858</v>
      </c>
      <c r="V120">
        <f>INT(SUM($U$2:U120)/60)</f>
        <v>16</v>
      </c>
      <c r="W120">
        <f>(SUM($U$2:U120)-60*V120)/100</f>
        <v>0.47000000000000797</v>
      </c>
    </row>
    <row r="121" spans="1:23" x14ac:dyDescent="0.5">
      <c r="A121" s="4">
        <v>44157</v>
      </c>
      <c r="B121" s="2" t="s">
        <v>7</v>
      </c>
      <c r="C121" s="2">
        <v>10017</v>
      </c>
      <c r="D121" s="5">
        <v>57.29</v>
      </c>
      <c r="E121" s="2">
        <f>SUM($C$2:C121)</f>
        <v>928563</v>
      </c>
      <c r="F121" s="5">
        <f>SUM($T$2:T121) + V121 + W121</f>
        <v>5240.16</v>
      </c>
      <c r="G121" s="5">
        <f t="shared" si="12"/>
        <v>87.335999999999999</v>
      </c>
      <c r="H121" s="9">
        <f t="shared" si="13"/>
        <v>0.87335999999999991</v>
      </c>
      <c r="I121" s="9" t="s">
        <v>71</v>
      </c>
      <c r="T121" s="1">
        <f t="shared" si="14"/>
        <v>57</v>
      </c>
      <c r="U121" s="1">
        <f t="shared" si="15"/>
        <v>28.999999999999915</v>
      </c>
      <c r="V121">
        <f>INT(SUM($U$2:U121)/60)</f>
        <v>17</v>
      </c>
      <c r="W121">
        <f>(SUM($U$2:U121)-60*V121)/100</f>
        <v>0.16000000000000683</v>
      </c>
    </row>
    <row r="122" spans="1:23" x14ac:dyDescent="0.5">
      <c r="A122" s="4">
        <v>44158</v>
      </c>
      <c r="B122" s="2" t="s">
        <v>7</v>
      </c>
      <c r="C122" s="2">
        <v>1009</v>
      </c>
      <c r="D122" s="5">
        <v>5.3</v>
      </c>
      <c r="E122" s="2">
        <f>SUM($C$2:C122)</f>
        <v>929572</v>
      </c>
      <c r="F122" s="5">
        <f>SUM($T$2:T122) + V122 + W122</f>
        <v>5245.46</v>
      </c>
      <c r="G122" s="5">
        <f t="shared" si="12"/>
        <v>87.424333333333337</v>
      </c>
      <c r="H122" s="9">
        <f t="shared" si="13"/>
        <v>0.87424333333333337</v>
      </c>
      <c r="I122" s="9"/>
      <c r="T122" s="1">
        <f t="shared" si="14"/>
        <v>5</v>
      </c>
      <c r="U122" s="1">
        <f t="shared" si="15"/>
        <v>29.999999999999982</v>
      </c>
      <c r="V122">
        <f>INT(SUM($U$2:U122)/60)</f>
        <v>17</v>
      </c>
      <c r="W122">
        <f>(SUM($U$2:U122)-60*V122)/100</f>
        <v>0.46000000000000685</v>
      </c>
    </row>
    <row r="123" spans="1:23" x14ac:dyDescent="0.5">
      <c r="A123" s="4">
        <v>44158</v>
      </c>
      <c r="B123" s="2" t="s">
        <v>7</v>
      </c>
      <c r="C123" s="2">
        <v>5000</v>
      </c>
      <c r="D123" s="5">
        <v>22.57</v>
      </c>
      <c r="E123" s="2">
        <f>SUM($C$2:C123)</f>
        <v>934572</v>
      </c>
      <c r="F123" s="5">
        <f>SUM($T$2:T123) + V123 + W123</f>
        <v>5268.43</v>
      </c>
      <c r="G123" s="5">
        <f t="shared" si="12"/>
        <v>87.807166666666674</v>
      </c>
      <c r="H123" s="9">
        <f t="shared" si="13"/>
        <v>0.87807166666666669</v>
      </c>
      <c r="I123" s="9"/>
      <c r="T123" s="1">
        <f t="shared" si="14"/>
        <v>22</v>
      </c>
      <c r="U123" s="1">
        <f t="shared" si="15"/>
        <v>57.000000000000028</v>
      </c>
      <c r="V123">
        <f>INT(SUM($U$2:U123)/60)</f>
        <v>18</v>
      </c>
      <c r="W123">
        <f>(SUM($U$2:U123)-60*V123)/100</f>
        <v>0.43000000000000682</v>
      </c>
    </row>
    <row r="124" spans="1:23" x14ac:dyDescent="0.5">
      <c r="A124" s="4">
        <v>44160</v>
      </c>
      <c r="B124" s="2" t="s">
        <v>7</v>
      </c>
      <c r="C124" s="2">
        <v>4600</v>
      </c>
      <c r="D124" s="5">
        <v>27.22</v>
      </c>
      <c r="E124" s="2">
        <f>SUM($C$2:C124)</f>
        <v>939172</v>
      </c>
      <c r="F124" s="5">
        <f>SUM($T$2:T124) + V124 + W124</f>
        <v>5296.05</v>
      </c>
      <c r="G124" s="5">
        <f t="shared" si="12"/>
        <v>88.267499999999998</v>
      </c>
      <c r="H124" s="9">
        <f t="shared" si="13"/>
        <v>0.88267499999999999</v>
      </c>
      <c r="I124" s="9"/>
      <c r="T124" s="1">
        <f t="shared" si="14"/>
        <v>27</v>
      </c>
      <c r="U124" s="1">
        <f t="shared" si="15"/>
        <v>21.999999999999886</v>
      </c>
      <c r="V124">
        <f>INT(SUM($U$2:U124)/60)</f>
        <v>19</v>
      </c>
      <c r="W124">
        <f>(SUM($U$2:U124)-60*V124)/100</f>
        <v>5.0000000000004548E-2</v>
      </c>
    </row>
    <row r="125" spans="1:23" x14ac:dyDescent="0.5">
      <c r="A125" s="4">
        <v>44161</v>
      </c>
      <c r="B125" s="2" t="s">
        <v>7</v>
      </c>
      <c r="C125" s="2">
        <v>10000</v>
      </c>
      <c r="D125" s="5">
        <v>52.43</v>
      </c>
      <c r="E125" s="2">
        <f>SUM($C$2:C125)</f>
        <v>949172</v>
      </c>
      <c r="F125" s="5">
        <f>SUM($T$2:T125) + V125 + W125</f>
        <v>5348.48</v>
      </c>
      <c r="G125" s="5">
        <f t="shared" si="12"/>
        <v>89.141333333333321</v>
      </c>
      <c r="H125" s="9">
        <f t="shared" si="13"/>
        <v>0.89141333333333328</v>
      </c>
      <c r="I125" s="9" t="s">
        <v>72</v>
      </c>
      <c r="T125" s="1">
        <f t="shared" si="14"/>
        <v>52</v>
      </c>
      <c r="U125" s="1">
        <f t="shared" si="15"/>
        <v>42.999999999999972</v>
      </c>
      <c r="V125">
        <f>INT(SUM($U$2:U125)/60)</f>
        <v>19</v>
      </c>
      <c r="W125">
        <f>(SUM($U$2:U125)-60*V125)/100</f>
        <v>0.48000000000000453</v>
      </c>
    </row>
    <row r="126" spans="1:23" x14ac:dyDescent="0.5">
      <c r="A126" s="4">
        <v>44164</v>
      </c>
      <c r="B126" s="2" t="s">
        <v>7</v>
      </c>
      <c r="C126" s="2">
        <v>15000</v>
      </c>
      <c r="D126" s="5">
        <v>84.12</v>
      </c>
      <c r="E126" s="2">
        <f>SUM($C$2:C126)</f>
        <v>964172</v>
      </c>
      <c r="F126" s="5">
        <f>SUM($T$2:T126) + V126 + W126</f>
        <v>5433</v>
      </c>
      <c r="G126" s="5">
        <f t="shared" si="12"/>
        <v>90.55</v>
      </c>
      <c r="H126" s="9">
        <f t="shared" si="13"/>
        <v>0.90550000000000008</v>
      </c>
      <c r="I126" s="9" t="s">
        <v>74</v>
      </c>
      <c r="T126" s="1">
        <f t="shared" si="14"/>
        <v>84</v>
      </c>
      <c r="U126" s="1">
        <f t="shared" si="15"/>
        <v>12.000000000000455</v>
      </c>
      <c r="V126">
        <f>INT(SUM($U$2:U126)/60)</f>
        <v>20</v>
      </c>
      <c r="W126">
        <f>(SUM($U$2:U126)-60*V126)/100</f>
        <v>9.0949470177292826E-15</v>
      </c>
    </row>
    <row r="127" spans="1:23" x14ac:dyDescent="0.5">
      <c r="A127" s="4">
        <v>44166</v>
      </c>
      <c r="B127" s="2" t="s">
        <v>58</v>
      </c>
      <c r="C127" s="2">
        <v>2730</v>
      </c>
      <c r="D127" s="5">
        <v>15.03</v>
      </c>
      <c r="E127" s="2">
        <f>SUM($C$2:C127)</f>
        <v>966902</v>
      </c>
      <c r="F127" s="5">
        <f>SUM($T$2:T127) + V127 + W127</f>
        <v>5448.03</v>
      </c>
      <c r="G127" s="5">
        <f t="shared" si="12"/>
        <v>90.8005</v>
      </c>
      <c r="H127" s="9">
        <f t="shared" si="13"/>
        <v>0.90800499999999995</v>
      </c>
      <c r="I127" s="9"/>
      <c r="T127" s="1">
        <f t="shared" si="14"/>
        <v>15</v>
      </c>
      <c r="U127" s="1">
        <f t="shared" si="15"/>
        <v>2.9999999999999361</v>
      </c>
      <c r="V127">
        <f>INT(SUM($U$2:U127)/60)</f>
        <v>20</v>
      </c>
      <c r="W127">
        <f>(SUM($U$2:U127)-60*V127)/100</f>
        <v>3.0000000000009096E-2</v>
      </c>
    </row>
    <row r="128" spans="1:23" x14ac:dyDescent="0.5">
      <c r="A128" s="4">
        <v>44166</v>
      </c>
      <c r="B128" s="2" t="s">
        <v>7</v>
      </c>
      <c r="C128" s="2">
        <v>5400</v>
      </c>
      <c r="D128" s="5">
        <v>32</v>
      </c>
      <c r="E128" s="2">
        <f>SUM($C$2:C128)</f>
        <v>972302</v>
      </c>
      <c r="F128" s="5">
        <f>SUM($T$2:T128) + V128 + W128</f>
        <v>5480.03</v>
      </c>
      <c r="G128" s="5">
        <f t="shared" si="12"/>
        <v>91.333833333333331</v>
      </c>
      <c r="H128" s="9">
        <f t="shared" si="13"/>
        <v>0.91333833333333336</v>
      </c>
      <c r="I128" s="9"/>
      <c r="T128" s="1">
        <f t="shared" si="14"/>
        <v>32</v>
      </c>
      <c r="U128" s="1">
        <f t="shared" si="15"/>
        <v>0</v>
      </c>
      <c r="V128">
        <f>INT(SUM($U$2:U128)/60)</f>
        <v>20</v>
      </c>
      <c r="W128">
        <f>(SUM($U$2:U128)-60*V128)/100</f>
        <v>3.0000000000009096E-2</v>
      </c>
    </row>
    <row r="129" spans="1:23" x14ac:dyDescent="0.5">
      <c r="A129" s="4">
        <v>44167</v>
      </c>
      <c r="B129" s="2" t="s">
        <v>7</v>
      </c>
      <c r="C129" s="2">
        <v>10000</v>
      </c>
      <c r="D129" s="5">
        <v>49.45</v>
      </c>
      <c r="E129" s="2">
        <f>SUM($C$2:C129)</f>
        <v>982302</v>
      </c>
      <c r="F129" s="5">
        <f>SUM($T$2:T129) + V129 + W129</f>
        <v>5529.48</v>
      </c>
      <c r="G129" s="5">
        <f t="shared" si="12"/>
        <v>92.157999999999987</v>
      </c>
      <c r="H129" s="9">
        <f t="shared" si="13"/>
        <v>0.92157999999999995</v>
      </c>
      <c r="I129" s="9"/>
      <c r="T129" s="1">
        <f t="shared" si="14"/>
        <v>49</v>
      </c>
      <c r="U129" s="1">
        <f t="shared" si="15"/>
        <v>45.000000000000284</v>
      </c>
      <c r="V129">
        <f>INT(SUM($U$2:U129)/60)</f>
        <v>20</v>
      </c>
      <c r="W129">
        <f>(SUM($U$2:U129)-60*V129)/100</f>
        <v>0.48000000000001136</v>
      </c>
    </row>
    <row r="130" spans="1:23" x14ac:dyDescent="0.5">
      <c r="A130" s="4">
        <v>44168</v>
      </c>
      <c r="B130" s="2" t="s">
        <v>7</v>
      </c>
      <c r="C130" s="2">
        <v>5230</v>
      </c>
      <c r="D130" s="5">
        <v>31.57</v>
      </c>
      <c r="E130" s="2">
        <f>SUM($C$2:C130)</f>
        <v>987532</v>
      </c>
      <c r="F130" s="5">
        <f>SUM($T$2:T130) + V130 + W130</f>
        <v>5561.45</v>
      </c>
      <c r="G130" s="5">
        <f t="shared" ref="G130:G161" si="16">F130/60</f>
        <v>92.69083333333333</v>
      </c>
      <c r="H130" s="9">
        <f t="shared" ref="H130:H161" si="17">(F130/600000)*100</f>
        <v>0.92690833333333322</v>
      </c>
      <c r="I130" s="9"/>
      <c r="T130" s="1">
        <f t="shared" ref="T130:T161" si="18">INT(D130)</f>
        <v>31</v>
      </c>
      <c r="U130" s="1">
        <f t="shared" ref="U130:U161" si="19">(D130-T130)*100</f>
        <v>57.000000000000028</v>
      </c>
      <c r="V130">
        <f>INT(SUM($U$2:U130)/60)</f>
        <v>21</v>
      </c>
      <c r="W130">
        <f>(SUM($U$2:U130)-60*V130)/100</f>
        <v>0.45000000000001139</v>
      </c>
    </row>
    <row r="131" spans="1:23" x14ac:dyDescent="0.5">
      <c r="A131" s="4">
        <v>44172</v>
      </c>
      <c r="B131" s="4" t="s">
        <v>7</v>
      </c>
      <c r="C131" s="2">
        <v>9300</v>
      </c>
      <c r="D131" s="5">
        <v>50.16</v>
      </c>
      <c r="E131" s="2">
        <f>SUM($C$2:C131)</f>
        <v>996832</v>
      </c>
      <c r="F131" s="5">
        <f>SUM($T$2:T131) + V131 + W131</f>
        <v>5612.01</v>
      </c>
      <c r="G131" s="5">
        <f t="shared" si="16"/>
        <v>93.533500000000004</v>
      </c>
      <c r="H131" s="9">
        <f t="shared" si="17"/>
        <v>0.93533500000000003</v>
      </c>
      <c r="I131" s="9" t="s">
        <v>75</v>
      </c>
      <c r="T131" s="1">
        <f t="shared" si="18"/>
        <v>50</v>
      </c>
      <c r="U131" s="1">
        <f t="shared" si="19"/>
        <v>15.999999999999659</v>
      </c>
      <c r="V131">
        <f>INT(SUM($U$2:U131)/60)</f>
        <v>22</v>
      </c>
      <c r="W131">
        <f>(SUM($U$2:U131)-60*V131)/100</f>
        <v>1.0000000000009095E-2</v>
      </c>
    </row>
    <row r="132" spans="1:23" x14ac:dyDescent="0.5">
      <c r="A132" s="4">
        <v>44174</v>
      </c>
      <c r="B132" s="2" t="s">
        <v>7</v>
      </c>
      <c r="C132" s="2">
        <v>4570</v>
      </c>
      <c r="D132" s="5">
        <v>26.27</v>
      </c>
      <c r="E132" s="2">
        <f>SUM($C$2:C132)</f>
        <v>1001402</v>
      </c>
      <c r="F132" s="5">
        <f>SUM($T$2:T132) + V132 + W132</f>
        <v>5638.28</v>
      </c>
      <c r="G132" s="5">
        <f t="shared" si="16"/>
        <v>93.971333333333334</v>
      </c>
      <c r="H132" s="9">
        <f t="shared" si="17"/>
        <v>0.93971333333333329</v>
      </c>
      <c r="I132" s="9"/>
      <c r="T132" s="1">
        <f t="shared" si="18"/>
        <v>26</v>
      </c>
      <c r="U132" s="1">
        <f t="shared" si="19"/>
        <v>26.999999999999957</v>
      </c>
      <c r="V132">
        <f>INT(SUM($U$2:U132)/60)</f>
        <v>22</v>
      </c>
      <c r="W132">
        <f>(SUM($U$2:U132)-60*V132)/100</f>
        <v>0.28000000000000907</v>
      </c>
    </row>
    <row r="133" spans="1:23" x14ac:dyDescent="0.5">
      <c r="A133" s="4">
        <v>44178</v>
      </c>
      <c r="B133" s="2" t="s">
        <v>44</v>
      </c>
      <c r="C133" s="2">
        <v>21000</v>
      </c>
      <c r="D133" s="5">
        <v>103.25</v>
      </c>
      <c r="E133" s="2">
        <f>SUM($C$2:C133)</f>
        <v>1022402</v>
      </c>
      <c r="F133" s="5">
        <f>SUM($T$2:T133) + V133 + W133</f>
        <v>5741.53</v>
      </c>
      <c r="G133" s="5">
        <f t="shared" si="16"/>
        <v>95.692166666666665</v>
      </c>
      <c r="H133" s="9">
        <f t="shared" si="17"/>
        <v>0.95692166666666667</v>
      </c>
      <c r="I133" s="9" t="s">
        <v>79</v>
      </c>
      <c r="T133" s="1">
        <f t="shared" si="18"/>
        <v>103</v>
      </c>
      <c r="U133" s="1">
        <f t="shared" si="19"/>
        <v>25</v>
      </c>
      <c r="V133">
        <f>INT(SUM($U$2:U133)/60)</f>
        <v>22</v>
      </c>
      <c r="W133">
        <f>(SUM($U$2:U133)-60*V133)/100</f>
        <v>0.53000000000000913</v>
      </c>
    </row>
    <row r="134" spans="1:23" x14ac:dyDescent="0.5">
      <c r="A134" s="4">
        <v>44182</v>
      </c>
      <c r="B134" s="2" t="s">
        <v>7</v>
      </c>
      <c r="C134" s="2">
        <v>5340</v>
      </c>
      <c r="D134" s="5">
        <v>30.12</v>
      </c>
      <c r="E134" s="2">
        <f>SUM($C$2:C134)</f>
        <v>1027742</v>
      </c>
      <c r="F134" s="5">
        <f>SUM($T$2:T134) + V134 + W134</f>
        <v>5772.05</v>
      </c>
      <c r="G134" s="5">
        <f t="shared" si="16"/>
        <v>96.200833333333335</v>
      </c>
      <c r="H134" s="9">
        <f t="shared" si="17"/>
        <v>0.96200833333333324</v>
      </c>
      <c r="I134" s="9" t="s">
        <v>81</v>
      </c>
      <c r="T134" s="1">
        <f t="shared" si="18"/>
        <v>30</v>
      </c>
      <c r="U134" s="1">
        <f t="shared" si="19"/>
        <v>12.000000000000099</v>
      </c>
      <c r="V134">
        <f>INT(SUM($U$2:U134)/60)</f>
        <v>23</v>
      </c>
      <c r="W134">
        <f>(SUM($U$2:U134)-60*V134)/100</f>
        <v>5.0000000000009093E-2</v>
      </c>
    </row>
    <row r="135" spans="1:23" x14ac:dyDescent="0.5">
      <c r="A135" s="4">
        <v>44184</v>
      </c>
      <c r="B135" s="2" t="s">
        <v>7</v>
      </c>
      <c r="C135" s="2">
        <v>6009</v>
      </c>
      <c r="D135" s="5">
        <v>38.270000000000003</v>
      </c>
      <c r="E135" s="2">
        <f>SUM($C$2:C135)</f>
        <v>1033751</v>
      </c>
      <c r="F135" s="5">
        <f>SUM($T$2:T135) + V135 + W135</f>
        <v>5810.32</v>
      </c>
      <c r="G135" s="5">
        <f t="shared" si="16"/>
        <v>96.838666666666668</v>
      </c>
      <c r="H135" s="9">
        <f t="shared" si="17"/>
        <v>0.96838666666666651</v>
      </c>
      <c r="I135" s="9"/>
      <c r="T135" s="1">
        <f t="shared" si="18"/>
        <v>38</v>
      </c>
      <c r="U135" s="1">
        <f t="shared" si="19"/>
        <v>27.000000000000313</v>
      </c>
      <c r="V135">
        <f>INT(SUM($U$2:U135)/60)</f>
        <v>23</v>
      </c>
      <c r="W135">
        <f>(SUM($U$2:U135)-60*V135)/100</f>
        <v>0.32000000000001139</v>
      </c>
    </row>
    <row r="136" spans="1:23" x14ac:dyDescent="0.5">
      <c r="A136" s="4">
        <v>44185</v>
      </c>
      <c r="B136" s="2" t="s">
        <v>7</v>
      </c>
      <c r="C136" s="2">
        <v>6500</v>
      </c>
      <c r="D136" s="5">
        <v>39.369999999999997</v>
      </c>
      <c r="E136" s="2">
        <f>SUM($C$2:C136)</f>
        <v>1040251</v>
      </c>
      <c r="F136" s="5">
        <f>SUM($T$2:T136) + V136 + W136</f>
        <v>5850.09</v>
      </c>
      <c r="G136" s="5">
        <f t="shared" si="16"/>
        <v>97.501500000000007</v>
      </c>
      <c r="H136" s="9">
        <f t="shared" si="17"/>
        <v>0.97501500000000008</v>
      </c>
      <c r="I136" s="9"/>
      <c r="T136" s="1">
        <f t="shared" si="18"/>
        <v>39</v>
      </c>
      <c r="U136" s="1">
        <f t="shared" si="19"/>
        <v>36.999999999999744</v>
      </c>
      <c r="V136">
        <f>INT(SUM($U$2:U136)/60)</f>
        <v>24</v>
      </c>
      <c r="W136">
        <f>(SUM($U$2:U136)-60*V136)/100</f>
        <v>9.00000000000091E-2</v>
      </c>
    </row>
    <row r="137" spans="1:23" x14ac:dyDescent="0.5">
      <c r="A137" s="4">
        <v>44187</v>
      </c>
      <c r="B137" s="2" t="s">
        <v>7</v>
      </c>
      <c r="C137" s="2">
        <v>10000</v>
      </c>
      <c r="D137" s="5">
        <v>57.32</v>
      </c>
      <c r="E137" s="2">
        <f>SUM($C$2:C137)</f>
        <v>1050251</v>
      </c>
      <c r="F137" s="5">
        <f>SUM($T$2:T137) + V137 + W137</f>
        <v>5907.41</v>
      </c>
      <c r="G137" s="5">
        <f t="shared" si="16"/>
        <v>98.456833333333336</v>
      </c>
      <c r="H137" s="9">
        <f t="shared" si="17"/>
        <v>0.98456833333333327</v>
      </c>
      <c r="I137" s="9"/>
      <c r="T137" s="1">
        <f t="shared" si="18"/>
        <v>57</v>
      </c>
      <c r="U137" s="1">
        <f t="shared" si="19"/>
        <v>32.000000000000028</v>
      </c>
      <c r="V137">
        <f>INT(SUM($U$2:U137)/60)</f>
        <v>24</v>
      </c>
      <c r="W137">
        <f>(SUM($U$2:U137)-60*V137)/100</f>
        <v>0.41000000000000908</v>
      </c>
    </row>
    <row r="138" spans="1:23" x14ac:dyDescent="0.5">
      <c r="A138" s="4">
        <v>44191</v>
      </c>
      <c r="B138" s="2" t="s">
        <v>7</v>
      </c>
      <c r="C138" s="2">
        <v>5870</v>
      </c>
      <c r="D138" s="5">
        <v>29.25</v>
      </c>
      <c r="E138" s="2">
        <f>SUM($C$2:C138)</f>
        <v>1056121</v>
      </c>
      <c r="F138" s="5">
        <f>SUM($T$2:T138) + V138 + W138</f>
        <v>5937.06</v>
      </c>
      <c r="G138" s="5">
        <f t="shared" si="16"/>
        <v>98.951000000000008</v>
      </c>
      <c r="H138" s="9">
        <f t="shared" si="17"/>
        <v>0.98951</v>
      </c>
      <c r="I138" s="9"/>
      <c r="T138" s="1">
        <f t="shared" si="18"/>
        <v>29</v>
      </c>
      <c r="U138" s="1">
        <f t="shared" si="19"/>
        <v>25</v>
      </c>
      <c r="V138">
        <f>INT(SUM($U$2:U138)/60)</f>
        <v>25</v>
      </c>
      <c r="W138">
        <f>(SUM($U$2:U138)-60*V138)/100</f>
        <v>6.0000000000009095E-2</v>
      </c>
    </row>
    <row r="139" spans="1:23" x14ac:dyDescent="0.5">
      <c r="A139" s="4">
        <v>44192</v>
      </c>
      <c r="B139" s="2" t="s">
        <v>7</v>
      </c>
      <c r="C139" s="2">
        <v>5890</v>
      </c>
      <c r="D139" s="5">
        <v>33.22</v>
      </c>
      <c r="E139" s="2">
        <f>SUM($C$2:C139)</f>
        <v>1062011</v>
      </c>
      <c r="F139" s="5">
        <f>SUM($T$2:T139) + V139 + W139</f>
        <v>5970.28</v>
      </c>
      <c r="G139" s="5">
        <f t="shared" si="16"/>
        <v>99.504666666666665</v>
      </c>
      <c r="H139" s="9">
        <f t="shared" si="17"/>
        <v>0.99504666666666663</v>
      </c>
      <c r="I139" s="9"/>
      <c r="T139" s="1">
        <f t="shared" si="18"/>
        <v>33</v>
      </c>
      <c r="U139" s="1">
        <f t="shared" si="19"/>
        <v>21.999999999999886</v>
      </c>
      <c r="V139">
        <f>INT(SUM($U$2:U139)/60)</f>
        <v>25</v>
      </c>
      <c r="W139">
        <f>(SUM($U$2:U139)-60*V139)/100</f>
        <v>0.28000000000000907</v>
      </c>
    </row>
    <row r="140" spans="1:23" x14ac:dyDescent="0.5">
      <c r="A140" s="4">
        <v>44193</v>
      </c>
      <c r="B140" s="2" t="s">
        <v>7</v>
      </c>
      <c r="C140" s="2">
        <v>10140</v>
      </c>
      <c r="D140" s="5">
        <v>58.45</v>
      </c>
      <c r="E140" s="2">
        <f>SUM($C$2:C140)</f>
        <v>1072151</v>
      </c>
      <c r="F140" s="5">
        <f>SUM($T$2:T140) + V140 + W140</f>
        <v>6029.13</v>
      </c>
      <c r="G140" s="5">
        <f t="shared" si="16"/>
        <v>100.4855</v>
      </c>
      <c r="H140" s="9">
        <f t="shared" si="17"/>
        <v>1.0048550000000001</v>
      </c>
      <c r="I140" s="9"/>
      <c r="T140" s="1">
        <f t="shared" si="18"/>
        <v>58</v>
      </c>
      <c r="U140" s="1">
        <f t="shared" si="19"/>
        <v>45.000000000000284</v>
      </c>
      <c r="V140">
        <f>INT(SUM($U$2:U140)/60)</f>
        <v>26</v>
      </c>
      <c r="W140">
        <f>(SUM($U$2:U140)-60*V140)/100</f>
        <v>0.13000000000001136</v>
      </c>
    </row>
    <row r="141" spans="1:23" x14ac:dyDescent="0.5">
      <c r="A141" s="4">
        <v>44197</v>
      </c>
      <c r="B141" s="2" t="s">
        <v>7</v>
      </c>
      <c r="C141" s="2">
        <v>10002</v>
      </c>
      <c r="D141" s="5">
        <v>58.27</v>
      </c>
      <c r="E141" s="2">
        <f>SUM($C$2:C141)</f>
        <v>1082153</v>
      </c>
      <c r="F141" s="5">
        <f>SUM($T$2:T141) + V141 + W141</f>
        <v>6087.4</v>
      </c>
      <c r="G141" s="5">
        <f t="shared" si="16"/>
        <v>101.45666666666666</v>
      </c>
      <c r="H141" s="9">
        <f t="shared" si="17"/>
        <v>1.0145666666666666</v>
      </c>
      <c r="I141" s="9"/>
      <c r="T141" s="1">
        <f t="shared" si="18"/>
        <v>58</v>
      </c>
      <c r="U141" s="1">
        <f t="shared" si="19"/>
        <v>27.000000000000313</v>
      </c>
      <c r="V141">
        <f>INT(SUM($U$2:U141)/60)</f>
        <v>26</v>
      </c>
      <c r="W141">
        <f>(SUM($U$2:U141)-60*V141)/100</f>
        <v>0.40000000000001362</v>
      </c>
    </row>
    <row r="142" spans="1:23" x14ac:dyDescent="0.5">
      <c r="A142" s="4">
        <v>44200</v>
      </c>
      <c r="B142" s="2" t="s">
        <v>7</v>
      </c>
      <c r="C142" s="2">
        <v>5000</v>
      </c>
      <c r="D142" s="5">
        <v>22.39</v>
      </c>
      <c r="E142" s="2">
        <f>SUM($C$2:C142)</f>
        <v>1087153</v>
      </c>
      <c r="F142" s="5">
        <f>SUM($T$2:T142) + V142 + W142</f>
        <v>6110.19</v>
      </c>
      <c r="G142" s="5">
        <f t="shared" si="16"/>
        <v>101.83649999999999</v>
      </c>
      <c r="H142" s="9">
        <f t="shared" si="17"/>
        <v>1.018365</v>
      </c>
      <c r="I142" s="9"/>
      <c r="T142" s="1">
        <f t="shared" si="18"/>
        <v>22</v>
      </c>
      <c r="U142" s="1">
        <f t="shared" si="19"/>
        <v>39.000000000000057</v>
      </c>
      <c r="V142">
        <f>INT(SUM($U$2:U142)/60)</f>
        <v>27</v>
      </c>
      <c r="W142">
        <f>(SUM($U$2:U142)-60*V142)/100</f>
        <v>0.19000000000001363</v>
      </c>
    </row>
    <row r="143" spans="1:23" x14ac:dyDescent="0.5">
      <c r="A143" s="4">
        <v>44201</v>
      </c>
      <c r="B143" s="2" t="s">
        <v>7</v>
      </c>
      <c r="C143" s="2">
        <v>10002</v>
      </c>
      <c r="D143" s="5">
        <v>55.29</v>
      </c>
      <c r="E143" s="2">
        <f>SUM($C$2:C143)</f>
        <v>1097155</v>
      </c>
      <c r="F143" s="5">
        <f>SUM($T$2:T143) + V143 + W143</f>
        <v>6165.48</v>
      </c>
      <c r="G143" s="5">
        <f t="shared" si="16"/>
        <v>102.758</v>
      </c>
      <c r="H143" s="9">
        <f t="shared" si="17"/>
        <v>1.0275799999999999</v>
      </c>
      <c r="I143" s="9"/>
      <c r="T143" s="1">
        <f t="shared" si="18"/>
        <v>55</v>
      </c>
      <c r="U143" s="1">
        <f t="shared" si="19"/>
        <v>28.999999999999915</v>
      </c>
      <c r="V143">
        <f>INT(SUM($U$2:U143)/60)</f>
        <v>27</v>
      </c>
      <c r="W143">
        <f>(SUM($U$2:U143)-60*V143)/100</f>
        <v>0.48000000000001364</v>
      </c>
    </row>
    <row r="144" spans="1:23" x14ac:dyDescent="0.5">
      <c r="A144" s="4">
        <v>44205</v>
      </c>
      <c r="B144" s="2" t="s">
        <v>7</v>
      </c>
      <c r="C144" s="2">
        <v>20001</v>
      </c>
      <c r="D144" s="5">
        <v>119.54</v>
      </c>
      <c r="E144" s="2">
        <f>SUM($C$2:C144)</f>
        <v>1117156</v>
      </c>
      <c r="F144" s="5">
        <f>SUM($T$2:T144) + V144 + W144</f>
        <v>6285.42</v>
      </c>
      <c r="G144" s="5">
        <f t="shared" si="16"/>
        <v>104.75700000000001</v>
      </c>
      <c r="H144" s="9">
        <f t="shared" si="17"/>
        <v>1.0475700000000001</v>
      </c>
      <c r="I144" s="9"/>
      <c r="T144" s="1">
        <f t="shared" si="18"/>
        <v>119</v>
      </c>
      <c r="U144" s="1">
        <f t="shared" si="19"/>
        <v>54.000000000000625</v>
      </c>
      <c r="V144">
        <f>INT(SUM($U$2:U144)/60)</f>
        <v>28</v>
      </c>
      <c r="W144">
        <f>(SUM($U$2:U144)-60*V144)/100</f>
        <v>0.42000000000002047</v>
      </c>
    </row>
    <row r="145" spans="1:23" x14ac:dyDescent="0.5">
      <c r="A145" s="4">
        <v>44207</v>
      </c>
      <c r="B145" s="2" t="s">
        <v>7</v>
      </c>
      <c r="C145" s="2">
        <v>10001</v>
      </c>
      <c r="D145" s="5">
        <v>49.33</v>
      </c>
      <c r="E145" s="2">
        <f>SUM($C$2:C145)</f>
        <v>1127157</v>
      </c>
      <c r="F145" s="5">
        <f>SUM($T$2:T145) + V145 + W145</f>
        <v>6335.15</v>
      </c>
      <c r="G145" s="5">
        <f t="shared" si="16"/>
        <v>105.58583333333333</v>
      </c>
      <c r="H145" s="9">
        <f t="shared" si="17"/>
        <v>1.0558583333333333</v>
      </c>
      <c r="I145" s="9"/>
      <c r="T145" s="1">
        <f t="shared" si="18"/>
        <v>49</v>
      </c>
      <c r="U145" s="1">
        <f t="shared" si="19"/>
        <v>32.999999999999829</v>
      </c>
      <c r="V145">
        <f>INT(SUM($U$2:U145)/60)</f>
        <v>29</v>
      </c>
      <c r="W145">
        <f>(SUM($U$2:U145)-60*V145)/100</f>
        <v>0.1500000000000182</v>
      </c>
    </row>
    <row r="146" spans="1:23" x14ac:dyDescent="0.5">
      <c r="A146" s="4">
        <v>44209</v>
      </c>
      <c r="B146" s="2" t="s">
        <v>7</v>
      </c>
      <c r="C146" s="2">
        <v>6000</v>
      </c>
      <c r="D146" s="5">
        <v>32.25</v>
      </c>
      <c r="E146" s="2">
        <f>SUM($C$2:C146)</f>
        <v>1133157</v>
      </c>
      <c r="F146" s="5">
        <f>SUM($T$2:T146) + V146 + W146</f>
        <v>6367.4</v>
      </c>
      <c r="G146" s="5">
        <f t="shared" si="16"/>
        <v>106.12333333333332</v>
      </c>
      <c r="H146" s="9">
        <f t="shared" si="17"/>
        <v>1.0612333333333333</v>
      </c>
      <c r="I146" s="9"/>
      <c r="T146" s="1">
        <f t="shared" si="18"/>
        <v>32</v>
      </c>
      <c r="U146" s="1">
        <f t="shared" si="19"/>
        <v>25</v>
      </c>
      <c r="V146">
        <f>INT(SUM($U$2:U146)/60)</f>
        <v>29</v>
      </c>
      <c r="W146">
        <f>(SUM($U$2:U146)-60*V146)/100</f>
        <v>0.40000000000001817</v>
      </c>
    </row>
    <row r="147" spans="1:23" x14ac:dyDescent="0.5">
      <c r="A147" s="4">
        <v>44210</v>
      </c>
      <c r="B147" s="2" t="s">
        <v>7</v>
      </c>
      <c r="C147" s="2">
        <v>7370</v>
      </c>
      <c r="D147" s="5">
        <v>41.12</v>
      </c>
      <c r="E147" s="2">
        <f>SUM($C$2:C147)</f>
        <v>1140527</v>
      </c>
      <c r="F147" s="5">
        <f>SUM($T$2:T147) + V147 + W147</f>
        <v>6408.52</v>
      </c>
      <c r="G147" s="5">
        <f t="shared" si="16"/>
        <v>106.80866666666667</v>
      </c>
      <c r="H147" s="9">
        <f t="shared" si="17"/>
        <v>1.0680866666666666</v>
      </c>
      <c r="I147" s="9"/>
      <c r="T147" s="1">
        <f t="shared" si="18"/>
        <v>41</v>
      </c>
      <c r="U147" s="1">
        <f t="shared" si="19"/>
        <v>11.999999999999744</v>
      </c>
      <c r="V147">
        <f>INT(SUM($U$2:U147)/60)</f>
        <v>29</v>
      </c>
      <c r="W147">
        <f>(SUM($U$2:U147)-60*V147)/100</f>
        <v>0.52000000000001589</v>
      </c>
    </row>
    <row r="148" spans="1:23" x14ac:dyDescent="0.5">
      <c r="A148" s="4">
        <v>44212</v>
      </c>
      <c r="B148" s="2" t="s">
        <v>7</v>
      </c>
      <c r="C148" s="2">
        <v>10001</v>
      </c>
      <c r="D148" s="5">
        <v>64.44</v>
      </c>
      <c r="E148" s="2">
        <f>SUM($C$2:C148)</f>
        <v>1150528</v>
      </c>
      <c r="F148" s="5">
        <f>SUM($T$2:T148) + V148 + W148</f>
        <v>6473.36</v>
      </c>
      <c r="G148" s="5">
        <f t="shared" si="16"/>
        <v>107.88933333333333</v>
      </c>
      <c r="H148" s="9">
        <f t="shared" si="17"/>
        <v>1.0788933333333333</v>
      </c>
      <c r="I148" s="9"/>
      <c r="T148" s="1">
        <f t="shared" si="18"/>
        <v>64</v>
      </c>
      <c r="U148" s="1">
        <f t="shared" si="19"/>
        <v>43.999999999999773</v>
      </c>
      <c r="V148">
        <f>INT(SUM($U$2:U148)/60)</f>
        <v>30</v>
      </c>
      <c r="W148">
        <f>(SUM($U$2:U148)-60*V148)/100</f>
        <v>0.36000000000001364</v>
      </c>
    </row>
    <row r="149" spans="1:23" x14ac:dyDescent="0.5">
      <c r="A149" s="4">
        <v>44213</v>
      </c>
      <c r="B149" s="2" t="s">
        <v>7</v>
      </c>
      <c r="C149" s="2">
        <v>5730</v>
      </c>
      <c r="D149" s="5">
        <v>27.24</v>
      </c>
      <c r="E149" s="2">
        <f>SUM($C$2:C149)</f>
        <v>1156258</v>
      </c>
      <c r="F149" s="5">
        <f>SUM($T$2:T149) + V149 + W149</f>
        <v>6501</v>
      </c>
      <c r="G149" s="5">
        <f t="shared" si="16"/>
        <v>108.35</v>
      </c>
      <c r="H149" s="9">
        <f t="shared" si="17"/>
        <v>1.0834999999999999</v>
      </c>
      <c r="I149" s="9"/>
      <c r="T149" s="1">
        <f t="shared" si="18"/>
        <v>27</v>
      </c>
      <c r="U149" s="1">
        <f t="shared" si="19"/>
        <v>23.999999999999844</v>
      </c>
      <c r="V149">
        <f>INT(SUM($U$2:U149)/60)</f>
        <v>31</v>
      </c>
      <c r="W149">
        <f>(SUM($U$2:U149)-60*V149)/100</f>
        <v>1.1368683772161604E-14</v>
      </c>
    </row>
    <row r="150" spans="1:23" x14ac:dyDescent="0.5">
      <c r="A150" s="4">
        <v>44215</v>
      </c>
      <c r="B150" s="2" t="s">
        <v>7</v>
      </c>
      <c r="C150" s="2">
        <v>10240</v>
      </c>
      <c r="D150" s="5">
        <v>60.2</v>
      </c>
      <c r="E150" s="2">
        <f>SUM($C$2:C150)</f>
        <v>1166498</v>
      </c>
      <c r="F150" s="5">
        <f>SUM($T$2:T150) + V150 + W150</f>
        <v>6561.2</v>
      </c>
      <c r="G150" s="5">
        <f t="shared" si="16"/>
        <v>109.35333333333332</v>
      </c>
      <c r="H150" s="9">
        <f t="shared" si="17"/>
        <v>1.0935333333333332</v>
      </c>
      <c r="I150" s="9"/>
      <c r="T150" s="1">
        <f t="shared" si="18"/>
        <v>60</v>
      </c>
      <c r="U150" s="1">
        <f t="shared" si="19"/>
        <v>20.000000000000284</v>
      </c>
      <c r="V150">
        <f>INT(SUM($U$2:U150)/60)</f>
        <v>31</v>
      </c>
      <c r="W150">
        <f>(SUM($U$2:U150)-60*V150)/100</f>
        <v>0.20000000000001364</v>
      </c>
    </row>
    <row r="151" spans="1:23" x14ac:dyDescent="0.5">
      <c r="A151" s="4">
        <v>44217</v>
      </c>
      <c r="B151" s="2" t="s">
        <v>7</v>
      </c>
      <c r="C151" s="2">
        <v>10002</v>
      </c>
      <c r="D151" s="5">
        <v>57.4</v>
      </c>
      <c r="E151" s="2">
        <f>SUM($C$2:C151)</f>
        <v>1176500</v>
      </c>
      <c r="F151" s="5">
        <f>SUM($T$2:T151) + V151 + W151</f>
        <v>6619</v>
      </c>
      <c r="G151" s="5">
        <f t="shared" si="16"/>
        <v>110.31666666666666</v>
      </c>
      <c r="H151" s="9">
        <f t="shared" si="17"/>
        <v>1.1031666666666666</v>
      </c>
      <c r="I151" s="9"/>
      <c r="T151" s="1">
        <f t="shared" si="18"/>
        <v>57</v>
      </c>
      <c r="U151" s="1">
        <f t="shared" si="19"/>
        <v>39.999999999999858</v>
      </c>
      <c r="V151">
        <f>INT(SUM($U$2:U151)/60)</f>
        <v>32</v>
      </c>
      <c r="W151">
        <f>(SUM($U$2:U151)-60*V151)/100</f>
        <v>1.1368683772161604E-14</v>
      </c>
    </row>
    <row r="152" spans="1:23" x14ac:dyDescent="0.5">
      <c r="A152" s="4">
        <v>44219</v>
      </c>
      <c r="B152" s="2" t="s">
        <v>7</v>
      </c>
      <c r="C152" s="2">
        <v>5320</v>
      </c>
      <c r="D152" s="5">
        <v>33.07</v>
      </c>
      <c r="E152" s="2">
        <f>SUM($C$2:C152)</f>
        <v>1181820</v>
      </c>
      <c r="F152" s="5">
        <f>SUM($T$2:T152) + V152 + W152</f>
        <v>6652.07</v>
      </c>
      <c r="G152" s="5">
        <f t="shared" si="16"/>
        <v>110.86783333333332</v>
      </c>
      <c r="H152" s="9">
        <f t="shared" si="17"/>
        <v>1.1086783333333332</v>
      </c>
      <c r="I152" s="9"/>
      <c r="T152" s="1">
        <f t="shared" si="18"/>
        <v>33</v>
      </c>
      <c r="U152" s="1">
        <f t="shared" si="19"/>
        <v>7.0000000000000284</v>
      </c>
      <c r="V152">
        <f>INT(SUM($U$2:U152)/60)</f>
        <v>32</v>
      </c>
      <c r="W152">
        <f>(SUM($U$2:U152)-60*V152)/100</f>
        <v>7.0000000000011373E-2</v>
      </c>
    </row>
    <row r="153" spans="1:23" x14ac:dyDescent="0.5">
      <c r="A153" s="4">
        <v>44220</v>
      </c>
      <c r="B153" s="2" t="s">
        <v>7</v>
      </c>
      <c r="C153" s="2">
        <v>15400</v>
      </c>
      <c r="D153" s="5">
        <v>79.37</v>
      </c>
      <c r="E153" s="2">
        <f>SUM($C$2:C153)</f>
        <v>1197220</v>
      </c>
      <c r="F153" s="5">
        <f>SUM($T$2:T153) + V153 + W153</f>
        <v>6731.44</v>
      </c>
      <c r="G153" s="5">
        <f t="shared" si="16"/>
        <v>112.19066666666666</v>
      </c>
      <c r="H153" s="9">
        <f t="shared" si="17"/>
        <v>1.1219066666666666</v>
      </c>
      <c r="I153" s="9"/>
      <c r="T153" s="1">
        <f t="shared" si="18"/>
        <v>79</v>
      </c>
      <c r="U153" s="1">
        <f t="shared" si="19"/>
        <v>37.000000000000455</v>
      </c>
      <c r="V153">
        <f>INT(SUM($U$2:U153)/60)</f>
        <v>32</v>
      </c>
      <c r="W153">
        <f>(SUM($U$2:U153)-60*V153)/100</f>
        <v>0.44000000000001593</v>
      </c>
    </row>
    <row r="154" spans="1:23" x14ac:dyDescent="0.5">
      <c r="A154" s="4">
        <v>44222</v>
      </c>
      <c r="B154" s="2" t="s">
        <v>7</v>
      </c>
      <c r="C154" s="2">
        <v>10001</v>
      </c>
      <c r="D154" s="5">
        <v>48.38</v>
      </c>
      <c r="E154" s="2">
        <f>SUM($C$2:C154)</f>
        <v>1207221</v>
      </c>
      <c r="F154" s="5">
        <f>SUM($T$2:T154) + V154 + W154</f>
        <v>6780.22</v>
      </c>
      <c r="G154" s="5">
        <f t="shared" si="16"/>
        <v>113.00366666666667</v>
      </c>
      <c r="H154" s="9">
        <f t="shared" si="17"/>
        <v>1.1300366666666668</v>
      </c>
      <c r="I154" s="9"/>
      <c r="T154" s="1">
        <f t="shared" si="18"/>
        <v>48</v>
      </c>
      <c r="U154" s="1">
        <f t="shared" si="19"/>
        <v>38.000000000000256</v>
      </c>
      <c r="V154">
        <f>INT(SUM($U$2:U154)/60)</f>
        <v>33</v>
      </c>
      <c r="W154">
        <f>(SUM($U$2:U154)-60*V154)/100</f>
        <v>0.22000000000001818</v>
      </c>
    </row>
    <row r="155" spans="1:23" x14ac:dyDescent="0.5">
      <c r="A155" s="4">
        <v>44224</v>
      </c>
      <c r="B155" s="2" t="s">
        <v>7</v>
      </c>
      <c r="C155" s="2">
        <v>10001</v>
      </c>
      <c r="D155" s="5">
        <v>55.18</v>
      </c>
      <c r="E155" s="2">
        <f>SUM($C$2:C155)</f>
        <v>1217222</v>
      </c>
      <c r="F155" s="5">
        <f>SUM($T$2:T155) + V155 + W155</f>
        <v>6835.4</v>
      </c>
      <c r="G155" s="5">
        <f t="shared" si="16"/>
        <v>113.92333333333333</v>
      </c>
      <c r="H155" s="9">
        <f t="shared" si="17"/>
        <v>1.1392333333333333</v>
      </c>
      <c r="I155" s="9"/>
      <c r="T155" s="1">
        <f t="shared" si="18"/>
        <v>55</v>
      </c>
      <c r="U155" s="1">
        <f t="shared" si="19"/>
        <v>17.999999999999972</v>
      </c>
      <c r="V155">
        <f>INT(SUM($U$2:U155)/60)</f>
        <v>33</v>
      </c>
      <c r="W155">
        <f>(SUM($U$2:U155)-60*V155)/100</f>
        <v>0.40000000000001817</v>
      </c>
    </row>
    <row r="156" spans="1:23" x14ac:dyDescent="0.5">
      <c r="A156" s="4">
        <v>44225</v>
      </c>
      <c r="B156" s="2" t="s">
        <v>7</v>
      </c>
      <c r="C156" s="2">
        <v>6000</v>
      </c>
      <c r="D156" s="5">
        <v>34.26</v>
      </c>
      <c r="E156" s="2">
        <f>SUM($C$2:C156)</f>
        <v>1223222</v>
      </c>
      <c r="F156" s="5">
        <f>SUM($T$2:T156) + V156 + W156</f>
        <v>6870.06</v>
      </c>
      <c r="G156" s="5">
        <f t="shared" si="16"/>
        <v>114.501</v>
      </c>
      <c r="H156" s="9">
        <f t="shared" si="17"/>
        <v>1.1450100000000001</v>
      </c>
      <c r="I156" s="9"/>
      <c r="T156" s="1">
        <f t="shared" si="18"/>
        <v>34</v>
      </c>
      <c r="U156" s="1">
        <f t="shared" si="19"/>
        <v>25.999999999999801</v>
      </c>
      <c r="V156">
        <f>INT(SUM($U$2:U156)/60)</f>
        <v>34</v>
      </c>
      <c r="W156">
        <f>(SUM($U$2:U156)-60*V156)/100</f>
        <v>6.0000000000015916E-2</v>
      </c>
    </row>
    <row r="157" spans="1:23" x14ac:dyDescent="0.5">
      <c r="A157" s="4">
        <v>44227</v>
      </c>
      <c r="B157" s="2" t="s">
        <v>7</v>
      </c>
      <c r="C157" s="2">
        <v>18000</v>
      </c>
      <c r="D157" s="5">
        <v>142.16999999999999</v>
      </c>
      <c r="E157" s="2">
        <f>SUM($C$2:C157)</f>
        <v>1241222</v>
      </c>
      <c r="F157" s="5">
        <f>SUM($T$2:T157) + V157 + W157</f>
        <v>7012.23</v>
      </c>
      <c r="G157" s="5">
        <f t="shared" si="16"/>
        <v>116.87049999999999</v>
      </c>
      <c r="H157" s="9">
        <f t="shared" si="17"/>
        <v>1.1687049999999999</v>
      </c>
      <c r="I157" s="9"/>
      <c r="T157" s="1">
        <f t="shared" si="18"/>
        <v>142</v>
      </c>
      <c r="U157" s="1">
        <f t="shared" si="19"/>
        <v>16.999999999998749</v>
      </c>
      <c r="V157">
        <f>INT(SUM($U$2:U157)/60)</f>
        <v>34</v>
      </c>
      <c r="W157">
        <f>(SUM($U$2:U157)-60*V157)/100</f>
        <v>0.23000000000000453</v>
      </c>
    </row>
    <row r="158" spans="1:23" x14ac:dyDescent="0.5">
      <c r="A158" s="4">
        <v>44228</v>
      </c>
      <c r="B158" s="2" t="s">
        <v>7</v>
      </c>
      <c r="C158" s="2">
        <v>6000</v>
      </c>
      <c r="D158" s="5">
        <v>34.049999999999997</v>
      </c>
      <c r="E158" s="2">
        <f>SUM($C$2:C158)</f>
        <v>1247222</v>
      </c>
      <c r="F158" s="5">
        <f>SUM($T$2:T158) + V158 + W158</f>
        <v>7046.28</v>
      </c>
      <c r="G158" s="5">
        <f t="shared" si="16"/>
        <v>117.438</v>
      </c>
      <c r="H158" s="9">
        <f t="shared" si="17"/>
        <v>1.17438</v>
      </c>
      <c r="I158" s="9"/>
      <c r="T158" s="1">
        <f t="shared" si="18"/>
        <v>34</v>
      </c>
      <c r="U158" s="1">
        <f t="shared" si="19"/>
        <v>4.9999999999997158</v>
      </c>
      <c r="V158">
        <f>INT(SUM($U$2:U158)/60)</f>
        <v>34</v>
      </c>
      <c r="W158">
        <f>(SUM($U$2:U158)-60*V158)/100</f>
        <v>0.28000000000000003</v>
      </c>
    </row>
    <row r="159" spans="1:23" x14ac:dyDescent="0.5">
      <c r="A159" s="4">
        <v>44230</v>
      </c>
      <c r="B159" s="2" t="s">
        <v>7</v>
      </c>
      <c r="C159" s="2">
        <v>10000</v>
      </c>
      <c r="D159" s="5">
        <v>46.25</v>
      </c>
      <c r="E159" s="2">
        <f>SUM($C$2:C159)</f>
        <v>1257222</v>
      </c>
      <c r="F159" s="5">
        <f>SUM($T$2:T159) + V159 + W159</f>
        <v>7092.53</v>
      </c>
      <c r="G159" s="5">
        <f t="shared" si="16"/>
        <v>118.20883333333333</v>
      </c>
      <c r="H159" s="9">
        <f t="shared" si="17"/>
        <v>1.1820883333333332</v>
      </c>
      <c r="I159" s="9"/>
      <c r="T159" s="1">
        <f t="shared" si="18"/>
        <v>46</v>
      </c>
      <c r="U159" s="1">
        <f t="shared" si="19"/>
        <v>25</v>
      </c>
      <c r="V159">
        <f>INT(SUM($U$2:U159)/60)</f>
        <v>34</v>
      </c>
      <c r="W159">
        <f>(SUM($U$2:U159)-60*V159)/100</f>
        <v>0.53</v>
      </c>
    </row>
    <row r="160" spans="1:23" x14ac:dyDescent="0.5">
      <c r="A160" s="4">
        <v>44232</v>
      </c>
      <c r="B160" s="2" t="s">
        <v>7</v>
      </c>
      <c r="C160" s="2">
        <v>10009</v>
      </c>
      <c r="D160" s="5">
        <v>51.5</v>
      </c>
      <c r="E160" s="2">
        <f>SUM($C$2:C160)</f>
        <v>1267231</v>
      </c>
      <c r="F160" s="5">
        <f>SUM($T$2:T160) + V160 + W160</f>
        <v>7144.43</v>
      </c>
      <c r="G160" s="5">
        <f t="shared" si="16"/>
        <v>119.07383333333334</v>
      </c>
      <c r="H160" s="9">
        <f t="shared" si="17"/>
        <v>1.1907383333333335</v>
      </c>
      <c r="I160" s="9"/>
      <c r="T160" s="1">
        <f t="shared" si="18"/>
        <v>51</v>
      </c>
      <c r="U160" s="1">
        <f t="shared" si="19"/>
        <v>50</v>
      </c>
      <c r="V160">
        <f>INT(SUM($U$2:U160)/60)</f>
        <v>35</v>
      </c>
      <c r="W160">
        <f>(SUM($U$2:U160)-60*V160)/100</f>
        <v>0.43</v>
      </c>
    </row>
    <row r="161" spans="1:23" x14ac:dyDescent="0.5">
      <c r="A161" s="4">
        <v>44234</v>
      </c>
      <c r="B161" s="2" t="s">
        <v>7</v>
      </c>
      <c r="C161" s="2">
        <v>20000</v>
      </c>
      <c r="D161" s="5">
        <v>117.52</v>
      </c>
      <c r="E161" s="2">
        <f>SUM($C$2:C161)</f>
        <v>1287231</v>
      </c>
      <c r="F161" s="5">
        <f>SUM($T$2:T161) + V161 + W161</f>
        <v>7262.35</v>
      </c>
      <c r="G161" s="5">
        <f t="shared" si="16"/>
        <v>121.03916666666667</v>
      </c>
      <c r="H161" s="9">
        <f t="shared" si="17"/>
        <v>1.2103916666666668</v>
      </c>
      <c r="I161" s="9"/>
      <c r="T161" s="1">
        <f t="shared" si="18"/>
        <v>117</v>
      </c>
      <c r="U161" s="1">
        <f t="shared" si="19"/>
        <v>51.999999999999602</v>
      </c>
      <c r="V161">
        <f>INT(SUM($U$2:U161)/60)</f>
        <v>36</v>
      </c>
      <c r="W161">
        <f>(SUM($U$2:U161)-60*V161)/100</f>
        <v>0.34999999999999543</v>
      </c>
    </row>
    <row r="162" spans="1:23" x14ac:dyDescent="0.5">
      <c r="A162" s="4">
        <v>44236</v>
      </c>
      <c r="B162" s="2" t="s">
        <v>7</v>
      </c>
      <c r="C162" s="2">
        <v>5360</v>
      </c>
      <c r="D162" s="5">
        <v>30.1</v>
      </c>
      <c r="E162" s="2">
        <f>SUM($C$2:C162)</f>
        <v>1292591</v>
      </c>
      <c r="F162" s="5">
        <f>SUM($T$2:T162) + V162 + W162</f>
        <v>7292.45</v>
      </c>
      <c r="G162" s="5">
        <f t="shared" ref="G162:G193" si="20">F162/60</f>
        <v>121.54083333333332</v>
      </c>
      <c r="H162" s="9">
        <f t="shared" ref="H162:H193" si="21">(F162/600000)*100</f>
        <v>1.2154083333333332</v>
      </c>
      <c r="I162" s="9"/>
      <c r="T162" s="1">
        <f t="shared" ref="T162:T193" si="22">INT(D162)</f>
        <v>30</v>
      </c>
      <c r="U162" s="1">
        <f t="shared" ref="U162:U193" si="23">(D162-T162)*100</f>
        <v>10.000000000000142</v>
      </c>
      <c r="V162">
        <f>INT(SUM($U$2:U162)/60)</f>
        <v>36</v>
      </c>
      <c r="W162">
        <f>(SUM($U$2:U162)-60*V162)/100</f>
        <v>0.44999999999999546</v>
      </c>
    </row>
    <row r="163" spans="1:23" x14ac:dyDescent="0.5">
      <c r="A163" s="4">
        <v>44238</v>
      </c>
      <c r="B163" s="2" t="s">
        <v>7</v>
      </c>
      <c r="C163" s="2">
        <v>10001</v>
      </c>
      <c r="D163" s="5">
        <v>55.54</v>
      </c>
      <c r="E163" s="2">
        <f>SUM($C$2:C163)</f>
        <v>1302592</v>
      </c>
      <c r="F163" s="5">
        <f>SUM($T$2:T163) + V163 + W163</f>
        <v>7348.39</v>
      </c>
      <c r="G163" s="5">
        <f t="shared" si="20"/>
        <v>122.47316666666667</v>
      </c>
      <c r="H163" s="9">
        <f t="shared" si="21"/>
        <v>1.2247316666666668</v>
      </c>
      <c r="I163" s="9"/>
      <c r="T163" s="1">
        <f t="shared" si="22"/>
        <v>55</v>
      </c>
      <c r="U163" s="1">
        <f t="shared" si="23"/>
        <v>53.999999999999915</v>
      </c>
      <c r="V163">
        <f>INT(SUM($U$2:U163)/60)</f>
        <v>37</v>
      </c>
      <c r="W163">
        <f>(SUM($U$2:U163)-60*V163)/100</f>
        <v>0.38999999999999546</v>
      </c>
    </row>
    <row r="164" spans="1:23" x14ac:dyDescent="0.5">
      <c r="A164" s="4">
        <v>44239</v>
      </c>
      <c r="B164" s="2" t="s">
        <v>7</v>
      </c>
      <c r="C164" s="2">
        <v>13008</v>
      </c>
      <c r="D164" s="5">
        <v>71.44</v>
      </c>
      <c r="E164" s="2">
        <f>SUM($C$2:C164)</f>
        <v>1315600</v>
      </c>
      <c r="F164" s="5">
        <f>SUM($T$2:T164) + V164 + W164</f>
        <v>7420.23</v>
      </c>
      <c r="G164" s="5">
        <f t="shared" si="20"/>
        <v>123.67049999999999</v>
      </c>
      <c r="H164" s="9">
        <f t="shared" si="21"/>
        <v>1.2367049999999999</v>
      </c>
      <c r="I164" s="9"/>
      <c r="T164" s="1">
        <f t="shared" si="22"/>
        <v>71</v>
      </c>
      <c r="U164" s="1">
        <f t="shared" si="23"/>
        <v>43.999999999999773</v>
      </c>
      <c r="V164">
        <f>INT(SUM($U$2:U164)/60)</f>
        <v>38</v>
      </c>
      <c r="W164">
        <f>(SUM($U$2:U164)-60*V164)/100</f>
        <v>0.22999999999999091</v>
      </c>
    </row>
    <row r="165" spans="1:23" x14ac:dyDescent="0.5">
      <c r="A165" s="4">
        <v>44244</v>
      </c>
      <c r="B165" s="2" t="s">
        <v>7</v>
      </c>
      <c r="C165" s="2">
        <v>9270</v>
      </c>
      <c r="D165" s="5">
        <v>49.31</v>
      </c>
      <c r="E165" s="2">
        <f>SUM($C$2:C165)</f>
        <v>1324870</v>
      </c>
      <c r="F165" s="5">
        <f>SUM($T$2:T165) + V165 + W165</f>
        <v>7469.54</v>
      </c>
      <c r="G165" s="5">
        <f t="shared" si="20"/>
        <v>124.49233333333333</v>
      </c>
      <c r="H165" s="9">
        <f t="shared" si="21"/>
        <v>1.2449233333333334</v>
      </c>
      <c r="I165" s="9"/>
      <c r="T165" s="1">
        <f t="shared" si="22"/>
        <v>49</v>
      </c>
      <c r="U165" s="1">
        <f t="shared" si="23"/>
        <v>31.000000000000227</v>
      </c>
      <c r="V165">
        <f>INT(SUM($U$2:U165)/60)</f>
        <v>38</v>
      </c>
      <c r="W165">
        <f>(SUM($U$2:U165)-60*V165)/100</f>
        <v>0.53999999999999093</v>
      </c>
    </row>
    <row r="166" spans="1:23" x14ac:dyDescent="0.5">
      <c r="A166" s="4">
        <v>44246</v>
      </c>
      <c r="B166" s="2" t="s">
        <v>7</v>
      </c>
      <c r="C166" s="2">
        <v>14470</v>
      </c>
      <c r="D166" s="5">
        <v>89</v>
      </c>
      <c r="E166" s="2">
        <f>SUM($C$2:C166)</f>
        <v>1339340</v>
      </c>
      <c r="F166" s="5">
        <f>SUM($T$2:T166) + V166 + W166</f>
        <v>7558.54</v>
      </c>
      <c r="G166" s="5">
        <f t="shared" si="20"/>
        <v>125.97566666666667</v>
      </c>
      <c r="H166" s="9">
        <f t="shared" si="21"/>
        <v>1.2597566666666666</v>
      </c>
      <c r="I166" s="9"/>
      <c r="T166" s="1">
        <f t="shared" si="22"/>
        <v>89</v>
      </c>
      <c r="U166" s="1">
        <f t="shared" si="23"/>
        <v>0</v>
      </c>
      <c r="V166">
        <f>INT(SUM($U$2:U166)/60)</f>
        <v>38</v>
      </c>
      <c r="W166">
        <f>(SUM($U$2:U166)-60*V166)/100</f>
        <v>0.53999999999999093</v>
      </c>
    </row>
    <row r="167" spans="1:23" x14ac:dyDescent="0.5">
      <c r="A167" s="4">
        <v>44247</v>
      </c>
      <c r="B167" s="2" t="s">
        <v>7</v>
      </c>
      <c r="C167" s="2">
        <v>10000</v>
      </c>
      <c r="D167" s="5">
        <v>52.48</v>
      </c>
      <c r="E167" s="2">
        <f>SUM($C$2:C167)</f>
        <v>1349340</v>
      </c>
      <c r="F167" s="5">
        <f>SUM($T$2:T167) + V167 + W167</f>
        <v>7611.42</v>
      </c>
      <c r="G167" s="5">
        <f t="shared" si="20"/>
        <v>126.857</v>
      </c>
      <c r="H167" s="9">
        <f t="shared" si="21"/>
        <v>1.26857</v>
      </c>
      <c r="I167" s="9"/>
      <c r="T167" s="1">
        <f t="shared" si="22"/>
        <v>52</v>
      </c>
      <c r="U167" s="1">
        <f t="shared" si="23"/>
        <v>47.999999999999687</v>
      </c>
      <c r="V167">
        <f>INT(SUM($U$2:U167)/60)</f>
        <v>39</v>
      </c>
      <c r="W167">
        <f>(SUM($U$2:U167)-60*V167)/100</f>
        <v>0.41999999999998638</v>
      </c>
    </row>
    <row r="168" spans="1:23" x14ac:dyDescent="0.5">
      <c r="A168" s="4">
        <v>44248</v>
      </c>
      <c r="B168" s="2" t="s">
        <v>7</v>
      </c>
      <c r="C168" s="2">
        <v>16350</v>
      </c>
      <c r="D168" s="5">
        <v>85.06</v>
      </c>
      <c r="E168" s="2">
        <f>SUM($C$2:C168)</f>
        <v>1365690</v>
      </c>
      <c r="F168" s="5">
        <f>SUM($T$2:T168) + V168 + W168</f>
        <v>7696.48</v>
      </c>
      <c r="G168" s="5">
        <f t="shared" si="20"/>
        <v>128.27466666666666</v>
      </c>
      <c r="H168" s="9">
        <f t="shared" si="21"/>
        <v>1.2827466666666665</v>
      </c>
      <c r="I168" s="9"/>
      <c r="T168" s="1">
        <f t="shared" si="22"/>
        <v>85</v>
      </c>
      <c r="U168" s="1">
        <f t="shared" si="23"/>
        <v>6.0000000000002274</v>
      </c>
      <c r="V168">
        <f>INT(SUM($U$2:U168)/60)</f>
        <v>39</v>
      </c>
      <c r="W168">
        <f>(SUM($U$2:U168)-60*V168)/100</f>
        <v>0.47999999999999088</v>
      </c>
    </row>
    <row r="169" spans="1:23" x14ac:dyDescent="0.5">
      <c r="A169" s="4">
        <v>44250</v>
      </c>
      <c r="B169" s="2" t="s">
        <v>7</v>
      </c>
      <c r="C169" s="2">
        <v>8700</v>
      </c>
      <c r="D169" s="5">
        <v>44.05</v>
      </c>
      <c r="E169" s="2">
        <f>SUM($C$2:C169)</f>
        <v>1374390</v>
      </c>
      <c r="F169" s="5">
        <f>SUM($T$2:T169) + V169 + W169</f>
        <v>7740.53</v>
      </c>
      <c r="G169" s="5">
        <f t="shared" si="20"/>
        <v>129.00883333333334</v>
      </c>
      <c r="H169" s="9">
        <f t="shared" si="21"/>
        <v>1.2900883333333333</v>
      </c>
      <c r="I169" s="9"/>
      <c r="T169" s="1">
        <f t="shared" si="22"/>
        <v>44</v>
      </c>
      <c r="U169" s="1">
        <f t="shared" si="23"/>
        <v>4.9999999999997158</v>
      </c>
      <c r="V169">
        <f>INT(SUM($U$2:U169)/60)</f>
        <v>39</v>
      </c>
      <c r="W169">
        <f>(SUM($U$2:U169)-60*V169)/100</f>
        <v>0.52999999999998637</v>
      </c>
    </row>
    <row r="170" spans="1:23" x14ac:dyDescent="0.5">
      <c r="A170" s="4">
        <v>44253</v>
      </c>
      <c r="B170" s="2" t="s">
        <v>7</v>
      </c>
      <c r="C170" s="2">
        <v>15270</v>
      </c>
      <c r="D170" s="5">
        <v>84.31</v>
      </c>
      <c r="E170" s="2">
        <f>SUM($C$2:C170)</f>
        <v>1389660</v>
      </c>
      <c r="F170" s="5">
        <f>SUM($T$2:T170) + V170 + W170</f>
        <v>7825.24</v>
      </c>
      <c r="G170" s="5">
        <f t="shared" si="20"/>
        <v>130.42066666666668</v>
      </c>
      <c r="H170" s="9">
        <f t="shared" si="21"/>
        <v>1.3042066666666665</v>
      </c>
      <c r="I170" s="9"/>
      <c r="T170" s="1">
        <f t="shared" si="22"/>
        <v>84</v>
      </c>
      <c r="U170" s="1">
        <f t="shared" si="23"/>
        <v>31.000000000000227</v>
      </c>
      <c r="V170">
        <f>INT(SUM($U$2:U170)/60)</f>
        <v>40</v>
      </c>
      <c r="W170">
        <f>(SUM($U$2:U170)-60*V170)/100</f>
        <v>0.23999999999999092</v>
      </c>
    </row>
    <row r="171" spans="1:23" x14ac:dyDescent="0.5">
      <c r="A171" s="4">
        <v>44254</v>
      </c>
      <c r="B171" s="2" t="s">
        <v>7</v>
      </c>
      <c r="C171" s="2">
        <v>5730</v>
      </c>
      <c r="D171" s="5">
        <v>32.409999999999997</v>
      </c>
      <c r="E171" s="2">
        <f>SUM($C$2:C171)</f>
        <v>1395390</v>
      </c>
      <c r="F171" s="5">
        <f>SUM($T$2:T171) + V171 + W171</f>
        <v>7858.05</v>
      </c>
      <c r="G171" s="5">
        <f t="shared" si="20"/>
        <v>130.9675</v>
      </c>
      <c r="H171" s="9">
        <f t="shared" si="21"/>
        <v>1.3096750000000001</v>
      </c>
      <c r="I171" s="9"/>
      <c r="T171" s="1">
        <f t="shared" si="22"/>
        <v>32</v>
      </c>
      <c r="U171" s="1">
        <f t="shared" si="23"/>
        <v>40.999999999999659</v>
      </c>
      <c r="V171">
        <f>INT(SUM($U$2:U171)/60)</f>
        <v>41</v>
      </c>
      <c r="W171">
        <f>(SUM($U$2:U171)-60*V171)/100</f>
        <v>4.9999999999986361E-2</v>
      </c>
    </row>
    <row r="172" spans="1:23" x14ac:dyDescent="0.5">
      <c r="A172" s="4">
        <v>44255</v>
      </c>
      <c r="B172" s="2" t="s">
        <v>7</v>
      </c>
      <c r="C172" s="2">
        <v>4530</v>
      </c>
      <c r="D172" s="5">
        <v>30.39</v>
      </c>
      <c r="E172" s="2">
        <f>SUM($C$2:C172)</f>
        <v>1399920</v>
      </c>
      <c r="F172" s="5">
        <f>SUM($T$2:T172) + V172 + W172</f>
        <v>7888.44</v>
      </c>
      <c r="G172" s="5">
        <f t="shared" si="20"/>
        <v>131.47399999999999</v>
      </c>
      <c r="H172" s="9">
        <f t="shared" si="21"/>
        <v>1.31474</v>
      </c>
      <c r="I172" s="9"/>
      <c r="T172" s="1">
        <f t="shared" si="22"/>
        <v>30</v>
      </c>
      <c r="U172" s="1">
        <f t="shared" si="23"/>
        <v>39.000000000000057</v>
      </c>
      <c r="V172">
        <f>INT(SUM($U$2:U172)/60)</f>
        <v>41</v>
      </c>
      <c r="W172">
        <f>(SUM($U$2:U172)-60*V172)/100</f>
        <v>0.43999999999998635</v>
      </c>
    </row>
    <row r="173" spans="1:23" x14ac:dyDescent="0.5">
      <c r="A173" s="4">
        <v>44257</v>
      </c>
      <c r="B173" s="2" t="s">
        <v>7</v>
      </c>
      <c r="C173" s="2">
        <v>10000</v>
      </c>
      <c r="D173" s="5">
        <v>56.33</v>
      </c>
      <c r="E173" s="2">
        <f>SUM($C$2:C173)</f>
        <v>1409920</v>
      </c>
      <c r="F173" s="5">
        <f>SUM($T$2:T173) + V173 + W173</f>
        <v>7945.17</v>
      </c>
      <c r="G173" s="5">
        <f t="shared" si="20"/>
        <v>132.4195</v>
      </c>
      <c r="H173" s="9">
        <f t="shared" si="21"/>
        <v>1.324195</v>
      </c>
      <c r="I173" s="9"/>
      <c r="T173" s="1">
        <f t="shared" si="22"/>
        <v>56</v>
      </c>
      <c r="U173" s="1">
        <f t="shared" si="23"/>
        <v>32.999999999999829</v>
      </c>
      <c r="V173">
        <f>INT(SUM($U$2:U173)/60)</f>
        <v>42</v>
      </c>
      <c r="W173">
        <f>(SUM($U$2:U173)-60*V173)/100</f>
        <v>0.16999999999998636</v>
      </c>
    </row>
    <row r="174" spans="1:23" x14ac:dyDescent="0.5">
      <c r="A174" s="4">
        <v>44259</v>
      </c>
      <c r="B174" s="2" t="s">
        <v>7</v>
      </c>
      <c r="C174" s="2">
        <v>9240</v>
      </c>
      <c r="D174" s="5">
        <v>51.41</v>
      </c>
      <c r="E174" s="2">
        <f>SUM($C$2:C174)</f>
        <v>1419160</v>
      </c>
      <c r="F174" s="5">
        <f>SUM($T$2:T174) + V174 + W174</f>
        <v>7996.58</v>
      </c>
      <c r="G174" s="5">
        <f t="shared" si="20"/>
        <v>133.27633333333333</v>
      </c>
      <c r="H174" s="9">
        <f t="shared" si="21"/>
        <v>1.3327633333333333</v>
      </c>
      <c r="I174" s="9"/>
      <c r="T174" s="1">
        <f t="shared" si="22"/>
        <v>51</v>
      </c>
      <c r="U174" s="1">
        <f t="shared" si="23"/>
        <v>40.999999999999659</v>
      </c>
      <c r="V174">
        <f>INT(SUM($U$2:U174)/60)</f>
        <v>42</v>
      </c>
      <c r="W174">
        <f>(SUM($U$2:U174)-60*V174)/100</f>
        <v>0.57999999999998186</v>
      </c>
    </row>
    <row r="175" spans="1:23" x14ac:dyDescent="0.5">
      <c r="A175" s="4">
        <v>44261</v>
      </c>
      <c r="B175" s="2" t="s">
        <v>7</v>
      </c>
      <c r="C175" s="2">
        <v>10301</v>
      </c>
      <c r="D175" s="5">
        <v>56.54</v>
      </c>
      <c r="E175" s="2">
        <f>SUM($C$2:C175)</f>
        <v>1429461</v>
      </c>
      <c r="F175" s="5">
        <f>SUM($T$2:T175) + V175 + W175</f>
        <v>8053.52</v>
      </c>
      <c r="G175" s="5">
        <f t="shared" si="20"/>
        <v>134.22533333333334</v>
      </c>
      <c r="H175" s="9">
        <f t="shared" si="21"/>
        <v>1.3422533333333333</v>
      </c>
      <c r="I175" s="9"/>
      <c r="T175" s="1">
        <f t="shared" si="22"/>
        <v>56</v>
      </c>
      <c r="U175" s="1">
        <f t="shared" si="23"/>
        <v>53.999999999999915</v>
      </c>
      <c r="V175">
        <f>INT(SUM($U$2:U175)/60)</f>
        <v>43</v>
      </c>
      <c r="W175">
        <f>(SUM($U$2:U175)-60*V175)/100</f>
        <v>0.51999999999998181</v>
      </c>
    </row>
    <row r="176" spans="1:23" x14ac:dyDescent="0.5">
      <c r="A176" s="4">
        <v>44262</v>
      </c>
      <c r="B176" s="2" t="s">
        <v>7</v>
      </c>
      <c r="C176" s="2">
        <v>10301</v>
      </c>
      <c r="D176" s="5">
        <v>53.01</v>
      </c>
      <c r="E176" s="2">
        <f>SUM($C$2:C176)</f>
        <v>1439762</v>
      </c>
      <c r="F176" s="5">
        <f>SUM($T$2:T176) + V176 + W176</f>
        <v>8106.53</v>
      </c>
      <c r="G176" s="5">
        <f t="shared" si="20"/>
        <v>135.10883333333334</v>
      </c>
      <c r="H176" s="9">
        <f t="shared" si="21"/>
        <v>1.3510883333333332</v>
      </c>
      <c r="I176" s="9"/>
      <c r="T176" s="1">
        <f t="shared" si="22"/>
        <v>53</v>
      </c>
      <c r="U176" s="1">
        <f t="shared" si="23"/>
        <v>0.99999999999980105</v>
      </c>
      <c r="V176">
        <f>INT(SUM($U$2:U176)/60)</f>
        <v>43</v>
      </c>
      <c r="W176">
        <f>(SUM($U$2:U176)-60*V176)/100</f>
        <v>0.52999999999998182</v>
      </c>
    </row>
    <row r="177" spans="1:23" x14ac:dyDescent="0.5">
      <c r="A177" s="4">
        <v>44263</v>
      </c>
      <c r="B177" s="2" t="s">
        <v>7</v>
      </c>
      <c r="C177" s="2">
        <v>5009</v>
      </c>
      <c r="D177" s="5">
        <v>27.29</v>
      </c>
      <c r="E177" s="2">
        <f>SUM($C$2:C177)</f>
        <v>1444771</v>
      </c>
      <c r="F177" s="5">
        <f>SUM($T$2:T177) + V177 + W177</f>
        <v>8134.22</v>
      </c>
      <c r="G177" s="5">
        <f t="shared" si="20"/>
        <v>135.57033333333334</v>
      </c>
      <c r="H177" s="9">
        <f t="shared" si="21"/>
        <v>1.3557033333333335</v>
      </c>
      <c r="I177" s="9"/>
      <c r="T177" s="1">
        <f t="shared" si="22"/>
        <v>27</v>
      </c>
      <c r="U177" s="1">
        <f t="shared" si="23"/>
        <v>28.999999999999915</v>
      </c>
      <c r="V177">
        <f>INT(SUM($U$2:U177)/60)</f>
        <v>44</v>
      </c>
      <c r="W177">
        <f>(SUM($U$2:U177)-60*V177)/100</f>
        <v>0.21999999999998182</v>
      </c>
    </row>
    <row r="178" spans="1:23" x14ac:dyDescent="0.5">
      <c r="A178" s="4">
        <v>44265</v>
      </c>
      <c r="B178" s="2" t="s">
        <v>7</v>
      </c>
      <c r="C178" s="2">
        <v>21010</v>
      </c>
      <c r="D178" s="5">
        <v>111.3</v>
      </c>
      <c r="E178" s="2">
        <f>SUM($C$2:C178)</f>
        <v>1465781</v>
      </c>
      <c r="F178" s="5">
        <f>SUM($T$2:T178) + V178 + W178</f>
        <v>8245.52</v>
      </c>
      <c r="G178" s="5">
        <f>F178/60</f>
        <v>137.42533333333333</v>
      </c>
      <c r="H178" s="9">
        <f t="shared" si="21"/>
        <v>1.3742533333333333</v>
      </c>
      <c r="I178" s="9"/>
      <c r="T178" s="1">
        <f t="shared" si="22"/>
        <v>111</v>
      </c>
      <c r="U178" s="1">
        <f t="shared" si="23"/>
        <v>29.999999999999716</v>
      </c>
      <c r="V178">
        <f>INT(SUM($U$2:U178)/60)</f>
        <v>44</v>
      </c>
      <c r="W178">
        <f>(SUM($U$2:U178)-60*V178)/100</f>
        <v>0.51999999999997726</v>
      </c>
    </row>
    <row r="179" spans="1:23" x14ac:dyDescent="0.5">
      <c r="A179" s="4">
        <v>44268</v>
      </c>
      <c r="B179" s="2" t="s">
        <v>7</v>
      </c>
      <c r="C179" s="2">
        <v>10003</v>
      </c>
      <c r="D179" s="5">
        <v>54.57</v>
      </c>
      <c r="E179" s="2">
        <f>SUM($C$2:C179)</f>
        <v>1475784</v>
      </c>
      <c r="F179" s="5">
        <f>SUM($T$2:T179) + V179 + W179</f>
        <v>8300.49</v>
      </c>
      <c r="G179" s="5">
        <f t="shared" si="20"/>
        <v>138.3415</v>
      </c>
      <c r="H179" s="9">
        <f t="shared" si="21"/>
        <v>1.3834150000000001</v>
      </c>
      <c r="I179" s="9"/>
      <c r="T179" s="1">
        <f t="shared" si="22"/>
        <v>54</v>
      </c>
      <c r="U179" s="1">
        <f t="shared" si="23"/>
        <v>57.000000000000028</v>
      </c>
      <c r="V179">
        <f>INT(SUM($U$2:U179)/60)</f>
        <v>45</v>
      </c>
      <c r="W179">
        <f>(SUM($U$2:U179)-60*V179)/100</f>
        <v>0.48999999999997729</v>
      </c>
    </row>
    <row r="180" spans="1:23" x14ac:dyDescent="0.5">
      <c r="A180" s="4">
        <v>44271</v>
      </c>
      <c r="B180" s="2" t="s">
        <v>7</v>
      </c>
      <c r="C180" s="2">
        <v>6450</v>
      </c>
      <c r="D180" s="5">
        <v>35.01</v>
      </c>
      <c r="E180" s="2">
        <f>SUM($C$2:C180)</f>
        <v>1482234</v>
      </c>
      <c r="F180" s="5">
        <f>SUM($T$2:T180) + V180 + W180</f>
        <v>8335.5</v>
      </c>
      <c r="G180" s="5">
        <f t="shared" si="20"/>
        <v>138.92500000000001</v>
      </c>
      <c r="H180" s="9">
        <f t="shared" si="21"/>
        <v>1.3892500000000001</v>
      </c>
      <c r="I180" s="9"/>
      <c r="T180" s="1">
        <f t="shared" si="22"/>
        <v>35</v>
      </c>
      <c r="U180" s="1">
        <f t="shared" si="23"/>
        <v>0.99999999999980105</v>
      </c>
      <c r="V180">
        <f>INT(SUM($U$2:U180)/60)</f>
        <v>45</v>
      </c>
      <c r="W180">
        <f>(SUM($U$2:U180)-60*V180)/100</f>
        <v>0.49999999999997724</v>
      </c>
    </row>
    <row r="181" spans="1:23" x14ac:dyDescent="0.5">
      <c r="A181" s="4">
        <v>44272</v>
      </c>
      <c r="B181" s="2" t="s">
        <v>7</v>
      </c>
      <c r="C181" s="2">
        <v>10000</v>
      </c>
      <c r="D181" s="5">
        <v>54.28</v>
      </c>
      <c r="E181" s="2">
        <f>SUM($C$2:C181)</f>
        <v>1492234</v>
      </c>
      <c r="F181" s="5">
        <f>SUM($T$2:T181) + V181 + W181</f>
        <v>8390.18</v>
      </c>
      <c r="G181" s="5">
        <f t="shared" si="20"/>
        <v>139.83633333333333</v>
      </c>
      <c r="H181" s="9">
        <f t="shared" si="21"/>
        <v>1.3983633333333334</v>
      </c>
      <c r="I181" s="9"/>
      <c r="T181" s="1">
        <f t="shared" si="22"/>
        <v>54</v>
      </c>
      <c r="U181" s="1">
        <f t="shared" si="23"/>
        <v>28.000000000000114</v>
      </c>
      <c r="V181">
        <f>INT(SUM($U$2:U181)/60)</f>
        <v>46</v>
      </c>
      <c r="W181">
        <f>(SUM($U$2:U181)-60*V181)/100</f>
        <v>0.17999999999997726</v>
      </c>
    </row>
    <row r="182" spans="1:23" x14ac:dyDescent="0.5">
      <c r="A182" s="4">
        <v>44274</v>
      </c>
      <c r="B182" s="2" t="s">
        <v>7</v>
      </c>
      <c r="C182" s="2">
        <v>10100</v>
      </c>
      <c r="D182" s="5">
        <v>50.56</v>
      </c>
      <c r="E182" s="2">
        <f>SUM($C$2:C182)</f>
        <v>1502334</v>
      </c>
      <c r="F182" s="5">
        <f>SUM($T$2:T182) + V182 + W182</f>
        <v>8441.14</v>
      </c>
      <c r="G182" s="5">
        <f t="shared" si="20"/>
        <v>140.68566666666666</v>
      </c>
      <c r="H182" s="9">
        <f t="shared" si="21"/>
        <v>1.4068566666666666</v>
      </c>
      <c r="I182" s="9"/>
      <c r="T182" s="1">
        <f t="shared" si="22"/>
        <v>50</v>
      </c>
      <c r="U182" s="1">
        <f t="shared" si="23"/>
        <v>56.000000000000227</v>
      </c>
      <c r="V182">
        <f>INT(SUM($U$2:U182)/60)</f>
        <v>47</v>
      </c>
      <c r="W182">
        <f>(SUM($U$2:U182)-60*V182)/100</f>
        <v>0.13999999999998181</v>
      </c>
    </row>
    <row r="183" spans="1:23" x14ac:dyDescent="0.5">
      <c r="A183" s="4">
        <v>44284</v>
      </c>
      <c r="B183" s="2" t="s">
        <v>7</v>
      </c>
      <c r="C183" s="2">
        <v>10001</v>
      </c>
      <c r="D183" s="5">
        <v>53.24</v>
      </c>
      <c r="E183" s="2">
        <f>SUM($C$2:C183)</f>
        <v>1512335</v>
      </c>
      <c r="F183" s="5">
        <f>SUM($T$2:T183) + V183 + W183</f>
        <v>8494.3799999999992</v>
      </c>
      <c r="G183" s="5">
        <f t="shared" si="20"/>
        <v>141.57299999999998</v>
      </c>
      <c r="H183" s="9">
        <f t="shared" si="21"/>
        <v>1.4157299999999999</v>
      </c>
      <c r="I183" s="9" t="s">
        <v>111</v>
      </c>
      <c r="T183" s="1">
        <f t="shared" si="22"/>
        <v>53</v>
      </c>
      <c r="U183" s="1">
        <f t="shared" si="23"/>
        <v>24.000000000000199</v>
      </c>
      <c r="V183">
        <f>INT(SUM($U$2:U183)/60)</f>
        <v>47</v>
      </c>
      <c r="W183">
        <f>(SUM($U$2:U183)-60*V183)/100</f>
        <v>0.3799999999999818</v>
      </c>
    </row>
    <row r="184" spans="1:23" x14ac:dyDescent="0.5">
      <c r="A184" s="4">
        <v>44286</v>
      </c>
      <c r="B184" s="2" t="s">
        <v>7</v>
      </c>
      <c r="C184" s="2">
        <v>9430</v>
      </c>
      <c r="D184" s="5">
        <v>52.25</v>
      </c>
      <c r="E184" s="2">
        <f>SUM($C$2:C184)</f>
        <v>1521765</v>
      </c>
      <c r="F184" s="5">
        <f>SUM($T$2:T184) + V184 + W184</f>
        <v>8547.0300000000007</v>
      </c>
      <c r="G184" s="5">
        <f t="shared" si="20"/>
        <v>142.45050000000001</v>
      </c>
      <c r="H184" s="9">
        <f t="shared" si="21"/>
        <v>1.4245050000000001</v>
      </c>
      <c r="I184" s="9"/>
      <c r="T184" s="1">
        <f t="shared" si="22"/>
        <v>52</v>
      </c>
      <c r="U184" s="1">
        <f t="shared" si="23"/>
        <v>25</v>
      </c>
      <c r="V184">
        <f>INT(SUM($U$2:U184)/60)</f>
        <v>48</v>
      </c>
      <c r="W184">
        <f>(SUM($U$2:U184)-60*V184)/100</f>
        <v>2.9999999999981809E-2</v>
      </c>
    </row>
    <row r="185" spans="1:23" x14ac:dyDescent="0.5">
      <c r="A185" s="4">
        <v>44296</v>
      </c>
      <c r="B185" s="2" t="s">
        <v>7</v>
      </c>
      <c r="C185" s="2">
        <v>10000</v>
      </c>
      <c r="D185" s="5">
        <v>53.4</v>
      </c>
      <c r="E185" s="2">
        <f>SUM($C$2:C185)</f>
        <v>1531765</v>
      </c>
      <c r="F185" s="5">
        <f>SUM($T$2:T185) + V185 + W185</f>
        <v>8600.43</v>
      </c>
      <c r="G185" s="5">
        <f t="shared" si="20"/>
        <v>143.34049999999999</v>
      </c>
      <c r="H185" s="9">
        <f t="shared" si="21"/>
        <v>1.433405</v>
      </c>
      <c r="I185" s="9"/>
      <c r="T185" s="1">
        <f t="shared" si="22"/>
        <v>53</v>
      </c>
      <c r="U185" s="1">
        <f t="shared" si="23"/>
        <v>39.999999999999858</v>
      </c>
      <c r="V185">
        <f>INT(SUM($U$2:U185)/60)</f>
        <v>48</v>
      </c>
      <c r="W185">
        <f>(SUM($U$2:U185)-60*V185)/100</f>
        <v>0.42999999999998179</v>
      </c>
    </row>
    <row r="186" spans="1:23" x14ac:dyDescent="0.5">
      <c r="A186" s="4">
        <v>44298</v>
      </c>
      <c r="B186" s="2" t="s">
        <v>7</v>
      </c>
      <c r="C186" s="2">
        <v>10000</v>
      </c>
      <c r="D186" s="5">
        <v>53.01</v>
      </c>
      <c r="E186" s="2">
        <f>SUM($C$2:C186)</f>
        <v>1541765</v>
      </c>
      <c r="F186" s="5">
        <f>SUM($T$2:T186) + V186 + W186</f>
        <v>8653.44</v>
      </c>
      <c r="G186" s="5">
        <f t="shared" si="20"/>
        <v>144.22400000000002</v>
      </c>
      <c r="H186" s="9">
        <f t="shared" si="21"/>
        <v>1.44224</v>
      </c>
      <c r="I186" s="9"/>
      <c r="T186" s="1">
        <f t="shared" si="22"/>
        <v>53</v>
      </c>
      <c r="U186" s="1">
        <f t="shared" si="23"/>
        <v>0.99999999999980105</v>
      </c>
      <c r="V186">
        <f>INT(SUM($U$2:U186)/60)</f>
        <v>48</v>
      </c>
      <c r="W186">
        <f>(SUM($U$2:U186)-60*V186)/100</f>
        <v>0.43999999999998179</v>
      </c>
    </row>
    <row r="187" spans="1:23" x14ac:dyDescent="0.5">
      <c r="A187" s="4">
        <v>44300</v>
      </c>
      <c r="B187" s="2" t="s">
        <v>7</v>
      </c>
      <c r="C187" s="2">
        <v>6000</v>
      </c>
      <c r="D187" s="5">
        <v>32.47</v>
      </c>
      <c r="E187" s="2">
        <f>SUM($C$2:C187)</f>
        <v>1547765</v>
      </c>
      <c r="F187" s="5">
        <f>SUM($T$2:T187) + V187 + W187</f>
        <v>8686.31</v>
      </c>
      <c r="G187" s="5">
        <f t="shared" si="20"/>
        <v>144.77183333333332</v>
      </c>
      <c r="H187" s="9">
        <f t="shared" si="21"/>
        <v>1.4477183333333332</v>
      </c>
      <c r="I187" s="9"/>
      <c r="T187" s="1">
        <f t="shared" si="22"/>
        <v>32</v>
      </c>
      <c r="U187" s="1">
        <f t="shared" si="23"/>
        <v>46.999999999999886</v>
      </c>
      <c r="V187">
        <f>INT(SUM($U$2:U187)/60)</f>
        <v>49</v>
      </c>
      <c r="W187">
        <f>(SUM($U$2:U187)-60*V187)/100</f>
        <v>0.30999999999998179</v>
      </c>
    </row>
    <row r="188" spans="1:23" x14ac:dyDescent="0.5">
      <c r="A188" s="4">
        <v>44302</v>
      </c>
      <c r="B188" s="2" t="s">
        <v>7</v>
      </c>
      <c r="C188" s="2">
        <v>16370</v>
      </c>
      <c r="D188" s="5">
        <v>97.06</v>
      </c>
      <c r="E188" s="2">
        <f>SUM($C$2:C188)</f>
        <v>1564135</v>
      </c>
      <c r="F188" s="5">
        <f>SUM($T$2:T188) + V188 + W188</f>
        <v>8783.3700000000008</v>
      </c>
      <c r="G188" s="5">
        <f t="shared" si="20"/>
        <v>146.38950000000003</v>
      </c>
      <c r="H188" s="9">
        <f t="shared" si="21"/>
        <v>1.4638950000000002</v>
      </c>
      <c r="I188" s="9"/>
      <c r="T188" s="1">
        <f t="shared" si="22"/>
        <v>97</v>
      </c>
      <c r="U188" s="1">
        <f t="shared" si="23"/>
        <v>6.0000000000002274</v>
      </c>
      <c r="V188">
        <f>INT(SUM($U$2:U188)/60)</f>
        <v>49</v>
      </c>
      <c r="W188">
        <f>(SUM($U$2:U188)-60*V188)/100</f>
        <v>0.36999999999998179</v>
      </c>
    </row>
    <row r="189" spans="1:23" x14ac:dyDescent="0.5">
      <c r="A189" s="4">
        <v>44303</v>
      </c>
      <c r="B189" s="2" t="s">
        <v>26</v>
      </c>
      <c r="C189" s="2">
        <v>7860</v>
      </c>
      <c r="D189" s="5">
        <v>137.12</v>
      </c>
      <c r="E189" s="2">
        <f>SUM($C$2:C189)</f>
        <v>1571995</v>
      </c>
      <c r="F189" s="5">
        <f>SUM($T$2:T189) + V189 + W189</f>
        <v>8920.49</v>
      </c>
      <c r="G189" s="5">
        <f t="shared" si="20"/>
        <v>148.67483333333334</v>
      </c>
      <c r="H189" s="9">
        <f t="shared" si="21"/>
        <v>1.4867483333333331</v>
      </c>
      <c r="I189" s="9"/>
      <c r="T189" s="1">
        <f t="shared" si="22"/>
        <v>137</v>
      </c>
      <c r="U189" s="1">
        <f t="shared" si="23"/>
        <v>12.000000000000455</v>
      </c>
      <c r="V189">
        <f>INT(SUM($U$2:U189)/60)</f>
        <v>49</v>
      </c>
      <c r="W189">
        <f>(SUM($U$2:U189)-60*V189)/100</f>
        <v>0.48999999999998634</v>
      </c>
    </row>
    <row r="190" spans="1:23" x14ac:dyDescent="0.5">
      <c r="A190" s="4">
        <v>44306</v>
      </c>
      <c r="B190" s="2" t="s">
        <v>7</v>
      </c>
      <c r="C190" s="2">
        <v>10001</v>
      </c>
      <c r="D190" s="5">
        <v>51.32</v>
      </c>
      <c r="E190" s="2">
        <f>SUM($C$2:C190)</f>
        <v>1581996</v>
      </c>
      <c r="F190" s="5">
        <f>SUM($T$2:T190) + V190 + W190</f>
        <v>8972.2099999999991</v>
      </c>
      <c r="G190" s="5">
        <f t="shared" si="20"/>
        <v>149.53683333333331</v>
      </c>
      <c r="H190" s="9">
        <f t="shared" si="21"/>
        <v>1.4953683333333332</v>
      </c>
      <c r="I190" s="9"/>
      <c r="T190" s="1">
        <f t="shared" si="22"/>
        <v>51</v>
      </c>
      <c r="U190" s="1">
        <f t="shared" si="23"/>
        <v>32.000000000000028</v>
      </c>
      <c r="V190">
        <f>INT(SUM($U$2:U190)/60)</f>
        <v>50</v>
      </c>
      <c r="W190">
        <f>(SUM($U$2:U190)-60*V190)/100</f>
        <v>0.20999999999998636</v>
      </c>
    </row>
    <row r="191" spans="1:23" x14ac:dyDescent="0.5">
      <c r="A191" s="4">
        <v>44309</v>
      </c>
      <c r="B191" s="2" t="s">
        <v>7</v>
      </c>
      <c r="C191" s="2">
        <v>30006</v>
      </c>
      <c r="D191" s="5">
        <v>177.06</v>
      </c>
      <c r="E191" s="2">
        <f>SUM($C$2:C191)</f>
        <v>1612002</v>
      </c>
      <c r="F191" s="5">
        <f>SUM($T$2:T191) + V191 + W191</f>
        <v>9149.27</v>
      </c>
      <c r="G191" s="5">
        <f t="shared" si="20"/>
        <v>152.48783333333333</v>
      </c>
      <c r="H191" s="9">
        <f t="shared" si="21"/>
        <v>1.5248783333333333</v>
      </c>
      <c r="I191" s="9" t="s">
        <v>112</v>
      </c>
      <c r="T191" s="1">
        <f t="shared" si="22"/>
        <v>177</v>
      </c>
      <c r="U191" s="1">
        <f t="shared" si="23"/>
        <v>6.0000000000002274</v>
      </c>
      <c r="V191">
        <f>INT(SUM($U$2:U191)/60)</f>
        <v>50</v>
      </c>
      <c r="W191">
        <f>(SUM($U$2:U191)-60*V191)/100</f>
        <v>0.26999999999999091</v>
      </c>
    </row>
    <row r="192" spans="1:23" x14ac:dyDescent="0.5">
      <c r="A192" s="4">
        <v>44312</v>
      </c>
      <c r="B192" s="2" t="s">
        <v>7</v>
      </c>
      <c r="C192" s="2">
        <v>11500</v>
      </c>
      <c r="D192" s="5">
        <v>62</v>
      </c>
      <c r="E192" s="2">
        <f>SUM($C$2:C192)</f>
        <v>1623502</v>
      </c>
      <c r="F192" s="5">
        <f>SUM($T$2:T192) + V192 + W192</f>
        <v>9211.27</v>
      </c>
      <c r="G192" s="5">
        <f t="shared" si="20"/>
        <v>153.52116666666669</v>
      </c>
      <c r="H192" s="9">
        <f t="shared" si="21"/>
        <v>1.5352116666666666</v>
      </c>
      <c r="I192" s="9"/>
      <c r="T192" s="1">
        <f t="shared" si="22"/>
        <v>62</v>
      </c>
      <c r="U192" s="1">
        <f t="shared" si="23"/>
        <v>0</v>
      </c>
      <c r="V192">
        <f>INT(SUM($U$2:U192)/60)</f>
        <v>50</v>
      </c>
      <c r="W192">
        <f>(SUM($U$2:U192)-60*V192)/100</f>
        <v>0.26999999999999091</v>
      </c>
    </row>
    <row r="193" spans="1:23" x14ac:dyDescent="0.5">
      <c r="A193" s="4">
        <v>44314</v>
      </c>
      <c r="B193" s="2" t="s">
        <v>7</v>
      </c>
      <c r="C193" s="2">
        <v>8890</v>
      </c>
      <c r="D193" s="5">
        <v>45.15</v>
      </c>
      <c r="E193" s="2">
        <f>SUM($C$2:C193)</f>
        <v>1632392</v>
      </c>
      <c r="F193" s="5">
        <f>SUM($T$2:T193) + V193 + W193</f>
        <v>9256.42</v>
      </c>
      <c r="G193" s="5">
        <f t="shared" si="20"/>
        <v>154.27366666666666</v>
      </c>
      <c r="H193" s="9">
        <f t="shared" si="21"/>
        <v>1.5427366666666666</v>
      </c>
      <c r="I193" s="9"/>
      <c r="T193" s="1">
        <f t="shared" si="22"/>
        <v>45</v>
      </c>
      <c r="U193" s="1">
        <f t="shared" si="23"/>
        <v>14.999999999999858</v>
      </c>
      <c r="V193">
        <f>INT(SUM($U$2:U193)/60)</f>
        <v>50</v>
      </c>
      <c r="W193">
        <f>(SUM($U$2:U193)-60*V193)/100</f>
        <v>0.41999999999999088</v>
      </c>
    </row>
    <row r="194" spans="1:23" x14ac:dyDescent="0.5">
      <c r="A194" s="4">
        <v>44316</v>
      </c>
      <c r="B194" s="2" t="s">
        <v>7</v>
      </c>
      <c r="C194" s="2">
        <v>3500</v>
      </c>
      <c r="D194" s="5">
        <v>20.05</v>
      </c>
      <c r="E194" s="2">
        <f>SUM($C$2:C194)</f>
        <v>1635892</v>
      </c>
      <c r="F194" s="5">
        <f>SUM($T$2:T194) + V194 + W194</f>
        <v>9276.4699999999993</v>
      </c>
      <c r="G194" s="5">
        <f t="shared" ref="G194:G201" si="24">F194/60</f>
        <v>154.60783333333333</v>
      </c>
      <c r="H194" s="9">
        <f t="shared" ref="H194:H201" si="25">(F194/600000)*100</f>
        <v>1.5460783333333332</v>
      </c>
      <c r="I194" s="9"/>
      <c r="T194" s="1">
        <f t="shared" ref="T194:T200" si="26">INT(D194)</f>
        <v>20</v>
      </c>
      <c r="U194" s="1">
        <f t="shared" ref="U194:U201" si="27">(D194-T194)*100</f>
        <v>5.0000000000000711</v>
      </c>
      <c r="V194">
        <f>INT(SUM($U$2:U194)/60)</f>
        <v>50</v>
      </c>
      <c r="W194">
        <f>(SUM($U$2:U194)-60*V194)/100</f>
        <v>0.46999999999999093</v>
      </c>
    </row>
    <row r="195" spans="1:23" x14ac:dyDescent="0.5">
      <c r="A195" s="4">
        <v>44322</v>
      </c>
      <c r="B195" s="2" t="s">
        <v>7</v>
      </c>
      <c r="C195" s="2">
        <v>6002</v>
      </c>
      <c r="D195" s="5">
        <v>30.13</v>
      </c>
      <c r="E195" s="2">
        <f>SUM($C$2:C195)</f>
        <v>1641894</v>
      </c>
      <c r="F195" s="5">
        <f>SUM($T$2:T195) + V195 + W195</f>
        <v>9307</v>
      </c>
      <c r="G195" s="5">
        <f t="shared" si="24"/>
        <v>155.11666666666667</v>
      </c>
      <c r="H195" s="9">
        <f t="shared" si="25"/>
        <v>1.5511666666666666</v>
      </c>
      <c r="I195" s="9"/>
      <c r="T195" s="1">
        <f t="shared" si="26"/>
        <v>30</v>
      </c>
      <c r="U195" s="1">
        <f t="shared" si="27"/>
        <v>12.999999999999901</v>
      </c>
      <c r="V195">
        <f>INT(SUM($U$2:U195)/60)</f>
        <v>51</v>
      </c>
      <c r="W195">
        <f>(SUM($U$2:U195)-60*V195)/100</f>
        <v>-9.0949470177292826E-15</v>
      </c>
    </row>
    <row r="196" spans="1:23" x14ac:dyDescent="0.5">
      <c r="A196" s="4">
        <v>44323</v>
      </c>
      <c r="B196" s="2" t="s">
        <v>7</v>
      </c>
      <c r="C196" s="2">
        <v>10000</v>
      </c>
      <c r="D196" s="5">
        <v>55.24</v>
      </c>
      <c r="E196" s="2">
        <f>SUM($C$2:C196)</f>
        <v>1651894</v>
      </c>
      <c r="F196" s="5">
        <f>SUM($T$2:T196) + V196 + W196</f>
        <v>9362.24</v>
      </c>
      <c r="G196" s="5">
        <f t="shared" si="24"/>
        <v>156.03733333333332</v>
      </c>
      <c r="H196" s="9">
        <f t="shared" si="25"/>
        <v>1.5603733333333334</v>
      </c>
      <c r="I196" s="9"/>
      <c r="T196" s="1">
        <f t="shared" si="26"/>
        <v>55</v>
      </c>
      <c r="U196" s="1">
        <f t="shared" si="27"/>
        <v>24.000000000000199</v>
      </c>
      <c r="V196">
        <f>INT(SUM($U$2:U196)/60)</f>
        <v>51</v>
      </c>
      <c r="W196">
        <f>(SUM($U$2:U196)-60*V196)/100</f>
        <v>0.23999999999999092</v>
      </c>
    </row>
    <row r="197" spans="1:23" x14ac:dyDescent="0.5">
      <c r="A197" s="4">
        <v>44325</v>
      </c>
      <c r="B197" s="2" t="s">
        <v>7</v>
      </c>
      <c r="C197" s="2">
        <v>10006</v>
      </c>
      <c r="D197" s="5">
        <v>57.14</v>
      </c>
      <c r="E197" s="2">
        <f>SUM($C$2:C197)</f>
        <v>1661900</v>
      </c>
      <c r="F197" s="5">
        <f>SUM($T$2:T197) + V197 + W197</f>
        <v>9419.3799999999992</v>
      </c>
      <c r="G197" s="5">
        <f t="shared" si="24"/>
        <v>156.98966666666666</v>
      </c>
      <c r="H197" s="9">
        <f t="shared" si="25"/>
        <v>1.5698966666666665</v>
      </c>
      <c r="I197" s="9"/>
      <c r="T197" s="1">
        <f t="shared" si="26"/>
        <v>57</v>
      </c>
      <c r="U197" s="1">
        <f t="shared" si="27"/>
        <v>14.000000000000057</v>
      </c>
      <c r="V197">
        <f>INT(SUM($U$2:U197)/60)</f>
        <v>51</v>
      </c>
      <c r="W197">
        <f>(SUM($U$2:U197)-60*V197)/100</f>
        <v>0.3799999999999909</v>
      </c>
    </row>
    <row r="198" spans="1:23" x14ac:dyDescent="0.5">
      <c r="A198" s="4">
        <v>44326</v>
      </c>
      <c r="B198" s="2" t="s">
        <v>27</v>
      </c>
      <c r="C198" s="2">
        <v>12150</v>
      </c>
      <c r="D198" s="5">
        <v>84.23</v>
      </c>
      <c r="E198" s="2">
        <f>SUM($C$2:C198)</f>
        <v>1674050</v>
      </c>
      <c r="F198" s="5">
        <f>SUM($T$2:T198) + V198 + W198</f>
        <v>9504.01</v>
      </c>
      <c r="G198" s="5">
        <f t="shared" si="24"/>
        <v>158.40016666666668</v>
      </c>
      <c r="H198" s="9">
        <f t="shared" si="25"/>
        <v>1.5840016666666668</v>
      </c>
      <c r="I198" s="9"/>
      <c r="T198" s="1">
        <f t="shared" si="26"/>
        <v>84</v>
      </c>
      <c r="U198" s="1">
        <f t="shared" si="27"/>
        <v>23.000000000000398</v>
      </c>
      <c r="V198">
        <f>INT(SUM($U$2:U198)/60)</f>
        <v>52</v>
      </c>
      <c r="W198">
        <f>(SUM($U$2:U198)-60*V198)/100</f>
        <v>9.9999999999954518E-3</v>
      </c>
    </row>
    <row r="199" spans="1:23" x14ac:dyDescent="0.5">
      <c r="A199" s="4">
        <v>44327</v>
      </c>
      <c r="B199" s="2" t="s">
        <v>7</v>
      </c>
      <c r="C199" s="2">
        <v>6004</v>
      </c>
      <c r="D199" s="5">
        <v>33.56</v>
      </c>
      <c r="E199" s="2">
        <f>SUM($C$2:C199)</f>
        <v>1680054</v>
      </c>
      <c r="F199" s="5">
        <f>SUM($T$2:T199) + V199 + W199</f>
        <v>9537.57</v>
      </c>
      <c r="G199" s="5">
        <f t="shared" si="24"/>
        <v>158.95949999999999</v>
      </c>
      <c r="H199" s="9">
        <f t="shared" si="25"/>
        <v>1.5895949999999999</v>
      </c>
      <c r="I199" s="9"/>
      <c r="T199" s="1">
        <f t="shared" si="26"/>
        <v>33</v>
      </c>
      <c r="U199" s="1">
        <f t="shared" si="27"/>
        <v>56.000000000000227</v>
      </c>
      <c r="V199">
        <f>INT(SUM($U$2:U199)/60)</f>
        <v>52</v>
      </c>
      <c r="W199">
        <f>(SUM($U$2:U199)-60*V199)/100</f>
        <v>0.56999999999999995</v>
      </c>
    </row>
    <row r="200" spans="1:23" x14ac:dyDescent="0.5">
      <c r="A200" s="4">
        <v>44329</v>
      </c>
      <c r="B200" s="2" t="s">
        <v>7</v>
      </c>
      <c r="C200" s="2">
        <v>10210</v>
      </c>
      <c r="D200" s="5">
        <v>59.35</v>
      </c>
      <c r="E200" s="2">
        <f>SUM($C$2:C200)</f>
        <v>1690264</v>
      </c>
      <c r="F200" s="5">
        <f>SUM($T$2:T200) + V200 + W200</f>
        <v>9597.32</v>
      </c>
      <c r="G200" s="5">
        <f t="shared" si="24"/>
        <v>159.95533333333333</v>
      </c>
      <c r="H200" s="9">
        <f t="shared" si="25"/>
        <v>1.5995533333333332</v>
      </c>
      <c r="I200" s="9"/>
      <c r="T200" s="1">
        <f t="shared" si="26"/>
        <v>59</v>
      </c>
      <c r="U200" s="1">
        <f t="shared" si="27"/>
        <v>35.000000000000142</v>
      </c>
      <c r="V200">
        <f>INT(SUM($U$2:U200)/60)</f>
        <v>53</v>
      </c>
      <c r="W200">
        <f>(SUM($U$2:U200)-60*V200)/100</f>
        <v>0.32</v>
      </c>
    </row>
    <row r="201" spans="1:23" x14ac:dyDescent="0.5">
      <c r="A201" s="4">
        <v>44331</v>
      </c>
      <c r="B201" s="2" t="s">
        <v>7</v>
      </c>
      <c r="C201" s="2">
        <v>18440</v>
      </c>
      <c r="D201" s="5">
        <v>133.18</v>
      </c>
      <c r="E201" s="2">
        <f>SUM($C$2:C201)</f>
        <v>1708704</v>
      </c>
      <c r="F201" s="5">
        <f>SUM($T$2:T201) + V201 + W201</f>
        <v>9730.5</v>
      </c>
      <c r="G201" s="5">
        <f t="shared" si="24"/>
        <v>162.17500000000001</v>
      </c>
      <c r="H201" s="9">
        <f t="shared" si="25"/>
        <v>1.62175</v>
      </c>
      <c r="I201" s="9" t="s">
        <v>116</v>
      </c>
      <c r="T201" s="1">
        <f>INT(D201)</f>
        <v>133</v>
      </c>
      <c r="U201" s="1">
        <f t="shared" si="27"/>
        <v>18.000000000000682</v>
      </c>
      <c r="V201">
        <f>INT(SUM($U$2:U201)/60)</f>
        <v>53</v>
      </c>
      <c r="W201">
        <f>(SUM($U$2:U201)-60*V201)/100</f>
        <v>0.5000000000000091</v>
      </c>
    </row>
    <row r="202" spans="1:23" x14ac:dyDescent="0.5">
      <c r="A202" s="4">
        <v>44334</v>
      </c>
      <c r="B202" s="2" t="s">
        <v>7</v>
      </c>
      <c r="C202" s="2">
        <v>10120</v>
      </c>
      <c r="D202" s="5">
        <v>56.19</v>
      </c>
      <c r="E202" s="2">
        <f>SUM($C$2:C202)</f>
        <v>1718824</v>
      </c>
      <c r="F202" s="5">
        <f>SUM($T$2:T202) + V202 + W202</f>
        <v>9787.09</v>
      </c>
      <c r="G202" s="5">
        <f t="shared" ref="G202:G206" si="28">F202/60</f>
        <v>163.11816666666667</v>
      </c>
      <c r="H202" s="9">
        <f t="shared" ref="H202:H206" si="29">(F202/600000)*100</f>
        <v>1.6311816666666665</v>
      </c>
      <c r="I202" s="9"/>
      <c r="T202" s="1">
        <f t="shared" ref="T202:T308" si="30">INT(D202)</f>
        <v>56</v>
      </c>
      <c r="U202" s="1">
        <f t="shared" ref="U202:U308" si="31">(D202-T202)*100</f>
        <v>18.999999999999773</v>
      </c>
      <c r="V202">
        <f>INT(SUM($U$2:U202)/60)</f>
        <v>54</v>
      </c>
      <c r="W202">
        <f>(SUM($U$2:U202)-60*V202)/100</f>
        <v>9.00000000000091E-2</v>
      </c>
    </row>
    <row r="203" spans="1:23" x14ac:dyDescent="0.5">
      <c r="A203" s="4">
        <v>44335</v>
      </c>
      <c r="B203" s="2" t="s">
        <v>7</v>
      </c>
      <c r="C203" s="2">
        <v>6600</v>
      </c>
      <c r="D203" s="5">
        <v>32.03</v>
      </c>
      <c r="E203" s="2">
        <f>SUM($C$2:C203)</f>
        <v>1725424</v>
      </c>
      <c r="F203" s="5">
        <f>SUM($T$2:T203) + V203 + W203</f>
        <v>9819.1200000000008</v>
      </c>
      <c r="G203" s="5">
        <f t="shared" si="28"/>
        <v>163.65200000000002</v>
      </c>
      <c r="H203" s="9">
        <f t="shared" si="29"/>
        <v>1.63652</v>
      </c>
      <c r="I203" s="9"/>
      <c r="T203" s="1">
        <f t="shared" si="30"/>
        <v>32</v>
      </c>
      <c r="U203" s="1">
        <f t="shared" si="31"/>
        <v>3.0000000000001137</v>
      </c>
      <c r="V203">
        <f>INT(SUM($U$2:U203)/60)</f>
        <v>54</v>
      </c>
      <c r="W203">
        <f>(SUM($U$2:U203)-60*V203)/100</f>
        <v>0.1200000000000091</v>
      </c>
    </row>
    <row r="204" spans="1:23" x14ac:dyDescent="0.5">
      <c r="A204" s="4">
        <v>44341</v>
      </c>
      <c r="B204" s="2" t="s">
        <v>7</v>
      </c>
      <c r="C204" s="2">
        <v>10001</v>
      </c>
      <c r="D204" s="5">
        <v>54.43</v>
      </c>
      <c r="E204" s="2">
        <f>SUM($C$2:C204)</f>
        <v>1735425</v>
      </c>
      <c r="F204" s="5">
        <f>SUM($T$2:T204) + V204 + W204</f>
        <v>9873.5499999999993</v>
      </c>
      <c r="G204" s="5">
        <f t="shared" si="28"/>
        <v>164.55916666666664</v>
      </c>
      <c r="H204" s="9">
        <f t="shared" si="29"/>
        <v>1.6455916666666663</v>
      </c>
      <c r="I204" s="9"/>
      <c r="T204" s="1">
        <f t="shared" si="30"/>
        <v>54</v>
      </c>
      <c r="U204" s="1">
        <f t="shared" si="31"/>
        <v>42.999999999999972</v>
      </c>
      <c r="V204">
        <f>INT(SUM($U$2:U204)/60)</f>
        <v>54</v>
      </c>
      <c r="W204">
        <f>(SUM($U$2:U204)-60*V204)/100</f>
        <v>0.55000000000000915</v>
      </c>
    </row>
    <row r="205" spans="1:23" x14ac:dyDescent="0.5">
      <c r="A205" s="4">
        <v>44342</v>
      </c>
      <c r="B205" s="2" t="s">
        <v>7</v>
      </c>
      <c r="C205" s="2">
        <v>8430</v>
      </c>
      <c r="D205" s="5">
        <v>46.14</v>
      </c>
      <c r="E205" s="2">
        <f>SUM($C$2:C205)</f>
        <v>1743855</v>
      </c>
      <c r="F205" s="5">
        <f>SUM($T$2:T205) + V205 + W205</f>
        <v>9920.09</v>
      </c>
      <c r="G205" s="5">
        <f t="shared" si="28"/>
        <v>165.33483333333334</v>
      </c>
      <c r="H205" s="9">
        <f t="shared" si="29"/>
        <v>1.6533483333333334</v>
      </c>
      <c r="I205" s="9"/>
      <c r="T205" s="1">
        <f t="shared" si="30"/>
        <v>46</v>
      </c>
      <c r="U205" s="1">
        <f t="shared" si="31"/>
        <v>14.000000000000057</v>
      </c>
      <c r="V205">
        <f>INT(SUM($U$2:U205)/60)</f>
        <v>55</v>
      </c>
      <c r="W205">
        <f>(SUM($U$2:U205)-60*V205)/100</f>
        <v>9.00000000000091E-2</v>
      </c>
    </row>
    <row r="206" spans="1:23" x14ac:dyDescent="0.5">
      <c r="A206" s="4">
        <v>44344</v>
      </c>
      <c r="B206" s="2" t="s">
        <v>7</v>
      </c>
      <c r="C206" s="2">
        <v>10006</v>
      </c>
      <c r="D206" s="5">
        <v>53.13</v>
      </c>
      <c r="E206" s="2">
        <f>SUM($C$2:C206)</f>
        <v>1753861</v>
      </c>
      <c r="F206" s="5">
        <f>SUM($T$2:T206) + V206 + W206</f>
        <v>9973.2199999999993</v>
      </c>
      <c r="G206" s="5">
        <f t="shared" si="28"/>
        <v>166.22033333333331</v>
      </c>
      <c r="H206" s="9">
        <f t="shared" si="29"/>
        <v>1.662203333333333</v>
      </c>
      <c r="I206" s="9"/>
      <c r="T206" s="1">
        <f t="shared" si="30"/>
        <v>53</v>
      </c>
      <c r="U206" s="1">
        <f t="shared" si="31"/>
        <v>13.000000000000256</v>
      </c>
      <c r="V206">
        <f>INT(SUM($U$2:U206)/60)</f>
        <v>55</v>
      </c>
      <c r="W206">
        <f>(SUM($U$2:U206)-60*V206)/100</f>
        <v>0.22000000000001363</v>
      </c>
    </row>
    <row r="207" spans="1:23" x14ac:dyDescent="0.5">
      <c r="A207" s="4">
        <v>44346</v>
      </c>
      <c r="B207" s="2" t="s">
        <v>7</v>
      </c>
      <c r="C207" s="2">
        <v>16160</v>
      </c>
      <c r="D207" s="5">
        <v>113.43</v>
      </c>
      <c r="E207" s="2">
        <f>SUM($C$2:C207)</f>
        <v>1770021</v>
      </c>
      <c r="F207" s="5">
        <f>SUM($T$2:T207) + V207 + W207</f>
        <v>10087.049999999999</v>
      </c>
      <c r="G207" s="5">
        <f t="shared" ref="G207:G225" si="32">F207/60</f>
        <v>168.11749999999998</v>
      </c>
      <c r="H207" s="9">
        <f t="shared" ref="H207:H225" si="33">(F207/600000)*100</f>
        <v>1.6811750000000001</v>
      </c>
      <c r="I207" s="9"/>
      <c r="T207" s="1">
        <f t="shared" si="30"/>
        <v>113</v>
      </c>
      <c r="U207" s="1">
        <f t="shared" si="31"/>
        <v>43.000000000000682</v>
      </c>
      <c r="V207">
        <f>INT(SUM($U$2:U207)/60)</f>
        <v>56</v>
      </c>
      <c r="W207">
        <f>(SUM($U$2:U207)-60*V207)/100</f>
        <v>5.000000000001819E-2</v>
      </c>
    </row>
    <row r="208" spans="1:23" x14ac:dyDescent="0.5">
      <c r="A208" s="4">
        <v>44347</v>
      </c>
      <c r="B208" s="2" t="s">
        <v>7</v>
      </c>
      <c r="C208" s="2">
        <v>6690</v>
      </c>
      <c r="D208" s="5">
        <v>37</v>
      </c>
      <c r="E208" s="2">
        <f>SUM($C$2:C208)</f>
        <v>1776711</v>
      </c>
      <c r="F208" s="5">
        <f>SUM($T$2:T208) + V208 + W208</f>
        <v>10124.049999999999</v>
      </c>
      <c r="G208" s="5">
        <f t="shared" si="32"/>
        <v>168.73416666666665</v>
      </c>
      <c r="H208" s="9">
        <f t="shared" si="33"/>
        <v>1.6873416666666665</v>
      </c>
      <c r="I208" s="9"/>
      <c r="T208" s="1">
        <f t="shared" si="30"/>
        <v>37</v>
      </c>
      <c r="U208" s="1">
        <f t="shared" si="31"/>
        <v>0</v>
      </c>
      <c r="V208">
        <f>INT(SUM($U$2:U208)/60)</f>
        <v>56</v>
      </c>
      <c r="W208">
        <f>(SUM($U$2:U208)-60*V208)/100</f>
        <v>5.000000000001819E-2</v>
      </c>
    </row>
    <row r="209" spans="1:23" x14ac:dyDescent="0.5">
      <c r="A209" s="4">
        <v>44348</v>
      </c>
      <c r="B209" s="2" t="s">
        <v>7</v>
      </c>
      <c r="C209" s="2">
        <v>7460</v>
      </c>
      <c r="D209" s="5">
        <v>39.06</v>
      </c>
      <c r="E209" s="2">
        <f>SUM($C$2:C209)</f>
        <v>1784171</v>
      </c>
      <c r="F209" s="5">
        <f>SUM($T$2:T209) + V209 + W209</f>
        <v>10163.11</v>
      </c>
      <c r="G209" s="5">
        <f t="shared" si="32"/>
        <v>169.38516666666666</v>
      </c>
      <c r="H209" s="9">
        <f t="shared" si="33"/>
        <v>1.6938516666666668</v>
      </c>
      <c r="I209" s="9"/>
      <c r="T209" s="1">
        <f t="shared" si="30"/>
        <v>39</v>
      </c>
      <c r="U209" s="1">
        <f t="shared" si="31"/>
        <v>6.0000000000002274</v>
      </c>
      <c r="V209">
        <f>INT(SUM($U$2:U209)/60)</f>
        <v>56</v>
      </c>
      <c r="W209">
        <f>(SUM($U$2:U209)-60*V209)/100</f>
        <v>0.11000000000001819</v>
      </c>
    </row>
    <row r="210" spans="1:23" x14ac:dyDescent="0.5">
      <c r="A210" s="4">
        <v>44350</v>
      </c>
      <c r="B210" s="2" t="s">
        <v>7</v>
      </c>
      <c r="C210" s="2">
        <v>10013</v>
      </c>
      <c r="D210" s="5">
        <v>57.51</v>
      </c>
      <c r="E210" s="2">
        <f>SUM($C$2:C210)</f>
        <v>1794184</v>
      </c>
      <c r="F210" s="5">
        <f>SUM($T$2:T210) + V210 + W210</f>
        <v>10221.02</v>
      </c>
      <c r="G210" s="5">
        <f t="shared" si="32"/>
        <v>170.35033333333334</v>
      </c>
      <c r="H210" s="9">
        <f t="shared" si="33"/>
        <v>1.7035033333333334</v>
      </c>
      <c r="I210" s="9"/>
      <c r="T210" s="1">
        <f t="shared" si="30"/>
        <v>57</v>
      </c>
      <c r="U210" s="1">
        <f t="shared" si="31"/>
        <v>50.999999999999801</v>
      </c>
      <c r="V210">
        <f>INT(SUM($U$2:U210)/60)</f>
        <v>57</v>
      </c>
      <c r="W210">
        <f>(SUM($U$2:U210)-60*V210)/100</f>
        <v>2.0000000000018191E-2</v>
      </c>
    </row>
    <row r="211" spans="1:23" x14ac:dyDescent="0.5">
      <c r="A211" s="4">
        <v>44351</v>
      </c>
      <c r="B211" s="2" t="s">
        <v>7</v>
      </c>
      <c r="C211" s="2">
        <v>6000</v>
      </c>
      <c r="D211" s="5">
        <v>34.21</v>
      </c>
      <c r="E211" s="2">
        <f>SUM($C$2:C211)</f>
        <v>1800184</v>
      </c>
      <c r="F211" s="5">
        <f>SUM($T$2:T211) + V211 + W211</f>
        <v>10255.23</v>
      </c>
      <c r="G211" s="5">
        <f t="shared" si="32"/>
        <v>170.9205</v>
      </c>
      <c r="H211" s="9">
        <f t="shared" si="33"/>
        <v>1.7092050000000001</v>
      </c>
      <c r="I211" s="9"/>
      <c r="T211" s="1">
        <f t="shared" si="30"/>
        <v>34</v>
      </c>
      <c r="U211" s="1">
        <f t="shared" si="31"/>
        <v>21.000000000000085</v>
      </c>
      <c r="V211">
        <f>INT(SUM($U$2:U211)/60)</f>
        <v>57</v>
      </c>
      <c r="W211">
        <f>(SUM($U$2:U211)-60*V211)/100</f>
        <v>0.23000000000001819</v>
      </c>
    </row>
    <row r="212" spans="1:23" x14ac:dyDescent="0.5">
      <c r="A212" s="4">
        <v>44353</v>
      </c>
      <c r="B212" s="2" t="s">
        <v>7</v>
      </c>
      <c r="C212" s="2">
        <v>10820</v>
      </c>
      <c r="D212" s="5">
        <v>66.12</v>
      </c>
      <c r="E212" s="2">
        <f>SUM($C$2:C212)</f>
        <v>1811004</v>
      </c>
      <c r="F212" s="5">
        <f>SUM($T$2:T212) + V212 + W212</f>
        <v>10321.35</v>
      </c>
      <c r="G212" s="5">
        <f t="shared" si="32"/>
        <v>172.02250000000001</v>
      </c>
      <c r="H212" s="9">
        <f t="shared" si="33"/>
        <v>1.7202250000000001</v>
      </c>
      <c r="I212" s="9"/>
      <c r="T212" s="1">
        <f t="shared" si="30"/>
        <v>66</v>
      </c>
      <c r="U212" s="1">
        <f t="shared" si="31"/>
        <v>12.000000000000455</v>
      </c>
      <c r="V212">
        <f>INT(SUM($U$2:U212)/60)</f>
        <v>57</v>
      </c>
      <c r="W212">
        <f>(SUM($U$2:U212)-60*V212)/100</f>
        <v>0.35000000000002274</v>
      </c>
    </row>
    <row r="213" spans="1:23" x14ac:dyDescent="0.5">
      <c r="A213" s="4">
        <v>44355</v>
      </c>
      <c r="B213" s="2" t="s">
        <v>7</v>
      </c>
      <c r="C213" s="2">
        <v>4000</v>
      </c>
      <c r="D213" s="5">
        <v>20</v>
      </c>
      <c r="E213" s="2">
        <f>SUM($C$2:C213)</f>
        <v>1815004</v>
      </c>
      <c r="F213" s="5">
        <f>SUM($T$2:T213) + V213 + W213</f>
        <v>10341.35</v>
      </c>
      <c r="G213" s="5">
        <f t="shared" si="32"/>
        <v>172.35583333333335</v>
      </c>
      <c r="H213" s="9">
        <f t="shared" si="33"/>
        <v>1.7235583333333335</v>
      </c>
      <c r="I213" s="9"/>
      <c r="T213" s="1">
        <f t="shared" si="30"/>
        <v>20</v>
      </c>
      <c r="U213" s="1">
        <f t="shared" si="31"/>
        <v>0</v>
      </c>
      <c r="V213">
        <f>INT(SUM($U$2:U213)/60)</f>
        <v>57</v>
      </c>
      <c r="W213">
        <f>(SUM($U$2:U213)-60*V213)/100</f>
        <v>0.35000000000002274</v>
      </c>
    </row>
    <row r="214" spans="1:23" x14ac:dyDescent="0.5">
      <c r="A214" s="4">
        <v>44356</v>
      </c>
      <c r="B214" s="2" t="s">
        <v>7</v>
      </c>
      <c r="C214" s="2">
        <v>10000</v>
      </c>
      <c r="D214" s="5">
        <v>48.05</v>
      </c>
      <c r="E214" s="2">
        <f>SUM($C$2:C214)</f>
        <v>1825004</v>
      </c>
      <c r="F214" s="5">
        <f>SUM($T$2:T214) + V214 + W214</f>
        <v>10389.4</v>
      </c>
      <c r="G214" s="5">
        <f t="shared" si="32"/>
        <v>173.15666666666667</v>
      </c>
      <c r="H214" s="9">
        <f t="shared" si="33"/>
        <v>1.7315666666666667</v>
      </c>
      <c r="I214" s="9"/>
      <c r="T214" s="1">
        <f t="shared" si="30"/>
        <v>48</v>
      </c>
      <c r="U214" s="1">
        <f t="shared" si="31"/>
        <v>4.9999999999997158</v>
      </c>
      <c r="V214">
        <f>INT(SUM($U$2:U214)/60)</f>
        <v>57</v>
      </c>
      <c r="W214">
        <f>(SUM($U$2:U214)-60*V214)/100</f>
        <v>0.40000000000001817</v>
      </c>
    </row>
    <row r="215" spans="1:23" x14ac:dyDescent="0.5">
      <c r="A215" s="4">
        <v>44356</v>
      </c>
      <c r="B215" s="2" t="s">
        <v>7</v>
      </c>
      <c r="C215" s="2">
        <v>640</v>
      </c>
      <c r="D215" s="5">
        <v>3.47</v>
      </c>
      <c r="E215" s="2">
        <f>SUM($C$2:C215)</f>
        <v>1825644</v>
      </c>
      <c r="F215" s="5">
        <f>SUM($T$2:T215) + V215 + W215</f>
        <v>10393.27</v>
      </c>
      <c r="G215" s="5">
        <f t="shared" si="32"/>
        <v>173.22116666666668</v>
      </c>
      <c r="H215" s="9">
        <f t="shared" si="33"/>
        <v>1.7322116666666669</v>
      </c>
      <c r="I215" s="9"/>
      <c r="T215" s="1">
        <f t="shared" si="30"/>
        <v>3</v>
      </c>
      <c r="U215" s="1">
        <f t="shared" si="31"/>
        <v>47.000000000000021</v>
      </c>
      <c r="V215">
        <f>INT(SUM($U$2:U215)/60)</f>
        <v>58</v>
      </c>
      <c r="W215">
        <f>(SUM($U$2:U215)-60*V215)/100</f>
        <v>0.27000000000001817</v>
      </c>
    </row>
    <row r="216" spans="1:23" x14ac:dyDescent="0.5">
      <c r="A216" s="4">
        <v>44357</v>
      </c>
      <c r="B216" s="2" t="s">
        <v>7</v>
      </c>
      <c r="C216" s="2">
        <v>6000</v>
      </c>
      <c r="D216" s="5">
        <v>37.549999999999997</v>
      </c>
      <c r="E216" s="2">
        <f>SUM($C$2:C216)</f>
        <v>1831644</v>
      </c>
      <c r="F216" s="5">
        <f>SUM($T$2:T216) + V216 + W216</f>
        <v>10431.219999999999</v>
      </c>
      <c r="G216" s="5">
        <f t="shared" si="32"/>
        <v>173.85366666666667</v>
      </c>
      <c r="H216" s="9">
        <f t="shared" si="33"/>
        <v>1.7385366666666666</v>
      </c>
      <c r="I216" s="9"/>
      <c r="T216" s="1">
        <f t="shared" si="30"/>
        <v>37</v>
      </c>
      <c r="U216" s="1">
        <f t="shared" si="31"/>
        <v>54.999999999999716</v>
      </c>
      <c r="V216">
        <f>INT(SUM($U$2:U216)/60)</f>
        <v>59</v>
      </c>
      <c r="W216">
        <f>(SUM($U$2:U216)-60*V216)/100</f>
        <v>0.22000000000001363</v>
      </c>
    </row>
    <row r="217" spans="1:23" x14ac:dyDescent="0.5">
      <c r="A217" s="4">
        <v>44359</v>
      </c>
      <c r="B217" s="2" t="s">
        <v>7</v>
      </c>
      <c r="C217" s="2">
        <v>42200</v>
      </c>
      <c r="D217" s="5">
        <v>293</v>
      </c>
      <c r="E217" s="2">
        <f>SUM($C$2:C217)</f>
        <v>1873844</v>
      </c>
      <c r="F217" s="5">
        <f>SUM($T$2:T217) + V217 + W217</f>
        <v>10724.22</v>
      </c>
      <c r="G217" s="5">
        <f t="shared" si="32"/>
        <v>178.73699999999999</v>
      </c>
      <c r="H217" s="9">
        <f t="shared" si="33"/>
        <v>1.7873699999999999</v>
      </c>
      <c r="I217" s="9" t="s">
        <v>117</v>
      </c>
      <c r="T217" s="1">
        <f t="shared" si="30"/>
        <v>293</v>
      </c>
      <c r="U217" s="1">
        <f t="shared" si="31"/>
        <v>0</v>
      </c>
      <c r="V217">
        <f>INT(SUM($U$2:U217)/60)</f>
        <v>59</v>
      </c>
      <c r="W217">
        <f>(SUM($U$2:U217)-60*V217)/100</f>
        <v>0.22000000000001363</v>
      </c>
    </row>
    <row r="218" spans="1:23" x14ac:dyDescent="0.5">
      <c r="A218" s="4">
        <v>44362</v>
      </c>
      <c r="B218" s="2" t="s">
        <v>7</v>
      </c>
      <c r="C218" s="2">
        <v>5590</v>
      </c>
      <c r="D218" s="5">
        <v>30.16</v>
      </c>
      <c r="E218" s="2">
        <f>SUM($C$2:C218)</f>
        <v>1879434</v>
      </c>
      <c r="F218" s="5">
        <f>SUM($T$2:T218) + V218 + W218</f>
        <v>10754.38</v>
      </c>
      <c r="G218" s="5">
        <f t="shared" si="32"/>
        <v>179.23966666666666</v>
      </c>
      <c r="H218" s="9">
        <f t="shared" si="33"/>
        <v>1.7923966666666666</v>
      </c>
      <c r="I218" s="9"/>
      <c r="T218" s="1">
        <f t="shared" si="30"/>
        <v>30</v>
      </c>
      <c r="U218" s="1">
        <f t="shared" si="31"/>
        <v>16.000000000000014</v>
      </c>
      <c r="V218">
        <f>INT(SUM($U$2:U218)/60)</f>
        <v>59</v>
      </c>
      <c r="W218">
        <f>(SUM($U$2:U218)-60*V218)/100</f>
        <v>0.38000000000001366</v>
      </c>
    </row>
    <row r="219" spans="1:23" x14ac:dyDescent="0.5">
      <c r="A219" s="4">
        <v>44364</v>
      </c>
      <c r="B219" s="2" t="s">
        <v>7</v>
      </c>
      <c r="C219" s="2">
        <v>3750</v>
      </c>
      <c r="D219" s="5">
        <v>19.48</v>
      </c>
      <c r="E219" s="2">
        <f>SUM($C$2:C219)</f>
        <v>1883184</v>
      </c>
      <c r="F219" s="5">
        <f>SUM($T$2:T219) + V219 + W219</f>
        <v>10774.26</v>
      </c>
      <c r="G219" s="5">
        <f t="shared" si="32"/>
        <v>179.571</v>
      </c>
      <c r="H219" s="9">
        <f t="shared" si="33"/>
        <v>1.7957099999999999</v>
      </c>
      <c r="I219" s="9"/>
      <c r="T219" s="1">
        <f t="shared" si="30"/>
        <v>19</v>
      </c>
      <c r="U219" s="1">
        <f t="shared" si="31"/>
        <v>48.000000000000043</v>
      </c>
      <c r="V219">
        <f>INT(SUM($U$2:U219)/60)</f>
        <v>60</v>
      </c>
      <c r="W219">
        <f>(SUM($U$2:U219)-60*V219)/100</f>
        <v>0.26000000000001366</v>
      </c>
    </row>
    <row r="220" spans="1:23" x14ac:dyDescent="0.5">
      <c r="A220" s="4">
        <v>44368</v>
      </c>
      <c r="B220" s="2" t="s">
        <v>7</v>
      </c>
      <c r="C220" s="2">
        <v>10000</v>
      </c>
      <c r="D220" s="5">
        <v>55.52</v>
      </c>
      <c r="E220" s="2">
        <f>SUM($C$2:C220)</f>
        <v>1893184</v>
      </c>
      <c r="F220" s="5">
        <f>SUM($T$2:T220) + V220 + W220</f>
        <v>10830.18</v>
      </c>
      <c r="G220" s="5">
        <f t="shared" si="32"/>
        <v>180.50300000000001</v>
      </c>
      <c r="H220" s="9">
        <f t="shared" si="33"/>
        <v>1.8050300000000001</v>
      </c>
      <c r="I220" s="9"/>
      <c r="T220" s="1">
        <f t="shared" si="30"/>
        <v>55</v>
      </c>
      <c r="U220" s="1">
        <f t="shared" si="31"/>
        <v>52.000000000000313</v>
      </c>
      <c r="V220">
        <f>INT(SUM($U$2:U220)/60)</f>
        <v>61</v>
      </c>
      <c r="W220">
        <f>(SUM($U$2:U220)-60*V220)/100</f>
        <v>0.1800000000000182</v>
      </c>
    </row>
    <row r="221" spans="1:23" x14ac:dyDescent="0.5">
      <c r="A221" s="4">
        <v>44370</v>
      </c>
      <c r="B221" s="2" t="s">
        <v>7</v>
      </c>
      <c r="C221" s="2">
        <v>10680</v>
      </c>
      <c r="D221" s="5">
        <v>59.45</v>
      </c>
      <c r="E221" s="2">
        <f>SUM($C$2:C221)</f>
        <v>1903864</v>
      </c>
      <c r="F221" s="5">
        <f>SUM($T$2:T221) + V221 + W221</f>
        <v>10890.03</v>
      </c>
      <c r="G221" s="5">
        <f t="shared" si="32"/>
        <v>181.50050000000002</v>
      </c>
      <c r="H221" s="9">
        <f t="shared" si="33"/>
        <v>1.8150050000000002</v>
      </c>
      <c r="I221" s="9"/>
      <c r="T221" s="1">
        <f t="shared" si="30"/>
        <v>59</v>
      </c>
      <c r="U221" s="1">
        <f t="shared" si="31"/>
        <v>45.000000000000284</v>
      </c>
      <c r="V221">
        <f>INT(SUM($U$2:U221)/60)</f>
        <v>62</v>
      </c>
      <c r="W221">
        <f>(SUM($U$2:U221)-60*V221)/100</f>
        <v>3.0000000000022738E-2</v>
      </c>
    </row>
    <row r="222" spans="1:23" x14ac:dyDescent="0.5">
      <c r="A222" s="4">
        <v>44372</v>
      </c>
      <c r="B222" s="2" t="s">
        <v>7</v>
      </c>
      <c r="C222" s="2">
        <v>10720</v>
      </c>
      <c r="D222" s="5">
        <v>59.52</v>
      </c>
      <c r="E222" s="2">
        <f>SUM($C$2:C222)</f>
        <v>1914584</v>
      </c>
      <c r="F222" s="5">
        <f>SUM($T$2:T222) + V222 + W222</f>
        <v>10949.55</v>
      </c>
      <c r="G222" s="5">
        <f t="shared" si="32"/>
        <v>182.49249999999998</v>
      </c>
      <c r="H222" s="9">
        <f t="shared" si="33"/>
        <v>1.8249249999999999</v>
      </c>
      <c r="I222" s="9"/>
      <c r="T222" s="1">
        <f t="shared" si="30"/>
        <v>59</v>
      </c>
      <c r="U222" s="1">
        <f t="shared" si="31"/>
        <v>52.000000000000313</v>
      </c>
      <c r="V222">
        <f>INT(SUM($U$2:U222)/60)</f>
        <v>62</v>
      </c>
      <c r="W222">
        <f>(SUM($U$2:U222)-60*V222)/100</f>
        <v>0.55000000000002724</v>
      </c>
    </row>
    <row r="223" spans="1:23" x14ac:dyDescent="0.5">
      <c r="A223" s="4">
        <v>44376</v>
      </c>
      <c r="B223" s="2" t="s">
        <v>7</v>
      </c>
      <c r="C223" s="2">
        <v>3310</v>
      </c>
      <c r="D223" s="5">
        <v>24.08</v>
      </c>
      <c r="E223" s="2">
        <f>SUM($C$2:C223)</f>
        <v>1917894</v>
      </c>
      <c r="F223" s="5">
        <f>SUM($T$2:T223) + V223 + W223</f>
        <v>10974.03</v>
      </c>
      <c r="G223" s="5">
        <f t="shared" si="32"/>
        <v>182.90050000000002</v>
      </c>
      <c r="H223" s="9">
        <f t="shared" si="33"/>
        <v>1.8290050000000002</v>
      </c>
      <c r="I223" s="9"/>
      <c r="T223" s="1">
        <f t="shared" si="30"/>
        <v>24</v>
      </c>
      <c r="U223" s="1">
        <f t="shared" si="31"/>
        <v>7.9999999999998295</v>
      </c>
      <c r="V223">
        <f>INT(SUM($U$2:U223)/60)</f>
        <v>63</v>
      </c>
      <c r="W223">
        <f>(SUM($U$2:U223)-60*V223)/100</f>
        <v>3.0000000000027286E-2</v>
      </c>
    </row>
    <row r="224" spans="1:23" x14ac:dyDescent="0.5">
      <c r="A224" s="4">
        <v>44380</v>
      </c>
      <c r="B224" s="2" t="s">
        <v>7</v>
      </c>
      <c r="C224" s="2">
        <v>81000</v>
      </c>
      <c r="D224" s="5">
        <f>14*60+13</f>
        <v>853</v>
      </c>
      <c r="E224" s="2">
        <f>SUM($C$2:C224)</f>
        <v>1998894</v>
      </c>
      <c r="F224" s="5">
        <f>SUM($T$2:T224) + V224 + W224</f>
        <v>11827.03</v>
      </c>
      <c r="G224" s="5">
        <f t="shared" si="32"/>
        <v>197.11716666666669</v>
      </c>
      <c r="H224" s="9">
        <f t="shared" si="33"/>
        <v>1.9711716666666668</v>
      </c>
      <c r="I224" s="9" t="s">
        <v>120</v>
      </c>
      <c r="T224" s="1">
        <f t="shared" si="30"/>
        <v>853</v>
      </c>
      <c r="U224" s="1">
        <f t="shared" si="31"/>
        <v>0</v>
      </c>
      <c r="V224">
        <f>INT(SUM($U$2:U224)/60)</f>
        <v>63</v>
      </c>
      <c r="W224">
        <f>(SUM($U$2:U224)-60*V224)/100</f>
        <v>3.0000000000027286E-2</v>
      </c>
    </row>
    <row r="225" spans="1:23" x14ac:dyDescent="0.5">
      <c r="A225" s="4">
        <v>44386</v>
      </c>
      <c r="B225" s="2" t="s">
        <v>7</v>
      </c>
      <c r="C225" s="2">
        <v>3650</v>
      </c>
      <c r="D225" s="5">
        <v>21.17</v>
      </c>
      <c r="E225" s="2">
        <f>SUM($C$2:C225)</f>
        <v>2002544</v>
      </c>
      <c r="F225" s="5">
        <f>SUM($T$2:T225) + V225 + W225</f>
        <v>11848.2</v>
      </c>
      <c r="G225" s="5">
        <f t="shared" si="32"/>
        <v>197.47</v>
      </c>
      <c r="H225" s="9">
        <f t="shared" si="33"/>
        <v>1.9747000000000001</v>
      </c>
      <c r="I225" s="9"/>
      <c r="T225" s="1">
        <f t="shared" si="30"/>
        <v>21</v>
      </c>
      <c r="U225" s="1">
        <f t="shared" si="31"/>
        <v>17.000000000000171</v>
      </c>
      <c r="V225">
        <f>INT(SUM($U$2:U225)/60)</f>
        <v>63</v>
      </c>
      <c r="W225">
        <f>(SUM($U$2:U225)-60*V225)/100</f>
        <v>0.20000000000002729</v>
      </c>
    </row>
    <row r="226" spans="1:23" x14ac:dyDescent="0.5">
      <c r="A226" s="4">
        <v>44388</v>
      </c>
      <c r="B226" s="2" t="s">
        <v>7</v>
      </c>
      <c r="C226" s="2">
        <v>9170</v>
      </c>
      <c r="D226" s="5">
        <v>48.29</v>
      </c>
      <c r="E226" s="2">
        <f>SUM($C$2:C226)</f>
        <v>2011714</v>
      </c>
      <c r="F226" s="5">
        <f>SUM($T$2:T226) + V226 + W226</f>
        <v>11833</v>
      </c>
      <c r="G226" s="5">
        <f t="shared" ref="G226:G261" si="34">F226/60</f>
        <v>197.21666666666667</v>
      </c>
      <c r="H226" s="9">
        <f t="shared" ref="H226:H261" si="35">(F226/600000)*100</f>
        <v>1.9721666666666664</v>
      </c>
      <c r="T226" s="1">
        <f t="shared" si="30"/>
        <v>48</v>
      </c>
      <c r="U226" s="1">
        <f t="shared" si="31"/>
        <v>28.999999999999915</v>
      </c>
    </row>
    <row r="227" spans="1:23" x14ac:dyDescent="0.5">
      <c r="A227" s="4">
        <v>44390</v>
      </c>
      <c r="B227" s="2" t="s">
        <v>7</v>
      </c>
      <c r="C227" s="2">
        <v>9470</v>
      </c>
      <c r="D227" s="5">
        <v>51.1</v>
      </c>
      <c r="E227" s="2">
        <f>SUM($C$2:C227)</f>
        <v>2021184</v>
      </c>
      <c r="F227" s="5">
        <f>SUM($T$2:T227) + V227 + W227</f>
        <v>11884</v>
      </c>
      <c r="G227" s="5">
        <f t="shared" si="34"/>
        <v>198.06666666666666</v>
      </c>
      <c r="H227" s="9">
        <f t="shared" si="35"/>
        <v>1.9806666666666666</v>
      </c>
      <c r="T227" s="1">
        <f t="shared" si="30"/>
        <v>51</v>
      </c>
      <c r="U227" s="1">
        <f t="shared" si="31"/>
        <v>10.000000000000142</v>
      </c>
    </row>
    <row r="228" spans="1:23" x14ac:dyDescent="0.5">
      <c r="A228" s="4">
        <v>44391</v>
      </c>
      <c r="B228" s="2" t="s">
        <v>7</v>
      </c>
      <c r="C228" s="2">
        <v>4000</v>
      </c>
      <c r="D228" s="5">
        <v>19.510000000000002</v>
      </c>
      <c r="E228" s="2">
        <f>SUM($C$2:C228)</f>
        <v>2025184</v>
      </c>
      <c r="F228" s="5">
        <f>SUM($T$2:T228) + V228 + W228</f>
        <v>11903</v>
      </c>
      <c r="G228" s="5">
        <f t="shared" si="34"/>
        <v>198.38333333333333</v>
      </c>
      <c r="H228" s="9">
        <f t="shared" si="35"/>
        <v>1.9838333333333333</v>
      </c>
      <c r="T228" s="1">
        <f t="shared" si="30"/>
        <v>19</v>
      </c>
      <c r="U228" s="1">
        <f t="shared" si="31"/>
        <v>51.000000000000156</v>
      </c>
    </row>
    <row r="229" spans="1:23" x14ac:dyDescent="0.5">
      <c r="A229" s="4">
        <v>44393</v>
      </c>
      <c r="B229" s="2" t="s">
        <v>7</v>
      </c>
      <c r="C229" s="2">
        <v>6720</v>
      </c>
      <c r="D229" s="5">
        <v>36.39</v>
      </c>
      <c r="E229" s="2">
        <f>SUM($C$2:C229)</f>
        <v>2031904</v>
      </c>
      <c r="F229" s="5">
        <f>SUM($T$2:T229) + V229 + W229</f>
        <v>11939</v>
      </c>
      <c r="G229" s="5">
        <f t="shared" si="34"/>
        <v>198.98333333333332</v>
      </c>
      <c r="H229" s="9">
        <f t="shared" si="35"/>
        <v>1.9898333333333333</v>
      </c>
      <c r="T229" s="1">
        <f t="shared" si="30"/>
        <v>36</v>
      </c>
      <c r="U229" s="1">
        <f t="shared" si="31"/>
        <v>39.000000000000057</v>
      </c>
    </row>
    <row r="230" spans="1:23" x14ac:dyDescent="0.5">
      <c r="A230" s="4">
        <v>44400</v>
      </c>
      <c r="B230" s="2" t="s">
        <v>7</v>
      </c>
      <c r="C230" s="2">
        <v>3980</v>
      </c>
      <c r="D230" s="5">
        <v>20.57</v>
      </c>
      <c r="E230" s="2">
        <f>SUM($C$2:C230)</f>
        <v>2035884</v>
      </c>
      <c r="F230" s="5">
        <f>SUM($T$2:T230) + V230 + W230</f>
        <v>11959</v>
      </c>
      <c r="G230" s="5">
        <f t="shared" si="34"/>
        <v>199.31666666666666</v>
      </c>
      <c r="H230" s="9">
        <f t="shared" si="35"/>
        <v>1.9931666666666668</v>
      </c>
      <c r="T230" s="1">
        <f t="shared" si="30"/>
        <v>20</v>
      </c>
      <c r="U230" s="1">
        <f t="shared" si="31"/>
        <v>57.000000000000028</v>
      </c>
    </row>
    <row r="231" spans="1:23" x14ac:dyDescent="0.5">
      <c r="A231" s="4">
        <v>44402</v>
      </c>
      <c r="B231" s="2" t="s">
        <v>7</v>
      </c>
      <c r="C231" s="2">
        <v>6500</v>
      </c>
      <c r="D231" s="5">
        <v>32.119999999999997</v>
      </c>
      <c r="E231" s="2">
        <f>SUM($C$2:C231)</f>
        <v>2042384</v>
      </c>
      <c r="F231" s="5">
        <f>SUM($T$2:T231) + V231 + W231</f>
        <v>11991</v>
      </c>
      <c r="G231" s="5">
        <f t="shared" si="34"/>
        <v>199.85</v>
      </c>
      <c r="H231" s="9">
        <f t="shared" si="35"/>
        <v>1.9984999999999999</v>
      </c>
      <c r="T231" s="1">
        <f t="shared" si="30"/>
        <v>32</v>
      </c>
      <c r="U231" s="1">
        <f t="shared" si="31"/>
        <v>11.999999999999744</v>
      </c>
    </row>
    <row r="232" spans="1:23" x14ac:dyDescent="0.5">
      <c r="A232" s="4">
        <v>44404</v>
      </c>
      <c r="B232" s="2" t="s">
        <v>7</v>
      </c>
      <c r="C232" s="2">
        <v>7000</v>
      </c>
      <c r="D232" s="5">
        <v>39.35</v>
      </c>
      <c r="E232" s="2">
        <f>SUM($C$2:C232)</f>
        <v>2049384</v>
      </c>
      <c r="F232" s="5">
        <f>SUM($T$2:T232) + V232 + W232</f>
        <v>12030</v>
      </c>
      <c r="G232" s="5">
        <f t="shared" si="34"/>
        <v>200.5</v>
      </c>
      <c r="H232" s="9">
        <f t="shared" si="35"/>
        <v>2.0049999999999999</v>
      </c>
      <c r="T232" s="1">
        <f t="shared" si="30"/>
        <v>39</v>
      </c>
      <c r="U232" s="1">
        <f t="shared" si="31"/>
        <v>35.000000000000142</v>
      </c>
    </row>
    <row r="233" spans="1:23" x14ac:dyDescent="0.5">
      <c r="A233" s="4">
        <v>44405</v>
      </c>
      <c r="B233" s="2" t="s">
        <v>7</v>
      </c>
      <c r="C233" s="2">
        <v>7780</v>
      </c>
      <c r="D233" s="5">
        <v>44.55</v>
      </c>
      <c r="E233" s="2">
        <f>SUM($C$2:C233)</f>
        <v>2057164</v>
      </c>
      <c r="F233" s="5">
        <f>SUM($T$2:T233) + V233 + W233</f>
        <v>12074</v>
      </c>
      <c r="G233" s="5">
        <f t="shared" si="34"/>
        <v>201.23333333333332</v>
      </c>
      <c r="H233" s="9">
        <f t="shared" si="35"/>
        <v>2.0123333333333333</v>
      </c>
      <c r="T233" s="1">
        <f t="shared" si="30"/>
        <v>44</v>
      </c>
      <c r="U233" s="1">
        <f t="shared" si="31"/>
        <v>54.999999999999716</v>
      </c>
    </row>
    <row r="234" spans="1:23" x14ac:dyDescent="0.5">
      <c r="A234" s="4">
        <v>44407</v>
      </c>
      <c r="B234" s="2" t="s">
        <v>7</v>
      </c>
      <c r="C234" s="2">
        <v>4350</v>
      </c>
      <c r="D234" s="5">
        <v>25</v>
      </c>
      <c r="E234" s="2">
        <f>SUM($C$2:C234)</f>
        <v>2061514</v>
      </c>
      <c r="F234" s="5">
        <f>SUM($T$2:T234) + V234 + W234</f>
        <v>12099</v>
      </c>
      <c r="G234" s="5">
        <f t="shared" si="34"/>
        <v>201.65</v>
      </c>
      <c r="H234" s="9">
        <f t="shared" si="35"/>
        <v>2.0164999999999997</v>
      </c>
      <c r="T234" s="1">
        <f t="shared" si="30"/>
        <v>25</v>
      </c>
      <c r="U234" s="1">
        <f t="shared" si="31"/>
        <v>0</v>
      </c>
    </row>
    <row r="235" spans="1:23" x14ac:dyDescent="0.5">
      <c r="A235" s="4">
        <v>44410</v>
      </c>
      <c r="B235" s="2" t="s">
        <v>7</v>
      </c>
      <c r="C235" s="2">
        <v>10081</v>
      </c>
      <c r="D235" s="5">
        <v>58.39</v>
      </c>
      <c r="E235" s="2">
        <f>SUM($C$2:C235)</f>
        <v>2071595</v>
      </c>
      <c r="F235" s="5">
        <f>SUM($T$2:T235) + V235 + W235</f>
        <v>12157</v>
      </c>
      <c r="G235" s="5">
        <f t="shared" si="34"/>
        <v>202.61666666666667</v>
      </c>
      <c r="H235" s="9">
        <f t="shared" si="35"/>
        <v>2.0261666666666667</v>
      </c>
      <c r="T235" s="1">
        <f t="shared" si="30"/>
        <v>58</v>
      </c>
      <c r="U235" s="1">
        <f t="shared" si="31"/>
        <v>39.000000000000057</v>
      </c>
    </row>
    <row r="236" spans="1:23" x14ac:dyDescent="0.5">
      <c r="A236" s="4">
        <v>44412</v>
      </c>
      <c r="B236" s="2" t="s">
        <v>7</v>
      </c>
      <c r="C236" s="2">
        <v>14250</v>
      </c>
      <c r="D236" s="5">
        <v>94.1</v>
      </c>
      <c r="E236" s="2">
        <f>SUM($C$2:C236)</f>
        <v>2085845</v>
      </c>
      <c r="F236" s="5">
        <f>SUM($T$2:T236) + V236 + W236</f>
        <v>12251</v>
      </c>
      <c r="G236" s="5">
        <f t="shared" si="34"/>
        <v>204.18333333333334</v>
      </c>
      <c r="H236" s="9">
        <f t="shared" si="35"/>
        <v>2.0418333333333334</v>
      </c>
      <c r="T236" s="1">
        <f t="shared" si="30"/>
        <v>94</v>
      </c>
      <c r="U236" s="1">
        <f t="shared" si="31"/>
        <v>9.9999999999994316</v>
      </c>
    </row>
    <row r="237" spans="1:23" x14ac:dyDescent="0.5">
      <c r="A237" s="4">
        <v>44427</v>
      </c>
      <c r="B237" s="2" t="s">
        <v>7</v>
      </c>
      <c r="C237" s="2">
        <v>10000</v>
      </c>
      <c r="D237" s="5">
        <v>48.59</v>
      </c>
      <c r="E237" s="2">
        <f>SUM($C$2:C237)</f>
        <v>2095845</v>
      </c>
      <c r="F237" s="5">
        <f>SUM($T$2:T237) + V237 + W237</f>
        <v>12299</v>
      </c>
      <c r="G237" s="5">
        <f t="shared" si="34"/>
        <v>204.98333333333332</v>
      </c>
      <c r="H237" s="9">
        <f t="shared" si="35"/>
        <v>2.0498333333333334</v>
      </c>
      <c r="T237" s="1">
        <f t="shared" si="30"/>
        <v>48</v>
      </c>
      <c r="U237" s="1">
        <f t="shared" si="31"/>
        <v>59.000000000000341</v>
      </c>
    </row>
    <row r="238" spans="1:23" x14ac:dyDescent="0.5">
      <c r="A238" s="4">
        <v>44429</v>
      </c>
      <c r="B238" s="2" t="s">
        <v>8</v>
      </c>
      <c r="C238" s="2">
        <v>5000</v>
      </c>
      <c r="D238" s="5">
        <v>21.51</v>
      </c>
      <c r="E238" s="2">
        <f>SUM($C$2:C238)</f>
        <v>2100845</v>
      </c>
      <c r="F238" s="5">
        <f>SUM($T$2:T238) + V238 + W238</f>
        <v>12320</v>
      </c>
      <c r="G238" s="5">
        <f t="shared" si="34"/>
        <v>205.33333333333334</v>
      </c>
      <c r="H238" s="9">
        <f t="shared" si="35"/>
        <v>2.0533333333333332</v>
      </c>
      <c r="T238" s="1">
        <f t="shared" si="30"/>
        <v>21</v>
      </c>
      <c r="U238" s="1">
        <f t="shared" si="31"/>
        <v>51.000000000000156</v>
      </c>
    </row>
    <row r="239" spans="1:23" x14ac:dyDescent="0.5">
      <c r="A239" s="4">
        <v>44431</v>
      </c>
      <c r="B239" s="2" t="s">
        <v>7</v>
      </c>
      <c r="C239" s="2">
        <v>5100</v>
      </c>
      <c r="D239" s="5">
        <v>29</v>
      </c>
      <c r="E239" s="2">
        <f>SUM($C$2:C239)</f>
        <v>2105945</v>
      </c>
      <c r="F239" s="5">
        <f>SUM($T$2:T239) + V239 + W239</f>
        <v>12349</v>
      </c>
      <c r="G239" s="5">
        <f t="shared" si="34"/>
        <v>205.81666666666666</v>
      </c>
      <c r="H239" s="9">
        <f t="shared" si="35"/>
        <v>2.0581666666666667</v>
      </c>
      <c r="T239" s="1">
        <f t="shared" si="30"/>
        <v>29</v>
      </c>
      <c r="U239" s="1">
        <f t="shared" si="31"/>
        <v>0</v>
      </c>
    </row>
    <row r="240" spans="1:23" x14ac:dyDescent="0.5">
      <c r="A240" s="4">
        <v>44432</v>
      </c>
      <c r="B240" s="2" t="s">
        <v>7</v>
      </c>
      <c r="C240" s="2">
        <v>5000</v>
      </c>
      <c r="D240" s="5">
        <v>29.28</v>
      </c>
      <c r="E240" s="2">
        <f>SUM($C$2:C240)</f>
        <v>2110945</v>
      </c>
      <c r="F240" s="5">
        <f>SUM($T$2:T240) + V240 + W240</f>
        <v>12378</v>
      </c>
      <c r="G240" s="5">
        <f t="shared" si="34"/>
        <v>206.3</v>
      </c>
      <c r="H240" s="9">
        <f t="shared" si="35"/>
        <v>2.0629999999999997</v>
      </c>
      <c r="T240" s="1">
        <f t="shared" si="30"/>
        <v>29</v>
      </c>
      <c r="U240" s="1">
        <f t="shared" si="31"/>
        <v>28.000000000000114</v>
      </c>
    </row>
    <row r="241" spans="1:21" x14ac:dyDescent="0.5">
      <c r="A241" s="4">
        <v>44434</v>
      </c>
      <c r="B241" s="2" t="s">
        <v>7</v>
      </c>
      <c r="C241" s="2">
        <v>1001</v>
      </c>
      <c r="D241" s="5">
        <v>6.18</v>
      </c>
      <c r="E241" s="2">
        <f>SUM($C$2:C241)</f>
        <v>2111946</v>
      </c>
      <c r="F241" s="5">
        <f>SUM($T$2:T241) + V241 + W241</f>
        <v>12384</v>
      </c>
      <c r="G241" s="5">
        <f t="shared" si="34"/>
        <v>206.4</v>
      </c>
      <c r="H241" s="9">
        <f t="shared" si="35"/>
        <v>2.0640000000000001</v>
      </c>
      <c r="T241" s="1">
        <f t="shared" si="30"/>
        <v>6</v>
      </c>
      <c r="U241" s="1">
        <f t="shared" si="31"/>
        <v>17.999999999999972</v>
      </c>
    </row>
    <row r="242" spans="1:21" x14ac:dyDescent="0.5">
      <c r="A242" s="4">
        <v>44434</v>
      </c>
      <c r="B242" s="2" t="s">
        <v>13</v>
      </c>
      <c r="C242" s="2">
        <v>3201</v>
      </c>
      <c r="D242" s="5">
        <v>14.25</v>
      </c>
      <c r="E242" s="2">
        <f>SUM($C$2:C242)</f>
        <v>2115147</v>
      </c>
      <c r="F242" s="5">
        <f>SUM($T$2:T242) + V242 + W242</f>
        <v>12398</v>
      </c>
      <c r="G242" s="5">
        <f t="shared" si="34"/>
        <v>206.63333333333333</v>
      </c>
      <c r="H242" s="9">
        <f t="shared" si="35"/>
        <v>2.0663333333333331</v>
      </c>
      <c r="T242" s="1">
        <f t="shared" si="30"/>
        <v>14</v>
      </c>
      <c r="U242" s="1">
        <f t="shared" si="31"/>
        <v>25</v>
      </c>
    </row>
    <row r="243" spans="1:21" x14ac:dyDescent="0.5">
      <c r="A243" s="4">
        <v>44436</v>
      </c>
      <c r="B243" s="2" t="s">
        <v>8</v>
      </c>
      <c r="C243" s="2">
        <v>5000</v>
      </c>
      <c r="D243" s="5">
        <v>21.49</v>
      </c>
      <c r="E243" s="2">
        <f>SUM($C$2:C243)</f>
        <v>2120147</v>
      </c>
      <c r="F243" s="5">
        <f>SUM($T$2:T243) + V243 + W243</f>
        <v>12419</v>
      </c>
      <c r="G243" s="5">
        <f t="shared" si="34"/>
        <v>206.98333333333332</v>
      </c>
      <c r="H243" s="9">
        <f t="shared" si="35"/>
        <v>2.0698333333333334</v>
      </c>
      <c r="T243" s="1">
        <f t="shared" si="30"/>
        <v>21</v>
      </c>
      <c r="U243" s="1">
        <f t="shared" si="31"/>
        <v>48.999999999999844</v>
      </c>
    </row>
    <row r="244" spans="1:21" x14ac:dyDescent="0.5">
      <c r="A244" s="4">
        <v>44439</v>
      </c>
      <c r="B244" s="2" t="s">
        <v>7</v>
      </c>
      <c r="C244" s="2">
        <v>6290</v>
      </c>
      <c r="D244" s="5">
        <v>35.22</v>
      </c>
      <c r="E244" s="2">
        <f>SUM($C$2:C244)</f>
        <v>2126437</v>
      </c>
      <c r="F244" s="5">
        <f>SUM($T$2:T244) + V244 + W244</f>
        <v>12454</v>
      </c>
      <c r="G244" s="5">
        <f t="shared" si="34"/>
        <v>207.56666666666666</v>
      </c>
      <c r="H244" s="9">
        <f t="shared" si="35"/>
        <v>2.0756666666666668</v>
      </c>
      <c r="T244" s="1">
        <f t="shared" si="30"/>
        <v>35</v>
      </c>
      <c r="U244" s="1">
        <f t="shared" si="31"/>
        <v>21.999999999999886</v>
      </c>
    </row>
    <row r="245" spans="1:21" x14ac:dyDescent="0.5">
      <c r="A245" s="4">
        <v>44443</v>
      </c>
      <c r="B245" s="2" t="s">
        <v>8</v>
      </c>
      <c r="C245" s="2">
        <v>5000</v>
      </c>
      <c r="D245" s="5">
        <v>23.13</v>
      </c>
      <c r="E245" s="2">
        <f>SUM($C$2:C245)</f>
        <v>2131437</v>
      </c>
      <c r="F245" s="5">
        <f>SUM($T$2:T245) + V245 + W245</f>
        <v>12477</v>
      </c>
      <c r="G245" s="5">
        <f t="shared" si="34"/>
        <v>207.95</v>
      </c>
      <c r="H245" s="9">
        <f t="shared" si="35"/>
        <v>2.0794999999999999</v>
      </c>
      <c r="T245" s="1">
        <f t="shared" si="30"/>
        <v>23</v>
      </c>
      <c r="U245" s="1">
        <f t="shared" si="31"/>
        <v>12.999999999999901</v>
      </c>
    </row>
    <row r="246" spans="1:21" x14ac:dyDescent="0.5">
      <c r="A246" s="4">
        <v>44447</v>
      </c>
      <c r="B246" s="2" t="s">
        <v>7</v>
      </c>
      <c r="C246" s="2">
        <v>5420</v>
      </c>
      <c r="D246" s="5">
        <v>28.33</v>
      </c>
      <c r="E246" s="2">
        <f>SUM($C$2:C246)</f>
        <v>2136857</v>
      </c>
      <c r="F246" s="5">
        <f>SUM($T$2:T246) + V246 + W246</f>
        <v>12505</v>
      </c>
      <c r="G246" s="5">
        <f t="shared" si="34"/>
        <v>208.41666666666666</v>
      </c>
      <c r="H246" s="9">
        <f t="shared" si="35"/>
        <v>2.0841666666666669</v>
      </c>
      <c r="T246" s="1">
        <f t="shared" si="30"/>
        <v>28</v>
      </c>
      <c r="U246" s="1">
        <f t="shared" si="31"/>
        <v>32.999999999999829</v>
      </c>
    </row>
    <row r="247" spans="1:21" x14ac:dyDescent="0.5">
      <c r="A247" s="4">
        <v>44450</v>
      </c>
      <c r="B247" s="2" t="s">
        <v>8</v>
      </c>
      <c r="C247" s="2">
        <v>5000</v>
      </c>
      <c r="D247" s="5">
        <v>23.2</v>
      </c>
      <c r="E247" s="2">
        <f>SUM($C$2:C247)</f>
        <v>2141857</v>
      </c>
      <c r="F247" s="5">
        <f>SUM($T$2:T247) + V247 + W247</f>
        <v>12528</v>
      </c>
      <c r="G247" s="5">
        <f t="shared" si="34"/>
        <v>208.8</v>
      </c>
      <c r="H247" s="9">
        <f t="shared" si="35"/>
        <v>2.0880000000000001</v>
      </c>
      <c r="T247" s="1">
        <f t="shared" si="30"/>
        <v>23</v>
      </c>
      <c r="U247" s="1">
        <f t="shared" si="31"/>
        <v>19.999999999999929</v>
      </c>
    </row>
    <row r="248" spans="1:21" x14ac:dyDescent="0.5">
      <c r="A248" s="4">
        <v>44456</v>
      </c>
      <c r="B248" s="2" t="s">
        <v>7</v>
      </c>
      <c r="C248" s="2">
        <v>6001</v>
      </c>
      <c r="D248" s="5">
        <v>36.340000000000003</v>
      </c>
      <c r="E248" s="2">
        <f>SUM($C$2:C248)</f>
        <v>2147858</v>
      </c>
      <c r="F248" s="5">
        <f>SUM($T$2:T248) + V248 + W248</f>
        <v>12564</v>
      </c>
      <c r="G248" s="5">
        <f t="shared" si="34"/>
        <v>209.4</v>
      </c>
      <c r="H248" s="9">
        <f t="shared" si="35"/>
        <v>2.0939999999999999</v>
      </c>
      <c r="T248" s="1">
        <f t="shared" si="30"/>
        <v>36</v>
      </c>
      <c r="U248" s="1">
        <f t="shared" si="31"/>
        <v>34.000000000000341</v>
      </c>
    </row>
    <row r="249" spans="1:21" x14ac:dyDescent="0.5">
      <c r="A249" s="4">
        <v>44457</v>
      </c>
      <c r="B249" s="2" t="s">
        <v>8</v>
      </c>
      <c r="C249" s="2">
        <v>5000</v>
      </c>
      <c r="D249" s="5">
        <v>22.41</v>
      </c>
      <c r="E249" s="2">
        <f>SUM($C$2:C249)</f>
        <v>2152858</v>
      </c>
      <c r="F249" s="5">
        <f>SUM($T$2:T249) + V249 + W249</f>
        <v>12586</v>
      </c>
      <c r="G249" s="5">
        <f t="shared" si="34"/>
        <v>209.76666666666668</v>
      </c>
      <c r="H249" s="9">
        <f t="shared" si="35"/>
        <v>2.0976666666666666</v>
      </c>
      <c r="T249" s="1">
        <f t="shared" si="30"/>
        <v>22</v>
      </c>
      <c r="U249" s="1">
        <f t="shared" si="31"/>
        <v>41.000000000000014</v>
      </c>
    </row>
    <row r="250" spans="1:21" x14ac:dyDescent="0.5">
      <c r="A250" s="4">
        <v>44460</v>
      </c>
      <c r="B250" s="2" t="s">
        <v>7</v>
      </c>
      <c r="C250" s="2">
        <v>6001</v>
      </c>
      <c r="D250" s="5">
        <v>34.049999999999997</v>
      </c>
      <c r="E250" s="2">
        <f>SUM($C$2:C250)</f>
        <v>2158859</v>
      </c>
      <c r="F250" s="5">
        <f>SUM($T$2:T250) + V250 + W250</f>
        <v>12620</v>
      </c>
      <c r="G250" s="5">
        <f t="shared" si="34"/>
        <v>210.33333333333334</v>
      </c>
      <c r="H250" s="9">
        <f t="shared" si="35"/>
        <v>2.1033333333333335</v>
      </c>
      <c r="T250" s="1">
        <f t="shared" si="30"/>
        <v>34</v>
      </c>
      <c r="U250" s="1">
        <f t="shared" si="31"/>
        <v>4.9999999999997158</v>
      </c>
    </row>
    <row r="251" spans="1:21" x14ac:dyDescent="0.5">
      <c r="A251" s="4">
        <v>44465</v>
      </c>
      <c r="B251" s="2" t="s">
        <v>7</v>
      </c>
      <c r="C251" s="2">
        <v>7560</v>
      </c>
      <c r="D251" s="5">
        <v>41.33</v>
      </c>
      <c r="E251" s="2">
        <f>SUM($C$2:C251)</f>
        <v>2166419</v>
      </c>
      <c r="F251" s="5">
        <f>SUM($T$2:T251) + V251 + W251</f>
        <v>12661</v>
      </c>
      <c r="G251" s="5">
        <f t="shared" si="34"/>
        <v>211.01666666666668</v>
      </c>
      <c r="H251" s="9">
        <f t="shared" si="35"/>
        <v>2.1101666666666667</v>
      </c>
      <c r="T251" s="1">
        <f t="shared" si="30"/>
        <v>41</v>
      </c>
      <c r="U251" s="1">
        <f t="shared" si="31"/>
        <v>32.999999999999829</v>
      </c>
    </row>
    <row r="252" spans="1:21" x14ac:dyDescent="0.5">
      <c r="A252" s="4">
        <v>44466</v>
      </c>
      <c r="B252" s="2" t="s">
        <v>7</v>
      </c>
      <c r="C252" s="2">
        <v>5000</v>
      </c>
      <c r="D252" s="5">
        <v>28.43</v>
      </c>
      <c r="E252" s="2">
        <f>SUM($C$2:C252)</f>
        <v>2171419</v>
      </c>
      <c r="F252" s="5">
        <f>SUM($T$2:T252) + V252 + W252</f>
        <v>12689</v>
      </c>
      <c r="G252" s="5">
        <f t="shared" si="34"/>
        <v>211.48333333333332</v>
      </c>
      <c r="H252" s="9">
        <f t="shared" si="35"/>
        <v>2.1148333333333333</v>
      </c>
      <c r="T252" s="1">
        <f t="shared" si="30"/>
        <v>28</v>
      </c>
      <c r="U252" s="1">
        <f t="shared" si="31"/>
        <v>42.999999999999972</v>
      </c>
    </row>
    <row r="253" spans="1:21" x14ac:dyDescent="0.5">
      <c r="A253" s="4">
        <v>44468</v>
      </c>
      <c r="B253" s="2" t="s">
        <v>7</v>
      </c>
      <c r="C253" s="2">
        <v>10000</v>
      </c>
      <c r="D253" s="5">
        <v>57.48</v>
      </c>
      <c r="E253" s="2">
        <f>SUM($C$2:C253)</f>
        <v>2181419</v>
      </c>
      <c r="F253" s="5">
        <f>SUM($T$2:T253) + V253 + W253</f>
        <v>12746</v>
      </c>
      <c r="G253" s="5">
        <f t="shared" si="34"/>
        <v>212.43333333333334</v>
      </c>
      <c r="H253" s="9">
        <f t="shared" si="35"/>
        <v>2.1243333333333334</v>
      </c>
      <c r="T253" s="1">
        <f t="shared" si="30"/>
        <v>57</v>
      </c>
      <c r="U253" s="1">
        <f t="shared" si="31"/>
        <v>47.999999999999687</v>
      </c>
    </row>
    <row r="254" spans="1:21" x14ac:dyDescent="0.5">
      <c r="A254" s="4">
        <v>44471</v>
      </c>
      <c r="B254" s="2" t="s">
        <v>8</v>
      </c>
      <c r="C254" s="2">
        <v>5000</v>
      </c>
      <c r="D254" s="5">
        <v>22</v>
      </c>
      <c r="E254" s="2">
        <f>SUM($C$2:C254)</f>
        <v>2186419</v>
      </c>
      <c r="F254" s="5">
        <f>SUM($T$2:T254) + V254 + W254</f>
        <v>12768</v>
      </c>
      <c r="G254" s="5">
        <f t="shared" si="34"/>
        <v>212.8</v>
      </c>
      <c r="H254" s="9">
        <f t="shared" si="35"/>
        <v>2.1280000000000001</v>
      </c>
      <c r="T254" s="1">
        <f t="shared" si="30"/>
        <v>22</v>
      </c>
      <c r="U254" s="1">
        <f t="shared" si="31"/>
        <v>0</v>
      </c>
    </row>
    <row r="255" spans="1:21" x14ac:dyDescent="0.5">
      <c r="A255" s="4">
        <v>44473</v>
      </c>
      <c r="B255" s="2" t="s">
        <v>7</v>
      </c>
      <c r="C255" s="2">
        <v>5000</v>
      </c>
      <c r="D255" s="5">
        <v>30.39</v>
      </c>
      <c r="E255" s="2">
        <f>SUM($C$2:C255)</f>
        <v>2191419</v>
      </c>
      <c r="F255" s="5">
        <f>SUM($T$2:T255) + V255 + W255</f>
        <v>12798</v>
      </c>
      <c r="G255" s="5">
        <f t="shared" si="34"/>
        <v>213.3</v>
      </c>
      <c r="H255" s="9">
        <f t="shared" si="35"/>
        <v>2.133</v>
      </c>
      <c r="T255" s="1">
        <f t="shared" si="30"/>
        <v>30</v>
      </c>
      <c r="U255" s="1">
        <f t="shared" si="31"/>
        <v>39.000000000000057</v>
      </c>
    </row>
    <row r="256" spans="1:21" x14ac:dyDescent="0.5">
      <c r="A256" s="4">
        <v>44475</v>
      </c>
      <c r="B256" s="2" t="s">
        <v>7</v>
      </c>
      <c r="C256" s="2">
        <v>10000</v>
      </c>
      <c r="D256" s="5">
        <v>57.5</v>
      </c>
      <c r="E256" s="2">
        <f>SUM($C$2:C256)</f>
        <v>2201419</v>
      </c>
      <c r="F256" s="5">
        <f>SUM($T$2:T256) + V256 + W256</f>
        <v>12855</v>
      </c>
      <c r="G256" s="5">
        <f t="shared" si="34"/>
        <v>214.25</v>
      </c>
      <c r="H256" s="9">
        <f t="shared" si="35"/>
        <v>2.1425000000000001</v>
      </c>
      <c r="T256" s="1">
        <f t="shared" si="30"/>
        <v>57</v>
      </c>
      <c r="U256" s="1">
        <f t="shared" si="31"/>
        <v>50</v>
      </c>
    </row>
    <row r="257" spans="1:21" x14ac:dyDescent="0.5">
      <c r="A257" s="4">
        <v>44478</v>
      </c>
      <c r="B257" s="2" t="s">
        <v>8</v>
      </c>
      <c r="C257" s="2">
        <v>5000</v>
      </c>
      <c r="D257" s="5">
        <v>23.2</v>
      </c>
      <c r="E257" s="2">
        <f>SUM($C$2:C257)</f>
        <v>2206419</v>
      </c>
      <c r="F257" s="5">
        <f>SUM($T$2:T257) + V257 + W257</f>
        <v>12878</v>
      </c>
      <c r="G257" s="5">
        <f t="shared" si="34"/>
        <v>214.63333333333333</v>
      </c>
      <c r="H257" s="9">
        <f t="shared" si="35"/>
        <v>2.1463333333333336</v>
      </c>
      <c r="T257" s="1">
        <f t="shared" si="30"/>
        <v>23</v>
      </c>
      <c r="U257" s="1">
        <f t="shared" si="31"/>
        <v>19.999999999999929</v>
      </c>
    </row>
    <row r="258" spans="1:21" x14ac:dyDescent="0.5">
      <c r="A258" s="4">
        <v>44483</v>
      </c>
      <c r="B258" s="2" t="s">
        <v>7</v>
      </c>
      <c r="C258" s="2">
        <v>10000</v>
      </c>
      <c r="D258" s="5">
        <v>57.5</v>
      </c>
      <c r="E258" s="2">
        <f>SUM($C$2:C258)</f>
        <v>2216419</v>
      </c>
      <c r="F258" s="5">
        <f>SUM($T$2:T258) + V258 + W258</f>
        <v>12935</v>
      </c>
      <c r="G258" s="5">
        <f t="shared" si="34"/>
        <v>215.58333333333334</v>
      </c>
      <c r="H258" s="9">
        <f t="shared" si="35"/>
        <v>2.1558333333333333</v>
      </c>
      <c r="T258" s="1">
        <f t="shared" si="30"/>
        <v>57</v>
      </c>
      <c r="U258" s="1">
        <f t="shared" si="31"/>
        <v>50</v>
      </c>
    </row>
    <row r="259" spans="1:21" x14ac:dyDescent="0.5">
      <c r="A259" s="4">
        <v>44485</v>
      </c>
      <c r="B259" s="2" t="s">
        <v>8</v>
      </c>
      <c r="C259" s="2">
        <v>5000</v>
      </c>
      <c r="D259" s="5">
        <v>21.38</v>
      </c>
      <c r="E259" s="2">
        <f>SUM($C$2:C259)</f>
        <v>2221419</v>
      </c>
      <c r="F259" s="5">
        <f>SUM($T$2:T259) + V259 + W259</f>
        <v>12956</v>
      </c>
      <c r="G259" s="5">
        <f t="shared" si="34"/>
        <v>215.93333333333334</v>
      </c>
      <c r="H259" s="9">
        <f t="shared" si="35"/>
        <v>2.1593333333333331</v>
      </c>
      <c r="T259" s="1">
        <f t="shared" si="30"/>
        <v>21</v>
      </c>
      <c r="U259" s="1">
        <f t="shared" si="31"/>
        <v>37.999999999999901</v>
      </c>
    </row>
    <row r="260" spans="1:21" x14ac:dyDescent="0.5">
      <c r="A260" s="4">
        <v>44487</v>
      </c>
      <c r="B260" s="2" t="s">
        <v>255</v>
      </c>
      <c r="C260" s="2">
        <v>2540</v>
      </c>
      <c r="D260" s="5">
        <v>27.01</v>
      </c>
      <c r="E260" s="2">
        <f>SUM($C$2:C260)</f>
        <v>2223959</v>
      </c>
      <c r="F260" s="5">
        <f>SUM($T$2:T260) + V260 + W260</f>
        <v>12983</v>
      </c>
      <c r="G260" s="5">
        <f t="shared" si="34"/>
        <v>216.38333333333333</v>
      </c>
      <c r="H260" s="9">
        <f t="shared" si="35"/>
        <v>2.1638333333333333</v>
      </c>
      <c r="T260" s="1">
        <f t="shared" si="30"/>
        <v>27</v>
      </c>
      <c r="U260" s="1">
        <f t="shared" si="31"/>
        <v>1.0000000000001563</v>
      </c>
    </row>
    <row r="261" spans="1:21" x14ac:dyDescent="0.5">
      <c r="A261" s="4">
        <v>44488</v>
      </c>
      <c r="B261" s="2" t="s">
        <v>7</v>
      </c>
      <c r="C261" s="2">
        <v>10000</v>
      </c>
      <c r="D261" s="5">
        <v>59.13</v>
      </c>
      <c r="E261" s="2">
        <f>SUM($C$2:C261)</f>
        <v>2233959</v>
      </c>
      <c r="F261" s="5">
        <f>SUM($T$2:T261) + V261 + W261</f>
        <v>13042</v>
      </c>
      <c r="G261" s="5">
        <f t="shared" si="34"/>
        <v>217.36666666666667</v>
      </c>
      <c r="H261" s="9">
        <f t="shared" si="35"/>
        <v>2.1736666666666666</v>
      </c>
      <c r="T261" s="1">
        <f t="shared" si="30"/>
        <v>59</v>
      </c>
      <c r="U261" s="1">
        <f t="shared" si="31"/>
        <v>13.000000000000256</v>
      </c>
    </row>
    <row r="262" spans="1:21" x14ac:dyDescent="0.5">
      <c r="A262" s="4">
        <v>44490</v>
      </c>
      <c r="B262" s="2" t="s">
        <v>7</v>
      </c>
      <c r="C262" s="2">
        <v>4000</v>
      </c>
      <c r="D262" s="5">
        <v>24.55</v>
      </c>
      <c r="E262" s="2">
        <f>SUM($C$2:C262)</f>
        <v>2237959</v>
      </c>
      <c r="F262" s="5">
        <f>SUM($T$2:T262) + V262 + W262</f>
        <v>13066</v>
      </c>
      <c r="G262" s="5">
        <f t="shared" ref="G262:G302" si="36">F262/60</f>
        <v>217.76666666666668</v>
      </c>
      <c r="H262" s="9">
        <f t="shared" ref="H262:H302" si="37">(F262/600000)*100</f>
        <v>2.1776666666666666</v>
      </c>
      <c r="T262" s="1">
        <f t="shared" si="30"/>
        <v>24</v>
      </c>
      <c r="U262" s="1">
        <f t="shared" si="31"/>
        <v>55.000000000000071</v>
      </c>
    </row>
    <row r="263" spans="1:21" x14ac:dyDescent="0.5">
      <c r="A263" s="4">
        <v>44493</v>
      </c>
      <c r="B263" s="2" t="s">
        <v>253</v>
      </c>
      <c r="C263" s="2">
        <v>10000</v>
      </c>
      <c r="D263" s="5">
        <v>44.21</v>
      </c>
      <c r="E263" s="2">
        <f>SUM($C$2:C263)</f>
        <v>2247959</v>
      </c>
      <c r="F263" s="5">
        <f>SUM($T$2:T263) + V263 + W263</f>
        <v>13110</v>
      </c>
      <c r="G263" s="5">
        <f t="shared" si="36"/>
        <v>218.5</v>
      </c>
      <c r="H263" s="9">
        <f t="shared" si="37"/>
        <v>2.1850000000000001</v>
      </c>
      <c r="T263" s="1">
        <f t="shared" si="30"/>
        <v>44</v>
      </c>
      <c r="U263" s="1">
        <f t="shared" si="31"/>
        <v>21.000000000000085</v>
      </c>
    </row>
    <row r="264" spans="1:21" x14ac:dyDescent="0.5">
      <c r="A264" s="4">
        <v>44494</v>
      </c>
      <c r="B264" s="2" t="s">
        <v>255</v>
      </c>
      <c r="C264" s="2">
        <v>5000</v>
      </c>
      <c r="D264" s="5">
        <v>70</v>
      </c>
      <c r="E264" s="2">
        <f>SUM($C$2:C264)</f>
        <v>2252959</v>
      </c>
      <c r="F264" s="5">
        <f>SUM($T$2:T264) + V264 + W264</f>
        <v>13180</v>
      </c>
      <c r="G264" s="5">
        <f t="shared" si="36"/>
        <v>219.66666666666666</v>
      </c>
      <c r="H264" s="9">
        <f t="shared" si="37"/>
        <v>2.1966666666666668</v>
      </c>
      <c r="T264" s="1">
        <f t="shared" si="30"/>
        <v>70</v>
      </c>
      <c r="U264" s="1">
        <f t="shared" si="31"/>
        <v>0</v>
      </c>
    </row>
    <row r="265" spans="1:21" x14ac:dyDescent="0.5">
      <c r="A265" s="4">
        <v>44496</v>
      </c>
      <c r="B265" s="2" t="s">
        <v>7</v>
      </c>
      <c r="C265" s="2">
        <v>4008</v>
      </c>
      <c r="D265" s="5">
        <v>25.39</v>
      </c>
      <c r="E265" s="2">
        <f>SUM($C$2:C265)</f>
        <v>2256967</v>
      </c>
      <c r="F265" s="5">
        <f>SUM($T$2:T265) + V265 + W265</f>
        <v>13205</v>
      </c>
      <c r="G265" s="5">
        <f t="shared" si="36"/>
        <v>220.08333333333334</v>
      </c>
      <c r="H265" s="9">
        <f t="shared" si="37"/>
        <v>2.2008333333333336</v>
      </c>
      <c r="T265" s="1">
        <f t="shared" si="30"/>
        <v>25</v>
      </c>
      <c r="U265" s="1">
        <f t="shared" si="31"/>
        <v>39.000000000000057</v>
      </c>
    </row>
    <row r="266" spans="1:21" x14ac:dyDescent="0.5">
      <c r="A266" s="4">
        <v>44499</v>
      </c>
      <c r="B266" s="2" t="s">
        <v>8</v>
      </c>
      <c r="C266" s="2">
        <v>5000</v>
      </c>
      <c r="D266" s="5">
        <v>23.09</v>
      </c>
      <c r="E266" s="2">
        <f>SUM($C$2:C266)</f>
        <v>2261967</v>
      </c>
      <c r="F266" s="5">
        <f>SUM($T$2:T266) + V266 + W266</f>
        <v>13228</v>
      </c>
      <c r="G266" s="5">
        <f t="shared" si="36"/>
        <v>220.46666666666667</v>
      </c>
      <c r="H266" s="9">
        <f t="shared" si="37"/>
        <v>2.2046666666666668</v>
      </c>
      <c r="T266" s="1">
        <f t="shared" si="30"/>
        <v>23</v>
      </c>
      <c r="U266" s="1">
        <f t="shared" si="31"/>
        <v>8.9999999999999858</v>
      </c>
    </row>
    <row r="267" spans="1:21" x14ac:dyDescent="0.5">
      <c r="A267" s="4">
        <v>44500</v>
      </c>
      <c r="B267" s="2" t="s">
        <v>7</v>
      </c>
      <c r="C267" s="2">
        <v>10000</v>
      </c>
      <c r="D267" s="5">
        <v>64.39</v>
      </c>
      <c r="E267" s="2">
        <f>SUM($C$2:C267)</f>
        <v>2271967</v>
      </c>
      <c r="F267" s="5">
        <f>SUM($T$2:T267) + V267 + W267</f>
        <v>13292</v>
      </c>
      <c r="G267" s="5">
        <f t="shared" si="36"/>
        <v>221.53333333333333</v>
      </c>
      <c r="H267" s="9">
        <f t="shared" si="37"/>
        <v>2.2153333333333336</v>
      </c>
      <c r="T267" s="1">
        <f t="shared" si="30"/>
        <v>64</v>
      </c>
      <c r="U267" s="1">
        <f t="shared" si="31"/>
        <v>39.000000000000057</v>
      </c>
    </row>
    <row r="268" spans="1:21" x14ac:dyDescent="0.5">
      <c r="A268" s="4">
        <v>44503</v>
      </c>
      <c r="B268" s="2" t="s">
        <v>7</v>
      </c>
      <c r="C268" s="2">
        <v>5000</v>
      </c>
      <c r="D268" s="5">
        <v>29.32</v>
      </c>
      <c r="E268" s="2">
        <f>SUM($C$2:C268)</f>
        <v>2276967</v>
      </c>
      <c r="F268" s="5">
        <f>SUM($T$2:T268) + V268 + W268</f>
        <v>13321</v>
      </c>
      <c r="G268" s="5">
        <f t="shared" si="36"/>
        <v>222.01666666666668</v>
      </c>
      <c r="H268" s="9">
        <f t="shared" si="37"/>
        <v>2.2201666666666666</v>
      </c>
      <c r="T268" s="1">
        <f t="shared" si="30"/>
        <v>29</v>
      </c>
      <c r="U268" s="1">
        <f t="shared" si="31"/>
        <v>32.000000000000028</v>
      </c>
    </row>
    <row r="269" spans="1:21" x14ac:dyDescent="0.5">
      <c r="A269" s="4">
        <v>44504</v>
      </c>
      <c r="B269" s="2" t="s">
        <v>7</v>
      </c>
      <c r="C269" s="2">
        <v>5300</v>
      </c>
      <c r="D269" s="5">
        <v>25.41</v>
      </c>
      <c r="E269" s="2">
        <f>SUM($C$2:C269)</f>
        <v>2282267</v>
      </c>
      <c r="F269" s="5">
        <f>SUM($T$2:T269) + V269 + W269</f>
        <v>13346</v>
      </c>
      <c r="G269" s="5">
        <f t="shared" si="36"/>
        <v>222.43333333333334</v>
      </c>
      <c r="H269" s="9">
        <f t="shared" si="37"/>
        <v>2.2243333333333335</v>
      </c>
      <c r="T269" s="1">
        <f t="shared" si="30"/>
        <v>25</v>
      </c>
      <c r="U269" s="1">
        <f t="shared" si="31"/>
        <v>41.000000000000014</v>
      </c>
    </row>
    <row r="270" spans="1:21" x14ac:dyDescent="0.5">
      <c r="A270" s="4">
        <v>44506</v>
      </c>
      <c r="B270" s="2" t="s">
        <v>8</v>
      </c>
      <c r="C270" s="2">
        <v>5005</v>
      </c>
      <c r="D270" s="5">
        <v>32.29</v>
      </c>
      <c r="E270" s="2">
        <f>SUM($C$2:C270)</f>
        <v>2287272</v>
      </c>
      <c r="F270" s="5">
        <f>SUM($T$2:T270) + V270 + W270</f>
        <v>13378</v>
      </c>
      <c r="G270" s="5">
        <f t="shared" si="36"/>
        <v>222.96666666666667</v>
      </c>
      <c r="H270" s="9">
        <f t="shared" si="37"/>
        <v>2.2296666666666667</v>
      </c>
      <c r="T270" s="1">
        <f t="shared" si="30"/>
        <v>32</v>
      </c>
      <c r="U270" s="1">
        <f t="shared" si="31"/>
        <v>28.999999999999915</v>
      </c>
    </row>
    <row r="271" spans="1:21" x14ac:dyDescent="0.5">
      <c r="A271" s="4">
        <v>44508</v>
      </c>
      <c r="B271" s="2" t="s">
        <v>255</v>
      </c>
      <c r="C271" s="2">
        <v>3500</v>
      </c>
      <c r="D271" s="5">
        <v>32</v>
      </c>
      <c r="E271" s="2">
        <f>SUM($C$2:C271)</f>
        <v>2290772</v>
      </c>
      <c r="F271" s="5">
        <f>SUM($T$2:T271) + V271 + W271</f>
        <v>13410</v>
      </c>
      <c r="G271" s="5">
        <f t="shared" si="36"/>
        <v>223.5</v>
      </c>
      <c r="H271" s="9">
        <f t="shared" si="37"/>
        <v>2.2349999999999999</v>
      </c>
      <c r="T271" s="1">
        <f t="shared" si="30"/>
        <v>32</v>
      </c>
      <c r="U271" s="1">
        <f t="shared" si="31"/>
        <v>0</v>
      </c>
    </row>
    <row r="272" spans="1:21" x14ac:dyDescent="0.5">
      <c r="A272" s="4">
        <v>44512</v>
      </c>
      <c r="B272" s="2" t="s">
        <v>255</v>
      </c>
      <c r="C272" s="2">
        <v>15000</v>
      </c>
      <c r="D272" s="5">
        <v>80.31</v>
      </c>
      <c r="E272" s="2">
        <f>SUM($C$2:C272)</f>
        <v>2305772</v>
      </c>
      <c r="F272" s="5">
        <f>SUM($T$2:T272) + V272 + W272</f>
        <v>13490</v>
      </c>
      <c r="G272" s="5">
        <f t="shared" si="36"/>
        <v>224.83333333333334</v>
      </c>
      <c r="H272" s="9">
        <f t="shared" si="37"/>
        <v>2.2483333333333335</v>
      </c>
      <c r="T272" s="1">
        <f t="shared" si="30"/>
        <v>80</v>
      </c>
      <c r="U272" s="1">
        <f t="shared" si="31"/>
        <v>31.000000000000227</v>
      </c>
    </row>
    <row r="273" spans="1:21" x14ac:dyDescent="0.5">
      <c r="A273" s="4">
        <v>44513</v>
      </c>
      <c r="B273" s="2" t="s">
        <v>8</v>
      </c>
      <c r="C273" s="2">
        <v>5000</v>
      </c>
      <c r="D273" s="5">
        <v>21.54</v>
      </c>
      <c r="E273" s="2">
        <f>SUM($C$2:C273)</f>
        <v>2310772</v>
      </c>
      <c r="F273" s="5">
        <f>SUM($T$2:T273) + V273 + W273</f>
        <v>13511</v>
      </c>
      <c r="G273" s="5">
        <f t="shared" si="36"/>
        <v>225.18333333333334</v>
      </c>
      <c r="H273" s="9">
        <f t="shared" si="37"/>
        <v>2.2518333333333334</v>
      </c>
      <c r="T273" s="1">
        <f t="shared" si="30"/>
        <v>21</v>
      </c>
      <c r="U273" s="1">
        <f t="shared" si="31"/>
        <v>53.999999999999915</v>
      </c>
    </row>
    <row r="274" spans="1:21" x14ac:dyDescent="0.5">
      <c r="A274" s="4">
        <v>44517</v>
      </c>
      <c r="B274" s="2" t="s">
        <v>7</v>
      </c>
      <c r="C274" s="2">
        <v>5008</v>
      </c>
      <c r="D274" s="5">
        <v>27.37</v>
      </c>
      <c r="E274" s="2">
        <f>SUM($C$2:C274)</f>
        <v>2315780</v>
      </c>
      <c r="F274" s="5">
        <f>SUM($T$2:T274) + V274 + W274</f>
        <v>13538</v>
      </c>
      <c r="G274" s="5">
        <f t="shared" si="36"/>
        <v>225.63333333333333</v>
      </c>
      <c r="H274" s="9">
        <f t="shared" si="37"/>
        <v>2.2563333333333335</v>
      </c>
      <c r="T274" s="1">
        <f t="shared" si="30"/>
        <v>27</v>
      </c>
      <c r="U274" s="1">
        <f t="shared" si="31"/>
        <v>37.000000000000099</v>
      </c>
    </row>
    <row r="275" spans="1:21" x14ac:dyDescent="0.5">
      <c r="A275" s="4">
        <v>44517</v>
      </c>
      <c r="B275" s="2" t="s">
        <v>255</v>
      </c>
      <c r="C275" s="2">
        <v>3500</v>
      </c>
      <c r="D275" s="5">
        <v>32</v>
      </c>
      <c r="E275" s="2">
        <f>SUM($C$2:C275)</f>
        <v>2319280</v>
      </c>
      <c r="F275" s="5">
        <f>SUM($T$2:T275) + V275 + W275</f>
        <v>13570</v>
      </c>
      <c r="G275" s="5">
        <f t="shared" si="36"/>
        <v>226.16666666666666</v>
      </c>
      <c r="H275" s="9">
        <f t="shared" si="37"/>
        <v>2.2616666666666667</v>
      </c>
      <c r="T275" s="1">
        <f t="shared" si="30"/>
        <v>32</v>
      </c>
      <c r="U275" s="1">
        <f t="shared" si="31"/>
        <v>0</v>
      </c>
    </row>
    <row r="276" spans="1:21" x14ac:dyDescent="0.5">
      <c r="A276" s="4">
        <v>44519</v>
      </c>
      <c r="B276" s="2" t="s">
        <v>7</v>
      </c>
      <c r="C276" s="2">
        <v>10000</v>
      </c>
      <c r="D276" s="5">
        <v>50.48</v>
      </c>
      <c r="E276" s="2">
        <f>SUM($C$2:C276)</f>
        <v>2329280</v>
      </c>
      <c r="F276" s="5">
        <f>SUM($T$2:T276) + V276 + W276</f>
        <v>13620</v>
      </c>
      <c r="G276" s="5">
        <f t="shared" si="36"/>
        <v>227</v>
      </c>
      <c r="H276" s="9">
        <f t="shared" si="37"/>
        <v>2.27</v>
      </c>
      <c r="T276" s="1">
        <f t="shared" si="30"/>
        <v>50</v>
      </c>
      <c r="U276" s="1">
        <f t="shared" si="31"/>
        <v>47.999999999999687</v>
      </c>
    </row>
    <row r="277" spans="1:21" x14ac:dyDescent="0.5">
      <c r="A277" s="4">
        <v>44523</v>
      </c>
      <c r="B277" s="2" t="s">
        <v>7</v>
      </c>
      <c r="C277" s="2">
        <v>7920</v>
      </c>
      <c r="D277" s="5">
        <v>48.52</v>
      </c>
      <c r="E277" s="2">
        <f>SUM($C$2:C277)</f>
        <v>2337200</v>
      </c>
      <c r="F277" s="5">
        <f>SUM($T$2:T277) + V277 + W277</f>
        <v>13668</v>
      </c>
      <c r="G277" s="5">
        <f t="shared" si="36"/>
        <v>227.8</v>
      </c>
      <c r="H277" s="9">
        <f t="shared" si="37"/>
        <v>2.278</v>
      </c>
      <c r="T277" s="1">
        <f t="shared" si="30"/>
        <v>48</v>
      </c>
      <c r="U277" s="1">
        <f t="shared" si="31"/>
        <v>52.000000000000313</v>
      </c>
    </row>
    <row r="278" spans="1:21" x14ac:dyDescent="0.5">
      <c r="A278" s="4">
        <v>44525</v>
      </c>
      <c r="B278" s="2" t="s">
        <v>7</v>
      </c>
      <c r="C278" s="2">
        <v>6880</v>
      </c>
      <c r="D278" s="5">
        <v>46.09</v>
      </c>
      <c r="E278" s="2">
        <f>SUM($C$2:C278)</f>
        <v>2344080</v>
      </c>
      <c r="F278" s="5">
        <f>SUM($T$2:T278) + V278 + W278</f>
        <v>13714</v>
      </c>
      <c r="G278" s="5">
        <f t="shared" si="36"/>
        <v>228.56666666666666</v>
      </c>
      <c r="H278" s="9">
        <f t="shared" si="37"/>
        <v>2.2856666666666667</v>
      </c>
      <c r="T278" s="1">
        <f t="shared" si="30"/>
        <v>46</v>
      </c>
      <c r="U278" s="1">
        <f t="shared" si="31"/>
        <v>9.0000000000003411</v>
      </c>
    </row>
    <row r="279" spans="1:21" x14ac:dyDescent="0.5">
      <c r="A279" s="4">
        <v>44527</v>
      </c>
      <c r="B279" s="2" t="s">
        <v>7</v>
      </c>
      <c r="C279" s="2">
        <v>6690</v>
      </c>
      <c r="D279" s="5">
        <v>46.1</v>
      </c>
      <c r="E279" s="2">
        <f>SUM($C$2:C279)</f>
        <v>2350770</v>
      </c>
      <c r="F279" s="5">
        <f>SUM($T$2:T279) + V279 + W279</f>
        <v>13760</v>
      </c>
      <c r="G279" s="5">
        <f t="shared" si="36"/>
        <v>229.33333333333334</v>
      </c>
      <c r="H279" s="9">
        <f t="shared" si="37"/>
        <v>2.2933333333333334</v>
      </c>
      <c r="T279" s="1">
        <f t="shared" si="30"/>
        <v>46</v>
      </c>
      <c r="U279" s="1">
        <f t="shared" si="31"/>
        <v>10.000000000000142</v>
      </c>
    </row>
    <row r="280" spans="1:21" x14ac:dyDescent="0.5">
      <c r="A280" s="4">
        <v>44529</v>
      </c>
      <c r="B280" s="2" t="s">
        <v>255</v>
      </c>
      <c r="C280" s="2">
        <v>3500</v>
      </c>
      <c r="D280" s="5">
        <v>30</v>
      </c>
      <c r="E280" s="2">
        <f>SUM($C$2:C280)</f>
        <v>2354270</v>
      </c>
      <c r="F280" s="5">
        <f>SUM($T$2:T280) + V280 + W280</f>
        <v>13790</v>
      </c>
      <c r="G280" s="5">
        <f t="shared" si="36"/>
        <v>229.83333333333334</v>
      </c>
      <c r="H280" s="9">
        <f t="shared" si="37"/>
        <v>2.2983333333333333</v>
      </c>
      <c r="T280" s="1">
        <f t="shared" si="30"/>
        <v>30</v>
      </c>
      <c r="U280" s="1">
        <f t="shared" si="31"/>
        <v>0</v>
      </c>
    </row>
    <row r="281" spans="1:21" x14ac:dyDescent="0.5">
      <c r="A281" s="4">
        <v>44530</v>
      </c>
      <c r="B281" s="2" t="s">
        <v>7</v>
      </c>
      <c r="C281" s="2">
        <v>5200</v>
      </c>
      <c r="D281" s="5">
        <v>30.15</v>
      </c>
      <c r="E281" s="2">
        <f>SUM($C$2:C281)</f>
        <v>2359470</v>
      </c>
      <c r="F281" s="5">
        <f>SUM($T$2:T281) + V281 + W281</f>
        <v>13820</v>
      </c>
      <c r="G281" s="5">
        <f t="shared" si="36"/>
        <v>230.33333333333334</v>
      </c>
      <c r="H281" s="9">
        <f t="shared" si="37"/>
        <v>2.3033333333333332</v>
      </c>
      <c r="T281" s="1">
        <f t="shared" si="30"/>
        <v>30</v>
      </c>
      <c r="U281" s="1">
        <f t="shared" si="31"/>
        <v>14.999999999999858</v>
      </c>
    </row>
    <row r="282" spans="1:21" x14ac:dyDescent="0.5">
      <c r="A282" s="4">
        <v>44541</v>
      </c>
      <c r="B282" s="2" t="s">
        <v>8</v>
      </c>
      <c r="C282" s="2">
        <v>5000</v>
      </c>
      <c r="D282" s="5">
        <v>22.4</v>
      </c>
      <c r="E282" s="2">
        <f>SUM($C$2:C282)</f>
        <v>2364470</v>
      </c>
      <c r="F282" s="5">
        <f>SUM($T$2:T282) + V282 + W282</f>
        <v>13842</v>
      </c>
      <c r="G282" s="5">
        <f t="shared" si="36"/>
        <v>230.7</v>
      </c>
      <c r="H282" s="9">
        <f t="shared" si="37"/>
        <v>2.3069999999999999</v>
      </c>
      <c r="T282" s="1">
        <f t="shared" si="30"/>
        <v>22</v>
      </c>
      <c r="U282" s="1">
        <f t="shared" si="31"/>
        <v>39.999999999999858</v>
      </c>
    </row>
    <row r="283" spans="1:21" x14ac:dyDescent="0.5">
      <c r="A283" s="4">
        <v>44548</v>
      </c>
      <c r="B283" s="2" t="s">
        <v>8</v>
      </c>
      <c r="C283" s="2">
        <v>5000</v>
      </c>
      <c r="D283" s="5">
        <v>28.22</v>
      </c>
      <c r="E283" s="2">
        <f>SUM($C$2:C283)</f>
        <v>2369470</v>
      </c>
      <c r="F283" s="5">
        <f>SUM($T$2:T283) + V283 + W283</f>
        <v>13870</v>
      </c>
      <c r="G283" s="5">
        <f t="shared" si="36"/>
        <v>231.16666666666666</v>
      </c>
      <c r="H283" s="9">
        <f t="shared" si="37"/>
        <v>2.3116666666666665</v>
      </c>
      <c r="T283" s="1">
        <f t="shared" si="30"/>
        <v>28</v>
      </c>
      <c r="U283" s="1">
        <f t="shared" si="31"/>
        <v>21.999999999999886</v>
      </c>
    </row>
    <row r="284" spans="1:21" x14ac:dyDescent="0.5">
      <c r="A284" s="4">
        <v>44554</v>
      </c>
      <c r="B284" s="2" t="s">
        <v>7</v>
      </c>
      <c r="C284" s="2">
        <v>10000</v>
      </c>
      <c r="D284" s="5">
        <v>58.02</v>
      </c>
      <c r="E284" s="2">
        <f>SUM($C$2:C284)</f>
        <v>2379470</v>
      </c>
      <c r="F284" s="5">
        <f>SUM($T$2:T284) + V284 + W284</f>
        <v>13928</v>
      </c>
      <c r="G284" s="5">
        <f t="shared" si="36"/>
        <v>232.13333333333333</v>
      </c>
      <c r="H284" s="9">
        <f t="shared" si="37"/>
        <v>2.321333333333333</v>
      </c>
      <c r="T284" s="1">
        <f t="shared" si="30"/>
        <v>58</v>
      </c>
      <c r="U284" s="1">
        <f t="shared" si="31"/>
        <v>2.0000000000003126</v>
      </c>
    </row>
    <row r="285" spans="1:21" x14ac:dyDescent="0.5">
      <c r="A285" s="4">
        <v>44559</v>
      </c>
      <c r="B285" s="2" t="s">
        <v>7</v>
      </c>
      <c r="C285" s="2">
        <v>6001</v>
      </c>
      <c r="D285" s="5">
        <v>32.54</v>
      </c>
      <c r="E285" s="2">
        <f>SUM($C$2:C285)</f>
        <v>2385471</v>
      </c>
      <c r="F285" s="5">
        <f>SUM($T$2:T285) + V285 + W285</f>
        <v>13960</v>
      </c>
      <c r="G285" s="5">
        <f t="shared" si="36"/>
        <v>232.66666666666666</v>
      </c>
      <c r="H285" s="9">
        <f t="shared" si="37"/>
        <v>2.3266666666666667</v>
      </c>
      <c r="T285" s="1">
        <f t="shared" si="30"/>
        <v>32</v>
      </c>
      <c r="U285" s="1">
        <f t="shared" si="31"/>
        <v>53.999999999999915</v>
      </c>
    </row>
    <row r="286" spans="1:21" x14ac:dyDescent="0.5">
      <c r="A286" s="4">
        <v>44561</v>
      </c>
      <c r="B286" s="2" t="s">
        <v>7</v>
      </c>
      <c r="C286" s="2">
        <v>5007</v>
      </c>
      <c r="D286" s="5">
        <v>29</v>
      </c>
      <c r="E286" s="2">
        <f>SUM($C$2:C286)</f>
        <v>2390478</v>
      </c>
      <c r="F286" s="5">
        <f>SUM($T$2:T286) + V286 + W286</f>
        <v>13989</v>
      </c>
      <c r="G286" s="5">
        <f t="shared" si="36"/>
        <v>233.15</v>
      </c>
      <c r="H286" s="9">
        <f t="shared" si="37"/>
        <v>2.3314999999999997</v>
      </c>
      <c r="T286" s="1">
        <f t="shared" si="30"/>
        <v>29</v>
      </c>
      <c r="U286" s="1">
        <f t="shared" si="31"/>
        <v>0</v>
      </c>
    </row>
    <row r="287" spans="1:21" x14ac:dyDescent="0.5">
      <c r="A287" s="4">
        <v>44564</v>
      </c>
      <c r="B287" s="2" t="s">
        <v>7</v>
      </c>
      <c r="C287" s="2">
        <v>5310</v>
      </c>
      <c r="D287" s="5">
        <v>27.41</v>
      </c>
      <c r="E287" s="2">
        <f>SUM($C$2:C287)</f>
        <v>2395788</v>
      </c>
      <c r="F287" s="5">
        <f>SUM($T$2:T287) + V287 + W287</f>
        <v>14016</v>
      </c>
      <c r="G287" s="5">
        <f t="shared" si="36"/>
        <v>233.6</v>
      </c>
      <c r="H287" s="9">
        <f t="shared" si="37"/>
        <v>2.3359999999999999</v>
      </c>
      <c r="T287" s="1">
        <f t="shared" si="30"/>
        <v>27</v>
      </c>
      <c r="U287" s="1">
        <f t="shared" si="31"/>
        <v>41.000000000000014</v>
      </c>
    </row>
    <row r="288" spans="1:21" x14ac:dyDescent="0.5">
      <c r="A288" s="4">
        <v>44564</v>
      </c>
      <c r="B288" s="2" t="s">
        <v>255</v>
      </c>
      <c r="C288" s="2">
        <v>4000</v>
      </c>
      <c r="D288" s="5">
        <v>90</v>
      </c>
      <c r="E288" s="2">
        <f>SUM($C$2:C288)</f>
        <v>2399788</v>
      </c>
      <c r="F288" s="5">
        <f>SUM($T$2:T288) + V288 + W288</f>
        <v>14106</v>
      </c>
      <c r="G288" s="5">
        <f t="shared" si="36"/>
        <v>235.1</v>
      </c>
      <c r="H288" s="9">
        <f t="shared" si="37"/>
        <v>2.351</v>
      </c>
      <c r="T288" s="1">
        <f t="shared" si="30"/>
        <v>90</v>
      </c>
      <c r="U288" s="1">
        <f t="shared" si="31"/>
        <v>0</v>
      </c>
    </row>
    <row r="289" spans="1:21" x14ac:dyDescent="0.5">
      <c r="A289" s="4">
        <v>44565</v>
      </c>
      <c r="B289" s="2" t="s">
        <v>7</v>
      </c>
      <c r="C289" s="2">
        <v>5190</v>
      </c>
      <c r="D289" s="5">
        <v>30</v>
      </c>
      <c r="E289" s="2">
        <f>SUM($C$2:C289)</f>
        <v>2404978</v>
      </c>
      <c r="F289" s="5">
        <f>SUM($T$2:T289) + V289 + W289</f>
        <v>14136</v>
      </c>
      <c r="G289" s="5">
        <f t="shared" si="36"/>
        <v>235.6</v>
      </c>
      <c r="H289" s="9">
        <f t="shared" si="37"/>
        <v>2.3560000000000003</v>
      </c>
      <c r="T289" s="1">
        <f t="shared" si="30"/>
        <v>30</v>
      </c>
      <c r="U289" s="1">
        <f t="shared" si="31"/>
        <v>0</v>
      </c>
    </row>
    <row r="290" spans="1:21" x14ac:dyDescent="0.5">
      <c r="A290" s="4">
        <v>44566</v>
      </c>
      <c r="B290" s="2" t="s">
        <v>7</v>
      </c>
      <c r="C290" s="2">
        <v>5210</v>
      </c>
      <c r="D290" s="5">
        <v>28.39</v>
      </c>
      <c r="E290" s="2">
        <f>SUM($C$2:C290)</f>
        <v>2410188</v>
      </c>
      <c r="F290" s="5">
        <f>SUM($T$2:T290) + V290 + W290</f>
        <v>14164</v>
      </c>
      <c r="G290" s="5">
        <f t="shared" si="36"/>
        <v>236.06666666666666</v>
      </c>
      <c r="H290" s="9">
        <f t="shared" si="37"/>
        <v>2.3606666666666669</v>
      </c>
      <c r="T290" s="1">
        <f t="shared" si="30"/>
        <v>28</v>
      </c>
      <c r="U290" s="1">
        <f t="shared" si="31"/>
        <v>39.000000000000057</v>
      </c>
    </row>
    <row r="291" spans="1:21" x14ac:dyDescent="0.5">
      <c r="A291" s="4">
        <v>44568</v>
      </c>
      <c r="B291" s="2" t="s">
        <v>7</v>
      </c>
      <c r="C291" s="2">
        <v>7003</v>
      </c>
      <c r="D291" s="5">
        <v>48.35</v>
      </c>
      <c r="E291" s="2">
        <f>SUM($C$2:C291)</f>
        <v>2417191</v>
      </c>
      <c r="F291" s="5">
        <f>SUM($T$2:T291) + V291 + W291</f>
        <v>14212</v>
      </c>
      <c r="G291" s="5">
        <f t="shared" si="36"/>
        <v>236.86666666666667</v>
      </c>
      <c r="H291" s="9">
        <f t="shared" si="37"/>
        <v>2.3686666666666669</v>
      </c>
      <c r="T291" s="1">
        <f t="shared" si="30"/>
        <v>48</v>
      </c>
      <c r="U291" s="1">
        <f t="shared" si="31"/>
        <v>35.000000000000142</v>
      </c>
    </row>
    <row r="292" spans="1:21" x14ac:dyDescent="0.5">
      <c r="A292" s="4">
        <v>44570</v>
      </c>
      <c r="B292" s="2" t="s">
        <v>7</v>
      </c>
      <c r="C292" s="2">
        <v>10048</v>
      </c>
      <c r="D292" s="5">
        <v>53.19</v>
      </c>
      <c r="E292" s="2">
        <f>SUM($C$2:C292)</f>
        <v>2427239</v>
      </c>
      <c r="F292" s="5">
        <f>SUM($T$2:T292) + V292 + W292</f>
        <v>14265</v>
      </c>
      <c r="G292" s="5">
        <f t="shared" si="36"/>
        <v>237.75</v>
      </c>
      <c r="H292" s="9">
        <f t="shared" si="37"/>
        <v>2.3774999999999999</v>
      </c>
      <c r="T292" s="1">
        <f t="shared" si="30"/>
        <v>53</v>
      </c>
      <c r="U292" s="1">
        <f t="shared" si="31"/>
        <v>18.999999999999773</v>
      </c>
    </row>
    <row r="293" spans="1:21" x14ac:dyDescent="0.5">
      <c r="A293" s="4">
        <v>44571</v>
      </c>
      <c r="B293" s="2" t="s">
        <v>255</v>
      </c>
      <c r="C293" s="2">
        <v>3500</v>
      </c>
      <c r="D293" s="5">
        <v>36</v>
      </c>
      <c r="E293" s="2">
        <f>SUM($C$2:C293)</f>
        <v>2430739</v>
      </c>
      <c r="F293" s="5">
        <f>SUM($T$2:T293) + V293 + W293</f>
        <v>14301</v>
      </c>
      <c r="G293" s="5">
        <f t="shared" si="36"/>
        <v>238.35</v>
      </c>
      <c r="H293" s="9">
        <f t="shared" si="37"/>
        <v>2.3834999999999997</v>
      </c>
      <c r="T293" s="1">
        <f t="shared" si="30"/>
        <v>36</v>
      </c>
      <c r="U293" s="1">
        <f t="shared" si="31"/>
        <v>0</v>
      </c>
    </row>
    <row r="294" spans="1:21" x14ac:dyDescent="0.5">
      <c r="A294" s="4">
        <v>44573</v>
      </c>
      <c r="B294" s="2" t="s">
        <v>7</v>
      </c>
      <c r="C294" s="2">
        <v>5500</v>
      </c>
      <c r="D294" s="5">
        <v>38.22</v>
      </c>
      <c r="E294" s="2">
        <f>SUM($C$2:C294)</f>
        <v>2436239</v>
      </c>
      <c r="F294" s="5">
        <f>SUM($T$2:T294) + V294 + W294</f>
        <v>14339</v>
      </c>
      <c r="G294" s="5">
        <f t="shared" si="36"/>
        <v>238.98333333333332</v>
      </c>
      <c r="H294" s="9">
        <f t="shared" si="37"/>
        <v>2.3898333333333333</v>
      </c>
      <c r="T294" s="1">
        <f t="shared" si="30"/>
        <v>38</v>
      </c>
      <c r="U294" s="1">
        <f t="shared" si="31"/>
        <v>21.999999999999886</v>
      </c>
    </row>
    <row r="295" spans="1:21" x14ac:dyDescent="0.5">
      <c r="A295" s="4">
        <v>44574</v>
      </c>
      <c r="B295" s="2" t="s">
        <v>7</v>
      </c>
      <c r="C295" s="2">
        <v>6330</v>
      </c>
      <c r="D295" s="5">
        <v>45.38</v>
      </c>
      <c r="E295" s="2">
        <f>SUM($C$2:C295)</f>
        <v>2442569</v>
      </c>
      <c r="F295" s="5">
        <f>SUM($T$2:T295) + V295 + W295</f>
        <v>14384</v>
      </c>
      <c r="G295" s="5">
        <f t="shared" si="36"/>
        <v>239.73333333333332</v>
      </c>
      <c r="H295" s="9">
        <f t="shared" si="37"/>
        <v>2.3973333333333331</v>
      </c>
      <c r="T295" s="1">
        <f t="shared" si="30"/>
        <v>45</v>
      </c>
      <c r="U295" s="1">
        <f t="shared" si="31"/>
        <v>38.000000000000256</v>
      </c>
    </row>
    <row r="296" spans="1:21" x14ac:dyDescent="0.5">
      <c r="A296" s="4">
        <v>44578</v>
      </c>
      <c r="B296" s="2" t="s">
        <v>255</v>
      </c>
      <c r="C296" s="2">
        <v>3500</v>
      </c>
      <c r="D296" s="5">
        <v>32</v>
      </c>
      <c r="E296" s="2">
        <f>SUM($C$2:C296)</f>
        <v>2446069</v>
      </c>
      <c r="F296" s="5">
        <f>SUM($T$2:T296) + V296 + W296</f>
        <v>14416</v>
      </c>
      <c r="G296" s="5">
        <f t="shared" si="36"/>
        <v>240.26666666666668</v>
      </c>
      <c r="H296" s="9">
        <f t="shared" si="37"/>
        <v>2.4026666666666667</v>
      </c>
      <c r="T296" s="1">
        <f t="shared" si="30"/>
        <v>32</v>
      </c>
      <c r="U296" s="1">
        <f t="shared" si="31"/>
        <v>0</v>
      </c>
    </row>
    <row r="297" spans="1:21" x14ac:dyDescent="0.5">
      <c r="A297" s="4">
        <v>44579</v>
      </c>
      <c r="B297" s="2" t="s">
        <v>7</v>
      </c>
      <c r="C297" s="2">
        <v>7100</v>
      </c>
      <c r="D297" s="5">
        <v>47.2</v>
      </c>
      <c r="E297" s="2">
        <f>SUM($C$2:C297)</f>
        <v>2453169</v>
      </c>
      <c r="F297" s="5">
        <f>SUM($T$2:T297) + V297 + W297</f>
        <v>14463</v>
      </c>
      <c r="G297" s="5">
        <f t="shared" si="36"/>
        <v>241.05</v>
      </c>
      <c r="H297" s="9">
        <f t="shared" si="37"/>
        <v>2.4105000000000003</v>
      </c>
      <c r="T297" s="1">
        <f t="shared" si="30"/>
        <v>47</v>
      </c>
      <c r="U297" s="1">
        <f t="shared" si="31"/>
        <v>20.000000000000284</v>
      </c>
    </row>
    <row r="298" spans="1:21" x14ac:dyDescent="0.5">
      <c r="A298" s="4">
        <v>44580</v>
      </c>
      <c r="B298" s="2" t="s">
        <v>7</v>
      </c>
      <c r="C298" s="2">
        <v>4001</v>
      </c>
      <c r="D298" s="5">
        <v>26.31</v>
      </c>
      <c r="E298" s="2">
        <f>SUM($C$2:C298)</f>
        <v>2457170</v>
      </c>
      <c r="F298" s="5">
        <f>SUM($T$2:T298) + V298 + W298</f>
        <v>14489</v>
      </c>
      <c r="G298" s="5">
        <f t="shared" si="36"/>
        <v>241.48333333333332</v>
      </c>
      <c r="H298" s="9">
        <f t="shared" si="37"/>
        <v>2.4148333333333336</v>
      </c>
      <c r="T298" s="1">
        <f t="shared" si="30"/>
        <v>26</v>
      </c>
      <c r="U298" s="1">
        <f t="shared" si="31"/>
        <v>30.999999999999872</v>
      </c>
    </row>
    <row r="299" spans="1:21" x14ac:dyDescent="0.5">
      <c r="A299" s="4">
        <v>44583</v>
      </c>
      <c r="B299" s="2" t="s">
        <v>8</v>
      </c>
      <c r="C299" s="2">
        <v>5000</v>
      </c>
      <c r="D299" s="5">
        <v>24.05</v>
      </c>
      <c r="E299" s="2">
        <f>SUM($C$2:C299)</f>
        <v>2462170</v>
      </c>
      <c r="F299" s="5">
        <f>SUM($T$2:T299) + V299 + W299</f>
        <v>14513</v>
      </c>
      <c r="G299" s="5">
        <f t="shared" si="36"/>
        <v>241.88333333333333</v>
      </c>
      <c r="H299" s="9">
        <f t="shared" si="37"/>
        <v>2.4188333333333332</v>
      </c>
      <c r="T299" s="1">
        <f t="shared" si="30"/>
        <v>24</v>
      </c>
      <c r="U299" s="1">
        <f t="shared" si="31"/>
        <v>5.0000000000000711</v>
      </c>
    </row>
    <row r="300" spans="1:21" x14ac:dyDescent="0.5">
      <c r="A300" s="4">
        <v>44585</v>
      </c>
      <c r="B300" s="2" t="s">
        <v>255</v>
      </c>
      <c r="C300" s="2">
        <v>3500</v>
      </c>
      <c r="D300" s="5">
        <v>28.08</v>
      </c>
      <c r="E300" s="2">
        <f>SUM($C$2:C300)</f>
        <v>2465670</v>
      </c>
      <c r="F300" s="5">
        <f>SUM($T$2:T300) + V300 + W300</f>
        <v>14541</v>
      </c>
      <c r="G300" s="5">
        <f t="shared" si="36"/>
        <v>242.35</v>
      </c>
      <c r="H300" s="9">
        <f t="shared" si="37"/>
        <v>2.4234999999999998</v>
      </c>
      <c r="T300" s="1">
        <f t="shared" si="30"/>
        <v>28</v>
      </c>
      <c r="U300" s="1">
        <f t="shared" si="31"/>
        <v>7.9999999999998295</v>
      </c>
    </row>
    <row r="301" spans="1:21" x14ac:dyDescent="0.5">
      <c r="A301" s="4">
        <v>44587</v>
      </c>
      <c r="B301" s="2" t="s">
        <v>255</v>
      </c>
      <c r="C301" s="2">
        <v>3000</v>
      </c>
      <c r="D301" s="5">
        <v>32</v>
      </c>
      <c r="E301" s="2">
        <f>SUM($C$2:C301)</f>
        <v>2468670</v>
      </c>
      <c r="F301" s="5">
        <f>SUM($T$2:T301) + V301 + W301</f>
        <v>14573</v>
      </c>
      <c r="G301" s="5">
        <f t="shared" si="36"/>
        <v>242.88333333333333</v>
      </c>
      <c r="H301" s="9">
        <f t="shared" si="37"/>
        <v>2.4288333333333334</v>
      </c>
      <c r="T301" s="1">
        <f t="shared" si="30"/>
        <v>32</v>
      </c>
      <c r="U301" s="1">
        <f t="shared" si="31"/>
        <v>0</v>
      </c>
    </row>
    <row r="302" spans="1:21" x14ac:dyDescent="0.5">
      <c r="A302" s="4">
        <v>44588</v>
      </c>
      <c r="B302" s="2" t="s">
        <v>255</v>
      </c>
      <c r="C302" s="2">
        <v>5540</v>
      </c>
      <c r="D302" s="5">
        <v>38.08</v>
      </c>
      <c r="E302" s="2">
        <f>SUM($C$2:C302)</f>
        <v>2474210</v>
      </c>
      <c r="F302" s="5">
        <f>SUM($T$2:T302) + V302 + W302</f>
        <v>14611</v>
      </c>
      <c r="G302" s="5">
        <f t="shared" si="36"/>
        <v>243.51666666666668</v>
      </c>
      <c r="H302" s="9">
        <f t="shared" si="37"/>
        <v>2.4351666666666669</v>
      </c>
      <c r="T302" s="1">
        <f t="shared" si="30"/>
        <v>38</v>
      </c>
      <c r="U302" s="1">
        <f t="shared" si="31"/>
        <v>7.9999999999998295</v>
      </c>
    </row>
    <row r="303" spans="1:21" x14ac:dyDescent="0.5">
      <c r="A303" s="31">
        <v>44590</v>
      </c>
      <c r="B303" s="2" t="s">
        <v>8</v>
      </c>
      <c r="C303" s="2">
        <v>5000</v>
      </c>
      <c r="D303" s="5">
        <v>22.19</v>
      </c>
      <c r="E303" s="2">
        <f>SUM($C$2:C303)</f>
        <v>2479210</v>
      </c>
      <c r="F303" s="5">
        <f>SUM($T$2:T303) + V303 + W303</f>
        <v>14633</v>
      </c>
      <c r="G303" s="5">
        <f t="shared" ref="G303:G366" si="38">F303/60</f>
        <v>243.88333333333333</v>
      </c>
      <c r="H303" s="9">
        <f t="shared" ref="H303:H366" si="39">(F303/600000)*100</f>
        <v>2.4388333333333336</v>
      </c>
      <c r="T303" s="1">
        <f t="shared" si="30"/>
        <v>22</v>
      </c>
      <c r="U303" s="1">
        <f t="shared" si="31"/>
        <v>19.000000000000128</v>
      </c>
    </row>
    <row r="304" spans="1:21" x14ac:dyDescent="0.5">
      <c r="A304" s="31">
        <v>44591</v>
      </c>
      <c r="B304" s="2" t="s">
        <v>7</v>
      </c>
      <c r="C304" s="2">
        <v>15006</v>
      </c>
      <c r="D304" s="5">
        <v>102.25</v>
      </c>
      <c r="E304" s="2">
        <f>SUM($C$2:C304)</f>
        <v>2494216</v>
      </c>
      <c r="F304" s="5">
        <f>SUM($T$2:T304) + V304 + W304</f>
        <v>14735</v>
      </c>
      <c r="G304" s="5">
        <f t="shared" si="38"/>
        <v>245.58333333333334</v>
      </c>
      <c r="H304" s="9">
        <f t="shared" si="39"/>
        <v>2.4558333333333335</v>
      </c>
      <c r="T304" s="1">
        <f t="shared" si="30"/>
        <v>102</v>
      </c>
      <c r="U304" s="1">
        <f t="shared" si="31"/>
        <v>25</v>
      </c>
    </row>
    <row r="305" spans="1:21" x14ac:dyDescent="0.5">
      <c r="A305" s="31">
        <v>44592</v>
      </c>
      <c r="B305" s="2" t="s">
        <v>255</v>
      </c>
      <c r="C305" s="2">
        <v>3500</v>
      </c>
      <c r="D305" s="5">
        <v>32</v>
      </c>
      <c r="E305" s="2">
        <f>SUM($C$2:C305)</f>
        <v>2497716</v>
      </c>
      <c r="F305" s="5">
        <f>SUM($T$2:T305) + V305 + W305</f>
        <v>14767</v>
      </c>
      <c r="G305" s="5">
        <f t="shared" si="38"/>
        <v>246.11666666666667</v>
      </c>
      <c r="H305" s="9">
        <f t="shared" si="39"/>
        <v>2.4611666666666667</v>
      </c>
      <c r="T305" s="1">
        <f t="shared" si="30"/>
        <v>32</v>
      </c>
      <c r="U305" s="1">
        <f t="shared" si="31"/>
        <v>0</v>
      </c>
    </row>
    <row r="306" spans="1:21" x14ac:dyDescent="0.5">
      <c r="A306" s="31">
        <v>44594</v>
      </c>
      <c r="B306" s="2" t="s">
        <v>7</v>
      </c>
      <c r="C306" s="2">
        <v>6280</v>
      </c>
      <c r="D306" s="5">
        <v>43.56</v>
      </c>
      <c r="E306" s="2">
        <f>SUM($C$2:C306)</f>
        <v>2503996</v>
      </c>
      <c r="F306" s="5">
        <f>SUM($T$2:T306) + V306 + W306</f>
        <v>14810</v>
      </c>
      <c r="G306" s="5">
        <f t="shared" si="38"/>
        <v>246.83333333333334</v>
      </c>
      <c r="H306" s="9">
        <f t="shared" si="39"/>
        <v>2.4683333333333337</v>
      </c>
      <c r="T306" s="1">
        <f t="shared" si="30"/>
        <v>43</v>
      </c>
      <c r="U306" s="1">
        <f t="shared" si="31"/>
        <v>56.000000000000227</v>
      </c>
    </row>
    <row r="307" spans="1:21" x14ac:dyDescent="0.5">
      <c r="A307" s="31">
        <v>44595</v>
      </c>
      <c r="B307" s="2" t="s">
        <v>7</v>
      </c>
      <c r="C307" s="2">
        <v>5370</v>
      </c>
      <c r="D307" s="5">
        <v>36.119999999999997</v>
      </c>
      <c r="E307" s="2">
        <f>SUM($C$2:C307)</f>
        <v>2509366</v>
      </c>
      <c r="F307" s="5">
        <f>SUM($T$2:T307) + V307 + W307</f>
        <v>14846</v>
      </c>
      <c r="G307" s="5">
        <f t="shared" si="38"/>
        <v>247.43333333333334</v>
      </c>
      <c r="H307" s="9">
        <f t="shared" si="39"/>
        <v>2.4743333333333331</v>
      </c>
      <c r="T307" s="1">
        <f t="shared" si="30"/>
        <v>36</v>
      </c>
      <c r="U307" s="1">
        <f t="shared" si="31"/>
        <v>11.999999999999744</v>
      </c>
    </row>
    <row r="308" spans="1:21" x14ac:dyDescent="0.5">
      <c r="A308" s="31">
        <v>44597</v>
      </c>
      <c r="B308" s="2" t="s">
        <v>8</v>
      </c>
      <c r="C308" s="2">
        <v>5000</v>
      </c>
      <c r="D308" s="5">
        <v>22.25</v>
      </c>
      <c r="E308" s="2">
        <f>SUM($C$2:C308)</f>
        <v>2514366</v>
      </c>
      <c r="F308" s="5">
        <f>SUM($T$2:T308) + V308 + W308</f>
        <v>14868</v>
      </c>
      <c r="G308" s="5">
        <f t="shared" si="38"/>
        <v>247.8</v>
      </c>
      <c r="H308" s="9">
        <f t="shared" si="39"/>
        <v>2.4780000000000002</v>
      </c>
      <c r="T308" s="1">
        <f t="shared" si="30"/>
        <v>22</v>
      </c>
      <c r="U308" s="1">
        <f t="shared" si="31"/>
        <v>25</v>
      </c>
    </row>
    <row r="309" spans="1:21" x14ac:dyDescent="0.5">
      <c r="A309" s="31">
        <v>44598</v>
      </c>
      <c r="B309" s="2" t="s">
        <v>7</v>
      </c>
      <c r="C309" s="2">
        <v>12001</v>
      </c>
      <c r="D309" s="5">
        <v>80.17</v>
      </c>
      <c r="E309" s="2">
        <f>SUM($C$2:C309)</f>
        <v>2526367</v>
      </c>
      <c r="F309" s="5">
        <f>SUM($T$2:T309) + V309 + W309</f>
        <v>14948</v>
      </c>
      <c r="G309" s="5">
        <f t="shared" si="38"/>
        <v>249.13333333333333</v>
      </c>
      <c r="H309" s="9">
        <f t="shared" si="39"/>
        <v>2.4913333333333334</v>
      </c>
      <c r="T309" s="1">
        <f t="shared" ref="T309:T372" si="40">INT(D309)</f>
        <v>80</v>
      </c>
      <c r="U309" s="1">
        <f t="shared" ref="U309:U372" si="41">(D309-T309)*100</f>
        <v>17.000000000000171</v>
      </c>
    </row>
    <row r="310" spans="1:21" x14ac:dyDescent="0.5">
      <c r="A310" s="31">
        <v>44599</v>
      </c>
      <c r="B310" s="2" t="s">
        <v>255</v>
      </c>
      <c r="C310" s="2">
        <v>3500</v>
      </c>
      <c r="D310" s="5">
        <v>32</v>
      </c>
      <c r="E310" s="2">
        <f>SUM($C$2:C310)</f>
        <v>2529867</v>
      </c>
      <c r="F310" s="5">
        <f>SUM($T$2:T310) + V310 + W310</f>
        <v>14980</v>
      </c>
      <c r="G310" s="5">
        <f t="shared" si="38"/>
        <v>249.66666666666666</v>
      </c>
      <c r="H310" s="9">
        <f t="shared" si="39"/>
        <v>2.496666666666667</v>
      </c>
      <c r="T310" s="1">
        <f t="shared" si="40"/>
        <v>32</v>
      </c>
      <c r="U310" s="1">
        <f t="shared" si="41"/>
        <v>0</v>
      </c>
    </row>
    <row r="311" spans="1:21" x14ac:dyDescent="0.5">
      <c r="A311" s="31">
        <v>44602</v>
      </c>
      <c r="B311" s="2" t="s">
        <v>7</v>
      </c>
      <c r="C311" s="2">
        <v>7001</v>
      </c>
      <c r="D311" s="5">
        <v>47.01</v>
      </c>
      <c r="E311" s="2">
        <f>SUM($C$2:C311)</f>
        <v>2536868</v>
      </c>
      <c r="F311" s="5">
        <f>SUM($T$2:T311) + V311 + W311</f>
        <v>15027</v>
      </c>
      <c r="G311" s="5">
        <f t="shared" si="38"/>
        <v>250.45</v>
      </c>
      <c r="H311" s="9">
        <f t="shared" si="39"/>
        <v>2.5045000000000002</v>
      </c>
      <c r="T311" s="1">
        <f t="shared" si="40"/>
        <v>47</v>
      </c>
      <c r="U311" s="1">
        <f t="shared" si="41"/>
        <v>0.99999999999980105</v>
      </c>
    </row>
    <row r="312" spans="1:21" x14ac:dyDescent="0.5">
      <c r="A312" s="31">
        <v>44603</v>
      </c>
      <c r="B312" s="2" t="s">
        <v>7</v>
      </c>
      <c r="C312" s="2">
        <v>10001</v>
      </c>
      <c r="D312" s="5">
        <v>64.58</v>
      </c>
      <c r="E312" s="2">
        <f>SUM($C$2:C312)</f>
        <v>2546869</v>
      </c>
      <c r="F312" s="5">
        <f>SUM($T$2:T312) + V312 + W312</f>
        <v>15091</v>
      </c>
      <c r="G312" s="5">
        <f t="shared" si="38"/>
        <v>251.51666666666668</v>
      </c>
      <c r="H312" s="9">
        <f t="shared" si="39"/>
        <v>2.5151666666666666</v>
      </c>
      <c r="T312" s="1">
        <f t="shared" si="40"/>
        <v>64</v>
      </c>
      <c r="U312" s="1">
        <f t="shared" si="41"/>
        <v>57.999999999999829</v>
      </c>
    </row>
    <row r="313" spans="1:21" x14ac:dyDescent="0.5">
      <c r="A313" s="31">
        <v>44611</v>
      </c>
      <c r="B313" s="2" t="s">
        <v>8</v>
      </c>
      <c r="C313" s="2">
        <v>5000</v>
      </c>
      <c r="D313" s="5">
        <v>22.59</v>
      </c>
      <c r="E313" s="2">
        <f>SUM($C$2:C313)</f>
        <v>2551869</v>
      </c>
      <c r="F313" s="5">
        <f>SUM($T$2:T313) + V313 + W313</f>
        <v>15113</v>
      </c>
      <c r="G313" s="5">
        <f t="shared" si="38"/>
        <v>251.88333333333333</v>
      </c>
      <c r="H313" s="9">
        <f t="shared" si="39"/>
        <v>2.5188333333333333</v>
      </c>
      <c r="T313" s="1">
        <f t="shared" si="40"/>
        <v>22</v>
      </c>
      <c r="U313" s="1">
        <f t="shared" si="41"/>
        <v>58.999999999999986</v>
      </c>
    </row>
    <row r="314" spans="1:21" x14ac:dyDescent="0.5">
      <c r="A314" s="31">
        <v>44613</v>
      </c>
      <c r="B314" s="2" t="s">
        <v>255</v>
      </c>
      <c r="C314" s="2">
        <v>3500</v>
      </c>
      <c r="D314" s="5">
        <v>32</v>
      </c>
      <c r="E314" s="2">
        <f>SUM($C$2:C314)</f>
        <v>2555369</v>
      </c>
      <c r="F314" s="5">
        <f>SUM($T$2:T314) + V314 + W314</f>
        <v>15145</v>
      </c>
      <c r="G314" s="5">
        <f t="shared" si="38"/>
        <v>252.41666666666666</v>
      </c>
      <c r="H314" s="9">
        <f t="shared" si="39"/>
        <v>2.5241666666666664</v>
      </c>
      <c r="T314" s="1">
        <f t="shared" si="40"/>
        <v>32</v>
      </c>
      <c r="U314" s="1">
        <f t="shared" si="41"/>
        <v>0</v>
      </c>
    </row>
    <row r="315" spans="1:21" x14ac:dyDescent="0.5">
      <c r="A315" s="31">
        <v>44615</v>
      </c>
      <c r="B315" s="2" t="s">
        <v>7</v>
      </c>
      <c r="C315" s="2">
        <v>7002</v>
      </c>
      <c r="D315" s="5">
        <v>46.24</v>
      </c>
      <c r="E315" s="2">
        <f>SUM($C$2:C315)</f>
        <v>2562371</v>
      </c>
      <c r="F315" s="5">
        <f>SUM($T$2:T315) + V315 + W315</f>
        <v>15191</v>
      </c>
      <c r="G315" s="5">
        <f t="shared" si="38"/>
        <v>253.18333333333334</v>
      </c>
      <c r="H315" s="9">
        <f t="shared" si="39"/>
        <v>2.5318333333333336</v>
      </c>
      <c r="T315" s="1">
        <f t="shared" si="40"/>
        <v>46</v>
      </c>
      <c r="U315" s="1">
        <f t="shared" si="41"/>
        <v>24.000000000000199</v>
      </c>
    </row>
    <row r="316" spans="1:21" x14ac:dyDescent="0.5">
      <c r="A316" s="31">
        <v>44616</v>
      </c>
      <c r="B316" s="2" t="s">
        <v>7</v>
      </c>
      <c r="C316" s="2">
        <v>10002</v>
      </c>
      <c r="D316" s="5">
        <v>65.290000000000006</v>
      </c>
      <c r="E316" s="2">
        <f>SUM($C$2:C316)</f>
        <v>2572373</v>
      </c>
      <c r="F316" s="5">
        <f>SUM($T$2:T316) + V316 + W316</f>
        <v>15256</v>
      </c>
      <c r="G316" s="5">
        <f t="shared" si="38"/>
        <v>254.26666666666668</v>
      </c>
      <c r="H316" s="9">
        <f t="shared" si="39"/>
        <v>2.5426666666666669</v>
      </c>
      <c r="T316" s="1">
        <f t="shared" si="40"/>
        <v>65</v>
      </c>
      <c r="U316" s="1">
        <f t="shared" si="41"/>
        <v>29.000000000000625</v>
      </c>
    </row>
    <row r="317" spans="1:21" x14ac:dyDescent="0.5">
      <c r="A317" s="31">
        <v>44618</v>
      </c>
      <c r="B317" s="2" t="s">
        <v>8</v>
      </c>
      <c r="C317" s="2">
        <v>5000</v>
      </c>
      <c r="D317" s="5">
        <v>23.24</v>
      </c>
      <c r="E317" s="2">
        <f>SUM($C$2:C317)</f>
        <v>2577373</v>
      </c>
      <c r="F317" s="5">
        <f>SUM($T$2:T317) + V317 + W317</f>
        <v>15279</v>
      </c>
      <c r="G317" s="5">
        <f t="shared" si="38"/>
        <v>254.65</v>
      </c>
      <c r="H317" s="9">
        <f t="shared" si="39"/>
        <v>2.5465</v>
      </c>
      <c r="T317" s="1">
        <f t="shared" si="40"/>
        <v>23</v>
      </c>
      <c r="U317" s="1">
        <f t="shared" si="41"/>
        <v>23.999999999999844</v>
      </c>
    </row>
    <row r="318" spans="1:21" x14ac:dyDescent="0.5">
      <c r="A318" s="31">
        <v>44619</v>
      </c>
      <c r="B318" s="2" t="s">
        <v>7</v>
      </c>
      <c r="C318" s="2">
        <v>10066</v>
      </c>
      <c r="D318" s="5">
        <v>70.25</v>
      </c>
      <c r="E318" s="2">
        <f>SUM($C$2:C318)</f>
        <v>2587439</v>
      </c>
      <c r="F318" s="5">
        <f>SUM($T$2:T318) + V318 + W318</f>
        <v>15349</v>
      </c>
      <c r="G318" s="5">
        <f t="shared" si="38"/>
        <v>255.81666666666666</v>
      </c>
      <c r="H318" s="9">
        <f t="shared" si="39"/>
        <v>2.5581666666666667</v>
      </c>
      <c r="T318" s="1">
        <f t="shared" si="40"/>
        <v>70</v>
      </c>
      <c r="U318" s="1">
        <f t="shared" si="41"/>
        <v>25</v>
      </c>
    </row>
    <row r="319" spans="1:21" x14ac:dyDescent="0.5">
      <c r="A319" s="31">
        <v>44621</v>
      </c>
      <c r="B319" s="2" t="s">
        <v>7</v>
      </c>
      <c r="C319" s="2">
        <v>10070</v>
      </c>
      <c r="D319" s="5">
        <v>70.23</v>
      </c>
      <c r="E319" s="2">
        <f>SUM($C$2:C319)</f>
        <v>2597509</v>
      </c>
      <c r="F319" s="5">
        <f>SUM($T$2:T319) + V319 + W319</f>
        <v>15419</v>
      </c>
      <c r="G319" s="5">
        <f t="shared" si="38"/>
        <v>256.98333333333335</v>
      </c>
      <c r="H319" s="9">
        <f t="shared" si="39"/>
        <v>2.5698333333333334</v>
      </c>
      <c r="T319" s="1">
        <f t="shared" si="40"/>
        <v>70</v>
      </c>
      <c r="U319" s="1">
        <f t="shared" si="41"/>
        <v>23.000000000000398</v>
      </c>
    </row>
    <row r="320" spans="1:21" x14ac:dyDescent="0.5">
      <c r="A320" s="31">
        <v>44623</v>
      </c>
      <c r="B320" s="2" t="s">
        <v>7</v>
      </c>
      <c r="C320" s="2">
        <v>7860</v>
      </c>
      <c r="D320" s="5">
        <v>53.23</v>
      </c>
      <c r="E320" s="2">
        <f>SUM($C$2:C320)</f>
        <v>2605369</v>
      </c>
      <c r="F320" s="5">
        <f>SUM($T$2:T320) + V320 + W320</f>
        <v>15472</v>
      </c>
      <c r="G320" s="5">
        <f t="shared" si="38"/>
        <v>257.86666666666667</v>
      </c>
      <c r="H320" s="9">
        <f t="shared" si="39"/>
        <v>2.5786666666666664</v>
      </c>
      <c r="T320" s="1">
        <f t="shared" si="40"/>
        <v>53</v>
      </c>
      <c r="U320" s="1">
        <f t="shared" si="41"/>
        <v>22.999999999999687</v>
      </c>
    </row>
    <row r="321" spans="1:21" x14ac:dyDescent="0.5">
      <c r="A321" s="31">
        <v>44625</v>
      </c>
      <c r="B321" s="2" t="s">
        <v>8</v>
      </c>
      <c r="C321" s="2">
        <v>5000</v>
      </c>
      <c r="D321" s="5">
        <v>22.35</v>
      </c>
      <c r="E321" s="2">
        <f>SUM($C$2:C321)</f>
        <v>2610369</v>
      </c>
      <c r="F321" s="5">
        <f>SUM($T$2:T321) + V321 + W321</f>
        <v>15494</v>
      </c>
      <c r="G321" s="5">
        <f t="shared" si="38"/>
        <v>258.23333333333335</v>
      </c>
      <c r="H321" s="9">
        <f t="shared" si="39"/>
        <v>2.5823333333333331</v>
      </c>
      <c r="T321" s="1">
        <f t="shared" si="40"/>
        <v>22</v>
      </c>
      <c r="U321" s="1">
        <f t="shared" si="41"/>
        <v>35.000000000000142</v>
      </c>
    </row>
    <row r="322" spans="1:21" x14ac:dyDescent="0.5">
      <c r="A322" s="31">
        <v>44626</v>
      </c>
      <c r="B322" s="2" t="s">
        <v>7</v>
      </c>
      <c r="C322" s="2">
        <v>10001</v>
      </c>
      <c r="D322" s="5">
        <v>67.290000000000006</v>
      </c>
      <c r="E322" s="2">
        <f>SUM($C$2:C322)</f>
        <v>2620370</v>
      </c>
      <c r="F322" s="5">
        <f>SUM($T$2:T322) + V322 + W322</f>
        <v>15561</v>
      </c>
      <c r="G322" s="5">
        <f t="shared" si="38"/>
        <v>259.35000000000002</v>
      </c>
      <c r="H322" s="9">
        <f t="shared" si="39"/>
        <v>2.5935000000000001</v>
      </c>
      <c r="T322" s="1">
        <f t="shared" si="40"/>
        <v>67</v>
      </c>
      <c r="U322" s="1">
        <f t="shared" si="41"/>
        <v>29.000000000000625</v>
      </c>
    </row>
    <row r="323" spans="1:21" x14ac:dyDescent="0.5">
      <c r="A323" s="31">
        <v>44627</v>
      </c>
      <c r="B323" s="2" t="s">
        <v>255</v>
      </c>
      <c r="C323" s="2">
        <v>3500</v>
      </c>
      <c r="D323" s="5">
        <v>32</v>
      </c>
      <c r="E323" s="2">
        <f>SUM($C$2:C323)</f>
        <v>2623870</v>
      </c>
      <c r="F323" s="5">
        <f>SUM($T$2:T323) + V323 + W323</f>
        <v>15593</v>
      </c>
      <c r="G323" s="5">
        <f t="shared" si="38"/>
        <v>259.88333333333333</v>
      </c>
      <c r="H323" s="9">
        <f t="shared" si="39"/>
        <v>2.5988333333333333</v>
      </c>
      <c r="T323" s="1">
        <f t="shared" si="40"/>
        <v>32</v>
      </c>
      <c r="U323" s="1">
        <f t="shared" si="41"/>
        <v>0</v>
      </c>
    </row>
    <row r="324" spans="1:21" x14ac:dyDescent="0.5">
      <c r="A324" s="31">
        <v>44629</v>
      </c>
      <c r="B324" s="2" t="s">
        <v>7</v>
      </c>
      <c r="C324" s="2">
        <v>5001</v>
      </c>
      <c r="D324" s="5">
        <v>33.18</v>
      </c>
      <c r="E324" s="2">
        <f>SUM($C$2:C324)</f>
        <v>2628871</v>
      </c>
      <c r="F324" s="5">
        <f>SUM($T$2:T324) + V324 + W324</f>
        <v>15626</v>
      </c>
      <c r="G324" s="5">
        <f t="shared" si="38"/>
        <v>260.43333333333334</v>
      </c>
      <c r="H324" s="9">
        <f t="shared" si="39"/>
        <v>2.6043333333333334</v>
      </c>
      <c r="T324" s="1">
        <f t="shared" si="40"/>
        <v>33</v>
      </c>
      <c r="U324" s="1">
        <f t="shared" si="41"/>
        <v>17.999999999999972</v>
      </c>
    </row>
    <row r="325" spans="1:21" x14ac:dyDescent="0.5">
      <c r="A325" s="31">
        <v>44630</v>
      </c>
      <c r="B325" s="2" t="s">
        <v>7</v>
      </c>
      <c r="C325" s="2">
        <v>10062</v>
      </c>
      <c r="D325" s="5">
        <v>67.22</v>
      </c>
      <c r="E325" s="2">
        <f>SUM($C$2:C325)</f>
        <v>2638933</v>
      </c>
      <c r="F325" s="5">
        <f>SUM($T$2:T325) + V325 + W325</f>
        <v>15693</v>
      </c>
      <c r="G325" s="5">
        <f t="shared" si="38"/>
        <v>261.55</v>
      </c>
      <c r="H325" s="9">
        <f t="shared" si="39"/>
        <v>2.6154999999999999</v>
      </c>
      <c r="T325" s="1">
        <f t="shared" si="40"/>
        <v>67</v>
      </c>
      <c r="U325" s="1">
        <f t="shared" si="41"/>
        <v>21.999999999999886</v>
      </c>
    </row>
    <row r="326" spans="1:21" x14ac:dyDescent="0.5">
      <c r="A326" s="31">
        <v>44634</v>
      </c>
      <c r="B326" s="2" t="s">
        <v>255</v>
      </c>
      <c r="C326" s="2">
        <v>3500</v>
      </c>
      <c r="D326" s="5">
        <v>32</v>
      </c>
      <c r="E326" s="2">
        <f>SUM($C$2:C326)</f>
        <v>2642433</v>
      </c>
      <c r="F326" s="5">
        <f>SUM($T$2:T326) + V326 + W326</f>
        <v>15725</v>
      </c>
      <c r="G326" s="5">
        <f t="shared" si="38"/>
        <v>262.08333333333331</v>
      </c>
      <c r="H326" s="9">
        <f t="shared" si="39"/>
        <v>2.6208333333333336</v>
      </c>
      <c r="T326" s="1">
        <f t="shared" si="40"/>
        <v>32</v>
      </c>
      <c r="U326" s="1">
        <f t="shared" si="41"/>
        <v>0</v>
      </c>
    </row>
    <row r="327" spans="1:21" x14ac:dyDescent="0.5">
      <c r="A327" s="31">
        <v>44637</v>
      </c>
      <c r="B327" s="2" t="s">
        <v>7</v>
      </c>
      <c r="C327" s="2">
        <v>10041</v>
      </c>
      <c r="D327" s="5">
        <v>68.27</v>
      </c>
      <c r="E327" s="2">
        <f>SUM($C$2:C327)</f>
        <v>2652474</v>
      </c>
      <c r="F327" s="5">
        <f>SUM($T$2:T327) + V327 + W327</f>
        <v>15793</v>
      </c>
      <c r="G327" s="5">
        <f t="shared" si="38"/>
        <v>263.21666666666664</v>
      </c>
      <c r="H327" s="9">
        <f t="shared" si="39"/>
        <v>2.6321666666666665</v>
      </c>
      <c r="T327" s="1">
        <f t="shared" si="40"/>
        <v>68</v>
      </c>
      <c r="U327" s="1">
        <f t="shared" si="41"/>
        <v>26.999999999999602</v>
      </c>
    </row>
    <row r="328" spans="1:21" x14ac:dyDescent="0.5">
      <c r="A328" s="31">
        <v>44638</v>
      </c>
      <c r="B328" s="2" t="s">
        <v>7</v>
      </c>
      <c r="C328" s="2">
        <v>5610</v>
      </c>
      <c r="D328" s="5">
        <v>48.37</v>
      </c>
      <c r="E328" s="2">
        <f>SUM($C$2:C328)</f>
        <v>2658084</v>
      </c>
      <c r="F328" s="5">
        <f>SUM($T$2:T328) + V328 + W328</f>
        <v>15841</v>
      </c>
      <c r="G328" s="5">
        <f t="shared" si="38"/>
        <v>264.01666666666665</v>
      </c>
      <c r="H328" s="9">
        <f t="shared" si="39"/>
        <v>2.6401666666666666</v>
      </c>
      <c r="T328" s="1">
        <f t="shared" si="40"/>
        <v>48</v>
      </c>
      <c r="U328" s="1">
        <f t="shared" si="41"/>
        <v>36.999999999999744</v>
      </c>
    </row>
    <row r="329" spans="1:21" x14ac:dyDescent="0.5">
      <c r="A329" s="31">
        <v>44639</v>
      </c>
      <c r="B329" s="2" t="s">
        <v>8</v>
      </c>
      <c r="C329" s="2">
        <v>5000</v>
      </c>
      <c r="D329" s="5">
        <v>23.06</v>
      </c>
      <c r="E329" s="2">
        <f>SUM($C$2:C329)</f>
        <v>2663084</v>
      </c>
      <c r="F329" s="5">
        <f>SUM($T$2:T329) + V329 + W329</f>
        <v>15864</v>
      </c>
      <c r="G329" s="5">
        <f t="shared" si="38"/>
        <v>264.39999999999998</v>
      </c>
      <c r="H329" s="9">
        <f t="shared" si="39"/>
        <v>2.6440000000000001</v>
      </c>
      <c r="T329" s="1">
        <f t="shared" si="40"/>
        <v>23</v>
      </c>
      <c r="U329" s="1">
        <f t="shared" si="41"/>
        <v>5.9999999999998721</v>
      </c>
    </row>
    <row r="330" spans="1:21" x14ac:dyDescent="0.5">
      <c r="A330" s="31">
        <v>44641</v>
      </c>
      <c r="B330" s="2" t="s">
        <v>255</v>
      </c>
      <c r="C330" s="2">
        <v>3500</v>
      </c>
      <c r="D330" s="5">
        <v>32</v>
      </c>
      <c r="E330" s="2">
        <f>SUM($C$2:C330)</f>
        <v>2666584</v>
      </c>
      <c r="F330" s="5">
        <f>SUM($T$2:T330) + V330 + W330</f>
        <v>15896</v>
      </c>
      <c r="G330" s="5">
        <f t="shared" si="38"/>
        <v>264.93333333333334</v>
      </c>
      <c r="H330" s="9">
        <f t="shared" si="39"/>
        <v>2.6493333333333333</v>
      </c>
      <c r="T330" s="1">
        <f t="shared" si="40"/>
        <v>32</v>
      </c>
      <c r="U330" s="1">
        <f t="shared" si="41"/>
        <v>0</v>
      </c>
    </row>
    <row r="331" spans="1:21" x14ac:dyDescent="0.5">
      <c r="A331" s="31">
        <v>44675</v>
      </c>
      <c r="B331" s="2" t="s">
        <v>7</v>
      </c>
      <c r="C331" s="2">
        <v>3470</v>
      </c>
      <c r="D331" s="5">
        <v>23.01</v>
      </c>
      <c r="E331" s="2">
        <f>SUM($C$2:C331)</f>
        <v>2670054</v>
      </c>
      <c r="F331" s="5">
        <f>SUM($T$2:T331) + V331 + W331</f>
        <v>15919</v>
      </c>
      <c r="G331" s="5">
        <f t="shared" si="38"/>
        <v>265.31666666666666</v>
      </c>
      <c r="H331" s="9">
        <f t="shared" si="39"/>
        <v>2.6531666666666665</v>
      </c>
      <c r="T331" s="1">
        <f t="shared" si="40"/>
        <v>23</v>
      </c>
      <c r="U331" s="1">
        <f t="shared" si="41"/>
        <v>1.0000000000001563</v>
      </c>
    </row>
    <row r="332" spans="1:21" x14ac:dyDescent="0.5">
      <c r="A332" s="31">
        <v>44653</v>
      </c>
      <c r="B332" s="2" t="s">
        <v>8</v>
      </c>
      <c r="C332" s="2">
        <v>5000</v>
      </c>
      <c r="D332" s="5">
        <v>21.01</v>
      </c>
      <c r="E332" s="2">
        <f>SUM($C$2:C332)</f>
        <v>2675054</v>
      </c>
      <c r="F332" s="5">
        <f>SUM($T$2:T332) + V332 + W332</f>
        <v>15940</v>
      </c>
      <c r="G332" s="5">
        <f t="shared" si="38"/>
        <v>265.66666666666669</v>
      </c>
      <c r="H332" s="9">
        <f t="shared" si="39"/>
        <v>2.6566666666666667</v>
      </c>
      <c r="T332" s="1">
        <f t="shared" si="40"/>
        <v>21</v>
      </c>
      <c r="U332" s="1">
        <f t="shared" si="41"/>
        <v>1.0000000000001563</v>
      </c>
    </row>
    <row r="333" spans="1:21" x14ac:dyDescent="0.5">
      <c r="A333" s="31">
        <v>44655</v>
      </c>
      <c r="B333" s="2" t="s">
        <v>255</v>
      </c>
      <c r="C333" s="2">
        <v>3500</v>
      </c>
      <c r="D333" s="5">
        <v>32</v>
      </c>
      <c r="E333" s="2">
        <f>SUM($C$2:C333)</f>
        <v>2678554</v>
      </c>
      <c r="F333" s="5">
        <f>SUM($T$2:T333) + V333 + W333</f>
        <v>15972</v>
      </c>
      <c r="G333" s="5">
        <f t="shared" si="38"/>
        <v>266.2</v>
      </c>
      <c r="H333" s="9">
        <f t="shared" si="39"/>
        <v>2.6619999999999999</v>
      </c>
      <c r="T333" s="1">
        <f t="shared" si="40"/>
        <v>32</v>
      </c>
      <c r="U333" s="1">
        <f t="shared" si="41"/>
        <v>0</v>
      </c>
    </row>
    <row r="334" spans="1:21" x14ac:dyDescent="0.5">
      <c r="A334" s="31">
        <v>44660</v>
      </c>
      <c r="B334" s="2" t="s">
        <v>8</v>
      </c>
      <c r="C334" s="2">
        <v>5000</v>
      </c>
      <c r="D334" s="5">
        <v>22.33</v>
      </c>
      <c r="E334" s="2">
        <f>SUM($C$2:C334)</f>
        <v>2683554</v>
      </c>
      <c r="F334" s="5">
        <f>SUM($T$2:T334) + V334 + W334</f>
        <v>15994</v>
      </c>
      <c r="G334" s="5">
        <f t="shared" si="38"/>
        <v>266.56666666666666</v>
      </c>
      <c r="H334" s="9">
        <f t="shared" si="39"/>
        <v>2.6656666666666666</v>
      </c>
      <c r="T334" s="1">
        <f t="shared" si="40"/>
        <v>22</v>
      </c>
      <c r="U334" s="1">
        <f t="shared" si="41"/>
        <v>32.999999999999829</v>
      </c>
    </row>
    <row r="335" spans="1:21" x14ac:dyDescent="0.5">
      <c r="A335" s="31">
        <v>44661</v>
      </c>
      <c r="B335" s="2" t="s">
        <v>7</v>
      </c>
      <c r="C335" s="2">
        <v>10016</v>
      </c>
      <c r="D335" s="5">
        <v>64.569999999999993</v>
      </c>
      <c r="E335" s="2">
        <f>SUM($C$2:C335)</f>
        <v>2693570</v>
      </c>
      <c r="F335" s="5">
        <f>SUM($T$2:T335) + V335 + W335</f>
        <v>16058</v>
      </c>
      <c r="G335" s="5">
        <f t="shared" si="38"/>
        <v>267.63333333333333</v>
      </c>
      <c r="H335" s="9">
        <f t="shared" si="39"/>
        <v>2.6763333333333335</v>
      </c>
      <c r="T335" s="1">
        <f t="shared" si="40"/>
        <v>64</v>
      </c>
      <c r="U335" s="1">
        <f t="shared" si="41"/>
        <v>56.999999999999318</v>
      </c>
    </row>
    <row r="336" spans="1:21" x14ac:dyDescent="0.5">
      <c r="A336" s="31">
        <v>44666</v>
      </c>
      <c r="B336" s="2" t="s">
        <v>7</v>
      </c>
      <c r="C336" s="2">
        <v>10380</v>
      </c>
      <c r="D336" s="5">
        <v>66.099999999999994</v>
      </c>
      <c r="E336" s="2">
        <f>SUM($C$2:C336)</f>
        <v>2703950</v>
      </c>
      <c r="F336" s="5">
        <f>SUM($T$2:T336) + V336 + W336</f>
        <v>16124</v>
      </c>
      <c r="G336" s="5">
        <f t="shared" si="38"/>
        <v>268.73333333333335</v>
      </c>
      <c r="H336" s="9">
        <f t="shared" si="39"/>
        <v>2.6873333333333331</v>
      </c>
      <c r="T336" s="1">
        <f t="shared" si="40"/>
        <v>66</v>
      </c>
      <c r="U336" s="1">
        <f t="shared" si="41"/>
        <v>9.9999999999994316</v>
      </c>
    </row>
    <row r="337" spans="1:21" x14ac:dyDescent="0.5">
      <c r="A337" s="31">
        <v>44674</v>
      </c>
      <c r="B337" s="2" t="s">
        <v>8</v>
      </c>
      <c r="C337" s="2">
        <v>5000</v>
      </c>
      <c r="D337" s="5">
        <v>22.19</v>
      </c>
      <c r="E337" s="2">
        <f>SUM($C$2:C337)</f>
        <v>2708950</v>
      </c>
      <c r="F337" s="5">
        <f>SUM($T$2:T337) + V337 + W337</f>
        <v>16146</v>
      </c>
      <c r="G337" s="5">
        <f t="shared" si="38"/>
        <v>269.10000000000002</v>
      </c>
      <c r="H337" s="9">
        <f t="shared" si="39"/>
        <v>2.6909999999999998</v>
      </c>
      <c r="T337" s="1">
        <f t="shared" si="40"/>
        <v>22</v>
      </c>
      <c r="U337" s="1">
        <f t="shared" si="41"/>
        <v>19.000000000000128</v>
      </c>
    </row>
    <row r="338" spans="1:21" x14ac:dyDescent="0.5">
      <c r="A338" s="31">
        <v>44682</v>
      </c>
      <c r="B338" s="2" t="s">
        <v>7</v>
      </c>
      <c r="C338" s="2">
        <v>10004</v>
      </c>
      <c r="D338" s="5">
        <v>72.150000000000006</v>
      </c>
      <c r="E338" s="2">
        <f>SUM($C$2:C338)</f>
        <v>2718954</v>
      </c>
      <c r="F338" s="5">
        <f>SUM($T$2:T338) + V338 + W338</f>
        <v>16218</v>
      </c>
      <c r="G338" s="5">
        <f t="shared" si="38"/>
        <v>270.3</v>
      </c>
      <c r="H338" s="9">
        <f t="shared" si="39"/>
        <v>2.7029999999999998</v>
      </c>
      <c r="T338" s="1">
        <f t="shared" si="40"/>
        <v>72</v>
      </c>
      <c r="U338" s="1">
        <f t="shared" si="41"/>
        <v>15.000000000000568</v>
      </c>
    </row>
    <row r="339" spans="1:21" x14ac:dyDescent="0.5">
      <c r="A339" s="31">
        <v>44683</v>
      </c>
      <c r="B339" s="2" t="s">
        <v>7</v>
      </c>
      <c r="C339" s="2">
        <v>5170</v>
      </c>
      <c r="D339" s="5">
        <v>37.130000000000003</v>
      </c>
      <c r="E339" s="2">
        <f>SUM($C$2:C339)</f>
        <v>2724124</v>
      </c>
      <c r="F339" s="5">
        <f>SUM($T$2:T339) + V339 + W339</f>
        <v>16255</v>
      </c>
      <c r="G339" s="5">
        <f t="shared" si="38"/>
        <v>270.91666666666669</v>
      </c>
      <c r="H339" s="9">
        <f t="shared" si="39"/>
        <v>2.7091666666666665</v>
      </c>
      <c r="T339" s="1">
        <f t="shared" si="40"/>
        <v>37</v>
      </c>
      <c r="U339" s="1">
        <f t="shared" si="41"/>
        <v>13.000000000000256</v>
      </c>
    </row>
    <row r="340" spans="1:21" x14ac:dyDescent="0.5">
      <c r="A340" s="31">
        <v>44684</v>
      </c>
      <c r="B340" s="2" t="s">
        <v>7</v>
      </c>
      <c r="C340" s="2">
        <v>9001</v>
      </c>
      <c r="D340" s="5">
        <v>61.23</v>
      </c>
      <c r="E340" s="2">
        <f>SUM($C$2:C340)</f>
        <v>2733125</v>
      </c>
      <c r="F340" s="5">
        <f>SUM($T$2:T340) + V340 + W340</f>
        <v>16316</v>
      </c>
      <c r="G340" s="5">
        <f t="shared" si="38"/>
        <v>271.93333333333334</v>
      </c>
      <c r="H340" s="9">
        <f t="shared" si="39"/>
        <v>2.7193333333333332</v>
      </c>
      <c r="T340" s="1">
        <f t="shared" si="40"/>
        <v>61</v>
      </c>
      <c r="U340" s="1">
        <f t="shared" si="41"/>
        <v>22.999999999999687</v>
      </c>
    </row>
    <row r="341" spans="1:21" x14ac:dyDescent="0.5">
      <c r="A341" s="31">
        <v>44685</v>
      </c>
      <c r="B341" s="2" t="s">
        <v>7</v>
      </c>
      <c r="C341" s="2">
        <v>5001</v>
      </c>
      <c r="D341" s="5">
        <v>39.47</v>
      </c>
      <c r="E341" s="2">
        <f>SUM($C$2:C341)</f>
        <v>2738126</v>
      </c>
      <c r="F341" s="5">
        <f>SUM($T$2:T341) + V341 + W341</f>
        <v>16355</v>
      </c>
      <c r="G341" s="5">
        <f t="shared" si="38"/>
        <v>272.58333333333331</v>
      </c>
      <c r="H341" s="9">
        <f t="shared" si="39"/>
        <v>2.7258333333333331</v>
      </c>
      <c r="T341" s="1">
        <f t="shared" si="40"/>
        <v>39</v>
      </c>
      <c r="U341" s="1">
        <f t="shared" si="41"/>
        <v>46.999999999999886</v>
      </c>
    </row>
    <row r="342" spans="1:21" x14ac:dyDescent="0.5">
      <c r="A342" s="31">
        <v>44686</v>
      </c>
      <c r="B342" s="2" t="s">
        <v>7</v>
      </c>
      <c r="C342" s="2">
        <v>10020</v>
      </c>
      <c r="D342" s="5">
        <v>69.13</v>
      </c>
      <c r="E342" s="2">
        <f>SUM($C$2:C342)</f>
        <v>2748146</v>
      </c>
      <c r="F342" s="5">
        <f>SUM($T$2:T342) + V342 + W342</f>
        <v>16424</v>
      </c>
      <c r="G342" s="5">
        <f t="shared" si="38"/>
        <v>273.73333333333335</v>
      </c>
      <c r="H342" s="9">
        <f t="shared" si="39"/>
        <v>2.7373333333333334</v>
      </c>
      <c r="T342" s="1">
        <f t="shared" si="40"/>
        <v>69</v>
      </c>
      <c r="U342" s="1">
        <f t="shared" si="41"/>
        <v>12.999999999999545</v>
      </c>
    </row>
    <row r="343" spans="1:21" x14ac:dyDescent="0.5">
      <c r="A343" s="31">
        <v>44688</v>
      </c>
      <c r="B343" s="2" t="s">
        <v>8</v>
      </c>
      <c r="C343" s="2">
        <v>5000</v>
      </c>
      <c r="D343" s="5">
        <v>22.29</v>
      </c>
      <c r="E343" s="2">
        <f>SUM($C$2:C343)</f>
        <v>2753146</v>
      </c>
      <c r="F343" s="5">
        <f>SUM($T$2:T343) + V343 + W343</f>
        <v>16446</v>
      </c>
      <c r="G343" s="5">
        <f t="shared" si="38"/>
        <v>274.10000000000002</v>
      </c>
      <c r="H343" s="9">
        <f t="shared" si="39"/>
        <v>2.7410000000000001</v>
      </c>
      <c r="T343" s="1">
        <f t="shared" si="40"/>
        <v>22</v>
      </c>
      <c r="U343" s="1">
        <f t="shared" si="41"/>
        <v>28.999999999999915</v>
      </c>
    </row>
    <row r="344" spans="1:21" x14ac:dyDescent="0.5">
      <c r="A344" s="31">
        <v>44690</v>
      </c>
      <c r="B344" s="2" t="s">
        <v>255</v>
      </c>
      <c r="C344" s="2">
        <v>3500</v>
      </c>
      <c r="D344" s="5">
        <v>32</v>
      </c>
      <c r="E344" s="2">
        <f>SUM($C$2:C344)</f>
        <v>2756646</v>
      </c>
      <c r="F344" s="5">
        <f>SUM($T$2:T344) + V344 + W344</f>
        <v>16478</v>
      </c>
      <c r="G344" s="5">
        <f t="shared" si="38"/>
        <v>274.63333333333333</v>
      </c>
      <c r="H344" s="9">
        <f t="shared" si="39"/>
        <v>2.7463333333333333</v>
      </c>
      <c r="T344" s="1">
        <f t="shared" si="40"/>
        <v>32</v>
      </c>
      <c r="U344" s="1">
        <f t="shared" si="41"/>
        <v>0</v>
      </c>
    </row>
    <row r="345" spans="1:21" x14ac:dyDescent="0.5">
      <c r="A345" s="31">
        <v>44692</v>
      </c>
      <c r="B345" s="2" t="s">
        <v>7</v>
      </c>
      <c r="C345" s="2">
        <v>10015</v>
      </c>
      <c r="D345" s="5">
        <v>69.02</v>
      </c>
      <c r="E345" s="2">
        <f>SUM($C$2:C345)</f>
        <v>2766661</v>
      </c>
      <c r="F345" s="5">
        <f>SUM($T$2:T345) + V345 + W345</f>
        <v>16547</v>
      </c>
      <c r="G345" s="5">
        <f t="shared" si="38"/>
        <v>275.78333333333336</v>
      </c>
      <c r="H345" s="9">
        <f t="shared" si="39"/>
        <v>2.7578333333333331</v>
      </c>
      <c r="T345" s="1">
        <f t="shared" si="40"/>
        <v>69</v>
      </c>
      <c r="U345" s="1">
        <f t="shared" si="41"/>
        <v>1.9999999999996021</v>
      </c>
    </row>
    <row r="346" spans="1:21" x14ac:dyDescent="0.5">
      <c r="A346" s="31">
        <v>44693</v>
      </c>
      <c r="B346" s="2" t="s">
        <v>7</v>
      </c>
      <c r="C346" s="2">
        <v>9000</v>
      </c>
      <c r="D346" s="5">
        <v>75.45</v>
      </c>
      <c r="E346" s="2">
        <f>SUM($C$2:C346)</f>
        <v>2775661</v>
      </c>
      <c r="F346" s="5">
        <f>SUM($T$2:T346) + V346 + W346</f>
        <v>16622</v>
      </c>
      <c r="G346" s="5">
        <f t="shared" si="38"/>
        <v>277.03333333333336</v>
      </c>
      <c r="H346" s="9">
        <f t="shared" si="39"/>
        <v>2.7703333333333333</v>
      </c>
      <c r="T346" s="1">
        <f t="shared" si="40"/>
        <v>75</v>
      </c>
      <c r="U346" s="1">
        <f t="shared" si="41"/>
        <v>45.000000000000284</v>
      </c>
    </row>
    <row r="347" spans="1:21" x14ac:dyDescent="0.5">
      <c r="A347" s="31">
        <v>44695</v>
      </c>
      <c r="B347" s="2" t="s">
        <v>8</v>
      </c>
      <c r="C347" s="2">
        <v>5000</v>
      </c>
      <c r="D347" s="5">
        <v>22.54</v>
      </c>
      <c r="E347" s="2">
        <f>SUM($C$2:C347)</f>
        <v>2780661</v>
      </c>
      <c r="F347" s="5">
        <f>SUM($T$2:T347) + V347 + W347</f>
        <v>16644</v>
      </c>
      <c r="G347" s="5">
        <f t="shared" si="38"/>
        <v>277.39999999999998</v>
      </c>
      <c r="H347" s="9">
        <f t="shared" si="39"/>
        <v>2.774</v>
      </c>
      <c r="T347" s="1">
        <f t="shared" si="40"/>
        <v>22</v>
      </c>
      <c r="U347" s="1">
        <f t="shared" si="41"/>
        <v>53.999999999999915</v>
      </c>
    </row>
    <row r="348" spans="1:21" x14ac:dyDescent="0.5">
      <c r="A348" s="31">
        <v>44697</v>
      </c>
      <c r="B348" s="2" t="s">
        <v>255</v>
      </c>
      <c r="C348" s="2">
        <v>7000</v>
      </c>
      <c r="D348" s="5">
        <v>64</v>
      </c>
      <c r="E348" s="2">
        <f>SUM($C$2:C348)</f>
        <v>2787661</v>
      </c>
      <c r="F348" s="5">
        <f>SUM($T$2:T348) + V348 + W348</f>
        <v>16708</v>
      </c>
      <c r="G348" s="5">
        <f t="shared" si="38"/>
        <v>278.46666666666664</v>
      </c>
      <c r="H348" s="9">
        <f t="shared" si="39"/>
        <v>2.7846666666666664</v>
      </c>
      <c r="T348" s="1">
        <f t="shared" si="40"/>
        <v>64</v>
      </c>
      <c r="U348" s="1">
        <f t="shared" si="41"/>
        <v>0</v>
      </c>
    </row>
    <row r="349" spans="1:21" x14ac:dyDescent="0.5">
      <c r="A349" s="37" t="s">
        <v>261</v>
      </c>
      <c r="B349" s="2" t="s">
        <v>255</v>
      </c>
      <c r="C349" s="2">
        <v>3500</v>
      </c>
      <c r="D349" s="5">
        <v>40</v>
      </c>
      <c r="E349" s="2">
        <f>SUM($C$2:C349)</f>
        <v>2791161</v>
      </c>
      <c r="F349" s="5">
        <f>SUM($T$2:T349) + V349 + W349</f>
        <v>16748</v>
      </c>
      <c r="G349" s="5">
        <f t="shared" si="38"/>
        <v>279.13333333333333</v>
      </c>
      <c r="H349" s="9">
        <f t="shared" si="39"/>
        <v>2.7913333333333332</v>
      </c>
      <c r="T349" s="1">
        <f t="shared" si="40"/>
        <v>40</v>
      </c>
      <c r="U349" s="1">
        <f t="shared" si="41"/>
        <v>0</v>
      </c>
    </row>
    <row r="350" spans="1:21" x14ac:dyDescent="0.5">
      <c r="A350" s="31">
        <v>44704</v>
      </c>
      <c r="B350" s="2" t="s">
        <v>27</v>
      </c>
      <c r="C350" s="2">
        <v>6004</v>
      </c>
      <c r="D350" s="5">
        <v>30.25</v>
      </c>
      <c r="E350" s="2">
        <f>SUM($C$2:C350)</f>
        <v>2797165</v>
      </c>
      <c r="F350" s="5">
        <f>SUM($T$2:T350) + V350 + W350</f>
        <v>16778</v>
      </c>
      <c r="G350" s="5">
        <f t="shared" si="38"/>
        <v>279.63333333333333</v>
      </c>
      <c r="H350" s="9">
        <f t="shared" si="39"/>
        <v>2.7963333333333331</v>
      </c>
      <c r="T350" s="1">
        <f t="shared" si="40"/>
        <v>30</v>
      </c>
      <c r="U350" s="1">
        <f t="shared" si="41"/>
        <v>25</v>
      </c>
    </row>
    <row r="351" spans="1:21" x14ac:dyDescent="0.5">
      <c r="A351" s="31">
        <v>44707</v>
      </c>
      <c r="B351" s="2" t="s">
        <v>7</v>
      </c>
      <c r="C351" s="2">
        <v>5000</v>
      </c>
      <c r="D351" s="5">
        <v>31.49</v>
      </c>
      <c r="E351" s="2">
        <f>SUM($C$2:C351)</f>
        <v>2802165</v>
      </c>
      <c r="F351" s="5">
        <f>SUM($T$2:T351) + V351 + W351</f>
        <v>16809</v>
      </c>
      <c r="G351" s="5">
        <f t="shared" si="38"/>
        <v>280.14999999999998</v>
      </c>
      <c r="H351" s="9">
        <f t="shared" si="39"/>
        <v>2.8015000000000003</v>
      </c>
      <c r="T351" s="1">
        <f t="shared" si="40"/>
        <v>31</v>
      </c>
      <c r="U351" s="1">
        <f t="shared" si="41"/>
        <v>48.999999999999844</v>
      </c>
    </row>
    <row r="352" spans="1:21" x14ac:dyDescent="0.5">
      <c r="A352" s="31">
        <v>44709</v>
      </c>
      <c r="B352" s="2" t="s">
        <v>8</v>
      </c>
      <c r="C352" s="2">
        <v>5000</v>
      </c>
      <c r="D352" s="5">
        <v>22.32</v>
      </c>
      <c r="E352" s="2">
        <f>SUM($C$2:C352)</f>
        <v>2807165</v>
      </c>
      <c r="F352" s="5">
        <f>SUM($T$2:T352) + V352 + W352</f>
        <v>16831</v>
      </c>
      <c r="G352" s="5">
        <f t="shared" si="38"/>
        <v>280.51666666666665</v>
      </c>
      <c r="H352" s="9">
        <f t="shared" si="39"/>
        <v>2.8051666666666666</v>
      </c>
      <c r="T352" s="1">
        <f t="shared" si="40"/>
        <v>22</v>
      </c>
      <c r="U352" s="1">
        <f t="shared" si="41"/>
        <v>32.000000000000028</v>
      </c>
    </row>
    <row r="353" spans="1:21" x14ac:dyDescent="0.5">
      <c r="A353" s="31">
        <v>44716</v>
      </c>
      <c r="B353" s="2" t="s">
        <v>44</v>
      </c>
      <c r="C353" s="2">
        <v>43610</v>
      </c>
      <c r="D353" s="5">
        <v>322</v>
      </c>
      <c r="E353" s="2">
        <f>SUM($C$2:C353)</f>
        <v>2850775</v>
      </c>
      <c r="F353" s="5">
        <f>SUM($T$2:T353) + V353 + W353</f>
        <v>17153</v>
      </c>
      <c r="G353" s="5">
        <f t="shared" si="38"/>
        <v>285.88333333333333</v>
      </c>
      <c r="H353" s="9">
        <f t="shared" si="39"/>
        <v>2.8588333333333336</v>
      </c>
      <c r="T353" s="1">
        <f t="shared" si="40"/>
        <v>322</v>
      </c>
      <c r="U353" s="1">
        <f t="shared" si="41"/>
        <v>0</v>
      </c>
    </row>
    <row r="354" spans="1:21" x14ac:dyDescent="0.5">
      <c r="A354" s="31">
        <v>44725</v>
      </c>
      <c r="B354" s="2" t="s">
        <v>255</v>
      </c>
      <c r="C354" s="2">
        <v>3500</v>
      </c>
      <c r="D354" s="5">
        <v>40</v>
      </c>
      <c r="E354" s="2">
        <f>SUM($C$2:C354)</f>
        <v>2854275</v>
      </c>
      <c r="F354" s="5">
        <f>SUM($T$2:T354) + V354 + W354</f>
        <v>17193</v>
      </c>
      <c r="G354" s="5">
        <f t="shared" si="38"/>
        <v>286.55</v>
      </c>
      <c r="H354" s="9">
        <f t="shared" si="39"/>
        <v>2.8654999999999999</v>
      </c>
      <c r="T354" s="1">
        <f t="shared" si="40"/>
        <v>40</v>
      </c>
      <c r="U354" s="1">
        <f t="shared" si="41"/>
        <v>0</v>
      </c>
    </row>
    <row r="355" spans="1:21" x14ac:dyDescent="0.5">
      <c r="A355" s="31">
        <v>44725</v>
      </c>
      <c r="B355" s="2" t="s">
        <v>27</v>
      </c>
      <c r="C355" s="2">
        <v>5430</v>
      </c>
      <c r="D355" s="5">
        <v>29.55</v>
      </c>
      <c r="E355" s="2">
        <f>SUM($C$2:C355)</f>
        <v>2859705</v>
      </c>
      <c r="F355" s="5">
        <f>SUM($T$2:T355) + V355 + W355</f>
        <v>17222</v>
      </c>
      <c r="G355" s="5">
        <f t="shared" si="38"/>
        <v>287.03333333333336</v>
      </c>
      <c r="H355" s="9">
        <f t="shared" si="39"/>
        <v>2.8703333333333334</v>
      </c>
      <c r="T355" s="1">
        <f t="shared" si="40"/>
        <v>29</v>
      </c>
      <c r="U355" s="1">
        <f t="shared" si="41"/>
        <v>55.000000000000071</v>
      </c>
    </row>
    <row r="356" spans="1:21" x14ac:dyDescent="0.5">
      <c r="A356" s="31">
        <v>44727</v>
      </c>
      <c r="B356" s="2" t="s">
        <v>7</v>
      </c>
      <c r="C356" s="2">
        <v>10200</v>
      </c>
      <c r="D356" s="5">
        <v>70.209999999999994</v>
      </c>
      <c r="E356" s="2">
        <f>SUM($C$2:C356)</f>
        <v>2869905</v>
      </c>
      <c r="F356" s="5">
        <f>SUM($T$2:T356) + V356 + W356</f>
        <v>17292</v>
      </c>
      <c r="G356" s="5">
        <f t="shared" si="38"/>
        <v>288.2</v>
      </c>
      <c r="H356" s="9">
        <f t="shared" si="39"/>
        <v>2.8819999999999997</v>
      </c>
      <c r="T356" s="1">
        <f t="shared" si="40"/>
        <v>70</v>
      </c>
      <c r="U356" s="1">
        <f t="shared" si="41"/>
        <v>20.999999999999375</v>
      </c>
    </row>
    <row r="357" spans="1:21" x14ac:dyDescent="0.5">
      <c r="A357" s="31">
        <v>44728</v>
      </c>
      <c r="B357" s="2" t="s">
        <v>7</v>
      </c>
      <c r="C357" s="2">
        <v>10000</v>
      </c>
      <c r="D357" s="5">
        <v>69.55</v>
      </c>
      <c r="E357" s="2">
        <f>SUM($C$2:C357)</f>
        <v>2879905</v>
      </c>
      <c r="F357" s="5">
        <f>SUM($T$2:T357) + V357 + W357</f>
        <v>17361</v>
      </c>
      <c r="G357" s="5">
        <f t="shared" si="38"/>
        <v>289.35000000000002</v>
      </c>
      <c r="H357" s="9">
        <f t="shared" si="39"/>
        <v>2.8935</v>
      </c>
      <c r="T357" s="1">
        <f t="shared" si="40"/>
        <v>69</v>
      </c>
      <c r="U357" s="1">
        <f t="shared" si="41"/>
        <v>54.999999999999716</v>
      </c>
    </row>
    <row r="358" spans="1:21" x14ac:dyDescent="0.5">
      <c r="A358" s="31">
        <v>44730</v>
      </c>
      <c r="B358" s="2" t="s">
        <v>8</v>
      </c>
      <c r="C358" s="2">
        <v>5000</v>
      </c>
      <c r="D358" s="5">
        <v>23.12</v>
      </c>
      <c r="E358" s="2">
        <f>SUM($C$2:C358)</f>
        <v>2884905</v>
      </c>
      <c r="F358" s="5">
        <f>SUM($T$2:T358) + V358 + W358</f>
        <v>17384</v>
      </c>
      <c r="G358" s="5">
        <f t="shared" si="38"/>
        <v>289.73333333333335</v>
      </c>
      <c r="H358" s="9">
        <f t="shared" si="39"/>
        <v>2.8973333333333335</v>
      </c>
      <c r="T358" s="1">
        <f t="shared" si="40"/>
        <v>23</v>
      </c>
      <c r="U358" s="1">
        <f t="shared" si="41"/>
        <v>12.000000000000099</v>
      </c>
    </row>
    <row r="359" spans="1:21" x14ac:dyDescent="0.5">
      <c r="A359" s="9"/>
      <c r="B359" s="2"/>
      <c r="C359" s="2"/>
      <c r="D359" s="5"/>
      <c r="E359" s="2">
        <f>SUM($C$2:C359)</f>
        <v>2884905</v>
      </c>
      <c r="F359" s="5">
        <f>SUM($T$2:T359) + V359 + W359</f>
        <v>17384</v>
      </c>
      <c r="G359" s="5">
        <f t="shared" si="38"/>
        <v>289.73333333333335</v>
      </c>
      <c r="H359" s="9">
        <f t="shared" si="39"/>
        <v>2.8973333333333335</v>
      </c>
      <c r="T359" s="1">
        <f t="shared" si="40"/>
        <v>0</v>
      </c>
      <c r="U359" s="1">
        <f t="shared" si="41"/>
        <v>0</v>
      </c>
    </row>
    <row r="360" spans="1:21" x14ac:dyDescent="0.5">
      <c r="A360" s="30"/>
      <c r="B360" s="6"/>
      <c r="C360" s="6"/>
      <c r="D360" s="5"/>
      <c r="E360" s="2">
        <f>SUM($C$2:C360)</f>
        <v>2884905</v>
      </c>
      <c r="F360" s="5">
        <f>SUM($T$2:T360) + V360 + W360</f>
        <v>17384</v>
      </c>
      <c r="G360" s="5">
        <f t="shared" si="38"/>
        <v>289.73333333333335</v>
      </c>
      <c r="H360" s="9">
        <f t="shared" si="39"/>
        <v>2.8973333333333335</v>
      </c>
      <c r="T360" s="1">
        <f t="shared" si="40"/>
        <v>0</v>
      </c>
      <c r="U360" s="1">
        <f t="shared" si="41"/>
        <v>0</v>
      </c>
    </row>
    <row r="361" spans="1:21" x14ac:dyDescent="0.5">
      <c r="A361" s="30"/>
      <c r="B361" s="6"/>
      <c r="C361" s="6"/>
      <c r="D361" s="5"/>
      <c r="E361" s="2">
        <f>SUM($C$2:C361)</f>
        <v>2884905</v>
      </c>
      <c r="F361" s="5">
        <f>SUM($T$2:T361) + V361 + W361</f>
        <v>17384</v>
      </c>
      <c r="G361" s="5">
        <f t="shared" si="38"/>
        <v>289.73333333333335</v>
      </c>
      <c r="H361" s="9">
        <f t="shared" si="39"/>
        <v>2.8973333333333335</v>
      </c>
      <c r="T361" s="1">
        <f t="shared" si="40"/>
        <v>0</v>
      </c>
      <c r="U361" s="1">
        <f t="shared" si="41"/>
        <v>0</v>
      </c>
    </row>
    <row r="362" spans="1:21" x14ac:dyDescent="0.5">
      <c r="A362" s="30"/>
      <c r="B362" s="6"/>
      <c r="C362" s="6"/>
      <c r="D362" s="5"/>
      <c r="E362" s="2">
        <f>SUM($C$2:C362)</f>
        <v>2884905</v>
      </c>
      <c r="F362" s="5">
        <f>SUM($T$2:T362) + V362 + W362</f>
        <v>17384</v>
      </c>
      <c r="G362" s="5">
        <f t="shared" si="38"/>
        <v>289.73333333333335</v>
      </c>
      <c r="H362" s="9">
        <f t="shared" si="39"/>
        <v>2.8973333333333335</v>
      </c>
      <c r="T362" s="1">
        <f t="shared" si="40"/>
        <v>0</v>
      </c>
      <c r="U362" s="1">
        <f t="shared" si="41"/>
        <v>0</v>
      </c>
    </row>
    <row r="363" spans="1:21" x14ac:dyDescent="0.5">
      <c r="A363" s="30"/>
      <c r="B363" s="6"/>
      <c r="C363" s="6"/>
      <c r="D363" s="5"/>
      <c r="E363" s="2">
        <f>SUM($C$2:C363)</f>
        <v>2884905</v>
      </c>
      <c r="F363" s="5">
        <f>SUM($T$2:T363) + V363 + W363</f>
        <v>17384</v>
      </c>
      <c r="G363" s="5">
        <f t="shared" si="38"/>
        <v>289.73333333333335</v>
      </c>
      <c r="H363" s="9">
        <f t="shared" si="39"/>
        <v>2.8973333333333335</v>
      </c>
      <c r="T363" s="1">
        <f t="shared" si="40"/>
        <v>0</v>
      </c>
      <c r="U363" s="1">
        <f t="shared" si="41"/>
        <v>0</v>
      </c>
    </row>
    <row r="364" spans="1:21" x14ac:dyDescent="0.5">
      <c r="A364" s="30"/>
      <c r="B364" s="6"/>
      <c r="C364" s="6"/>
      <c r="D364" s="5"/>
      <c r="E364" s="2">
        <f>SUM($C$2:C364)</f>
        <v>2884905</v>
      </c>
      <c r="F364" s="5">
        <f>SUM($T$2:T364) + V364 + W364</f>
        <v>17384</v>
      </c>
      <c r="G364" s="5">
        <f t="shared" si="38"/>
        <v>289.73333333333335</v>
      </c>
      <c r="H364" s="9">
        <f t="shared" si="39"/>
        <v>2.8973333333333335</v>
      </c>
      <c r="T364" s="1">
        <f t="shared" si="40"/>
        <v>0</v>
      </c>
      <c r="U364" s="1">
        <f t="shared" si="41"/>
        <v>0</v>
      </c>
    </row>
    <row r="365" spans="1:21" x14ac:dyDescent="0.5">
      <c r="A365" s="30"/>
      <c r="B365" s="6"/>
      <c r="C365" s="6"/>
      <c r="D365" s="5"/>
      <c r="E365" s="2">
        <f>SUM($C$2:C365)</f>
        <v>2884905</v>
      </c>
      <c r="F365" s="5">
        <f>SUM($T$2:T365) + V365 + W365</f>
        <v>17384</v>
      </c>
      <c r="G365" s="5">
        <f t="shared" si="38"/>
        <v>289.73333333333335</v>
      </c>
      <c r="H365" s="9">
        <f t="shared" si="39"/>
        <v>2.8973333333333335</v>
      </c>
      <c r="T365" s="1">
        <f t="shared" si="40"/>
        <v>0</v>
      </c>
      <c r="U365" s="1">
        <f t="shared" si="41"/>
        <v>0</v>
      </c>
    </row>
    <row r="366" spans="1:21" x14ac:dyDescent="0.5">
      <c r="A366" s="30"/>
      <c r="B366" s="6"/>
      <c r="C366" s="6"/>
      <c r="D366" s="5"/>
      <c r="E366" s="2">
        <f>SUM($C$2:C366)</f>
        <v>2884905</v>
      </c>
      <c r="F366" s="5">
        <f>SUM($T$2:T366) + V366 + W366</f>
        <v>17384</v>
      </c>
      <c r="G366" s="5">
        <f t="shared" si="38"/>
        <v>289.73333333333335</v>
      </c>
      <c r="H366" s="9">
        <f t="shared" si="39"/>
        <v>2.8973333333333335</v>
      </c>
      <c r="T366" s="1">
        <f t="shared" si="40"/>
        <v>0</v>
      </c>
      <c r="U366" s="1">
        <f t="shared" si="41"/>
        <v>0</v>
      </c>
    </row>
    <row r="367" spans="1:21" x14ac:dyDescent="0.5">
      <c r="A367" s="30"/>
      <c r="B367" s="6"/>
      <c r="C367" s="6"/>
      <c r="D367" s="5"/>
      <c r="E367" s="2">
        <f>SUM($C$2:C367)</f>
        <v>2884905</v>
      </c>
      <c r="F367" s="5">
        <f>SUM($T$2:T367) + V367 + W367</f>
        <v>17384</v>
      </c>
      <c r="G367" s="5">
        <f t="shared" ref="G367:G416" si="42">F367/60</f>
        <v>289.73333333333335</v>
      </c>
      <c r="H367" s="9">
        <f t="shared" ref="H367:H416" si="43">(F367/600000)*100</f>
        <v>2.8973333333333335</v>
      </c>
      <c r="T367" s="1">
        <f t="shared" si="40"/>
        <v>0</v>
      </c>
      <c r="U367" s="1">
        <f t="shared" si="41"/>
        <v>0</v>
      </c>
    </row>
    <row r="368" spans="1:21" x14ac:dyDescent="0.5">
      <c r="A368" s="30"/>
      <c r="B368" s="6"/>
      <c r="C368" s="6"/>
      <c r="D368" s="5"/>
      <c r="E368" s="2">
        <f>SUM($C$2:C368)</f>
        <v>2884905</v>
      </c>
      <c r="F368" s="5">
        <f>SUM($T$2:T368) + V368 + W368</f>
        <v>17384</v>
      </c>
      <c r="G368" s="5">
        <f t="shared" si="42"/>
        <v>289.73333333333335</v>
      </c>
      <c r="H368" s="9">
        <f t="shared" si="43"/>
        <v>2.8973333333333335</v>
      </c>
      <c r="T368" s="1">
        <f t="shared" si="40"/>
        <v>0</v>
      </c>
      <c r="U368" s="1">
        <f t="shared" si="41"/>
        <v>0</v>
      </c>
    </row>
    <row r="369" spans="1:21" x14ac:dyDescent="0.5">
      <c r="A369" s="30"/>
      <c r="B369" s="6"/>
      <c r="C369" s="6"/>
      <c r="D369" s="5"/>
      <c r="E369" s="2">
        <f>SUM($C$2:C369)</f>
        <v>2884905</v>
      </c>
      <c r="F369" s="5">
        <f>SUM($T$2:T369) + V369 + W369</f>
        <v>17384</v>
      </c>
      <c r="G369" s="5">
        <f t="shared" si="42"/>
        <v>289.73333333333335</v>
      </c>
      <c r="H369" s="9">
        <f t="shared" si="43"/>
        <v>2.8973333333333335</v>
      </c>
      <c r="T369" s="1">
        <f t="shared" si="40"/>
        <v>0</v>
      </c>
      <c r="U369" s="1">
        <f t="shared" si="41"/>
        <v>0</v>
      </c>
    </row>
    <row r="370" spans="1:21" x14ac:dyDescent="0.5">
      <c r="A370" s="30"/>
      <c r="B370" s="6"/>
      <c r="C370" s="6"/>
      <c r="D370" s="5"/>
      <c r="E370" s="2">
        <f>SUM($C$2:C370)</f>
        <v>2884905</v>
      </c>
      <c r="F370" s="5">
        <f>SUM($T$2:T370) + V370 + W370</f>
        <v>17384</v>
      </c>
      <c r="G370" s="5">
        <f t="shared" si="42"/>
        <v>289.73333333333335</v>
      </c>
      <c r="H370" s="9">
        <f t="shared" si="43"/>
        <v>2.8973333333333335</v>
      </c>
      <c r="T370" s="1">
        <f t="shared" si="40"/>
        <v>0</v>
      </c>
      <c r="U370" s="1">
        <f t="shared" si="41"/>
        <v>0</v>
      </c>
    </row>
    <row r="371" spans="1:21" x14ac:dyDescent="0.5">
      <c r="A371" s="30"/>
      <c r="B371" s="6"/>
      <c r="C371" s="6"/>
      <c r="D371" s="5"/>
      <c r="E371" s="2">
        <f>SUM($C$2:C371)</f>
        <v>2884905</v>
      </c>
      <c r="F371" s="5">
        <f>SUM($T$2:T371) + V371 + W371</f>
        <v>17384</v>
      </c>
      <c r="G371" s="5">
        <f t="shared" si="42"/>
        <v>289.73333333333335</v>
      </c>
      <c r="H371" s="9">
        <f t="shared" si="43"/>
        <v>2.8973333333333335</v>
      </c>
      <c r="T371" s="1">
        <f t="shared" si="40"/>
        <v>0</v>
      </c>
      <c r="U371" s="1">
        <f t="shared" si="41"/>
        <v>0</v>
      </c>
    </row>
    <row r="372" spans="1:21" x14ac:dyDescent="0.5">
      <c r="A372" s="30"/>
      <c r="B372" s="6"/>
      <c r="C372" s="6"/>
      <c r="D372" s="5"/>
      <c r="E372" s="2">
        <f>SUM($C$2:C372)</f>
        <v>2884905</v>
      </c>
      <c r="F372" s="5">
        <f>SUM($T$2:T372) + V372 + W372</f>
        <v>17384</v>
      </c>
      <c r="G372" s="5">
        <f t="shared" si="42"/>
        <v>289.73333333333335</v>
      </c>
      <c r="H372" s="9">
        <f t="shared" si="43"/>
        <v>2.8973333333333335</v>
      </c>
      <c r="T372" s="1">
        <f t="shared" si="40"/>
        <v>0</v>
      </c>
      <c r="U372" s="1">
        <f t="shared" si="41"/>
        <v>0</v>
      </c>
    </row>
    <row r="373" spans="1:21" x14ac:dyDescent="0.5">
      <c r="A373" s="30"/>
      <c r="B373" s="6"/>
      <c r="C373" s="6"/>
      <c r="D373" s="5"/>
      <c r="E373" s="2">
        <f>SUM($C$2:C373)</f>
        <v>2884905</v>
      </c>
      <c r="F373" s="5">
        <f>SUM($T$2:T373) + V373 + W373</f>
        <v>17384</v>
      </c>
      <c r="G373" s="5">
        <f t="shared" si="42"/>
        <v>289.73333333333335</v>
      </c>
      <c r="H373" s="9">
        <f t="shared" si="43"/>
        <v>2.8973333333333335</v>
      </c>
      <c r="T373" s="1">
        <f t="shared" ref="T373:T416" si="44">INT(D373)</f>
        <v>0</v>
      </c>
      <c r="U373" s="1">
        <f t="shared" ref="U373:U416" si="45">(D373-T373)*100</f>
        <v>0</v>
      </c>
    </row>
    <row r="374" spans="1:21" x14ac:dyDescent="0.5">
      <c r="A374" s="30"/>
      <c r="B374" s="6"/>
      <c r="C374" s="6"/>
      <c r="D374" s="5"/>
      <c r="E374" s="2">
        <f>SUM($C$2:C374)</f>
        <v>2884905</v>
      </c>
      <c r="F374" s="5">
        <f>SUM($T$2:T374) + V374 + W374</f>
        <v>17384</v>
      </c>
      <c r="G374" s="5">
        <f t="shared" si="42"/>
        <v>289.73333333333335</v>
      </c>
      <c r="H374" s="9">
        <f t="shared" si="43"/>
        <v>2.8973333333333335</v>
      </c>
      <c r="T374" s="1">
        <f t="shared" si="44"/>
        <v>0</v>
      </c>
      <c r="U374" s="1">
        <f t="shared" si="45"/>
        <v>0</v>
      </c>
    </row>
    <row r="375" spans="1:21" x14ac:dyDescent="0.5">
      <c r="A375" s="30"/>
      <c r="B375" s="6"/>
      <c r="C375" s="6"/>
      <c r="D375" s="5"/>
      <c r="E375" s="2">
        <f>SUM($C$2:C375)</f>
        <v>2884905</v>
      </c>
      <c r="F375" s="5">
        <f>SUM($T$2:T375) + V375 + W375</f>
        <v>17384</v>
      </c>
      <c r="G375" s="5">
        <f t="shared" si="42"/>
        <v>289.73333333333335</v>
      </c>
      <c r="H375" s="9">
        <f t="shared" si="43"/>
        <v>2.8973333333333335</v>
      </c>
      <c r="T375" s="1">
        <f t="shared" si="44"/>
        <v>0</v>
      </c>
      <c r="U375" s="1">
        <f t="shared" si="45"/>
        <v>0</v>
      </c>
    </row>
    <row r="376" spans="1:21" x14ac:dyDescent="0.5">
      <c r="A376" s="30"/>
      <c r="B376" s="6"/>
      <c r="C376" s="6"/>
      <c r="D376" s="5"/>
      <c r="E376" s="2">
        <f>SUM($C$2:C376)</f>
        <v>2884905</v>
      </c>
      <c r="F376" s="5">
        <f>SUM($T$2:T376) + V376 + W376</f>
        <v>17384</v>
      </c>
      <c r="G376" s="5">
        <f t="shared" si="42"/>
        <v>289.73333333333335</v>
      </c>
      <c r="H376" s="9">
        <f t="shared" si="43"/>
        <v>2.8973333333333335</v>
      </c>
      <c r="T376" s="1">
        <f t="shared" si="44"/>
        <v>0</v>
      </c>
      <c r="U376" s="1">
        <f t="shared" si="45"/>
        <v>0</v>
      </c>
    </row>
    <row r="377" spans="1:21" x14ac:dyDescent="0.5">
      <c r="A377" s="30"/>
      <c r="B377" s="6"/>
      <c r="C377" s="6"/>
      <c r="D377" s="5"/>
      <c r="E377" s="2">
        <f>SUM($C$2:C377)</f>
        <v>2884905</v>
      </c>
      <c r="F377" s="5">
        <f>SUM($T$2:T377) + V377 + W377</f>
        <v>17384</v>
      </c>
      <c r="G377" s="5">
        <f t="shared" si="42"/>
        <v>289.73333333333335</v>
      </c>
      <c r="H377" s="9">
        <f t="shared" si="43"/>
        <v>2.8973333333333335</v>
      </c>
      <c r="T377" s="1">
        <f t="shared" si="44"/>
        <v>0</v>
      </c>
      <c r="U377" s="1">
        <f t="shared" si="45"/>
        <v>0</v>
      </c>
    </row>
    <row r="378" spans="1:21" x14ac:dyDescent="0.5">
      <c r="A378" s="30"/>
      <c r="B378" s="6"/>
      <c r="C378" s="6"/>
      <c r="D378" s="5"/>
      <c r="E378" s="2">
        <f>SUM($C$2:C378)</f>
        <v>2884905</v>
      </c>
      <c r="F378" s="5">
        <f>SUM($T$2:T378) + V378 + W378</f>
        <v>17384</v>
      </c>
      <c r="G378" s="5">
        <f t="shared" si="42"/>
        <v>289.73333333333335</v>
      </c>
      <c r="H378" s="9">
        <f t="shared" si="43"/>
        <v>2.8973333333333335</v>
      </c>
      <c r="T378" s="1">
        <f t="shared" si="44"/>
        <v>0</v>
      </c>
      <c r="U378" s="1">
        <f t="shared" si="45"/>
        <v>0</v>
      </c>
    </row>
    <row r="379" spans="1:21" x14ac:dyDescent="0.5">
      <c r="A379" s="30"/>
      <c r="B379" s="6"/>
      <c r="C379" s="6"/>
      <c r="D379" s="5"/>
      <c r="E379" s="2">
        <f>SUM($C$2:C379)</f>
        <v>2884905</v>
      </c>
      <c r="F379" s="5">
        <f>SUM($T$2:T379) + V379 + W379</f>
        <v>17384</v>
      </c>
      <c r="G379" s="5">
        <f t="shared" si="42"/>
        <v>289.73333333333335</v>
      </c>
      <c r="H379" s="9">
        <f t="shared" si="43"/>
        <v>2.8973333333333335</v>
      </c>
      <c r="T379" s="1">
        <f t="shared" si="44"/>
        <v>0</v>
      </c>
      <c r="U379" s="1">
        <f t="shared" si="45"/>
        <v>0</v>
      </c>
    </row>
    <row r="380" spans="1:21" x14ac:dyDescent="0.5">
      <c r="A380" s="30"/>
      <c r="B380" s="6"/>
      <c r="C380" s="6"/>
      <c r="D380" s="5"/>
      <c r="E380" s="2">
        <f>SUM($C$2:C380)</f>
        <v>2884905</v>
      </c>
      <c r="F380" s="5">
        <f>SUM($T$2:T380) + V380 + W380</f>
        <v>17384</v>
      </c>
      <c r="G380" s="5">
        <f t="shared" si="42"/>
        <v>289.73333333333335</v>
      </c>
      <c r="H380" s="9">
        <f t="shared" si="43"/>
        <v>2.8973333333333335</v>
      </c>
      <c r="T380" s="1">
        <f t="shared" si="44"/>
        <v>0</v>
      </c>
      <c r="U380" s="1">
        <f t="shared" si="45"/>
        <v>0</v>
      </c>
    </row>
    <row r="381" spans="1:21" x14ac:dyDescent="0.5">
      <c r="A381" s="30"/>
      <c r="B381" s="6"/>
      <c r="C381" s="6"/>
      <c r="D381" s="5"/>
      <c r="E381" s="2">
        <f>SUM($C$2:C381)</f>
        <v>2884905</v>
      </c>
      <c r="F381" s="5">
        <f>SUM($T$2:T381) + V381 + W381</f>
        <v>17384</v>
      </c>
      <c r="G381" s="5">
        <f t="shared" si="42"/>
        <v>289.73333333333335</v>
      </c>
      <c r="H381" s="9">
        <f t="shared" si="43"/>
        <v>2.8973333333333335</v>
      </c>
      <c r="T381" s="1">
        <f t="shared" si="44"/>
        <v>0</v>
      </c>
      <c r="U381" s="1">
        <f t="shared" si="45"/>
        <v>0</v>
      </c>
    </row>
    <row r="382" spans="1:21" x14ac:dyDescent="0.5">
      <c r="A382" s="30"/>
      <c r="B382" s="6"/>
      <c r="C382" s="6"/>
      <c r="D382" s="5"/>
      <c r="E382" s="2">
        <f>SUM($C$2:C382)</f>
        <v>2884905</v>
      </c>
      <c r="F382" s="5">
        <f>SUM($T$2:T382) + V382 + W382</f>
        <v>17384</v>
      </c>
      <c r="G382" s="5">
        <f t="shared" si="42"/>
        <v>289.73333333333335</v>
      </c>
      <c r="H382" s="9">
        <f t="shared" si="43"/>
        <v>2.8973333333333335</v>
      </c>
      <c r="T382" s="1">
        <f t="shared" si="44"/>
        <v>0</v>
      </c>
      <c r="U382" s="1">
        <f t="shared" si="45"/>
        <v>0</v>
      </c>
    </row>
    <row r="383" spans="1:21" x14ac:dyDescent="0.5">
      <c r="A383" s="30"/>
      <c r="B383" s="6"/>
      <c r="C383" s="6"/>
      <c r="D383" s="5"/>
      <c r="E383" s="2">
        <f>SUM($C$2:C383)</f>
        <v>2884905</v>
      </c>
      <c r="F383" s="5">
        <f>SUM($T$2:T383) + V383 + W383</f>
        <v>17384</v>
      </c>
      <c r="G383" s="5">
        <f t="shared" si="42"/>
        <v>289.73333333333335</v>
      </c>
      <c r="H383" s="9">
        <f t="shared" si="43"/>
        <v>2.8973333333333335</v>
      </c>
      <c r="T383" s="1">
        <f t="shared" si="44"/>
        <v>0</v>
      </c>
      <c r="U383" s="1">
        <f t="shared" si="45"/>
        <v>0</v>
      </c>
    </row>
    <row r="384" spans="1:21" x14ac:dyDescent="0.5">
      <c r="A384" s="30"/>
      <c r="B384" s="6"/>
      <c r="C384" s="6"/>
      <c r="D384" s="5"/>
      <c r="E384" s="2">
        <f>SUM($C$2:C384)</f>
        <v>2884905</v>
      </c>
      <c r="F384" s="5">
        <f>SUM($T$2:T384) + V384 + W384</f>
        <v>17384</v>
      </c>
      <c r="G384" s="5">
        <f t="shared" si="42"/>
        <v>289.73333333333335</v>
      </c>
      <c r="H384" s="9">
        <f t="shared" si="43"/>
        <v>2.8973333333333335</v>
      </c>
      <c r="T384" s="1">
        <f t="shared" si="44"/>
        <v>0</v>
      </c>
      <c r="U384" s="1">
        <f t="shared" si="45"/>
        <v>0</v>
      </c>
    </row>
    <row r="385" spans="1:21" x14ac:dyDescent="0.5">
      <c r="A385" s="30"/>
      <c r="B385" s="6"/>
      <c r="C385" s="6"/>
      <c r="D385" s="5"/>
      <c r="E385" s="2">
        <f>SUM($C$2:C385)</f>
        <v>2884905</v>
      </c>
      <c r="F385" s="5">
        <f>SUM($T$2:T385) + V385 + W385</f>
        <v>17384</v>
      </c>
      <c r="G385" s="5">
        <f t="shared" si="42"/>
        <v>289.73333333333335</v>
      </c>
      <c r="H385" s="9">
        <f t="shared" si="43"/>
        <v>2.8973333333333335</v>
      </c>
      <c r="T385" s="1">
        <f t="shared" si="44"/>
        <v>0</v>
      </c>
      <c r="U385" s="1">
        <f t="shared" si="45"/>
        <v>0</v>
      </c>
    </row>
    <row r="386" spans="1:21" x14ac:dyDescent="0.5">
      <c r="A386" s="30"/>
      <c r="B386" s="6"/>
      <c r="C386" s="6"/>
      <c r="D386" s="5"/>
      <c r="E386" s="2">
        <f>SUM($C$2:C386)</f>
        <v>2884905</v>
      </c>
      <c r="F386" s="5">
        <f>SUM($T$2:T386) + V386 + W386</f>
        <v>17384</v>
      </c>
      <c r="G386" s="5">
        <f t="shared" si="42"/>
        <v>289.73333333333335</v>
      </c>
      <c r="H386" s="9">
        <f t="shared" si="43"/>
        <v>2.8973333333333335</v>
      </c>
      <c r="T386" s="1">
        <f t="shared" si="44"/>
        <v>0</v>
      </c>
      <c r="U386" s="1">
        <f t="shared" si="45"/>
        <v>0</v>
      </c>
    </row>
    <row r="387" spans="1:21" x14ac:dyDescent="0.5">
      <c r="A387" s="30"/>
      <c r="B387" s="6"/>
      <c r="C387" s="6"/>
      <c r="D387" s="5"/>
      <c r="E387" s="2">
        <f>SUM($C$2:C387)</f>
        <v>2884905</v>
      </c>
      <c r="F387" s="5">
        <f>SUM($T$2:T387) + V387 + W387</f>
        <v>17384</v>
      </c>
      <c r="G387" s="5">
        <f t="shared" si="42"/>
        <v>289.73333333333335</v>
      </c>
      <c r="H387" s="9">
        <f t="shared" si="43"/>
        <v>2.8973333333333335</v>
      </c>
      <c r="T387" s="1">
        <f t="shared" si="44"/>
        <v>0</v>
      </c>
      <c r="U387" s="1">
        <f t="shared" si="45"/>
        <v>0</v>
      </c>
    </row>
    <row r="388" spans="1:21" x14ac:dyDescent="0.5">
      <c r="A388" s="30"/>
      <c r="B388" s="6"/>
      <c r="C388" s="6"/>
      <c r="D388" s="5"/>
      <c r="E388" s="2">
        <f>SUM($C$2:C388)</f>
        <v>2884905</v>
      </c>
      <c r="F388" s="5">
        <f>SUM($T$2:T388) + V388 + W388</f>
        <v>17384</v>
      </c>
      <c r="G388" s="5">
        <f t="shared" si="42"/>
        <v>289.73333333333335</v>
      </c>
      <c r="H388" s="9">
        <f t="shared" si="43"/>
        <v>2.8973333333333335</v>
      </c>
      <c r="T388" s="1">
        <f t="shared" si="44"/>
        <v>0</v>
      </c>
      <c r="U388" s="1">
        <f t="shared" si="45"/>
        <v>0</v>
      </c>
    </row>
    <row r="389" spans="1:21" x14ac:dyDescent="0.5">
      <c r="A389" s="30"/>
      <c r="B389" s="6"/>
      <c r="C389" s="6"/>
      <c r="D389" s="5"/>
      <c r="E389" s="2">
        <f>SUM($C$2:C389)</f>
        <v>2884905</v>
      </c>
      <c r="F389" s="5">
        <f>SUM($T$2:T389) + V389 + W389</f>
        <v>17384</v>
      </c>
      <c r="G389" s="5">
        <f t="shared" si="42"/>
        <v>289.73333333333335</v>
      </c>
      <c r="H389" s="9">
        <f t="shared" si="43"/>
        <v>2.8973333333333335</v>
      </c>
      <c r="T389" s="1">
        <f t="shared" si="44"/>
        <v>0</v>
      </c>
      <c r="U389" s="1">
        <f t="shared" si="45"/>
        <v>0</v>
      </c>
    </row>
    <row r="390" spans="1:21" x14ac:dyDescent="0.5">
      <c r="A390" s="30"/>
      <c r="B390" s="6"/>
      <c r="C390" s="6"/>
      <c r="D390" s="5"/>
      <c r="E390" s="2">
        <f>SUM($C$2:C390)</f>
        <v>2884905</v>
      </c>
      <c r="F390" s="5">
        <f>SUM($T$2:T390) + V390 + W390</f>
        <v>17384</v>
      </c>
      <c r="G390" s="5">
        <f t="shared" si="42"/>
        <v>289.73333333333335</v>
      </c>
      <c r="H390" s="9">
        <f t="shared" si="43"/>
        <v>2.8973333333333335</v>
      </c>
      <c r="T390" s="1">
        <f t="shared" si="44"/>
        <v>0</v>
      </c>
      <c r="U390" s="1">
        <f t="shared" si="45"/>
        <v>0</v>
      </c>
    </row>
    <row r="391" spans="1:21" x14ac:dyDescent="0.5">
      <c r="A391" s="30"/>
      <c r="B391" s="6"/>
      <c r="C391" s="6"/>
      <c r="D391" s="5"/>
      <c r="E391" s="2">
        <f>SUM($C$2:C391)</f>
        <v>2884905</v>
      </c>
      <c r="F391" s="5">
        <f>SUM($T$2:T391) + V391 + W391</f>
        <v>17384</v>
      </c>
      <c r="G391" s="5">
        <f t="shared" si="42"/>
        <v>289.73333333333335</v>
      </c>
      <c r="H391" s="9">
        <f t="shared" si="43"/>
        <v>2.8973333333333335</v>
      </c>
      <c r="T391" s="1">
        <f t="shared" si="44"/>
        <v>0</v>
      </c>
      <c r="U391" s="1">
        <f t="shared" si="45"/>
        <v>0</v>
      </c>
    </row>
    <row r="392" spans="1:21" x14ac:dyDescent="0.5">
      <c r="A392" s="30"/>
      <c r="B392" s="6"/>
      <c r="C392" s="6"/>
      <c r="D392" s="5"/>
      <c r="E392" s="2">
        <f>SUM($C$2:C392)</f>
        <v>2884905</v>
      </c>
      <c r="F392" s="5">
        <f>SUM($T$2:T392) + V392 + W392</f>
        <v>17384</v>
      </c>
      <c r="G392" s="5">
        <f t="shared" si="42"/>
        <v>289.73333333333335</v>
      </c>
      <c r="H392" s="9">
        <f t="shared" si="43"/>
        <v>2.8973333333333335</v>
      </c>
      <c r="T392" s="1">
        <f t="shared" si="44"/>
        <v>0</v>
      </c>
      <c r="U392" s="1">
        <f t="shared" si="45"/>
        <v>0</v>
      </c>
    </row>
    <row r="393" spans="1:21" x14ac:dyDescent="0.5">
      <c r="A393" s="30"/>
      <c r="B393" s="6"/>
      <c r="C393" s="6"/>
      <c r="D393" s="5"/>
      <c r="E393" s="2">
        <f>SUM($C$2:C393)</f>
        <v>2884905</v>
      </c>
      <c r="F393" s="5">
        <f>SUM($T$2:T393) + V393 + W393</f>
        <v>17384</v>
      </c>
      <c r="G393" s="5">
        <f t="shared" si="42"/>
        <v>289.73333333333335</v>
      </c>
      <c r="H393" s="9">
        <f t="shared" si="43"/>
        <v>2.8973333333333335</v>
      </c>
      <c r="T393" s="1">
        <f t="shared" si="44"/>
        <v>0</v>
      </c>
      <c r="U393" s="1">
        <f t="shared" si="45"/>
        <v>0</v>
      </c>
    </row>
    <row r="394" spans="1:21" x14ac:dyDescent="0.5">
      <c r="A394" s="30"/>
      <c r="B394" s="6"/>
      <c r="C394" s="6"/>
      <c r="D394" s="5"/>
      <c r="E394" s="2">
        <f>SUM($C$2:C394)</f>
        <v>2884905</v>
      </c>
      <c r="F394" s="5">
        <f>SUM($T$2:T394) + V394 + W394</f>
        <v>17384</v>
      </c>
      <c r="G394" s="5">
        <f t="shared" si="42"/>
        <v>289.73333333333335</v>
      </c>
      <c r="H394" s="9">
        <f t="shared" si="43"/>
        <v>2.8973333333333335</v>
      </c>
      <c r="T394" s="1">
        <f t="shared" si="44"/>
        <v>0</v>
      </c>
      <c r="U394" s="1">
        <f t="shared" si="45"/>
        <v>0</v>
      </c>
    </row>
    <row r="395" spans="1:21" x14ac:dyDescent="0.5">
      <c r="A395" s="30"/>
      <c r="B395" s="6"/>
      <c r="C395" s="6"/>
      <c r="D395" s="5"/>
      <c r="E395" s="2">
        <f>SUM($C$2:C395)</f>
        <v>2884905</v>
      </c>
      <c r="F395" s="5">
        <f>SUM($T$2:T395) + V395 + W395</f>
        <v>17384</v>
      </c>
      <c r="G395" s="5">
        <f t="shared" si="42"/>
        <v>289.73333333333335</v>
      </c>
      <c r="H395" s="9">
        <f t="shared" si="43"/>
        <v>2.8973333333333335</v>
      </c>
      <c r="T395" s="1">
        <f t="shared" si="44"/>
        <v>0</v>
      </c>
      <c r="U395" s="1">
        <f t="shared" si="45"/>
        <v>0</v>
      </c>
    </row>
    <row r="396" spans="1:21" x14ac:dyDescent="0.5">
      <c r="A396" s="30"/>
      <c r="B396" s="6"/>
      <c r="C396" s="6"/>
      <c r="D396" s="5"/>
      <c r="E396" s="2">
        <f>SUM($C$2:C396)</f>
        <v>2884905</v>
      </c>
      <c r="F396" s="5">
        <f>SUM($T$2:T396) + V396 + W396</f>
        <v>17384</v>
      </c>
      <c r="G396" s="5">
        <f t="shared" si="42"/>
        <v>289.73333333333335</v>
      </c>
      <c r="H396" s="9">
        <f t="shared" si="43"/>
        <v>2.8973333333333335</v>
      </c>
      <c r="T396" s="1">
        <f t="shared" si="44"/>
        <v>0</v>
      </c>
      <c r="U396" s="1">
        <f t="shared" si="45"/>
        <v>0</v>
      </c>
    </row>
    <row r="397" spans="1:21" x14ac:dyDescent="0.5">
      <c r="A397" s="30"/>
      <c r="B397" s="6"/>
      <c r="C397" s="6"/>
      <c r="D397" s="5"/>
      <c r="E397" s="2">
        <f>SUM($C$2:C397)</f>
        <v>2884905</v>
      </c>
      <c r="F397" s="5">
        <f>SUM($T$2:T397) + V397 + W397</f>
        <v>17384</v>
      </c>
      <c r="G397" s="5">
        <f t="shared" si="42"/>
        <v>289.73333333333335</v>
      </c>
      <c r="H397" s="9">
        <f t="shared" si="43"/>
        <v>2.8973333333333335</v>
      </c>
      <c r="T397" s="1">
        <f t="shared" si="44"/>
        <v>0</v>
      </c>
      <c r="U397" s="1">
        <f t="shared" si="45"/>
        <v>0</v>
      </c>
    </row>
    <row r="398" spans="1:21" x14ac:dyDescent="0.5">
      <c r="A398" s="30"/>
      <c r="B398" s="6"/>
      <c r="C398" s="6"/>
      <c r="D398" s="5"/>
      <c r="E398" s="2">
        <f>SUM($C$2:C398)</f>
        <v>2884905</v>
      </c>
      <c r="F398" s="5">
        <f>SUM($T$2:T398) + V398 + W398</f>
        <v>17384</v>
      </c>
      <c r="G398" s="5">
        <f t="shared" si="42"/>
        <v>289.73333333333335</v>
      </c>
      <c r="H398" s="9">
        <f t="shared" si="43"/>
        <v>2.8973333333333335</v>
      </c>
      <c r="T398" s="1">
        <f t="shared" si="44"/>
        <v>0</v>
      </c>
      <c r="U398" s="1">
        <f t="shared" si="45"/>
        <v>0</v>
      </c>
    </row>
    <row r="399" spans="1:21" x14ac:dyDescent="0.5">
      <c r="A399" s="30"/>
      <c r="B399" s="6"/>
      <c r="C399" s="6"/>
      <c r="D399" s="5"/>
      <c r="E399" s="2">
        <f>SUM($C$2:C399)</f>
        <v>2884905</v>
      </c>
      <c r="F399" s="5">
        <f>SUM($T$2:T399) + V399 + W399</f>
        <v>17384</v>
      </c>
      <c r="G399" s="5">
        <f t="shared" si="42"/>
        <v>289.73333333333335</v>
      </c>
      <c r="H399" s="9">
        <f t="shared" si="43"/>
        <v>2.8973333333333335</v>
      </c>
      <c r="T399" s="1">
        <f t="shared" si="44"/>
        <v>0</v>
      </c>
      <c r="U399" s="1">
        <f t="shared" si="45"/>
        <v>0</v>
      </c>
    </row>
    <row r="400" spans="1:21" x14ac:dyDescent="0.5">
      <c r="A400" s="30"/>
      <c r="B400" s="6"/>
      <c r="C400" s="6"/>
      <c r="D400" s="5"/>
      <c r="E400" s="2">
        <f>SUM($C$2:C400)</f>
        <v>2884905</v>
      </c>
      <c r="F400" s="5">
        <f>SUM($T$2:T400) + V400 + W400</f>
        <v>17384</v>
      </c>
      <c r="G400" s="5">
        <f t="shared" si="42"/>
        <v>289.73333333333335</v>
      </c>
      <c r="H400" s="9">
        <f t="shared" si="43"/>
        <v>2.8973333333333335</v>
      </c>
      <c r="T400" s="1">
        <f t="shared" si="44"/>
        <v>0</v>
      </c>
      <c r="U400" s="1">
        <f t="shared" si="45"/>
        <v>0</v>
      </c>
    </row>
    <row r="401" spans="1:21" x14ac:dyDescent="0.5">
      <c r="A401" s="30"/>
      <c r="B401" s="6"/>
      <c r="C401" s="6"/>
      <c r="D401" s="5"/>
      <c r="E401" s="2">
        <f>SUM($C$2:C401)</f>
        <v>2884905</v>
      </c>
      <c r="F401" s="5">
        <f>SUM($T$2:T401) + V401 + W401</f>
        <v>17384</v>
      </c>
      <c r="G401" s="5">
        <f t="shared" si="42"/>
        <v>289.73333333333335</v>
      </c>
      <c r="H401" s="9">
        <f t="shared" si="43"/>
        <v>2.8973333333333335</v>
      </c>
      <c r="T401" s="1">
        <f t="shared" si="44"/>
        <v>0</v>
      </c>
      <c r="U401" s="1">
        <f t="shared" si="45"/>
        <v>0</v>
      </c>
    </row>
    <row r="402" spans="1:21" x14ac:dyDescent="0.5">
      <c r="A402" s="30"/>
      <c r="B402" s="6"/>
      <c r="C402" s="6"/>
      <c r="D402" s="5"/>
      <c r="E402" s="2">
        <f>SUM($C$2:C402)</f>
        <v>2884905</v>
      </c>
      <c r="F402" s="5">
        <f>SUM($T$2:T402) + V402 + W402</f>
        <v>17384</v>
      </c>
      <c r="G402" s="5">
        <f t="shared" si="42"/>
        <v>289.73333333333335</v>
      </c>
      <c r="H402" s="9">
        <f t="shared" si="43"/>
        <v>2.8973333333333335</v>
      </c>
      <c r="T402" s="1">
        <f t="shared" si="44"/>
        <v>0</v>
      </c>
      <c r="U402" s="1">
        <f t="shared" si="45"/>
        <v>0</v>
      </c>
    </row>
    <row r="403" spans="1:21" x14ac:dyDescent="0.5">
      <c r="A403" s="30"/>
      <c r="B403" s="6"/>
      <c r="C403" s="6"/>
      <c r="D403" s="5"/>
      <c r="E403" s="2">
        <f>SUM($C$2:C403)</f>
        <v>2884905</v>
      </c>
      <c r="F403" s="5">
        <f>SUM($T$2:T403) + V403 + W403</f>
        <v>17384</v>
      </c>
      <c r="G403" s="5">
        <f t="shared" si="42"/>
        <v>289.73333333333335</v>
      </c>
      <c r="H403" s="9">
        <f t="shared" si="43"/>
        <v>2.8973333333333335</v>
      </c>
      <c r="T403" s="1">
        <f t="shared" si="44"/>
        <v>0</v>
      </c>
      <c r="U403" s="1">
        <f t="shared" si="45"/>
        <v>0</v>
      </c>
    </row>
    <row r="404" spans="1:21" x14ac:dyDescent="0.5">
      <c r="A404" s="30"/>
      <c r="B404" s="6"/>
      <c r="C404" s="6"/>
      <c r="D404" s="5"/>
      <c r="E404" s="2">
        <f>SUM($C$2:C404)</f>
        <v>2884905</v>
      </c>
      <c r="F404" s="5">
        <f>SUM($T$2:T404) + V404 + W404</f>
        <v>17384</v>
      </c>
      <c r="G404" s="5">
        <f t="shared" si="42"/>
        <v>289.73333333333335</v>
      </c>
      <c r="H404" s="9">
        <f t="shared" si="43"/>
        <v>2.8973333333333335</v>
      </c>
      <c r="T404" s="1">
        <f t="shared" si="44"/>
        <v>0</v>
      </c>
      <c r="U404" s="1">
        <f t="shared" si="45"/>
        <v>0</v>
      </c>
    </row>
    <row r="405" spans="1:21" x14ac:dyDescent="0.5">
      <c r="A405" s="30"/>
      <c r="B405" s="6"/>
      <c r="C405" s="6"/>
      <c r="D405" s="5"/>
      <c r="E405" s="2">
        <f>SUM($C$2:C405)</f>
        <v>2884905</v>
      </c>
      <c r="F405" s="5">
        <f>SUM($T$2:T405) + V405 + W405</f>
        <v>17384</v>
      </c>
      <c r="G405" s="5">
        <f t="shared" si="42"/>
        <v>289.73333333333335</v>
      </c>
      <c r="H405" s="9">
        <f t="shared" si="43"/>
        <v>2.8973333333333335</v>
      </c>
      <c r="T405" s="1">
        <f t="shared" si="44"/>
        <v>0</v>
      </c>
      <c r="U405" s="1">
        <f t="shared" si="45"/>
        <v>0</v>
      </c>
    </row>
    <row r="406" spans="1:21" x14ac:dyDescent="0.5">
      <c r="A406" s="30"/>
      <c r="B406" s="6"/>
      <c r="C406" s="6"/>
      <c r="D406" s="5"/>
      <c r="E406" s="2">
        <f>SUM($C$2:C406)</f>
        <v>2884905</v>
      </c>
      <c r="F406" s="5">
        <f>SUM($T$2:T406) + V406 + W406</f>
        <v>17384</v>
      </c>
      <c r="G406" s="5">
        <f t="shared" si="42"/>
        <v>289.73333333333335</v>
      </c>
      <c r="H406" s="9">
        <f t="shared" si="43"/>
        <v>2.8973333333333335</v>
      </c>
      <c r="T406" s="1">
        <f t="shared" si="44"/>
        <v>0</v>
      </c>
      <c r="U406" s="1">
        <f t="shared" si="45"/>
        <v>0</v>
      </c>
    </row>
    <row r="407" spans="1:21" x14ac:dyDescent="0.5">
      <c r="A407" s="30"/>
      <c r="B407" s="6"/>
      <c r="C407" s="6"/>
      <c r="D407" s="5"/>
      <c r="E407" s="2">
        <f>SUM($C$2:C407)</f>
        <v>2884905</v>
      </c>
      <c r="F407" s="5">
        <f>SUM($T$2:T407) + V407 + W407</f>
        <v>17384</v>
      </c>
      <c r="G407" s="5">
        <f t="shared" si="42"/>
        <v>289.73333333333335</v>
      </c>
      <c r="H407" s="9">
        <f t="shared" si="43"/>
        <v>2.8973333333333335</v>
      </c>
      <c r="T407" s="1">
        <f t="shared" si="44"/>
        <v>0</v>
      </c>
      <c r="U407" s="1">
        <f t="shared" si="45"/>
        <v>0</v>
      </c>
    </row>
    <row r="408" spans="1:21" x14ac:dyDescent="0.5">
      <c r="A408" s="30"/>
      <c r="B408" s="6"/>
      <c r="C408" s="6"/>
      <c r="D408" s="5"/>
      <c r="E408" s="2">
        <f>SUM($C$2:C408)</f>
        <v>2884905</v>
      </c>
      <c r="F408" s="5">
        <f>SUM($T$2:T408) + V408 + W408</f>
        <v>17384</v>
      </c>
      <c r="G408" s="5">
        <f t="shared" si="42"/>
        <v>289.73333333333335</v>
      </c>
      <c r="H408" s="9">
        <f t="shared" si="43"/>
        <v>2.8973333333333335</v>
      </c>
      <c r="T408" s="1">
        <f t="shared" si="44"/>
        <v>0</v>
      </c>
      <c r="U408" s="1">
        <f t="shared" si="45"/>
        <v>0</v>
      </c>
    </row>
    <row r="409" spans="1:21" x14ac:dyDescent="0.5">
      <c r="A409" s="30"/>
      <c r="B409" s="6"/>
      <c r="C409" s="6"/>
      <c r="D409" s="5"/>
      <c r="E409" s="2">
        <f>SUM($C$2:C409)</f>
        <v>2884905</v>
      </c>
      <c r="F409" s="5">
        <f>SUM($T$2:T409) + V409 + W409</f>
        <v>17384</v>
      </c>
      <c r="G409" s="5">
        <f t="shared" si="42"/>
        <v>289.73333333333335</v>
      </c>
      <c r="H409" s="9">
        <f t="shared" si="43"/>
        <v>2.8973333333333335</v>
      </c>
      <c r="T409" s="1">
        <f t="shared" si="44"/>
        <v>0</v>
      </c>
      <c r="U409" s="1">
        <f t="shared" si="45"/>
        <v>0</v>
      </c>
    </row>
    <row r="410" spans="1:21" x14ac:dyDescent="0.5">
      <c r="A410" s="30"/>
      <c r="B410" s="6"/>
      <c r="C410" s="6"/>
      <c r="D410" s="5"/>
      <c r="E410" s="2">
        <f>SUM($C$2:C410)</f>
        <v>2884905</v>
      </c>
      <c r="F410" s="5">
        <f>SUM($T$2:T410) + V410 + W410</f>
        <v>17384</v>
      </c>
      <c r="G410" s="5">
        <f t="shared" si="42"/>
        <v>289.73333333333335</v>
      </c>
      <c r="H410" s="9">
        <f t="shared" si="43"/>
        <v>2.8973333333333335</v>
      </c>
      <c r="T410" s="1">
        <f t="shared" si="44"/>
        <v>0</v>
      </c>
      <c r="U410" s="1">
        <f t="shared" si="45"/>
        <v>0</v>
      </c>
    </row>
    <row r="411" spans="1:21" x14ac:dyDescent="0.5">
      <c r="A411" s="30"/>
      <c r="B411" s="6"/>
      <c r="C411" s="6"/>
      <c r="D411" s="5"/>
      <c r="E411" s="2">
        <f>SUM($C$2:C411)</f>
        <v>2884905</v>
      </c>
      <c r="F411" s="5">
        <f>SUM($T$2:T411) + V411 + W411</f>
        <v>17384</v>
      </c>
      <c r="G411" s="5">
        <f t="shared" si="42"/>
        <v>289.73333333333335</v>
      </c>
      <c r="H411" s="9">
        <f t="shared" si="43"/>
        <v>2.8973333333333335</v>
      </c>
      <c r="T411" s="1">
        <f t="shared" si="44"/>
        <v>0</v>
      </c>
      <c r="U411" s="1">
        <f t="shared" si="45"/>
        <v>0</v>
      </c>
    </row>
    <row r="412" spans="1:21" x14ac:dyDescent="0.5">
      <c r="A412" s="30"/>
      <c r="B412" s="6"/>
      <c r="C412" s="6"/>
      <c r="D412" s="5"/>
      <c r="E412" s="2">
        <f>SUM($C$2:C412)</f>
        <v>2884905</v>
      </c>
      <c r="F412" s="5">
        <f>SUM($T$2:T412) + V412 + W412</f>
        <v>17384</v>
      </c>
      <c r="G412" s="5">
        <f t="shared" si="42"/>
        <v>289.73333333333335</v>
      </c>
      <c r="H412" s="9">
        <f t="shared" si="43"/>
        <v>2.8973333333333335</v>
      </c>
      <c r="T412" s="1">
        <f t="shared" si="44"/>
        <v>0</v>
      </c>
      <c r="U412" s="1">
        <f t="shared" si="45"/>
        <v>0</v>
      </c>
    </row>
    <row r="413" spans="1:21" x14ac:dyDescent="0.5">
      <c r="A413" s="30"/>
      <c r="B413" s="6"/>
      <c r="C413" s="6"/>
      <c r="D413" s="5"/>
      <c r="E413" s="2">
        <f>SUM($C$2:C413)</f>
        <v>2884905</v>
      </c>
      <c r="F413" s="5">
        <f>SUM($T$2:T413) + V413 + W413</f>
        <v>17384</v>
      </c>
      <c r="G413" s="5">
        <f t="shared" si="42"/>
        <v>289.73333333333335</v>
      </c>
      <c r="H413" s="9">
        <f t="shared" si="43"/>
        <v>2.8973333333333335</v>
      </c>
      <c r="T413" s="1">
        <f t="shared" si="44"/>
        <v>0</v>
      </c>
      <c r="U413" s="1">
        <f t="shared" si="45"/>
        <v>0</v>
      </c>
    </row>
    <row r="414" spans="1:21" x14ac:dyDescent="0.5">
      <c r="A414" s="30"/>
      <c r="B414" s="6"/>
      <c r="C414" s="6"/>
      <c r="D414" s="5"/>
      <c r="E414" s="2">
        <f>SUM($C$2:C414)</f>
        <v>2884905</v>
      </c>
      <c r="F414" s="5">
        <f>SUM($T$2:T414) + V414 + W414</f>
        <v>17384</v>
      </c>
      <c r="G414" s="5">
        <f t="shared" si="42"/>
        <v>289.73333333333335</v>
      </c>
      <c r="H414" s="9">
        <f t="shared" si="43"/>
        <v>2.8973333333333335</v>
      </c>
      <c r="T414" s="1">
        <f t="shared" si="44"/>
        <v>0</v>
      </c>
      <c r="U414" s="1">
        <f t="shared" si="45"/>
        <v>0</v>
      </c>
    </row>
    <row r="415" spans="1:21" x14ac:dyDescent="0.5">
      <c r="A415" s="30"/>
      <c r="B415" s="6"/>
      <c r="C415" s="6"/>
      <c r="D415" s="5"/>
      <c r="E415" s="2">
        <f>SUM($C$2:C415)</f>
        <v>2884905</v>
      </c>
      <c r="F415" s="5">
        <f>SUM($T$2:T415) + V415 + W415</f>
        <v>17384</v>
      </c>
      <c r="G415" s="5">
        <f t="shared" si="42"/>
        <v>289.73333333333335</v>
      </c>
      <c r="H415" s="9">
        <f t="shared" si="43"/>
        <v>2.8973333333333335</v>
      </c>
      <c r="T415" s="1">
        <f t="shared" si="44"/>
        <v>0</v>
      </c>
      <c r="U415" s="1">
        <f t="shared" si="45"/>
        <v>0</v>
      </c>
    </row>
    <row r="416" spans="1:21" x14ac:dyDescent="0.5">
      <c r="A416" s="30"/>
      <c r="B416" s="6"/>
      <c r="C416" s="6"/>
      <c r="D416" s="5"/>
      <c r="E416" s="2">
        <f>SUM($C$2:C416)</f>
        <v>2884905</v>
      </c>
      <c r="F416" s="5">
        <f>SUM($T$2:T416) + V416 + W416</f>
        <v>17384</v>
      </c>
      <c r="G416" s="5">
        <f t="shared" si="42"/>
        <v>289.73333333333335</v>
      </c>
      <c r="H416" s="9">
        <f t="shared" si="43"/>
        <v>2.8973333333333335</v>
      </c>
      <c r="T416" s="1">
        <f t="shared" si="44"/>
        <v>0</v>
      </c>
      <c r="U416" s="1">
        <f t="shared" si="45"/>
        <v>0</v>
      </c>
    </row>
    <row r="417" spans="8:8" x14ac:dyDescent="0.5">
      <c r="H417" s="29"/>
    </row>
  </sheetData>
  <autoFilter ref="A1:L416" xr:uid="{9AD3663A-1B36-42F8-92D9-0C097A8D0EBA}"/>
  <sortState xmlns:xlrd2="http://schemas.microsoft.com/office/spreadsheetml/2017/richdata2" ref="A2:I125">
    <sortCondition descending="1" ref="C2:C125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CA0-EADD-43C5-8DAD-B81C7192C3D8}">
  <dimension ref="A1:V266"/>
  <sheetViews>
    <sheetView topLeftCell="A14" zoomScale="55" zoomScaleNormal="55" workbookViewId="0">
      <selection activeCell="A39" sqref="A39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50</v>
      </c>
      <c r="H1" s="3" t="s">
        <v>43</v>
      </c>
      <c r="I1" s="14" t="s">
        <v>53</v>
      </c>
    </row>
    <row r="2" spans="1:22" ht="25.8" x14ac:dyDescent="0.5">
      <c r="A2" s="4">
        <v>43915</v>
      </c>
      <c r="B2" s="2" t="s">
        <v>51</v>
      </c>
      <c r="C2" s="2">
        <v>13060</v>
      </c>
      <c r="D2" s="5">
        <v>57.52</v>
      </c>
      <c r="E2" s="2">
        <f>SUM($C$2:C2)</f>
        <v>13060</v>
      </c>
      <c r="F2" s="5">
        <f>SUM($S$2:S2) + U2 + V2</f>
        <v>57.52</v>
      </c>
      <c r="G2" s="5">
        <f>F2/60</f>
        <v>0.95866666666666667</v>
      </c>
      <c r="H2" s="9">
        <f>(F2/600000)*100</f>
        <v>9.5866666666666669E-3</v>
      </c>
      <c r="S2" s="1">
        <f>INT(D2)</f>
        <v>57</v>
      </c>
      <c r="T2" s="1">
        <f>(D2-S2)*100</f>
        <v>52.000000000000313</v>
      </c>
      <c r="U2">
        <f>INT(SUM($T$2:T2)/60)</f>
        <v>0</v>
      </c>
      <c r="V2">
        <f>(SUM($T$2:T2)-60*U2)/100</f>
        <v>0.52000000000000313</v>
      </c>
    </row>
    <row r="3" spans="1:22" ht="25.8" x14ac:dyDescent="0.5">
      <c r="A3" s="4">
        <v>43940</v>
      </c>
      <c r="B3" s="2" t="s">
        <v>51</v>
      </c>
      <c r="C3" s="2">
        <v>12680</v>
      </c>
      <c r="D3" s="5">
        <v>52.42</v>
      </c>
      <c r="E3" s="2">
        <f>SUM($C$2:C3)</f>
        <v>25740</v>
      </c>
      <c r="F3" s="5">
        <f>SUM($S$2:S3) + U3 + V3</f>
        <v>110.34</v>
      </c>
      <c r="G3" s="5">
        <f t="shared" ref="G3:G66" si="0">F3/60</f>
        <v>1.839</v>
      </c>
      <c r="H3" s="9">
        <f t="shared" ref="H3:H66" si="1">(F3/600000)*100</f>
        <v>1.839E-2</v>
      </c>
      <c r="S3" s="1">
        <f t="shared" ref="S3:S66" si="2">INT(D3)</f>
        <v>52</v>
      </c>
      <c r="T3" s="1">
        <f t="shared" ref="T3:T66" si="3">(D3-S3)*100</f>
        <v>42.000000000000171</v>
      </c>
      <c r="U3">
        <f>INT(SUM($T$2:T3)/60)</f>
        <v>1</v>
      </c>
      <c r="V3">
        <f>(SUM($T$2:T3)-60*U3)/100</f>
        <v>0.34000000000000485</v>
      </c>
    </row>
    <row r="4" spans="1:22" ht="25.8" x14ac:dyDescent="0.5">
      <c r="A4" s="4">
        <v>44119</v>
      </c>
      <c r="B4" s="2" t="s">
        <v>51</v>
      </c>
      <c r="C4" s="2">
        <v>6000</v>
      </c>
      <c r="D4" s="5">
        <v>25</v>
      </c>
      <c r="E4" s="2">
        <f>SUM($C$2:C4)</f>
        <v>31740</v>
      </c>
      <c r="F4" s="5">
        <f>SUM($S$2:S4) + U4 + V4</f>
        <v>135.34</v>
      </c>
      <c r="G4" s="5">
        <f t="shared" si="0"/>
        <v>2.2556666666666669</v>
      </c>
      <c r="H4" s="9">
        <f t="shared" si="1"/>
        <v>2.2556666666666669E-2</v>
      </c>
      <c r="S4" s="1">
        <f t="shared" si="2"/>
        <v>25</v>
      </c>
      <c r="T4" s="1">
        <f t="shared" si="3"/>
        <v>0</v>
      </c>
      <c r="U4">
        <f>INT(SUM($T$2:T4)/60)</f>
        <v>1</v>
      </c>
      <c r="V4">
        <f>(SUM($T$2:T4)-60*U4)/100</f>
        <v>0.34000000000000485</v>
      </c>
    </row>
    <row r="5" spans="1:22" ht="25.8" x14ac:dyDescent="0.5">
      <c r="A5" s="4">
        <v>44127</v>
      </c>
      <c r="B5" s="2" t="s">
        <v>51</v>
      </c>
      <c r="C5" s="2">
        <v>5130</v>
      </c>
      <c r="D5" s="5">
        <v>18.12</v>
      </c>
      <c r="E5" s="2">
        <f>SUM($C$2:C5)</f>
        <v>36870</v>
      </c>
      <c r="F5" s="5">
        <f>SUM($S$2:S5) + U5 + V5</f>
        <v>153.46</v>
      </c>
      <c r="G5" s="5">
        <f t="shared" si="0"/>
        <v>2.557666666666667</v>
      </c>
      <c r="H5" s="9">
        <f t="shared" si="1"/>
        <v>2.5576666666666668E-2</v>
      </c>
      <c r="S5" s="1">
        <f t="shared" si="2"/>
        <v>18</v>
      </c>
      <c r="T5" s="1">
        <f t="shared" si="3"/>
        <v>12.000000000000099</v>
      </c>
      <c r="U5">
        <f>INT(SUM($T$2:T5)/60)</f>
        <v>1</v>
      </c>
      <c r="V5">
        <f>(SUM($T$2:T5)-60*U5)/100</f>
        <v>0.46000000000000585</v>
      </c>
    </row>
    <row r="6" spans="1:22" ht="25.8" x14ac:dyDescent="0.5">
      <c r="A6" s="4">
        <v>44127</v>
      </c>
      <c r="B6" s="2" t="s">
        <v>51</v>
      </c>
      <c r="C6" s="2">
        <v>5730</v>
      </c>
      <c r="D6" s="5">
        <v>22</v>
      </c>
      <c r="E6" s="2">
        <f>SUM($C$2:C6)</f>
        <v>42600</v>
      </c>
      <c r="F6" s="5">
        <f>SUM($S$2:S6) + U6 + V6</f>
        <v>175.46</v>
      </c>
      <c r="G6" s="5">
        <f t="shared" si="0"/>
        <v>2.9243333333333337</v>
      </c>
      <c r="H6" s="9">
        <f t="shared" si="1"/>
        <v>2.9243333333333336E-2</v>
      </c>
      <c r="S6" s="1">
        <f t="shared" si="2"/>
        <v>22</v>
      </c>
      <c r="T6" s="1">
        <f t="shared" si="3"/>
        <v>0</v>
      </c>
      <c r="U6">
        <f>INT(SUM($T$2:T6)/60)</f>
        <v>1</v>
      </c>
      <c r="V6">
        <f>(SUM($T$2:T6)-60*U6)/100</f>
        <v>0.46000000000000585</v>
      </c>
    </row>
    <row r="7" spans="1:22" ht="25.8" x14ac:dyDescent="0.5">
      <c r="A7" s="4">
        <v>44135</v>
      </c>
      <c r="B7" s="2" t="s">
        <v>51</v>
      </c>
      <c r="C7" s="2">
        <v>11100</v>
      </c>
      <c r="D7" s="5">
        <v>45</v>
      </c>
      <c r="E7" s="2">
        <f>SUM($C$2:C7)</f>
        <v>53700</v>
      </c>
      <c r="F7" s="5">
        <f>SUM($S$2:S7) + U7 + V7</f>
        <v>220.46</v>
      </c>
      <c r="G7" s="5">
        <f t="shared" si="0"/>
        <v>3.6743333333333337</v>
      </c>
      <c r="H7" s="9">
        <f t="shared" si="1"/>
        <v>3.6743333333333336E-2</v>
      </c>
      <c r="S7" s="1">
        <f t="shared" si="2"/>
        <v>45</v>
      </c>
      <c r="T7" s="1">
        <f t="shared" si="3"/>
        <v>0</v>
      </c>
      <c r="U7">
        <f>INT(SUM($T$2:T7)/60)</f>
        <v>1</v>
      </c>
      <c r="V7">
        <f>(SUM($T$2:T7)-60*U7)/100</f>
        <v>0.46000000000000585</v>
      </c>
    </row>
    <row r="8" spans="1:22" ht="25.8" x14ac:dyDescent="0.5">
      <c r="A8" s="4">
        <v>44142</v>
      </c>
      <c r="B8" s="2" t="s">
        <v>51</v>
      </c>
      <c r="C8" s="2">
        <v>9250</v>
      </c>
      <c r="D8" s="5">
        <v>36.020000000000003</v>
      </c>
      <c r="E8" s="2">
        <f>SUM($C$2:C8)</f>
        <v>62950</v>
      </c>
      <c r="F8" s="5">
        <f>SUM($S$2:S8) + U8 + V8</f>
        <v>256.48</v>
      </c>
      <c r="G8" s="5">
        <f t="shared" si="0"/>
        <v>4.2746666666666666</v>
      </c>
      <c r="H8" s="9">
        <f t="shared" si="1"/>
        <v>4.2746666666666669E-2</v>
      </c>
      <c r="S8" s="1">
        <f t="shared" si="2"/>
        <v>36</v>
      </c>
      <c r="T8" s="1">
        <f t="shared" si="3"/>
        <v>2.0000000000003126</v>
      </c>
      <c r="U8">
        <f>INT(SUM($T$2:T8)/60)</f>
        <v>1</v>
      </c>
      <c r="V8">
        <f>(SUM($T$2:T8)-60*U8)/100</f>
        <v>0.48000000000000898</v>
      </c>
    </row>
    <row r="9" spans="1:22" ht="25.8" x14ac:dyDescent="0.5">
      <c r="A9" s="4">
        <v>44179</v>
      </c>
      <c r="B9" s="2" t="s">
        <v>51</v>
      </c>
      <c r="C9" s="2">
        <v>9880</v>
      </c>
      <c r="D9" s="5">
        <v>35.08</v>
      </c>
      <c r="E9" s="2">
        <f>SUM($C$2:C9)</f>
        <v>72830</v>
      </c>
      <c r="F9" s="5">
        <f>SUM($S$2:S9) + U9 + V9</f>
        <v>291.56</v>
      </c>
      <c r="G9" s="5">
        <f t="shared" si="0"/>
        <v>4.8593333333333337</v>
      </c>
      <c r="H9" s="9">
        <f t="shared" si="1"/>
        <v>4.8593333333333336E-2</v>
      </c>
      <c r="I9" t="s">
        <v>80</v>
      </c>
      <c r="S9" s="1">
        <f t="shared" si="2"/>
        <v>35</v>
      </c>
      <c r="T9" s="1">
        <f t="shared" si="3"/>
        <v>7.9999999999998295</v>
      </c>
      <c r="U9">
        <f>INT(SUM($T$2:T9)/60)</f>
        <v>1</v>
      </c>
      <c r="V9">
        <f>(SUM($T$2:T9)-60*U9)/100</f>
        <v>0.56000000000000727</v>
      </c>
    </row>
    <row r="10" spans="1:22" ht="25.8" x14ac:dyDescent="0.5">
      <c r="A10" s="4">
        <v>44180</v>
      </c>
      <c r="B10" s="2" t="s">
        <v>51</v>
      </c>
      <c r="C10" s="2">
        <v>9270</v>
      </c>
      <c r="D10" s="5">
        <v>25.12</v>
      </c>
      <c r="E10" s="2">
        <f>SUM($C$2:C10)</f>
        <v>82100</v>
      </c>
      <c r="F10" s="5">
        <f>SUM($S$2:S10) + U10 + V10</f>
        <v>317.08</v>
      </c>
      <c r="G10" s="5">
        <f t="shared" si="0"/>
        <v>5.2846666666666664</v>
      </c>
      <c r="H10" s="9">
        <f t="shared" si="1"/>
        <v>5.2846666666666667E-2</v>
      </c>
      <c r="S10" s="1">
        <f t="shared" si="2"/>
        <v>25</v>
      </c>
      <c r="T10" s="1">
        <f t="shared" si="3"/>
        <v>12.000000000000099</v>
      </c>
      <c r="U10">
        <f>INT(SUM($T$2:T10)/60)</f>
        <v>2</v>
      </c>
      <c r="V10">
        <f>(SUM($T$2:T10)-60*U10)/100</f>
        <v>8.0000000000008245E-2</v>
      </c>
    </row>
    <row r="11" spans="1:22" ht="25.8" x14ac:dyDescent="0.5">
      <c r="A11" s="4">
        <v>44181</v>
      </c>
      <c r="B11" s="2" t="s">
        <v>51</v>
      </c>
      <c r="C11" s="2">
        <v>9320</v>
      </c>
      <c r="D11" s="5">
        <v>26.25</v>
      </c>
      <c r="E11" s="2">
        <f>SUM($C$2:C11)</f>
        <v>91420</v>
      </c>
      <c r="F11" s="5">
        <f>SUM($S$2:S11) + U11 + V11</f>
        <v>343.33</v>
      </c>
      <c r="G11" s="5">
        <f t="shared" si="0"/>
        <v>5.7221666666666664</v>
      </c>
      <c r="H11" s="9">
        <f t="shared" si="1"/>
        <v>5.7221666666666657E-2</v>
      </c>
      <c r="S11" s="1">
        <f t="shared" si="2"/>
        <v>26</v>
      </c>
      <c r="T11" s="1">
        <f t="shared" si="3"/>
        <v>25</v>
      </c>
      <c r="U11">
        <f>INT(SUM($T$2:T11)/60)</f>
        <v>2</v>
      </c>
      <c r="V11">
        <f>(SUM($T$2:T11)-60*U11)/100</f>
        <v>0.33000000000000823</v>
      </c>
    </row>
    <row r="12" spans="1:22" ht="25.8" x14ac:dyDescent="0.5">
      <c r="A12" s="4">
        <v>44183</v>
      </c>
      <c r="B12" s="2" t="s">
        <v>51</v>
      </c>
      <c r="C12" s="2">
        <v>11320</v>
      </c>
      <c r="D12" s="5">
        <v>43.07</v>
      </c>
      <c r="E12" s="2">
        <f>SUM($C$2:C12)</f>
        <v>102740</v>
      </c>
      <c r="F12" s="5">
        <f>SUM($S$2:S12) + U12 + V12</f>
        <v>386.40000000000003</v>
      </c>
      <c r="G12" s="5">
        <f t="shared" si="0"/>
        <v>6.44</v>
      </c>
      <c r="H12" s="9">
        <f t="shared" si="1"/>
        <v>6.4399999999999999E-2</v>
      </c>
      <c r="S12" s="1">
        <f t="shared" si="2"/>
        <v>43</v>
      </c>
      <c r="T12" s="1">
        <f t="shared" si="3"/>
        <v>7.0000000000000284</v>
      </c>
      <c r="U12">
        <f>INT(SUM($T$2:T12)/60)</f>
        <v>2</v>
      </c>
      <c r="V12">
        <f>(SUM($T$2:T12)-60*U12)/100</f>
        <v>0.40000000000000852</v>
      </c>
    </row>
    <row r="13" spans="1:22" ht="25.8" x14ac:dyDescent="0.5">
      <c r="A13" s="4">
        <v>44189</v>
      </c>
      <c r="B13" s="2" t="s">
        <v>51</v>
      </c>
      <c r="C13" s="2">
        <v>26007</v>
      </c>
      <c r="D13" s="5">
        <v>81.42</v>
      </c>
      <c r="E13" s="2">
        <f>SUM($C$2:C13)</f>
        <v>128747</v>
      </c>
      <c r="F13" s="5">
        <f>SUM($S$2:S13) + U13 + V13</f>
        <v>468.22</v>
      </c>
      <c r="G13" s="5">
        <f t="shared" si="0"/>
        <v>7.8036666666666674</v>
      </c>
      <c r="H13" s="9">
        <f t="shared" si="1"/>
        <v>7.8036666666666671E-2</v>
      </c>
      <c r="S13" s="1">
        <f t="shared" si="2"/>
        <v>81</v>
      </c>
      <c r="T13" s="1">
        <f t="shared" si="3"/>
        <v>42.000000000000171</v>
      </c>
      <c r="U13">
        <f>INT(SUM($T$2:T13)/60)</f>
        <v>3</v>
      </c>
      <c r="V13">
        <f>(SUM($T$2:T13)-60*U13)/100</f>
        <v>0.22000000000001024</v>
      </c>
    </row>
    <row r="14" spans="1:22" ht="25.8" x14ac:dyDescent="0.5">
      <c r="A14" s="4">
        <v>44204</v>
      </c>
      <c r="B14" s="2" t="s">
        <v>82</v>
      </c>
      <c r="C14" s="2">
        <v>6240</v>
      </c>
      <c r="D14" s="5">
        <v>15.18</v>
      </c>
      <c r="E14" s="2">
        <f>SUM($C$2:C14)</f>
        <v>134987</v>
      </c>
      <c r="F14" s="5">
        <f>SUM($S$2:S14) + U14 + V14</f>
        <v>483.40000000000003</v>
      </c>
      <c r="G14" s="5">
        <f t="shared" si="0"/>
        <v>8.0566666666666666</v>
      </c>
      <c r="H14" s="9">
        <f t="shared" si="1"/>
        <v>8.0566666666666675E-2</v>
      </c>
      <c r="S14" s="1">
        <f t="shared" si="2"/>
        <v>15</v>
      </c>
      <c r="T14" s="1">
        <f t="shared" si="3"/>
        <v>17.999999999999972</v>
      </c>
      <c r="U14">
        <f>INT(SUM($T$2:T14)/60)</f>
        <v>3</v>
      </c>
      <c r="V14">
        <f>(SUM($T$2:T14)-60*U14)/100</f>
        <v>0.40000000000000996</v>
      </c>
    </row>
    <row r="15" spans="1:22" ht="25.8" x14ac:dyDescent="0.5">
      <c r="A15" s="4">
        <v>44206</v>
      </c>
      <c r="B15" s="2" t="s">
        <v>51</v>
      </c>
      <c r="C15" s="2">
        <v>38220</v>
      </c>
      <c r="D15" s="5">
        <v>191</v>
      </c>
      <c r="E15" s="2">
        <f>SUM($C$2:C15)</f>
        <v>173207</v>
      </c>
      <c r="F15" s="5">
        <f>SUM($S$2:S15) + U15 + V15</f>
        <v>674.4</v>
      </c>
      <c r="G15" s="5">
        <f t="shared" si="0"/>
        <v>11.24</v>
      </c>
      <c r="H15" s="9">
        <f t="shared" si="1"/>
        <v>0.1124</v>
      </c>
      <c r="I15" t="s">
        <v>83</v>
      </c>
      <c r="S15" s="1">
        <f t="shared" si="2"/>
        <v>191</v>
      </c>
      <c r="T15" s="1">
        <f t="shared" si="3"/>
        <v>0</v>
      </c>
      <c r="U15">
        <f>INT(SUM($T$2:T15)/60)</f>
        <v>3</v>
      </c>
      <c r="V15">
        <f>(SUM($T$2:T15)-60*U15)/100</f>
        <v>0.40000000000000996</v>
      </c>
    </row>
    <row r="16" spans="1:22" ht="25.8" x14ac:dyDescent="0.5">
      <c r="A16" s="4">
        <v>44211</v>
      </c>
      <c r="B16" s="2" t="s">
        <v>51</v>
      </c>
      <c r="C16" s="2">
        <v>9350</v>
      </c>
      <c r="D16" s="5">
        <v>26.13</v>
      </c>
      <c r="E16" s="2">
        <f>SUM($C$2:C16)</f>
        <v>182557</v>
      </c>
      <c r="F16" s="5">
        <f>SUM($S$2:S16) + U16 + V16</f>
        <v>700.53</v>
      </c>
      <c r="G16" s="5">
        <f t="shared" si="0"/>
        <v>11.6755</v>
      </c>
      <c r="H16" s="9">
        <f t="shared" si="1"/>
        <v>0.11675500000000001</v>
      </c>
      <c r="S16" s="1">
        <f t="shared" si="2"/>
        <v>26</v>
      </c>
      <c r="T16" s="1">
        <f t="shared" si="3"/>
        <v>12.999999999999901</v>
      </c>
      <c r="U16">
        <f>INT(SUM($T$2:T16)/60)</f>
        <v>3</v>
      </c>
      <c r="V16">
        <f>(SUM($T$2:T16)-60*U16)/100</f>
        <v>0.53000000000000913</v>
      </c>
    </row>
    <row r="17" spans="1:22" ht="25.8" x14ac:dyDescent="0.5">
      <c r="A17" s="4">
        <v>44213</v>
      </c>
      <c r="B17" s="2" t="s">
        <v>51</v>
      </c>
      <c r="C17" s="2">
        <v>53270</v>
      </c>
      <c r="D17" s="5">
        <v>199.5</v>
      </c>
      <c r="E17" s="2">
        <f>SUM($C$2:C17)</f>
        <v>235827</v>
      </c>
      <c r="F17" s="5">
        <f>SUM($S$2:S17) + U17 + V17</f>
        <v>900.43000000000006</v>
      </c>
      <c r="G17" s="5">
        <f t="shared" si="0"/>
        <v>15.007166666666668</v>
      </c>
      <c r="H17" s="9">
        <f t="shared" si="1"/>
        <v>0.15007166666666669</v>
      </c>
      <c r="I17" t="s">
        <v>91</v>
      </c>
      <c r="S17" s="1">
        <f t="shared" si="2"/>
        <v>199</v>
      </c>
      <c r="T17" s="1">
        <f t="shared" si="3"/>
        <v>50</v>
      </c>
      <c r="U17">
        <f>INT(SUM($T$2:T17)/60)</f>
        <v>4</v>
      </c>
      <c r="V17">
        <f>(SUM($T$2:T17)-60*U17)/100</f>
        <v>0.4300000000000091</v>
      </c>
    </row>
    <row r="18" spans="1:22" ht="25.8" x14ac:dyDescent="0.5">
      <c r="A18" s="4">
        <v>44221</v>
      </c>
      <c r="B18" s="2" t="s">
        <v>82</v>
      </c>
      <c r="C18" s="2">
        <v>13320</v>
      </c>
      <c r="D18" s="5">
        <v>30.21</v>
      </c>
      <c r="E18" s="2">
        <f>SUM($C$2:C18)</f>
        <v>249147</v>
      </c>
      <c r="F18" s="5">
        <f>SUM($S$2:S18) + U18 + V18</f>
        <v>931.04</v>
      </c>
      <c r="G18" s="5">
        <f t="shared" si="0"/>
        <v>15.517333333333333</v>
      </c>
      <c r="H18" s="9">
        <f t="shared" si="1"/>
        <v>0.15517333333333333</v>
      </c>
      <c r="S18" s="1">
        <f t="shared" si="2"/>
        <v>30</v>
      </c>
      <c r="T18" s="1">
        <f t="shared" si="3"/>
        <v>21.000000000000085</v>
      </c>
      <c r="U18">
        <f>INT(SUM($T$2:T18)/60)</f>
        <v>5</v>
      </c>
      <c r="V18">
        <f>(SUM($T$2:T18)-60*U18)/100</f>
        <v>4.0000000000010229E-2</v>
      </c>
    </row>
    <row r="19" spans="1:22" ht="25.8" x14ac:dyDescent="0.5">
      <c r="A19" s="4">
        <v>44229</v>
      </c>
      <c r="B19" s="2" t="s">
        <v>82</v>
      </c>
      <c r="C19" s="2">
        <v>12760</v>
      </c>
      <c r="D19" s="5">
        <v>30.21</v>
      </c>
      <c r="E19" s="2">
        <f>SUM($C$2:C19)</f>
        <v>261907</v>
      </c>
      <c r="F19" s="5">
        <f>SUM($S$2:S19) + U19 + V19</f>
        <v>961.25</v>
      </c>
      <c r="G19" s="5">
        <f t="shared" si="0"/>
        <v>16.020833333333332</v>
      </c>
      <c r="H19" s="9">
        <f t="shared" si="1"/>
        <v>0.16020833333333334</v>
      </c>
      <c r="S19" s="1">
        <f t="shared" si="2"/>
        <v>30</v>
      </c>
      <c r="T19" s="1">
        <f t="shared" si="3"/>
        <v>21.000000000000085</v>
      </c>
      <c r="U19">
        <f>INT(SUM($T$2:T19)/60)</f>
        <v>5</v>
      </c>
      <c r="V19">
        <f>(SUM($T$2:T19)-60*U19)/100</f>
        <v>0.25000000000001138</v>
      </c>
    </row>
    <row r="20" spans="1:22" ht="25.8" x14ac:dyDescent="0.5">
      <c r="A20" s="4">
        <v>44233</v>
      </c>
      <c r="B20" s="2" t="s">
        <v>51</v>
      </c>
      <c r="C20" s="2">
        <v>17060</v>
      </c>
      <c r="D20" s="5">
        <v>62.1</v>
      </c>
      <c r="E20" s="2">
        <f>SUM($C$2:C20)</f>
        <v>278967</v>
      </c>
      <c r="F20" s="5">
        <f>SUM($S$2:S20) + U20 + V20</f>
        <v>1023.35</v>
      </c>
      <c r="G20" s="5">
        <f t="shared" si="0"/>
        <v>17.055833333333332</v>
      </c>
      <c r="H20" s="9">
        <f t="shared" si="1"/>
        <v>0.17055833333333334</v>
      </c>
      <c r="S20" s="1">
        <f t="shared" si="2"/>
        <v>62</v>
      </c>
      <c r="T20" s="1">
        <f t="shared" si="3"/>
        <v>10.000000000000142</v>
      </c>
      <c r="U20">
        <f>INT(SUM($T$2:T20)/60)</f>
        <v>5</v>
      </c>
      <c r="V20">
        <f>(SUM($T$2:T20)-60*U20)/100</f>
        <v>0.35000000000001252</v>
      </c>
    </row>
    <row r="21" spans="1:22" ht="25.8" x14ac:dyDescent="0.5">
      <c r="A21" s="4">
        <v>44240</v>
      </c>
      <c r="B21" s="2" t="s">
        <v>51</v>
      </c>
      <c r="C21" s="2">
        <v>9510</v>
      </c>
      <c r="D21" s="5">
        <v>36.369999999999997</v>
      </c>
      <c r="E21" s="2">
        <f>SUM($C$2:C21)</f>
        <v>288477</v>
      </c>
      <c r="F21" s="5">
        <f>SUM($S$2:S21) + U21 + V21</f>
        <v>1060.1200000000001</v>
      </c>
      <c r="G21" s="5">
        <f t="shared" si="0"/>
        <v>17.66866666666667</v>
      </c>
      <c r="H21" s="9">
        <f t="shared" si="1"/>
        <v>0.17668666666666669</v>
      </c>
      <c r="S21" s="1">
        <f t="shared" si="2"/>
        <v>36</v>
      </c>
      <c r="T21" s="1">
        <f t="shared" si="3"/>
        <v>36.999999999999744</v>
      </c>
      <c r="U21">
        <f>INT(SUM($T$2:T21)/60)</f>
        <v>6</v>
      </c>
      <c r="V21">
        <f>(SUM($T$2:T21)-60*U21)/100</f>
        <v>0.12000000000001024</v>
      </c>
    </row>
    <row r="22" spans="1:22" ht="25.8" x14ac:dyDescent="0.5">
      <c r="A22" s="4">
        <v>44242</v>
      </c>
      <c r="B22" s="2" t="s">
        <v>51</v>
      </c>
      <c r="C22" s="2">
        <v>16230</v>
      </c>
      <c r="D22" s="5">
        <v>64</v>
      </c>
      <c r="E22" s="2">
        <f>SUM($C$2:C22)</f>
        <v>304707</v>
      </c>
      <c r="F22" s="5">
        <f>SUM($S$2:S22) + U22 + V22</f>
        <v>1124.1200000000001</v>
      </c>
      <c r="G22" s="5">
        <f t="shared" si="0"/>
        <v>18.735333333333337</v>
      </c>
      <c r="H22" s="9">
        <f t="shared" si="1"/>
        <v>0.18735333333333334</v>
      </c>
      <c r="S22" s="1">
        <f t="shared" si="2"/>
        <v>64</v>
      </c>
      <c r="T22" s="1">
        <f t="shared" si="3"/>
        <v>0</v>
      </c>
      <c r="U22">
        <f>INT(SUM($T$2:T22)/60)</f>
        <v>6</v>
      </c>
      <c r="V22">
        <f>(SUM($T$2:T22)-60*U22)/100</f>
        <v>0.12000000000001024</v>
      </c>
    </row>
    <row r="23" spans="1:22" ht="25.8" x14ac:dyDescent="0.5">
      <c r="A23" s="4">
        <v>44243</v>
      </c>
      <c r="B23" s="2" t="s">
        <v>51</v>
      </c>
      <c r="C23" s="2">
        <v>9390</v>
      </c>
      <c r="D23" s="5">
        <v>40.450000000000003</v>
      </c>
      <c r="E23" s="2">
        <f>SUM($C$2:C23)</f>
        <v>314097</v>
      </c>
      <c r="F23" s="5">
        <f>SUM($S$2:S23) + U23 + V23</f>
        <v>1164.57</v>
      </c>
      <c r="G23" s="5">
        <f t="shared" si="0"/>
        <v>19.409499999999998</v>
      </c>
      <c r="H23" s="9">
        <f t="shared" si="1"/>
        <v>0.19409499999999999</v>
      </c>
      <c r="S23" s="1">
        <f t="shared" si="2"/>
        <v>40</v>
      </c>
      <c r="T23" s="1">
        <f t="shared" si="3"/>
        <v>45.000000000000284</v>
      </c>
      <c r="U23">
        <f>INT(SUM($T$2:T23)/60)</f>
        <v>6</v>
      </c>
      <c r="V23">
        <f>(SUM($T$2:T23)-60*U23)/100</f>
        <v>0.57000000000001305</v>
      </c>
    </row>
    <row r="24" spans="1:22" ht="25.8" x14ac:dyDescent="0.5">
      <c r="A24" s="4">
        <v>44249</v>
      </c>
      <c r="B24" s="2" t="s">
        <v>51</v>
      </c>
      <c r="C24" s="2">
        <v>10100</v>
      </c>
      <c r="D24" s="5">
        <v>30.18</v>
      </c>
      <c r="E24" s="2">
        <f>SUM($C$2:C24)</f>
        <v>324197</v>
      </c>
      <c r="F24" s="5">
        <f>SUM($S$2:S24) + U24 + V24</f>
        <v>1195.1500000000001</v>
      </c>
      <c r="G24" s="5">
        <f t="shared" si="0"/>
        <v>19.919166666666669</v>
      </c>
      <c r="H24" s="9">
        <f t="shared" si="1"/>
        <v>0.19919166666666671</v>
      </c>
      <c r="S24" s="1">
        <f t="shared" si="2"/>
        <v>30</v>
      </c>
      <c r="T24" s="1">
        <f t="shared" si="3"/>
        <v>17.999999999999972</v>
      </c>
      <c r="U24">
        <f>INT(SUM($T$2:T24)/60)</f>
        <v>7</v>
      </c>
      <c r="V24">
        <f>(SUM($T$2:T24)-60*U24)/100</f>
        <v>0.15000000000001251</v>
      </c>
    </row>
    <row r="25" spans="1:22" ht="25.8" x14ac:dyDescent="0.5">
      <c r="A25" s="4">
        <v>44252</v>
      </c>
      <c r="B25" s="2" t="s">
        <v>51</v>
      </c>
      <c r="C25" s="2">
        <v>14290</v>
      </c>
      <c r="D25" s="5">
        <v>59.48</v>
      </c>
      <c r="E25" s="2">
        <f>SUM($C$2:C25)</f>
        <v>338487</v>
      </c>
      <c r="F25" s="5">
        <f>SUM($S$2:S25) + U25 + V25</f>
        <v>1255.03</v>
      </c>
      <c r="G25" s="5">
        <f t="shared" si="0"/>
        <v>20.917166666666667</v>
      </c>
      <c r="H25" s="9">
        <f t="shared" si="1"/>
        <v>0.20917166666666667</v>
      </c>
      <c r="S25" s="1">
        <f t="shared" si="2"/>
        <v>59</v>
      </c>
      <c r="T25" s="1">
        <f t="shared" si="3"/>
        <v>47.999999999999687</v>
      </c>
      <c r="U25">
        <f>INT(SUM($T$2:T25)/60)</f>
        <v>8</v>
      </c>
      <c r="V25">
        <f>(SUM($T$2:T25)-60*U25)/100</f>
        <v>3.0000000000009096E-2</v>
      </c>
    </row>
    <row r="26" spans="1:22" ht="25.8" x14ac:dyDescent="0.5">
      <c r="A26" s="4">
        <v>44254</v>
      </c>
      <c r="B26" s="2" t="s">
        <v>51</v>
      </c>
      <c r="C26" s="2">
        <v>94710</v>
      </c>
      <c r="D26" s="5">
        <v>392</v>
      </c>
      <c r="E26" s="2">
        <f>SUM($C$2:C26)</f>
        <v>433197</v>
      </c>
      <c r="F26" s="5">
        <f>SUM($S$2:S26) + U26 + V26</f>
        <v>1647.03</v>
      </c>
      <c r="G26" s="5">
        <f t="shared" si="0"/>
        <v>27.450499999999998</v>
      </c>
      <c r="H26" s="9">
        <f t="shared" si="1"/>
        <v>0.274505</v>
      </c>
      <c r="S26" s="1">
        <f t="shared" si="2"/>
        <v>392</v>
      </c>
      <c r="T26" s="1">
        <f t="shared" si="3"/>
        <v>0</v>
      </c>
      <c r="U26">
        <f>INT(SUM($T$2:T26)/60)</f>
        <v>8</v>
      </c>
      <c r="V26">
        <f>(SUM($T$2:T26)-60*U26)/100</f>
        <v>3.0000000000009096E-2</v>
      </c>
    </row>
    <row r="27" spans="1:22" ht="25.8" x14ac:dyDescent="0.5">
      <c r="A27" s="4">
        <v>44255</v>
      </c>
      <c r="B27" s="2" t="s">
        <v>51</v>
      </c>
      <c r="C27" s="2">
        <v>17310</v>
      </c>
      <c r="D27" s="5">
        <v>82</v>
      </c>
      <c r="E27" s="2">
        <f>SUM($C$2:C27)</f>
        <v>450507</v>
      </c>
      <c r="F27" s="5">
        <f>SUM($S$2:S27) + U27 + V27</f>
        <v>1729.03</v>
      </c>
      <c r="G27" s="5">
        <f t="shared" si="0"/>
        <v>28.817166666666665</v>
      </c>
      <c r="H27" s="9">
        <f t="shared" si="1"/>
        <v>0.28817166666666666</v>
      </c>
      <c r="S27" s="1">
        <f t="shared" si="2"/>
        <v>82</v>
      </c>
      <c r="T27" s="1">
        <f t="shared" si="3"/>
        <v>0</v>
      </c>
      <c r="U27">
        <f>INT(SUM($T$2:T27)/60)</f>
        <v>8</v>
      </c>
      <c r="V27">
        <f>(SUM($T$2:T27)-60*U27)/100</f>
        <v>3.0000000000009096E-2</v>
      </c>
    </row>
    <row r="28" spans="1:22" ht="25.8" x14ac:dyDescent="0.5">
      <c r="A28" s="4">
        <v>44262</v>
      </c>
      <c r="B28" s="2" t="s">
        <v>51</v>
      </c>
      <c r="C28" s="2">
        <v>23840</v>
      </c>
      <c r="D28" s="5">
        <v>111.08</v>
      </c>
      <c r="E28" s="2">
        <f>SUM($C$2:C28)</f>
        <v>474347</v>
      </c>
      <c r="F28" s="5">
        <f>SUM($S$2:S28) + U28 + V28</f>
        <v>1840.11</v>
      </c>
      <c r="G28" s="5">
        <f t="shared" si="0"/>
        <v>30.668499999999998</v>
      </c>
      <c r="H28" s="9">
        <f t="shared" si="1"/>
        <v>0.30668499999999999</v>
      </c>
      <c r="S28" s="1">
        <f t="shared" si="2"/>
        <v>111</v>
      </c>
      <c r="T28" s="1">
        <f t="shared" si="3"/>
        <v>7.9999999999998295</v>
      </c>
      <c r="U28">
        <f>INT(SUM($T$2:T28)/60)</f>
        <v>8</v>
      </c>
      <c r="V28">
        <f>(SUM($T$2:T28)-60*U28)/100</f>
        <v>0.11000000000000738</v>
      </c>
    </row>
    <row r="29" spans="1:22" ht="25.8" x14ac:dyDescent="0.5">
      <c r="A29" s="4">
        <v>44267</v>
      </c>
      <c r="B29" s="2" t="s">
        <v>51</v>
      </c>
      <c r="C29" s="2">
        <v>77000</v>
      </c>
      <c r="D29" s="5">
        <v>322.14</v>
      </c>
      <c r="E29" s="2">
        <f>SUM($C$2:C29)</f>
        <v>551347</v>
      </c>
      <c r="F29" s="5">
        <f>SUM($S$2:S29) + U29 + V29</f>
        <v>2162.25</v>
      </c>
      <c r="G29" s="5">
        <f t="shared" si="0"/>
        <v>36.037500000000001</v>
      </c>
      <c r="H29" s="9">
        <f t="shared" si="1"/>
        <v>0.360375</v>
      </c>
      <c r="S29" s="1">
        <f t="shared" si="2"/>
        <v>322</v>
      </c>
      <c r="T29" s="1">
        <f t="shared" si="3"/>
        <v>13.999999999998636</v>
      </c>
      <c r="U29">
        <f>INT(SUM($T$2:T29)/60)</f>
        <v>8</v>
      </c>
      <c r="V29">
        <f>(SUM($T$2:T29)-60*U29)/100</f>
        <v>0.24999999999999375</v>
      </c>
    </row>
    <row r="30" spans="1:22" ht="25.8" x14ac:dyDescent="0.5">
      <c r="A30" s="4">
        <v>44269</v>
      </c>
      <c r="B30" s="2" t="s">
        <v>51</v>
      </c>
      <c r="C30" s="2">
        <v>37008</v>
      </c>
      <c r="D30" s="5">
        <v>175.08</v>
      </c>
      <c r="E30" s="2">
        <f>SUM($C$2:C30)</f>
        <v>588355</v>
      </c>
      <c r="F30" s="5">
        <f>SUM($S$2:S30) + U30 + V30</f>
        <v>2337.33</v>
      </c>
      <c r="G30" s="5">
        <f t="shared" si="0"/>
        <v>38.955500000000001</v>
      </c>
      <c r="H30" s="9">
        <f t="shared" si="1"/>
        <v>0.38955499999999998</v>
      </c>
      <c r="S30" s="1">
        <f t="shared" si="2"/>
        <v>175</v>
      </c>
      <c r="T30" s="1">
        <f t="shared" si="3"/>
        <v>8.0000000000012506</v>
      </c>
      <c r="U30">
        <f>INT(SUM($T$2:T30)/60)</f>
        <v>8</v>
      </c>
      <c r="V30">
        <f>(SUM($T$2:T30)-60*U30)/100</f>
        <v>0.33000000000000684</v>
      </c>
    </row>
    <row r="31" spans="1:22" ht="25.8" x14ac:dyDescent="0.5">
      <c r="A31" s="4">
        <v>44301</v>
      </c>
      <c r="B31" s="2" t="s">
        <v>51</v>
      </c>
      <c r="C31" s="2">
        <v>49210</v>
      </c>
      <c r="D31" s="5">
        <v>170.48</v>
      </c>
      <c r="E31" s="2">
        <f>SUM($C$2:C31)</f>
        <v>637565</v>
      </c>
      <c r="F31" s="5">
        <f>SUM($S$2:S31) + U31 + V31</f>
        <v>2508.21</v>
      </c>
      <c r="G31" s="5">
        <f t="shared" si="0"/>
        <v>41.8035</v>
      </c>
      <c r="H31" s="9">
        <f t="shared" si="1"/>
        <v>0.41803500000000005</v>
      </c>
      <c r="S31" s="1">
        <f t="shared" si="2"/>
        <v>170</v>
      </c>
      <c r="T31" s="1">
        <f t="shared" si="3"/>
        <v>47.999999999998977</v>
      </c>
      <c r="U31">
        <f>INT(SUM($T$2:T31)/60)</f>
        <v>9</v>
      </c>
      <c r="V31">
        <f>(SUM($T$2:T31)-60*U31)/100</f>
        <v>0.20999999999999658</v>
      </c>
    </row>
    <row r="32" spans="1:22" ht="25.8" x14ac:dyDescent="0.5">
      <c r="A32" s="4">
        <v>44390</v>
      </c>
      <c r="B32" s="2" t="s">
        <v>51</v>
      </c>
      <c r="C32" s="2">
        <v>12800</v>
      </c>
      <c r="D32" s="5">
        <v>51.1</v>
      </c>
      <c r="E32" s="2">
        <f>SUM($C$2:C32)</f>
        <v>650365</v>
      </c>
      <c r="F32" s="5">
        <f>SUM($S$2:S32) + U32 + V32</f>
        <v>2559.31</v>
      </c>
      <c r="G32" s="5">
        <f t="shared" si="0"/>
        <v>42.655166666666666</v>
      </c>
      <c r="H32" s="9">
        <f t="shared" si="1"/>
        <v>0.42655166666666666</v>
      </c>
      <c r="S32" s="1">
        <f t="shared" si="2"/>
        <v>51</v>
      </c>
      <c r="T32" s="1">
        <f t="shared" si="3"/>
        <v>10.000000000000142</v>
      </c>
      <c r="U32">
        <f>INT(SUM($T$2:T32)/60)</f>
        <v>9</v>
      </c>
      <c r="V32">
        <f>(SUM($T$2:T32)-60*U32)/100</f>
        <v>0.30999999999999772</v>
      </c>
    </row>
    <row r="33" spans="1:22" ht="25.8" x14ac:dyDescent="0.5">
      <c r="A33" s="4">
        <v>44426</v>
      </c>
      <c r="B33" s="2" t="s">
        <v>51</v>
      </c>
      <c r="C33" s="2">
        <v>5220</v>
      </c>
      <c r="D33" s="5">
        <v>21.47</v>
      </c>
      <c r="E33" s="2">
        <f>SUM($C$2:C33)</f>
        <v>655585</v>
      </c>
      <c r="F33" s="5">
        <f>SUM($S$2:S33) + U33 + V33</f>
        <v>2581.1799999999998</v>
      </c>
      <c r="G33" s="5">
        <f t="shared" si="0"/>
        <v>43.019666666666666</v>
      </c>
      <c r="H33" s="9">
        <f t="shared" si="1"/>
        <v>0.43019666666666662</v>
      </c>
      <c r="S33" s="1">
        <f t="shared" si="2"/>
        <v>21</v>
      </c>
      <c r="T33" s="1">
        <f t="shared" si="3"/>
        <v>46.999999999999886</v>
      </c>
      <c r="U33">
        <f>INT(SUM($T$2:T33)/60)</f>
        <v>10</v>
      </c>
      <c r="V33">
        <f>(SUM($T$2:T33)-60*U33)/100</f>
        <v>0.17999999999999658</v>
      </c>
    </row>
    <row r="34" spans="1:22" ht="25.8" x14ac:dyDescent="0.5">
      <c r="A34" s="4">
        <v>44441</v>
      </c>
      <c r="B34" s="2" t="s">
        <v>51</v>
      </c>
      <c r="C34" s="2">
        <v>26130</v>
      </c>
      <c r="D34" s="5">
        <v>76.33</v>
      </c>
      <c r="E34" s="2">
        <f>SUM($C$2:C34)</f>
        <v>681715</v>
      </c>
      <c r="F34" s="5">
        <f>SUM($S$2:S34) + U34 + V34</f>
        <v>2657.51</v>
      </c>
      <c r="G34" s="5">
        <f t="shared" si="0"/>
        <v>44.291833333333336</v>
      </c>
      <c r="H34" s="9">
        <f t="shared" si="1"/>
        <v>0.44291833333333336</v>
      </c>
      <c r="S34" s="1">
        <f t="shared" si="2"/>
        <v>76</v>
      </c>
      <c r="T34" s="1">
        <f t="shared" si="3"/>
        <v>32.999999999999829</v>
      </c>
      <c r="U34">
        <f>INT(SUM($T$2:T34)/60)</f>
        <v>10</v>
      </c>
      <c r="V34">
        <f>(SUM($T$2:T34)-60*U34)/100</f>
        <v>0.50999999999999546</v>
      </c>
    </row>
    <row r="35" spans="1:22" ht="25.8" x14ac:dyDescent="0.5">
      <c r="A35" s="4">
        <v>44461</v>
      </c>
      <c r="B35" s="2" t="s">
        <v>51</v>
      </c>
      <c r="C35" s="2">
        <v>12480</v>
      </c>
      <c r="D35" s="5">
        <v>48.41</v>
      </c>
      <c r="E35" s="2">
        <f>SUM($C$2:C35)</f>
        <v>694195</v>
      </c>
      <c r="F35" s="5">
        <f>SUM($S$2:S35) + U35 + V35</f>
        <v>2706.32</v>
      </c>
      <c r="G35" s="5">
        <f t="shared" si="0"/>
        <v>45.105333333333334</v>
      </c>
      <c r="H35" s="9">
        <f t="shared" si="1"/>
        <v>0.45105333333333336</v>
      </c>
      <c r="S35" s="1">
        <f t="shared" si="2"/>
        <v>48</v>
      </c>
      <c r="T35" s="1">
        <f t="shared" si="3"/>
        <v>40.999999999999659</v>
      </c>
      <c r="U35">
        <f>INT(SUM($T$2:T35)/60)</f>
        <v>11</v>
      </c>
      <c r="V35">
        <f>(SUM($T$2:T35)-60*U35)/100</f>
        <v>0.31999999999999207</v>
      </c>
    </row>
    <row r="36" spans="1:22" ht="25.8" x14ac:dyDescent="0.5">
      <c r="A36" s="4">
        <v>44470</v>
      </c>
      <c r="B36" s="2" t="s">
        <v>51</v>
      </c>
      <c r="C36" s="2">
        <v>26240</v>
      </c>
      <c r="D36" s="5">
        <v>84.46</v>
      </c>
      <c r="E36" s="2">
        <f>SUM($C$2:C36)</f>
        <v>720435</v>
      </c>
      <c r="F36" s="5">
        <f>SUM($S$2:S36) + U36 + V36</f>
        <v>2791.18</v>
      </c>
      <c r="G36" s="5">
        <f t="shared" si="0"/>
        <v>46.519666666666666</v>
      </c>
      <c r="H36" s="9">
        <f t="shared" si="1"/>
        <v>0.4651966666666667</v>
      </c>
      <c r="S36" s="1">
        <f t="shared" si="2"/>
        <v>84</v>
      </c>
      <c r="T36" s="1">
        <f t="shared" si="3"/>
        <v>45.999999999999375</v>
      </c>
      <c r="U36">
        <f>INT(SUM($T$2:T36)/60)</f>
        <v>12</v>
      </c>
      <c r="V36">
        <f>(SUM($T$2:T36)-60*U36)/100</f>
        <v>0.17999999999998637</v>
      </c>
    </row>
    <row r="37" spans="1:22" ht="25.8" x14ac:dyDescent="0.5">
      <c r="A37" s="4">
        <v>44476</v>
      </c>
      <c r="B37" s="2" t="s">
        <v>51</v>
      </c>
      <c r="C37" s="2">
        <v>26240</v>
      </c>
      <c r="D37" s="5">
        <v>80</v>
      </c>
      <c r="E37" s="2">
        <f>SUM($C$2:C37)</f>
        <v>746675</v>
      </c>
      <c r="F37" s="5">
        <f>SUM($S$2:S37) + U37 + V37</f>
        <v>2871.18</v>
      </c>
      <c r="G37" s="5">
        <f t="shared" si="0"/>
        <v>47.852999999999994</v>
      </c>
      <c r="H37" s="9">
        <f t="shared" si="1"/>
        <v>0.47853000000000001</v>
      </c>
      <c r="S37" s="1">
        <f t="shared" si="2"/>
        <v>80</v>
      </c>
      <c r="T37" s="1">
        <f t="shared" si="3"/>
        <v>0</v>
      </c>
      <c r="U37">
        <f>INT(SUM($T$2:T37)/60)</f>
        <v>12</v>
      </c>
      <c r="V37">
        <f>(SUM($T$2:T37)-60*U37)/100</f>
        <v>0.17999999999998637</v>
      </c>
    </row>
    <row r="38" spans="1:22" ht="25.8" x14ac:dyDescent="0.5">
      <c r="A38" s="4">
        <v>44509</v>
      </c>
      <c r="B38" s="2" t="s">
        <v>82</v>
      </c>
      <c r="C38" s="2">
        <v>5000</v>
      </c>
      <c r="D38" s="5">
        <v>11.06</v>
      </c>
      <c r="E38" s="2">
        <f>SUM($C$2:C38)</f>
        <v>751675</v>
      </c>
      <c r="F38" s="5">
        <f>SUM($S$2:S38) + U38 + V38</f>
        <v>2882.24</v>
      </c>
      <c r="G38" s="5">
        <f t="shared" si="0"/>
        <v>48.037333333333329</v>
      </c>
      <c r="H38" s="9">
        <f t="shared" si="1"/>
        <v>0.48037333333333332</v>
      </c>
      <c r="S38" s="1">
        <f t="shared" si="2"/>
        <v>11</v>
      </c>
      <c r="T38" s="1">
        <f t="shared" si="3"/>
        <v>6.0000000000000497</v>
      </c>
      <c r="U38">
        <f>INT(SUM($T$2:T38)/60)</f>
        <v>12</v>
      </c>
      <c r="V38">
        <f>(SUM($T$2:T38)-60*U38)/100</f>
        <v>0.23999999999998636</v>
      </c>
    </row>
    <row r="39" spans="1:22" ht="25.8" x14ac:dyDescent="0.5">
      <c r="A39" s="4"/>
      <c r="B39" s="2"/>
      <c r="C39" s="2"/>
      <c r="D39" s="5"/>
      <c r="E39" s="2">
        <f>SUM($C$2:C39)</f>
        <v>751675</v>
      </c>
      <c r="F39" s="5">
        <f>SUM($S$2:S39) + U39 + V39</f>
        <v>2882.24</v>
      </c>
      <c r="G39" s="5">
        <f t="shared" si="0"/>
        <v>48.037333333333329</v>
      </c>
      <c r="H39" s="9">
        <f t="shared" si="1"/>
        <v>0.48037333333333332</v>
      </c>
      <c r="S39" s="1">
        <f t="shared" si="2"/>
        <v>0</v>
      </c>
      <c r="T39" s="1">
        <f t="shared" si="3"/>
        <v>0</v>
      </c>
      <c r="U39">
        <f>INT(SUM($T$2:T39)/60)</f>
        <v>12</v>
      </c>
      <c r="V39">
        <f>(SUM($T$2:T39)-60*U39)/100</f>
        <v>0.23999999999998636</v>
      </c>
    </row>
    <row r="40" spans="1:22" ht="25.8" x14ac:dyDescent="0.5">
      <c r="A40" s="4"/>
      <c r="B40" s="2"/>
      <c r="C40" s="2"/>
      <c r="D40" s="5"/>
      <c r="E40" s="2">
        <f>SUM($C$2:C40)</f>
        <v>751675</v>
      </c>
      <c r="F40" s="5">
        <f>SUM($S$2:S40) + U40 + V40</f>
        <v>2882.24</v>
      </c>
      <c r="G40" s="5">
        <f t="shared" si="0"/>
        <v>48.037333333333329</v>
      </c>
      <c r="H40" s="9">
        <f t="shared" si="1"/>
        <v>0.48037333333333332</v>
      </c>
      <c r="S40" s="1">
        <f t="shared" si="2"/>
        <v>0</v>
      </c>
      <c r="T40" s="1">
        <f t="shared" si="3"/>
        <v>0</v>
      </c>
      <c r="U40">
        <f>INT(SUM($T$2:T40)/60)</f>
        <v>12</v>
      </c>
      <c r="V40">
        <f>(SUM($T$2:T40)-60*U40)/100</f>
        <v>0.23999999999998636</v>
      </c>
    </row>
    <row r="41" spans="1:22" ht="25.8" x14ac:dyDescent="0.5">
      <c r="A41" s="4"/>
      <c r="B41" s="2"/>
      <c r="C41" s="2"/>
      <c r="D41" s="5"/>
      <c r="E41" s="2">
        <f>SUM($C$2:C41)</f>
        <v>751675</v>
      </c>
      <c r="F41" s="5">
        <f>SUM($S$2:S41) + U41 + V41</f>
        <v>2882.24</v>
      </c>
      <c r="G41" s="5">
        <f t="shared" si="0"/>
        <v>48.037333333333329</v>
      </c>
      <c r="H41" s="9">
        <f t="shared" si="1"/>
        <v>0.48037333333333332</v>
      </c>
      <c r="S41" s="1">
        <f t="shared" si="2"/>
        <v>0</v>
      </c>
      <c r="T41" s="1">
        <f t="shared" si="3"/>
        <v>0</v>
      </c>
      <c r="U41">
        <f>INT(SUM($T$2:T41)/60)</f>
        <v>12</v>
      </c>
      <c r="V41">
        <f>(SUM($T$2:T41)-60*U41)/100</f>
        <v>0.23999999999998636</v>
      </c>
    </row>
    <row r="42" spans="1:22" ht="25.8" x14ac:dyDescent="0.5">
      <c r="A42" s="4"/>
      <c r="B42" s="2"/>
      <c r="C42" s="2"/>
      <c r="D42" s="5"/>
      <c r="E42" s="2">
        <f>SUM($C$2:C42)</f>
        <v>751675</v>
      </c>
      <c r="F42" s="5">
        <f>SUM($S$2:S42) + U42 + V42</f>
        <v>2882.24</v>
      </c>
      <c r="G42" s="5">
        <f t="shared" si="0"/>
        <v>48.037333333333329</v>
      </c>
      <c r="H42" s="9">
        <f t="shared" si="1"/>
        <v>0.48037333333333332</v>
      </c>
      <c r="S42" s="1">
        <f t="shared" si="2"/>
        <v>0</v>
      </c>
      <c r="T42" s="1">
        <f t="shared" si="3"/>
        <v>0</v>
      </c>
      <c r="U42">
        <f>INT(SUM($T$2:T42)/60)</f>
        <v>12</v>
      </c>
      <c r="V42">
        <f>(SUM($T$2:T42)-60*U42)/100</f>
        <v>0.23999999999998636</v>
      </c>
    </row>
    <row r="43" spans="1:22" ht="25.8" x14ac:dyDescent="0.5">
      <c r="A43" s="4"/>
      <c r="B43" s="2"/>
      <c r="C43" s="2"/>
      <c r="D43" s="5"/>
      <c r="E43" s="2">
        <f>SUM($C$2:C43)</f>
        <v>751675</v>
      </c>
      <c r="F43" s="5">
        <f>SUM($S$2:S43) + U43 + V43</f>
        <v>2882.24</v>
      </c>
      <c r="G43" s="5">
        <f t="shared" si="0"/>
        <v>48.037333333333329</v>
      </c>
      <c r="H43" s="9">
        <f t="shared" si="1"/>
        <v>0.48037333333333332</v>
      </c>
      <c r="S43" s="1">
        <f t="shared" si="2"/>
        <v>0</v>
      </c>
      <c r="T43" s="1">
        <f t="shared" si="3"/>
        <v>0</v>
      </c>
      <c r="U43">
        <f>INT(SUM($T$2:T43)/60)</f>
        <v>12</v>
      </c>
      <c r="V43">
        <f>(SUM($T$2:T43)-60*U43)/100</f>
        <v>0.23999999999998636</v>
      </c>
    </row>
    <row r="44" spans="1:22" ht="25.8" x14ac:dyDescent="0.5">
      <c r="A44" s="4"/>
      <c r="B44" s="2"/>
      <c r="C44" s="2"/>
      <c r="D44" s="5"/>
      <c r="E44" s="2">
        <f>SUM($C$2:C44)</f>
        <v>751675</v>
      </c>
      <c r="F44" s="5">
        <f>SUM($S$2:S44) + U44 + V44</f>
        <v>2882.24</v>
      </c>
      <c r="G44" s="5">
        <f t="shared" si="0"/>
        <v>48.037333333333329</v>
      </c>
      <c r="H44" s="9">
        <f t="shared" si="1"/>
        <v>0.48037333333333332</v>
      </c>
      <c r="S44" s="1">
        <f t="shared" si="2"/>
        <v>0</v>
      </c>
      <c r="T44" s="1">
        <f t="shared" si="3"/>
        <v>0</v>
      </c>
      <c r="U44">
        <f>INT(SUM($T$2:T44)/60)</f>
        <v>12</v>
      </c>
      <c r="V44">
        <f>(SUM($T$2:T44)-60*U44)/100</f>
        <v>0.23999999999998636</v>
      </c>
    </row>
    <row r="45" spans="1:22" ht="25.8" x14ac:dyDescent="0.5">
      <c r="A45" s="4"/>
      <c r="B45" s="2"/>
      <c r="C45" s="2"/>
      <c r="D45" s="5"/>
      <c r="E45" s="2">
        <f>SUM($C$2:C45)</f>
        <v>751675</v>
      </c>
      <c r="F45" s="5">
        <f>SUM($S$2:S45) + U45 + V45</f>
        <v>2882.24</v>
      </c>
      <c r="G45" s="5">
        <f t="shared" si="0"/>
        <v>48.037333333333329</v>
      </c>
      <c r="H45" s="9">
        <f t="shared" si="1"/>
        <v>0.48037333333333332</v>
      </c>
      <c r="S45" s="1">
        <f t="shared" si="2"/>
        <v>0</v>
      </c>
      <c r="T45" s="1">
        <f t="shared" si="3"/>
        <v>0</v>
      </c>
      <c r="U45">
        <f>INT(SUM($T$2:T45)/60)</f>
        <v>12</v>
      </c>
      <c r="V45">
        <f>(SUM($T$2:T45)-60*U45)/100</f>
        <v>0.23999999999998636</v>
      </c>
    </row>
    <row r="46" spans="1:22" ht="25.8" x14ac:dyDescent="0.5">
      <c r="A46" s="4"/>
      <c r="B46" s="2"/>
      <c r="C46" s="2"/>
      <c r="D46" s="5"/>
      <c r="E46" s="2">
        <f>SUM($C$2:C46)</f>
        <v>751675</v>
      </c>
      <c r="F46" s="5">
        <f>SUM($S$2:S46) + U46 + V46</f>
        <v>2882.24</v>
      </c>
      <c r="G46" s="5">
        <f t="shared" si="0"/>
        <v>48.037333333333329</v>
      </c>
      <c r="H46" s="9">
        <f t="shared" si="1"/>
        <v>0.48037333333333332</v>
      </c>
      <c r="S46" s="1">
        <f t="shared" si="2"/>
        <v>0</v>
      </c>
      <c r="T46" s="1">
        <f t="shared" si="3"/>
        <v>0</v>
      </c>
      <c r="U46">
        <f>INT(SUM($T$2:T46)/60)</f>
        <v>12</v>
      </c>
      <c r="V46">
        <f>(SUM($T$2:T46)-60*U46)/100</f>
        <v>0.23999999999998636</v>
      </c>
    </row>
    <row r="47" spans="1:22" ht="25.8" x14ac:dyDescent="0.5">
      <c r="A47" s="4"/>
      <c r="B47" s="2"/>
      <c r="C47" s="2"/>
      <c r="D47" s="5"/>
      <c r="E47" s="2">
        <f>SUM($C$2:C47)</f>
        <v>751675</v>
      </c>
      <c r="F47" s="5">
        <f>SUM($S$2:S47) + U47 + V47</f>
        <v>2882.24</v>
      </c>
      <c r="G47" s="5">
        <f t="shared" si="0"/>
        <v>48.037333333333329</v>
      </c>
      <c r="H47" s="9">
        <f t="shared" si="1"/>
        <v>0.48037333333333332</v>
      </c>
      <c r="S47" s="1">
        <f t="shared" si="2"/>
        <v>0</v>
      </c>
      <c r="T47" s="1">
        <f t="shared" si="3"/>
        <v>0</v>
      </c>
      <c r="U47">
        <f>INT(SUM($T$2:T47)/60)</f>
        <v>12</v>
      </c>
      <c r="V47">
        <f>(SUM($T$2:T47)-60*U47)/100</f>
        <v>0.23999999999998636</v>
      </c>
    </row>
    <row r="48" spans="1:22" ht="25.8" x14ac:dyDescent="0.5">
      <c r="A48" s="4"/>
      <c r="B48" s="2"/>
      <c r="C48" s="2"/>
      <c r="D48" s="5"/>
      <c r="E48" s="2">
        <f>SUM($C$2:C48)</f>
        <v>751675</v>
      </c>
      <c r="F48" s="5">
        <f>SUM($S$2:S48) + U48 + V48</f>
        <v>2882.24</v>
      </c>
      <c r="G48" s="5">
        <f t="shared" si="0"/>
        <v>48.037333333333329</v>
      </c>
      <c r="H48" s="9">
        <f t="shared" si="1"/>
        <v>0.48037333333333332</v>
      </c>
      <c r="S48" s="1">
        <f t="shared" si="2"/>
        <v>0</v>
      </c>
      <c r="T48" s="1">
        <f t="shared" si="3"/>
        <v>0</v>
      </c>
      <c r="U48">
        <f>INT(SUM($T$2:T48)/60)</f>
        <v>12</v>
      </c>
      <c r="V48">
        <f>(SUM($T$2:T48)-60*U48)/100</f>
        <v>0.23999999999998636</v>
      </c>
    </row>
    <row r="49" spans="1:22" ht="25.8" x14ac:dyDescent="0.5">
      <c r="A49" s="4"/>
      <c r="B49" s="2"/>
      <c r="C49" s="2"/>
      <c r="D49" s="5"/>
      <c r="E49" s="2">
        <f>SUM($C$2:C49)</f>
        <v>751675</v>
      </c>
      <c r="F49" s="5">
        <f>SUM($S$2:S49) + U49 + V49</f>
        <v>2882.24</v>
      </c>
      <c r="G49" s="5">
        <f t="shared" si="0"/>
        <v>48.037333333333329</v>
      </c>
      <c r="H49" s="9">
        <f t="shared" si="1"/>
        <v>0.48037333333333332</v>
      </c>
      <c r="S49" s="1">
        <f t="shared" si="2"/>
        <v>0</v>
      </c>
      <c r="T49" s="1">
        <f t="shared" si="3"/>
        <v>0</v>
      </c>
      <c r="U49">
        <f>INT(SUM($T$2:T49)/60)</f>
        <v>12</v>
      </c>
      <c r="V49">
        <f>(SUM($T$2:T49)-60*U49)/100</f>
        <v>0.23999999999998636</v>
      </c>
    </row>
    <row r="50" spans="1:22" ht="25.8" x14ac:dyDescent="0.5">
      <c r="A50" s="4"/>
      <c r="B50" s="2"/>
      <c r="C50" s="2"/>
      <c r="D50" s="5"/>
      <c r="E50" s="2">
        <f>SUM($C$2:C50)</f>
        <v>751675</v>
      </c>
      <c r="F50" s="5">
        <f>SUM($S$2:S50) + U50 + V50</f>
        <v>2882.24</v>
      </c>
      <c r="G50" s="5">
        <f t="shared" si="0"/>
        <v>48.037333333333329</v>
      </c>
      <c r="H50" s="9">
        <f t="shared" si="1"/>
        <v>0.48037333333333332</v>
      </c>
      <c r="S50" s="1">
        <f t="shared" si="2"/>
        <v>0</v>
      </c>
      <c r="T50" s="1">
        <f t="shared" si="3"/>
        <v>0</v>
      </c>
      <c r="U50">
        <f>INT(SUM($T$2:T50)/60)</f>
        <v>12</v>
      </c>
      <c r="V50">
        <f>(SUM($T$2:T50)-60*U50)/100</f>
        <v>0.23999999999998636</v>
      </c>
    </row>
    <row r="51" spans="1:22" ht="25.8" x14ac:dyDescent="0.5">
      <c r="A51" s="4"/>
      <c r="B51" s="2"/>
      <c r="C51" s="2"/>
      <c r="D51" s="5"/>
      <c r="E51" s="2">
        <f>SUM($C$2:C51)</f>
        <v>751675</v>
      </c>
      <c r="F51" s="5">
        <f>SUM($S$2:S51) + U51 + V51</f>
        <v>2882.24</v>
      </c>
      <c r="G51" s="5">
        <f t="shared" si="0"/>
        <v>48.037333333333329</v>
      </c>
      <c r="H51" s="9">
        <f t="shared" si="1"/>
        <v>0.48037333333333332</v>
      </c>
      <c r="S51" s="1">
        <f t="shared" si="2"/>
        <v>0</v>
      </c>
      <c r="T51" s="1">
        <f t="shared" si="3"/>
        <v>0</v>
      </c>
      <c r="U51">
        <f>INT(SUM($T$2:T51)/60)</f>
        <v>12</v>
      </c>
      <c r="V51">
        <f>(SUM($T$2:T51)-60*U51)/100</f>
        <v>0.23999999999998636</v>
      </c>
    </row>
    <row r="52" spans="1:22" ht="25.8" x14ac:dyDescent="0.5">
      <c r="A52" s="4"/>
      <c r="B52" s="2"/>
      <c r="C52" s="2"/>
      <c r="D52" s="5"/>
      <c r="E52" s="2">
        <f>SUM($C$2:C52)</f>
        <v>751675</v>
      </c>
      <c r="F52" s="5">
        <f>SUM($S$2:S52) + U52 + V52</f>
        <v>2882.24</v>
      </c>
      <c r="G52" s="5">
        <f t="shared" si="0"/>
        <v>48.037333333333329</v>
      </c>
      <c r="H52" s="9">
        <f t="shared" si="1"/>
        <v>0.48037333333333332</v>
      </c>
      <c r="S52" s="1">
        <f t="shared" si="2"/>
        <v>0</v>
      </c>
      <c r="T52" s="1">
        <f t="shared" si="3"/>
        <v>0</v>
      </c>
      <c r="U52">
        <f>INT(SUM($T$2:T52)/60)</f>
        <v>12</v>
      </c>
      <c r="V52">
        <f>(SUM($T$2:T52)-60*U52)/100</f>
        <v>0.23999999999998636</v>
      </c>
    </row>
    <row r="53" spans="1:22" ht="25.8" x14ac:dyDescent="0.5">
      <c r="A53" s="4"/>
      <c r="B53" s="2"/>
      <c r="C53" s="2"/>
      <c r="D53" s="5"/>
      <c r="E53" s="2">
        <f>SUM($C$2:C53)</f>
        <v>751675</v>
      </c>
      <c r="F53" s="5">
        <f>SUM($S$2:S53) + U53 + V53</f>
        <v>2882.24</v>
      </c>
      <c r="G53" s="5">
        <f t="shared" si="0"/>
        <v>48.037333333333329</v>
      </c>
      <c r="H53" s="9">
        <f t="shared" si="1"/>
        <v>0.48037333333333332</v>
      </c>
      <c r="S53" s="1">
        <f t="shared" si="2"/>
        <v>0</v>
      </c>
      <c r="T53" s="1">
        <f t="shared" si="3"/>
        <v>0</v>
      </c>
      <c r="U53">
        <f>INT(SUM($T$2:T53)/60)</f>
        <v>12</v>
      </c>
      <c r="V53">
        <f>(SUM($T$2:T53)-60*U53)/100</f>
        <v>0.23999999999998636</v>
      </c>
    </row>
    <row r="54" spans="1:22" ht="25.8" x14ac:dyDescent="0.5">
      <c r="A54" s="4"/>
      <c r="B54" s="2"/>
      <c r="C54" s="2"/>
      <c r="D54" s="5"/>
      <c r="E54" s="2">
        <f>SUM($C$2:C54)</f>
        <v>751675</v>
      </c>
      <c r="F54" s="5">
        <f>SUM($S$2:S54) + U54 + V54</f>
        <v>2882.24</v>
      </c>
      <c r="G54" s="5">
        <f t="shared" si="0"/>
        <v>48.037333333333329</v>
      </c>
      <c r="H54" s="9">
        <f t="shared" si="1"/>
        <v>0.48037333333333332</v>
      </c>
      <c r="S54" s="1">
        <f t="shared" si="2"/>
        <v>0</v>
      </c>
      <c r="T54" s="1">
        <f t="shared" si="3"/>
        <v>0</v>
      </c>
      <c r="U54">
        <f>INT(SUM($T$2:T54)/60)</f>
        <v>12</v>
      </c>
      <c r="V54">
        <f>(SUM($T$2:T54)-60*U54)/100</f>
        <v>0.23999999999998636</v>
      </c>
    </row>
    <row r="55" spans="1:22" ht="25.8" x14ac:dyDescent="0.5">
      <c r="A55" s="4"/>
      <c r="B55" s="2"/>
      <c r="C55" s="2"/>
      <c r="D55" s="5"/>
      <c r="E55" s="2">
        <f>SUM($C$2:C55)</f>
        <v>751675</v>
      </c>
      <c r="F55" s="5">
        <f>SUM($S$2:S55) + U55 + V55</f>
        <v>2882.24</v>
      </c>
      <c r="G55" s="5">
        <f t="shared" si="0"/>
        <v>48.037333333333329</v>
      </c>
      <c r="H55" s="9">
        <f t="shared" si="1"/>
        <v>0.48037333333333332</v>
      </c>
      <c r="S55" s="1">
        <f t="shared" si="2"/>
        <v>0</v>
      </c>
      <c r="T55" s="1">
        <f t="shared" si="3"/>
        <v>0</v>
      </c>
      <c r="U55">
        <f>INT(SUM($T$2:T55)/60)</f>
        <v>12</v>
      </c>
      <c r="V55">
        <f>(SUM($T$2:T55)-60*U55)/100</f>
        <v>0.23999999999998636</v>
      </c>
    </row>
    <row r="56" spans="1:22" ht="25.8" x14ac:dyDescent="0.5">
      <c r="A56" s="4"/>
      <c r="B56" s="2"/>
      <c r="C56" s="2"/>
      <c r="D56" s="5"/>
      <c r="E56" s="2">
        <f>SUM($C$2:C56)</f>
        <v>751675</v>
      </c>
      <c r="F56" s="5">
        <f>SUM($S$2:S56) + U56 + V56</f>
        <v>2882.24</v>
      </c>
      <c r="G56" s="5">
        <f t="shared" si="0"/>
        <v>48.037333333333329</v>
      </c>
      <c r="H56" s="9">
        <f t="shared" si="1"/>
        <v>0.48037333333333332</v>
      </c>
      <c r="S56" s="1">
        <f t="shared" si="2"/>
        <v>0</v>
      </c>
      <c r="T56" s="1">
        <f t="shared" si="3"/>
        <v>0</v>
      </c>
      <c r="U56">
        <f>INT(SUM($T$2:T56)/60)</f>
        <v>12</v>
      </c>
      <c r="V56">
        <f>(SUM($T$2:T56)-60*U56)/100</f>
        <v>0.23999999999998636</v>
      </c>
    </row>
    <row r="57" spans="1:22" ht="25.8" x14ac:dyDescent="0.5">
      <c r="A57" s="4"/>
      <c r="B57" s="2"/>
      <c r="C57" s="2"/>
      <c r="D57" s="5"/>
      <c r="E57" s="2">
        <f>SUM($C$2:C57)</f>
        <v>751675</v>
      </c>
      <c r="F57" s="5">
        <f>SUM($S$2:S57) + U57 + V57</f>
        <v>2882.24</v>
      </c>
      <c r="G57" s="5">
        <f t="shared" si="0"/>
        <v>48.037333333333329</v>
      </c>
      <c r="H57" s="9">
        <f t="shared" si="1"/>
        <v>0.48037333333333332</v>
      </c>
      <c r="S57" s="1">
        <f t="shared" si="2"/>
        <v>0</v>
      </c>
      <c r="T57" s="1">
        <f t="shared" si="3"/>
        <v>0</v>
      </c>
      <c r="U57">
        <f>INT(SUM($T$2:T57)/60)</f>
        <v>12</v>
      </c>
      <c r="V57">
        <f>(SUM($T$2:T57)-60*U57)/100</f>
        <v>0.23999999999998636</v>
      </c>
    </row>
    <row r="58" spans="1:22" ht="25.8" x14ac:dyDescent="0.5">
      <c r="A58" s="4"/>
      <c r="B58" s="2"/>
      <c r="C58" s="2"/>
      <c r="D58" s="5"/>
      <c r="E58" s="2">
        <f>SUM($C$2:C58)</f>
        <v>751675</v>
      </c>
      <c r="F58" s="5">
        <f>SUM($S$2:S58) + U58 + V58</f>
        <v>2882.24</v>
      </c>
      <c r="G58" s="5">
        <f t="shared" si="0"/>
        <v>48.037333333333329</v>
      </c>
      <c r="H58" s="9">
        <f t="shared" si="1"/>
        <v>0.48037333333333332</v>
      </c>
      <c r="S58" s="1">
        <f t="shared" si="2"/>
        <v>0</v>
      </c>
      <c r="T58" s="1">
        <f t="shared" si="3"/>
        <v>0</v>
      </c>
      <c r="U58">
        <f>INT(SUM($T$2:T58)/60)</f>
        <v>12</v>
      </c>
      <c r="V58">
        <f>(SUM($T$2:T58)-60*U58)/100</f>
        <v>0.23999999999998636</v>
      </c>
    </row>
    <row r="59" spans="1:22" ht="25.8" x14ac:dyDescent="0.5">
      <c r="A59" s="4"/>
      <c r="B59" s="2"/>
      <c r="C59" s="2"/>
      <c r="D59" s="5"/>
      <c r="E59" s="2">
        <f>SUM($C$2:C59)</f>
        <v>751675</v>
      </c>
      <c r="F59" s="5">
        <f>SUM($S$2:S59) + U59 + V59</f>
        <v>2882.24</v>
      </c>
      <c r="G59" s="5">
        <f t="shared" si="0"/>
        <v>48.037333333333329</v>
      </c>
      <c r="H59" s="9">
        <f t="shared" si="1"/>
        <v>0.48037333333333332</v>
      </c>
      <c r="S59" s="1">
        <f t="shared" si="2"/>
        <v>0</v>
      </c>
      <c r="T59" s="1">
        <f t="shared" si="3"/>
        <v>0</v>
      </c>
      <c r="U59">
        <f>INT(SUM($T$2:T59)/60)</f>
        <v>12</v>
      </c>
      <c r="V59">
        <f>(SUM($T$2:T59)-60*U59)/100</f>
        <v>0.23999999999998636</v>
      </c>
    </row>
    <row r="60" spans="1:22" ht="25.8" x14ac:dyDescent="0.5">
      <c r="A60" s="4"/>
      <c r="B60" s="2"/>
      <c r="C60" s="2"/>
      <c r="D60" s="5"/>
      <c r="E60" s="2">
        <f>SUM($C$2:C60)</f>
        <v>751675</v>
      </c>
      <c r="F60" s="5">
        <f>SUM($S$2:S60) + U60 + V60</f>
        <v>2882.24</v>
      </c>
      <c r="G60" s="5">
        <f t="shared" si="0"/>
        <v>48.037333333333329</v>
      </c>
      <c r="H60" s="9">
        <f t="shared" si="1"/>
        <v>0.48037333333333332</v>
      </c>
      <c r="S60" s="1">
        <f t="shared" si="2"/>
        <v>0</v>
      </c>
      <c r="T60" s="1">
        <f t="shared" si="3"/>
        <v>0</v>
      </c>
      <c r="U60">
        <f>INT(SUM($T$2:T60)/60)</f>
        <v>12</v>
      </c>
      <c r="V60">
        <f>(SUM($T$2:T60)-60*U60)/100</f>
        <v>0.23999999999998636</v>
      </c>
    </row>
    <row r="61" spans="1:22" ht="25.8" x14ac:dyDescent="0.5">
      <c r="A61" s="4"/>
      <c r="B61" s="2"/>
      <c r="C61" s="2"/>
      <c r="D61" s="5"/>
      <c r="E61" s="2">
        <f>SUM($C$2:C61)</f>
        <v>751675</v>
      </c>
      <c r="F61" s="5">
        <f>SUM($S$2:S61) + U61 + V61</f>
        <v>2882.24</v>
      </c>
      <c r="G61" s="5">
        <f t="shared" si="0"/>
        <v>48.037333333333329</v>
      </c>
      <c r="H61" s="9">
        <f t="shared" si="1"/>
        <v>0.48037333333333332</v>
      </c>
      <c r="S61" s="1">
        <f t="shared" si="2"/>
        <v>0</v>
      </c>
      <c r="T61" s="1">
        <f t="shared" si="3"/>
        <v>0</v>
      </c>
      <c r="U61">
        <f>INT(SUM($T$2:T61)/60)</f>
        <v>12</v>
      </c>
      <c r="V61">
        <f>(SUM($T$2:T61)-60*U61)/100</f>
        <v>0.23999999999998636</v>
      </c>
    </row>
    <row r="62" spans="1:22" ht="25.8" x14ac:dyDescent="0.5">
      <c r="A62" s="4"/>
      <c r="B62" s="2"/>
      <c r="C62" s="2"/>
      <c r="D62" s="5"/>
      <c r="E62" s="2">
        <f>SUM($C$2:C62)</f>
        <v>751675</v>
      </c>
      <c r="F62" s="5">
        <f>SUM($S$2:S62) + U62 + V62</f>
        <v>2882.24</v>
      </c>
      <c r="G62" s="5">
        <f t="shared" si="0"/>
        <v>48.037333333333329</v>
      </c>
      <c r="H62" s="9">
        <f t="shared" si="1"/>
        <v>0.48037333333333332</v>
      </c>
      <c r="S62" s="1">
        <f t="shared" si="2"/>
        <v>0</v>
      </c>
      <c r="T62" s="1">
        <f t="shared" si="3"/>
        <v>0</v>
      </c>
      <c r="U62">
        <f>INT(SUM($T$2:T62)/60)</f>
        <v>12</v>
      </c>
      <c r="V62">
        <f>(SUM($T$2:T62)-60*U62)/100</f>
        <v>0.23999999999998636</v>
      </c>
    </row>
    <row r="63" spans="1:22" ht="25.8" x14ac:dyDescent="0.5">
      <c r="A63" s="4"/>
      <c r="B63" s="2"/>
      <c r="C63" s="2"/>
      <c r="D63" s="5"/>
      <c r="E63" s="2">
        <f>SUM($C$2:C63)</f>
        <v>751675</v>
      </c>
      <c r="F63" s="5">
        <f>SUM($S$2:S63) + U63 + V63</f>
        <v>2882.24</v>
      </c>
      <c r="G63" s="5">
        <f t="shared" si="0"/>
        <v>48.037333333333329</v>
      </c>
      <c r="H63" s="9">
        <f t="shared" si="1"/>
        <v>0.48037333333333332</v>
      </c>
      <c r="S63" s="1">
        <f t="shared" si="2"/>
        <v>0</v>
      </c>
      <c r="T63" s="1">
        <f t="shared" si="3"/>
        <v>0</v>
      </c>
      <c r="U63">
        <f>INT(SUM($T$2:T63)/60)</f>
        <v>12</v>
      </c>
      <c r="V63">
        <f>(SUM($T$2:T63)-60*U63)/100</f>
        <v>0.23999999999998636</v>
      </c>
    </row>
    <row r="64" spans="1:22" ht="25.8" x14ac:dyDescent="0.5">
      <c r="A64" s="4"/>
      <c r="B64" s="2"/>
      <c r="C64" s="2"/>
      <c r="D64" s="5"/>
      <c r="E64" s="2">
        <f>SUM($C$2:C64)</f>
        <v>751675</v>
      </c>
      <c r="F64" s="5">
        <f>SUM($S$2:S64) + U64 + V64</f>
        <v>2882.24</v>
      </c>
      <c r="G64" s="5">
        <f t="shared" si="0"/>
        <v>48.037333333333329</v>
      </c>
      <c r="H64" s="9">
        <f t="shared" si="1"/>
        <v>0.48037333333333332</v>
      </c>
      <c r="S64" s="1">
        <f t="shared" si="2"/>
        <v>0</v>
      </c>
      <c r="T64" s="1">
        <f t="shared" si="3"/>
        <v>0</v>
      </c>
      <c r="U64">
        <f>INT(SUM($T$2:T64)/60)</f>
        <v>12</v>
      </c>
      <c r="V64">
        <f>(SUM($T$2:T64)-60*U64)/100</f>
        <v>0.23999999999998636</v>
      </c>
    </row>
    <row r="65" spans="1:22" ht="25.8" x14ac:dyDescent="0.5">
      <c r="A65" s="4"/>
      <c r="B65" s="2"/>
      <c r="C65" s="2"/>
      <c r="D65" s="5"/>
      <c r="E65" s="2">
        <f>SUM($C$2:C65)</f>
        <v>751675</v>
      </c>
      <c r="F65" s="5">
        <f>SUM($S$2:S65) + U65 + V65</f>
        <v>2882.24</v>
      </c>
      <c r="G65" s="5">
        <f t="shared" si="0"/>
        <v>48.037333333333329</v>
      </c>
      <c r="H65" s="9">
        <f t="shared" si="1"/>
        <v>0.48037333333333332</v>
      </c>
      <c r="S65" s="1">
        <f t="shared" si="2"/>
        <v>0</v>
      </c>
      <c r="T65" s="1">
        <f t="shared" si="3"/>
        <v>0</v>
      </c>
      <c r="U65">
        <f>INT(SUM($T$2:T65)/60)</f>
        <v>12</v>
      </c>
      <c r="V65">
        <f>(SUM($T$2:T65)-60*U65)/100</f>
        <v>0.23999999999998636</v>
      </c>
    </row>
    <row r="66" spans="1:22" ht="25.8" x14ac:dyDescent="0.5">
      <c r="A66" s="4"/>
      <c r="B66" s="2"/>
      <c r="C66" s="2"/>
      <c r="D66" s="5"/>
      <c r="E66" s="2">
        <f>SUM($C$2:C66)</f>
        <v>751675</v>
      </c>
      <c r="F66" s="5">
        <f>SUM($S$2:S66) + U66 + V66</f>
        <v>2882.24</v>
      </c>
      <c r="G66" s="5">
        <f t="shared" si="0"/>
        <v>48.037333333333329</v>
      </c>
      <c r="H66" s="9">
        <f t="shared" si="1"/>
        <v>0.48037333333333332</v>
      </c>
      <c r="S66" s="1">
        <f t="shared" si="2"/>
        <v>0</v>
      </c>
      <c r="T66" s="1">
        <f t="shared" si="3"/>
        <v>0</v>
      </c>
      <c r="U66">
        <f>INT(SUM($T$2:T66)/60)</f>
        <v>12</v>
      </c>
      <c r="V66">
        <f>(SUM($T$2:T66)-60*U66)/100</f>
        <v>0.23999999999998636</v>
      </c>
    </row>
    <row r="67" spans="1:22" ht="25.8" x14ac:dyDescent="0.5">
      <c r="A67" s="4"/>
      <c r="B67" s="2"/>
      <c r="C67" s="2"/>
      <c r="D67" s="5"/>
      <c r="E67" s="2">
        <f>SUM($C$2:C67)</f>
        <v>751675</v>
      </c>
      <c r="F67" s="5">
        <f>SUM($S$2:S67) + U67 + V67</f>
        <v>2882.24</v>
      </c>
      <c r="G67" s="5">
        <f t="shared" ref="G67:G130" si="4">F67/60</f>
        <v>48.037333333333329</v>
      </c>
      <c r="H67" s="9">
        <f t="shared" ref="H67:H130" si="5">(F67/600000)*100</f>
        <v>0.48037333333333332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12</v>
      </c>
      <c r="V67">
        <f>(SUM($T$2:T67)-60*U67)/100</f>
        <v>0.23999999999998636</v>
      </c>
    </row>
    <row r="68" spans="1:22" ht="25.8" x14ac:dyDescent="0.5">
      <c r="A68" s="4"/>
      <c r="B68" s="2"/>
      <c r="C68" s="2"/>
      <c r="D68" s="5"/>
      <c r="E68" s="2">
        <f>SUM($C$2:C68)</f>
        <v>751675</v>
      </c>
      <c r="F68" s="5">
        <f>SUM($S$2:S68) + U68 + V68</f>
        <v>2882.24</v>
      </c>
      <c r="G68" s="5">
        <f t="shared" si="4"/>
        <v>48.037333333333329</v>
      </c>
      <c r="H68" s="9">
        <f t="shared" si="5"/>
        <v>0.48037333333333332</v>
      </c>
      <c r="S68" s="1">
        <f t="shared" si="6"/>
        <v>0</v>
      </c>
      <c r="T68" s="1">
        <f t="shared" si="7"/>
        <v>0</v>
      </c>
      <c r="U68">
        <f>INT(SUM($T$2:T68)/60)</f>
        <v>12</v>
      </c>
      <c r="V68">
        <f>(SUM($T$2:T68)-60*U68)/100</f>
        <v>0.23999999999998636</v>
      </c>
    </row>
    <row r="69" spans="1:22" ht="25.8" x14ac:dyDescent="0.5">
      <c r="A69" s="4"/>
      <c r="B69" s="2"/>
      <c r="C69" s="2"/>
      <c r="D69" s="5"/>
      <c r="E69" s="2">
        <f>SUM($C$2:C69)</f>
        <v>751675</v>
      </c>
      <c r="F69" s="5">
        <f>SUM($S$2:S69) + U69 + V69</f>
        <v>2882.24</v>
      </c>
      <c r="G69" s="5">
        <f t="shared" si="4"/>
        <v>48.037333333333329</v>
      </c>
      <c r="H69" s="9">
        <f t="shared" si="5"/>
        <v>0.48037333333333332</v>
      </c>
      <c r="S69" s="1">
        <f t="shared" si="6"/>
        <v>0</v>
      </c>
      <c r="T69" s="1">
        <f t="shared" si="7"/>
        <v>0</v>
      </c>
      <c r="U69">
        <f>INT(SUM($T$2:T69)/60)</f>
        <v>12</v>
      </c>
      <c r="V69">
        <f>(SUM($T$2:T69)-60*U69)/100</f>
        <v>0.23999999999998636</v>
      </c>
    </row>
    <row r="70" spans="1:22" ht="25.8" x14ac:dyDescent="0.5">
      <c r="A70" s="4"/>
      <c r="B70" s="2"/>
      <c r="C70" s="2"/>
      <c r="D70" s="5"/>
      <c r="E70" s="2">
        <f>SUM($C$2:C70)</f>
        <v>751675</v>
      </c>
      <c r="F70" s="5">
        <f>SUM($S$2:S70) + U70 + V70</f>
        <v>2882.24</v>
      </c>
      <c r="G70" s="5">
        <f t="shared" si="4"/>
        <v>48.037333333333329</v>
      </c>
      <c r="H70" s="9">
        <f t="shared" si="5"/>
        <v>0.48037333333333332</v>
      </c>
      <c r="S70" s="1">
        <f t="shared" si="6"/>
        <v>0</v>
      </c>
      <c r="T70" s="1">
        <f t="shared" si="7"/>
        <v>0</v>
      </c>
      <c r="U70">
        <f>INT(SUM($T$2:T70)/60)</f>
        <v>12</v>
      </c>
      <c r="V70">
        <f>(SUM($T$2:T70)-60*U70)/100</f>
        <v>0.23999999999998636</v>
      </c>
    </row>
    <row r="71" spans="1:22" ht="25.8" x14ac:dyDescent="0.5">
      <c r="A71" s="4"/>
      <c r="B71" s="2"/>
      <c r="C71" s="2"/>
      <c r="D71" s="5"/>
      <c r="E71" s="2">
        <f>SUM($C$2:C71)</f>
        <v>751675</v>
      </c>
      <c r="F71" s="5">
        <f>SUM($S$2:S71) + U71 + V71</f>
        <v>2882.24</v>
      </c>
      <c r="G71" s="5">
        <f t="shared" si="4"/>
        <v>48.037333333333329</v>
      </c>
      <c r="H71" s="9">
        <f t="shared" si="5"/>
        <v>0.48037333333333332</v>
      </c>
      <c r="S71" s="1">
        <f t="shared" si="6"/>
        <v>0</v>
      </c>
      <c r="T71" s="1">
        <f t="shared" si="7"/>
        <v>0</v>
      </c>
      <c r="U71">
        <f>INT(SUM($T$2:T71)/60)</f>
        <v>12</v>
      </c>
      <c r="V71">
        <f>(SUM($T$2:T71)-60*U71)/100</f>
        <v>0.23999999999998636</v>
      </c>
    </row>
    <row r="72" spans="1:22" ht="25.8" x14ac:dyDescent="0.5">
      <c r="A72" s="4"/>
      <c r="B72" s="2"/>
      <c r="C72" s="2"/>
      <c r="D72" s="5"/>
      <c r="E72" s="2">
        <f>SUM($C$2:C72)</f>
        <v>751675</v>
      </c>
      <c r="F72" s="5">
        <f>SUM($S$2:S72) + U72 + V72</f>
        <v>2882.24</v>
      </c>
      <c r="G72" s="5">
        <f t="shared" si="4"/>
        <v>48.037333333333329</v>
      </c>
      <c r="H72" s="9">
        <f t="shared" si="5"/>
        <v>0.48037333333333332</v>
      </c>
      <c r="S72" s="1">
        <f t="shared" si="6"/>
        <v>0</v>
      </c>
      <c r="T72" s="1">
        <f t="shared" si="7"/>
        <v>0</v>
      </c>
      <c r="U72">
        <f>INT(SUM($T$2:T72)/60)</f>
        <v>12</v>
      </c>
      <c r="V72">
        <f>(SUM($T$2:T72)-60*U72)/100</f>
        <v>0.23999999999998636</v>
      </c>
    </row>
    <row r="73" spans="1:22" ht="25.8" x14ac:dyDescent="0.5">
      <c r="A73" s="4"/>
      <c r="B73" s="2"/>
      <c r="C73" s="2"/>
      <c r="D73" s="5"/>
      <c r="E73" s="2">
        <f>SUM($C$2:C73)</f>
        <v>751675</v>
      </c>
      <c r="F73" s="5">
        <f>SUM($S$2:S73) + U73 + V73</f>
        <v>2882.24</v>
      </c>
      <c r="G73" s="5">
        <f t="shared" si="4"/>
        <v>48.037333333333329</v>
      </c>
      <c r="H73" s="9">
        <f t="shared" si="5"/>
        <v>0.48037333333333332</v>
      </c>
      <c r="S73" s="1">
        <f t="shared" si="6"/>
        <v>0</v>
      </c>
      <c r="T73" s="1">
        <f t="shared" si="7"/>
        <v>0</v>
      </c>
      <c r="U73">
        <f>INT(SUM($T$2:T73)/60)</f>
        <v>12</v>
      </c>
      <c r="V73">
        <f>(SUM($T$2:T73)-60*U73)/100</f>
        <v>0.23999999999998636</v>
      </c>
    </row>
    <row r="74" spans="1:22" ht="25.8" x14ac:dyDescent="0.5">
      <c r="A74" s="4"/>
      <c r="B74" s="2"/>
      <c r="C74" s="2"/>
      <c r="D74" s="5"/>
      <c r="E74" s="2">
        <f>SUM($C$2:C74)</f>
        <v>751675</v>
      </c>
      <c r="F74" s="5">
        <f>SUM($S$2:S74) + U74 + V74</f>
        <v>2882.24</v>
      </c>
      <c r="G74" s="5">
        <f t="shared" si="4"/>
        <v>48.037333333333329</v>
      </c>
      <c r="H74" s="9">
        <f t="shared" si="5"/>
        <v>0.48037333333333332</v>
      </c>
      <c r="S74" s="1">
        <f t="shared" si="6"/>
        <v>0</v>
      </c>
      <c r="T74" s="1">
        <f t="shared" si="7"/>
        <v>0</v>
      </c>
      <c r="U74">
        <f>INT(SUM($T$2:T74)/60)</f>
        <v>12</v>
      </c>
      <c r="V74">
        <f>(SUM($T$2:T74)-60*U74)/100</f>
        <v>0.23999999999998636</v>
      </c>
    </row>
    <row r="75" spans="1:22" ht="25.8" x14ac:dyDescent="0.5">
      <c r="A75" s="4"/>
      <c r="B75" s="2"/>
      <c r="C75" s="2"/>
      <c r="D75" s="5"/>
      <c r="E75" s="2">
        <f>SUM($C$2:C75)</f>
        <v>751675</v>
      </c>
      <c r="F75" s="5">
        <f>SUM($S$2:S75) + U75 + V75</f>
        <v>2882.24</v>
      </c>
      <c r="G75" s="5">
        <f t="shared" si="4"/>
        <v>48.037333333333329</v>
      </c>
      <c r="H75" s="9">
        <f t="shared" si="5"/>
        <v>0.48037333333333332</v>
      </c>
      <c r="S75" s="1">
        <f t="shared" si="6"/>
        <v>0</v>
      </c>
      <c r="T75" s="1">
        <f t="shared" si="7"/>
        <v>0</v>
      </c>
      <c r="U75">
        <f>INT(SUM($T$2:T75)/60)</f>
        <v>12</v>
      </c>
      <c r="V75">
        <f>(SUM($T$2:T75)-60*U75)/100</f>
        <v>0.23999999999998636</v>
      </c>
    </row>
    <row r="76" spans="1:22" ht="25.8" x14ac:dyDescent="0.5">
      <c r="A76" s="4"/>
      <c r="B76" s="2"/>
      <c r="C76" s="2"/>
      <c r="D76" s="5"/>
      <c r="E76" s="2">
        <f>SUM($C$2:C76)</f>
        <v>751675</v>
      </c>
      <c r="F76" s="5">
        <f>SUM($S$2:S76) + U76 + V76</f>
        <v>2882.24</v>
      </c>
      <c r="G76" s="5">
        <f t="shared" si="4"/>
        <v>48.037333333333329</v>
      </c>
      <c r="H76" s="9">
        <f t="shared" si="5"/>
        <v>0.48037333333333332</v>
      </c>
      <c r="S76" s="1">
        <f t="shared" si="6"/>
        <v>0</v>
      </c>
      <c r="T76" s="1">
        <f t="shared" si="7"/>
        <v>0</v>
      </c>
      <c r="U76">
        <f>INT(SUM($T$2:T76)/60)</f>
        <v>12</v>
      </c>
      <c r="V76">
        <f>(SUM($T$2:T76)-60*U76)/100</f>
        <v>0.23999999999998636</v>
      </c>
    </row>
    <row r="77" spans="1:22" ht="25.8" x14ac:dyDescent="0.5">
      <c r="A77" s="4"/>
      <c r="B77" s="2"/>
      <c r="C77" s="2"/>
      <c r="D77" s="5"/>
      <c r="E77" s="2">
        <f>SUM($C$2:C77)</f>
        <v>751675</v>
      </c>
      <c r="F77" s="5">
        <f>SUM($S$2:S77) + U77 + V77</f>
        <v>2882.24</v>
      </c>
      <c r="G77" s="5">
        <f t="shared" si="4"/>
        <v>48.037333333333329</v>
      </c>
      <c r="H77" s="9">
        <f t="shared" si="5"/>
        <v>0.48037333333333332</v>
      </c>
      <c r="S77" s="1">
        <f t="shared" si="6"/>
        <v>0</v>
      </c>
      <c r="T77" s="1">
        <f t="shared" si="7"/>
        <v>0</v>
      </c>
      <c r="U77">
        <f>INT(SUM($T$2:T77)/60)</f>
        <v>12</v>
      </c>
      <c r="V77">
        <f>(SUM($T$2:T77)-60*U77)/100</f>
        <v>0.23999999999998636</v>
      </c>
    </row>
    <row r="78" spans="1:22" ht="25.8" x14ac:dyDescent="0.5">
      <c r="A78" s="4"/>
      <c r="B78" s="2"/>
      <c r="C78" s="2"/>
      <c r="D78" s="5"/>
      <c r="E78" s="2">
        <f>SUM($C$2:C78)</f>
        <v>751675</v>
      </c>
      <c r="F78" s="5">
        <f>SUM($S$2:S78) + U78 + V78</f>
        <v>2882.24</v>
      </c>
      <c r="G78" s="5">
        <f t="shared" si="4"/>
        <v>48.037333333333329</v>
      </c>
      <c r="H78" s="9">
        <f t="shared" si="5"/>
        <v>0.48037333333333332</v>
      </c>
      <c r="S78" s="1">
        <f t="shared" si="6"/>
        <v>0</v>
      </c>
      <c r="T78" s="1">
        <f t="shared" si="7"/>
        <v>0</v>
      </c>
      <c r="U78">
        <f>INT(SUM($T$2:T78)/60)</f>
        <v>12</v>
      </c>
      <c r="V78">
        <f>(SUM($T$2:T78)-60*U78)/100</f>
        <v>0.23999999999998636</v>
      </c>
    </row>
    <row r="79" spans="1:22" ht="25.8" x14ac:dyDescent="0.5">
      <c r="A79" s="4"/>
      <c r="B79" s="2"/>
      <c r="C79" s="2"/>
      <c r="D79" s="5"/>
      <c r="E79" s="2">
        <f>SUM($C$2:C79)</f>
        <v>751675</v>
      </c>
      <c r="F79" s="5">
        <f>SUM($S$2:S79) + U79 + V79</f>
        <v>2882.24</v>
      </c>
      <c r="G79" s="5">
        <f t="shared" si="4"/>
        <v>48.037333333333329</v>
      </c>
      <c r="H79" s="9">
        <f t="shared" si="5"/>
        <v>0.48037333333333332</v>
      </c>
      <c r="S79" s="1">
        <f t="shared" si="6"/>
        <v>0</v>
      </c>
      <c r="T79" s="1">
        <f t="shared" si="7"/>
        <v>0</v>
      </c>
      <c r="U79">
        <f>INT(SUM($T$2:T79)/60)</f>
        <v>12</v>
      </c>
      <c r="V79">
        <f>(SUM($T$2:T79)-60*U79)/100</f>
        <v>0.23999999999998636</v>
      </c>
    </row>
    <row r="80" spans="1:22" ht="25.8" x14ac:dyDescent="0.5">
      <c r="A80" s="4"/>
      <c r="B80" s="2"/>
      <c r="C80" s="2"/>
      <c r="D80" s="5"/>
      <c r="E80" s="2">
        <f>SUM($C$2:C80)</f>
        <v>751675</v>
      </c>
      <c r="F80" s="5">
        <f>SUM($S$2:S80) + U80 + V80</f>
        <v>2882.24</v>
      </c>
      <c r="G80" s="5">
        <f t="shared" si="4"/>
        <v>48.037333333333329</v>
      </c>
      <c r="H80" s="9">
        <f t="shared" si="5"/>
        <v>0.48037333333333332</v>
      </c>
      <c r="S80" s="1">
        <f t="shared" si="6"/>
        <v>0</v>
      </c>
      <c r="T80" s="1">
        <f t="shared" si="7"/>
        <v>0</v>
      </c>
      <c r="U80">
        <f>INT(SUM($T$2:T80)/60)</f>
        <v>12</v>
      </c>
      <c r="V80">
        <f>(SUM($T$2:T80)-60*U80)/100</f>
        <v>0.23999999999998636</v>
      </c>
    </row>
    <row r="81" spans="1:22" ht="25.8" x14ac:dyDescent="0.5">
      <c r="A81" s="4"/>
      <c r="B81" s="2"/>
      <c r="C81" s="2"/>
      <c r="D81" s="5"/>
      <c r="E81" s="2">
        <f>SUM($C$2:C81)</f>
        <v>751675</v>
      </c>
      <c r="F81" s="5">
        <f>SUM($S$2:S81) + U81 + V81</f>
        <v>2882.24</v>
      </c>
      <c r="G81" s="5">
        <f t="shared" si="4"/>
        <v>48.037333333333329</v>
      </c>
      <c r="H81" s="9">
        <f t="shared" si="5"/>
        <v>0.48037333333333332</v>
      </c>
      <c r="S81" s="1">
        <f t="shared" si="6"/>
        <v>0</v>
      </c>
      <c r="T81" s="1">
        <f t="shared" si="7"/>
        <v>0</v>
      </c>
      <c r="U81">
        <f>INT(SUM($T$2:T81)/60)</f>
        <v>12</v>
      </c>
      <c r="V81">
        <f>(SUM($T$2:T81)-60*U81)/100</f>
        <v>0.23999999999998636</v>
      </c>
    </row>
    <row r="82" spans="1:22" ht="25.8" x14ac:dyDescent="0.5">
      <c r="A82" s="4"/>
      <c r="B82" s="2"/>
      <c r="C82" s="2"/>
      <c r="D82" s="5"/>
      <c r="E82" s="2">
        <f>SUM($C$2:C82)</f>
        <v>751675</v>
      </c>
      <c r="F82" s="5">
        <f>SUM($S$2:S82) + U82 + V82</f>
        <v>2882.24</v>
      </c>
      <c r="G82" s="5">
        <f t="shared" si="4"/>
        <v>48.037333333333329</v>
      </c>
      <c r="H82" s="9">
        <f t="shared" si="5"/>
        <v>0.48037333333333332</v>
      </c>
      <c r="S82" s="1">
        <f t="shared" si="6"/>
        <v>0</v>
      </c>
      <c r="T82" s="1">
        <f t="shared" si="7"/>
        <v>0</v>
      </c>
      <c r="U82">
        <f>INT(SUM($T$2:T82)/60)</f>
        <v>12</v>
      </c>
      <c r="V82">
        <f>(SUM($T$2:T82)-60*U82)/100</f>
        <v>0.23999999999998636</v>
      </c>
    </row>
    <row r="83" spans="1:22" ht="25.8" x14ac:dyDescent="0.5">
      <c r="A83" s="4"/>
      <c r="B83" s="2"/>
      <c r="C83" s="2"/>
      <c r="D83" s="5"/>
      <c r="E83" s="2">
        <f>SUM($C$2:C83)</f>
        <v>751675</v>
      </c>
      <c r="F83" s="5">
        <f>SUM($S$2:S83) + U83 + V83</f>
        <v>2882.24</v>
      </c>
      <c r="G83" s="5">
        <f t="shared" si="4"/>
        <v>48.037333333333329</v>
      </c>
      <c r="H83" s="9">
        <f t="shared" si="5"/>
        <v>0.48037333333333332</v>
      </c>
      <c r="S83" s="1">
        <f t="shared" si="6"/>
        <v>0</v>
      </c>
      <c r="T83" s="1">
        <f t="shared" si="7"/>
        <v>0</v>
      </c>
      <c r="U83">
        <f>INT(SUM($T$2:T83)/60)</f>
        <v>12</v>
      </c>
      <c r="V83">
        <f>(SUM($T$2:T83)-60*U83)/100</f>
        <v>0.23999999999998636</v>
      </c>
    </row>
    <row r="84" spans="1:22" ht="25.8" x14ac:dyDescent="0.5">
      <c r="A84" s="4"/>
      <c r="B84" s="2"/>
      <c r="C84" s="2"/>
      <c r="D84" s="5"/>
      <c r="E84" s="2">
        <f>SUM($C$2:C84)</f>
        <v>751675</v>
      </c>
      <c r="F84" s="5">
        <f>SUM($S$2:S84) + U84 + V84</f>
        <v>2882.24</v>
      </c>
      <c r="G84" s="5">
        <f t="shared" si="4"/>
        <v>48.037333333333329</v>
      </c>
      <c r="H84" s="9">
        <f t="shared" si="5"/>
        <v>0.48037333333333332</v>
      </c>
      <c r="S84" s="1">
        <f t="shared" si="6"/>
        <v>0</v>
      </c>
      <c r="T84" s="1">
        <f t="shared" si="7"/>
        <v>0</v>
      </c>
      <c r="U84">
        <f>INT(SUM($T$2:T84)/60)</f>
        <v>12</v>
      </c>
      <c r="V84">
        <f>(SUM($T$2:T84)-60*U84)/100</f>
        <v>0.23999999999998636</v>
      </c>
    </row>
    <row r="85" spans="1:22" ht="25.8" x14ac:dyDescent="0.5">
      <c r="A85" s="4"/>
      <c r="B85" s="2"/>
      <c r="C85" s="2"/>
      <c r="D85" s="5"/>
      <c r="E85" s="2">
        <f>SUM($C$2:C85)</f>
        <v>751675</v>
      </c>
      <c r="F85" s="5">
        <f>SUM($S$2:S85) + U85 + V85</f>
        <v>2882.24</v>
      </c>
      <c r="G85" s="5">
        <f t="shared" si="4"/>
        <v>48.037333333333329</v>
      </c>
      <c r="H85" s="9">
        <f t="shared" si="5"/>
        <v>0.48037333333333332</v>
      </c>
      <c r="S85" s="1">
        <f t="shared" si="6"/>
        <v>0</v>
      </c>
      <c r="T85" s="1">
        <f t="shared" si="7"/>
        <v>0</v>
      </c>
      <c r="U85">
        <f>INT(SUM($T$2:T85)/60)</f>
        <v>12</v>
      </c>
      <c r="V85">
        <f>(SUM($T$2:T85)-60*U85)/100</f>
        <v>0.23999999999998636</v>
      </c>
    </row>
    <row r="86" spans="1:22" ht="25.8" x14ac:dyDescent="0.5">
      <c r="A86" s="4"/>
      <c r="B86" s="2"/>
      <c r="C86" s="2"/>
      <c r="D86" s="5"/>
      <c r="E86" s="2">
        <f>SUM($C$2:C86)</f>
        <v>751675</v>
      </c>
      <c r="F86" s="5">
        <f>SUM($S$2:S86) + U86 + V86</f>
        <v>2882.24</v>
      </c>
      <c r="G86" s="5">
        <f t="shared" si="4"/>
        <v>48.037333333333329</v>
      </c>
      <c r="H86" s="9">
        <f t="shared" si="5"/>
        <v>0.48037333333333332</v>
      </c>
      <c r="S86" s="1">
        <f t="shared" si="6"/>
        <v>0</v>
      </c>
      <c r="T86" s="1">
        <f t="shared" si="7"/>
        <v>0</v>
      </c>
      <c r="U86">
        <f>INT(SUM($T$2:T86)/60)</f>
        <v>12</v>
      </c>
      <c r="V86">
        <f>(SUM($T$2:T86)-60*U86)/100</f>
        <v>0.23999999999998636</v>
      </c>
    </row>
    <row r="87" spans="1:22" ht="25.8" x14ac:dyDescent="0.5">
      <c r="A87" s="4"/>
      <c r="B87" s="2"/>
      <c r="C87" s="2"/>
      <c r="D87" s="5"/>
      <c r="E87" s="2">
        <f>SUM($C$2:C87)</f>
        <v>751675</v>
      </c>
      <c r="F87" s="5">
        <f>SUM($S$2:S87) + U87 + V87</f>
        <v>2882.24</v>
      </c>
      <c r="G87" s="5">
        <f t="shared" si="4"/>
        <v>48.037333333333329</v>
      </c>
      <c r="H87" s="9">
        <f t="shared" si="5"/>
        <v>0.48037333333333332</v>
      </c>
      <c r="S87" s="1">
        <f t="shared" si="6"/>
        <v>0</v>
      </c>
      <c r="T87" s="1">
        <f t="shared" si="7"/>
        <v>0</v>
      </c>
      <c r="U87">
        <f>INT(SUM($T$2:T87)/60)</f>
        <v>12</v>
      </c>
      <c r="V87">
        <f>(SUM($T$2:T87)-60*U87)/100</f>
        <v>0.23999999999998636</v>
      </c>
    </row>
    <row r="88" spans="1:22" ht="25.8" x14ac:dyDescent="0.5">
      <c r="A88" s="4"/>
      <c r="B88" s="2"/>
      <c r="C88" s="2"/>
      <c r="D88" s="5"/>
      <c r="E88" s="2">
        <f>SUM($C$2:C88)</f>
        <v>751675</v>
      </c>
      <c r="F88" s="5">
        <f>SUM($S$2:S88) + U88 + V88</f>
        <v>2882.24</v>
      </c>
      <c r="G88" s="5">
        <f t="shared" si="4"/>
        <v>48.037333333333329</v>
      </c>
      <c r="H88" s="9">
        <f t="shared" si="5"/>
        <v>0.48037333333333332</v>
      </c>
      <c r="S88" s="1">
        <f t="shared" si="6"/>
        <v>0</v>
      </c>
      <c r="T88" s="1">
        <f t="shared" si="7"/>
        <v>0</v>
      </c>
      <c r="U88">
        <f>INT(SUM($T$2:T88)/60)</f>
        <v>12</v>
      </c>
      <c r="V88">
        <f>(SUM($T$2:T88)-60*U88)/100</f>
        <v>0.23999999999998636</v>
      </c>
    </row>
    <row r="89" spans="1:22" ht="25.8" x14ac:dyDescent="0.5">
      <c r="A89" s="4"/>
      <c r="B89" s="2"/>
      <c r="C89" s="2"/>
      <c r="D89" s="5"/>
      <c r="E89" s="2">
        <f>SUM($C$2:C89)</f>
        <v>751675</v>
      </c>
      <c r="F89" s="5">
        <f>SUM($S$2:S89) + U89 + V89</f>
        <v>2882.24</v>
      </c>
      <c r="G89" s="5">
        <f t="shared" si="4"/>
        <v>48.037333333333329</v>
      </c>
      <c r="H89" s="9">
        <f t="shared" si="5"/>
        <v>0.48037333333333332</v>
      </c>
      <c r="S89" s="1">
        <f t="shared" si="6"/>
        <v>0</v>
      </c>
      <c r="T89" s="1">
        <f t="shared" si="7"/>
        <v>0</v>
      </c>
      <c r="U89">
        <f>INT(SUM($T$2:T89)/60)</f>
        <v>12</v>
      </c>
      <c r="V89">
        <f>(SUM($T$2:T89)-60*U89)/100</f>
        <v>0.23999999999998636</v>
      </c>
    </row>
    <row r="90" spans="1:22" ht="25.8" x14ac:dyDescent="0.5">
      <c r="A90" s="4"/>
      <c r="B90" s="2"/>
      <c r="C90" s="2"/>
      <c r="D90" s="5"/>
      <c r="E90" s="2">
        <f>SUM($C$2:C90)</f>
        <v>751675</v>
      </c>
      <c r="F90" s="5">
        <f>SUM($S$2:S90) + U90 + V90</f>
        <v>2882.24</v>
      </c>
      <c r="G90" s="5">
        <f t="shared" si="4"/>
        <v>48.037333333333329</v>
      </c>
      <c r="H90" s="9">
        <f t="shared" si="5"/>
        <v>0.48037333333333332</v>
      </c>
      <c r="S90" s="1">
        <f t="shared" si="6"/>
        <v>0</v>
      </c>
      <c r="T90" s="1">
        <f t="shared" si="7"/>
        <v>0</v>
      </c>
      <c r="U90">
        <f>INT(SUM($T$2:T90)/60)</f>
        <v>12</v>
      </c>
      <c r="V90">
        <f>(SUM($T$2:T90)-60*U90)/100</f>
        <v>0.23999999999998636</v>
      </c>
    </row>
    <row r="91" spans="1:22" ht="25.8" x14ac:dyDescent="0.5">
      <c r="A91" s="4"/>
      <c r="B91" s="2"/>
      <c r="C91" s="2"/>
      <c r="D91" s="5"/>
      <c r="E91" s="2">
        <f>SUM($C$2:C91)</f>
        <v>751675</v>
      </c>
      <c r="F91" s="5">
        <f>SUM($S$2:S91) + U91 + V91</f>
        <v>2882.24</v>
      </c>
      <c r="G91" s="5">
        <f t="shared" si="4"/>
        <v>48.037333333333329</v>
      </c>
      <c r="H91" s="9">
        <f t="shared" si="5"/>
        <v>0.48037333333333332</v>
      </c>
      <c r="S91" s="1">
        <f t="shared" si="6"/>
        <v>0</v>
      </c>
      <c r="T91" s="1">
        <f t="shared" si="7"/>
        <v>0</v>
      </c>
      <c r="U91">
        <f>INT(SUM($T$2:T91)/60)</f>
        <v>12</v>
      </c>
      <c r="V91">
        <f>(SUM($T$2:T91)-60*U91)/100</f>
        <v>0.23999999999998636</v>
      </c>
    </row>
    <row r="92" spans="1:22" ht="25.8" x14ac:dyDescent="0.5">
      <c r="A92" s="4"/>
      <c r="B92" s="2"/>
      <c r="C92" s="2"/>
      <c r="D92" s="5"/>
      <c r="E92" s="2">
        <f>SUM($C$2:C92)</f>
        <v>751675</v>
      </c>
      <c r="F92" s="5">
        <f>SUM($S$2:S92) + U92 + V92</f>
        <v>2882.24</v>
      </c>
      <c r="G92" s="5">
        <f t="shared" si="4"/>
        <v>48.037333333333329</v>
      </c>
      <c r="H92" s="9">
        <f t="shared" si="5"/>
        <v>0.48037333333333332</v>
      </c>
      <c r="S92" s="1">
        <f t="shared" si="6"/>
        <v>0</v>
      </c>
      <c r="T92" s="1">
        <f t="shared" si="7"/>
        <v>0</v>
      </c>
      <c r="U92">
        <f>INT(SUM($T$2:T92)/60)</f>
        <v>12</v>
      </c>
      <c r="V92">
        <f>(SUM($T$2:T92)-60*U92)/100</f>
        <v>0.23999999999998636</v>
      </c>
    </row>
    <row r="93" spans="1:22" ht="25.8" x14ac:dyDescent="0.5">
      <c r="A93" s="4"/>
      <c r="B93" s="2"/>
      <c r="C93" s="2"/>
      <c r="D93" s="5"/>
      <c r="E93" s="2">
        <f>SUM($C$2:C93)</f>
        <v>751675</v>
      </c>
      <c r="F93" s="5">
        <f>SUM($S$2:S93) + U93 + V93</f>
        <v>2882.24</v>
      </c>
      <c r="G93" s="5">
        <f t="shared" si="4"/>
        <v>48.037333333333329</v>
      </c>
      <c r="H93" s="9">
        <f t="shared" si="5"/>
        <v>0.48037333333333332</v>
      </c>
      <c r="S93" s="1">
        <f t="shared" si="6"/>
        <v>0</v>
      </c>
      <c r="T93" s="1">
        <f t="shared" si="7"/>
        <v>0</v>
      </c>
      <c r="U93">
        <f>INT(SUM($T$2:T93)/60)</f>
        <v>12</v>
      </c>
      <c r="V93">
        <f>(SUM($T$2:T93)-60*U93)/100</f>
        <v>0.23999999999998636</v>
      </c>
    </row>
    <row r="94" spans="1:22" ht="25.8" x14ac:dyDescent="0.5">
      <c r="A94" s="4"/>
      <c r="B94" s="2"/>
      <c r="C94" s="2"/>
      <c r="D94" s="5"/>
      <c r="E94" s="2">
        <f>SUM($C$2:C94)</f>
        <v>751675</v>
      </c>
      <c r="F94" s="5">
        <f>SUM($S$2:S94) + U94 + V94</f>
        <v>2882.24</v>
      </c>
      <c r="G94" s="5">
        <f t="shared" si="4"/>
        <v>48.037333333333329</v>
      </c>
      <c r="H94" s="9">
        <f t="shared" si="5"/>
        <v>0.48037333333333332</v>
      </c>
      <c r="S94" s="1">
        <f t="shared" si="6"/>
        <v>0</v>
      </c>
      <c r="T94" s="1">
        <f t="shared" si="7"/>
        <v>0</v>
      </c>
      <c r="U94">
        <f>INT(SUM($T$2:T94)/60)</f>
        <v>12</v>
      </c>
      <c r="V94">
        <f>(SUM($T$2:T94)-60*U94)/100</f>
        <v>0.23999999999998636</v>
      </c>
    </row>
    <row r="95" spans="1:22" ht="25.8" x14ac:dyDescent="0.5">
      <c r="A95" s="4"/>
      <c r="B95" s="2"/>
      <c r="C95" s="2"/>
      <c r="D95" s="5"/>
      <c r="E95" s="2">
        <f>SUM($C$2:C95)</f>
        <v>751675</v>
      </c>
      <c r="F95" s="5">
        <f>SUM($S$2:S95) + U95 + V95</f>
        <v>2882.24</v>
      </c>
      <c r="G95" s="5">
        <f t="shared" si="4"/>
        <v>48.037333333333329</v>
      </c>
      <c r="H95" s="9">
        <f t="shared" si="5"/>
        <v>0.48037333333333332</v>
      </c>
      <c r="S95" s="1">
        <f t="shared" si="6"/>
        <v>0</v>
      </c>
      <c r="T95" s="1">
        <f t="shared" si="7"/>
        <v>0</v>
      </c>
      <c r="U95">
        <f>INT(SUM($T$2:T95)/60)</f>
        <v>12</v>
      </c>
      <c r="V95">
        <f>(SUM($T$2:T95)-60*U95)/100</f>
        <v>0.23999999999998636</v>
      </c>
    </row>
    <row r="96" spans="1:22" ht="25.8" x14ac:dyDescent="0.5">
      <c r="A96" s="4"/>
      <c r="B96" s="2"/>
      <c r="C96" s="2"/>
      <c r="D96" s="5"/>
      <c r="E96" s="2">
        <f>SUM($C$2:C96)</f>
        <v>751675</v>
      </c>
      <c r="F96" s="5">
        <f>SUM($S$2:S96) + U96 + V96</f>
        <v>2882.24</v>
      </c>
      <c r="G96" s="5">
        <f t="shared" si="4"/>
        <v>48.037333333333329</v>
      </c>
      <c r="H96" s="9">
        <f t="shared" si="5"/>
        <v>0.48037333333333332</v>
      </c>
      <c r="S96" s="1">
        <f t="shared" si="6"/>
        <v>0</v>
      </c>
      <c r="T96" s="1">
        <f t="shared" si="7"/>
        <v>0</v>
      </c>
      <c r="U96">
        <f>INT(SUM($T$2:T96)/60)</f>
        <v>12</v>
      </c>
      <c r="V96">
        <f>(SUM($T$2:T96)-60*U96)/100</f>
        <v>0.23999999999998636</v>
      </c>
    </row>
    <row r="97" spans="1:22" ht="25.8" x14ac:dyDescent="0.5">
      <c r="A97" s="4"/>
      <c r="B97" s="2"/>
      <c r="C97" s="2"/>
      <c r="D97" s="5"/>
      <c r="E97" s="2">
        <f>SUM($C$2:C97)</f>
        <v>751675</v>
      </c>
      <c r="F97" s="5">
        <f>SUM($S$2:S97) + U97 + V97</f>
        <v>2882.24</v>
      </c>
      <c r="G97" s="5">
        <f t="shared" si="4"/>
        <v>48.037333333333329</v>
      </c>
      <c r="H97" s="9">
        <f t="shared" si="5"/>
        <v>0.48037333333333332</v>
      </c>
      <c r="S97" s="1">
        <f t="shared" si="6"/>
        <v>0</v>
      </c>
      <c r="T97" s="1">
        <f t="shared" si="7"/>
        <v>0</v>
      </c>
      <c r="U97">
        <f>INT(SUM($T$2:T97)/60)</f>
        <v>12</v>
      </c>
      <c r="V97">
        <f>(SUM($T$2:T97)-60*U97)/100</f>
        <v>0.23999999999998636</v>
      </c>
    </row>
    <row r="98" spans="1:22" ht="25.8" x14ac:dyDescent="0.5">
      <c r="A98" s="4"/>
      <c r="B98" s="2"/>
      <c r="C98" s="2"/>
      <c r="D98" s="5"/>
      <c r="E98" s="2">
        <f>SUM($C$2:C98)</f>
        <v>751675</v>
      </c>
      <c r="F98" s="5">
        <f>SUM($S$2:S98) + U98 + V98</f>
        <v>2882.24</v>
      </c>
      <c r="G98" s="5">
        <f t="shared" si="4"/>
        <v>48.037333333333329</v>
      </c>
      <c r="H98" s="9">
        <f t="shared" si="5"/>
        <v>0.48037333333333332</v>
      </c>
      <c r="S98" s="1">
        <f t="shared" si="6"/>
        <v>0</v>
      </c>
      <c r="T98" s="1">
        <f t="shared" si="7"/>
        <v>0</v>
      </c>
      <c r="U98">
        <f>INT(SUM($T$2:T98)/60)</f>
        <v>12</v>
      </c>
      <c r="V98">
        <f>(SUM($T$2:T98)-60*U98)/100</f>
        <v>0.23999999999998636</v>
      </c>
    </row>
    <row r="99" spans="1:22" ht="25.8" x14ac:dyDescent="0.5">
      <c r="A99" s="4"/>
      <c r="B99" s="2"/>
      <c r="C99" s="2"/>
      <c r="D99" s="5"/>
      <c r="E99" s="2">
        <f>SUM($C$2:C99)</f>
        <v>751675</v>
      </c>
      <c r="F99" s="5">
        <f>SUM($S$2:S99) + U99 + V99</f>
        <v>2882.24</v>
      </c>
      <c r="G99" s="5">
        <f t="shared" si="4"/>
        <v>48.037333333333329</v>
      </c>
      <c r="H99" s="9">
        <f t="shared" si="5"/>
        <v>0.48037333333333332</v>
      </c>
      <c r="S99" s="1">
        <f t="shared" si="6"/>
        <v>0</v>
      </c>
      <c r="T99" s="1">
        <f t="shared" si="7"/>
        <v>0</v>
      </c>
      <c r="U99">
        <f>INT(SUM($T$2:T99)/60)</f>
        <v>12</v>
      </c>
      <c r="V99">
        <f>(SUM($T$2:T99)-60*U99)/100</f>
        <v>0.23999999999998636</v>
      </c>
    </row>
    <row r="100" spans="1:22" ht="25.8" x14ac:dyDescent="0.5">
      <c r="A100" s="4"/>
      <c r="B100" s="2"/>
      <c r="C100" s="2"/>
      <c r="D100" s="5"/>
      <c r="E100" s="2">
        <f>SUM($C$2:C100)</f>
        <v>751675</v>
      </c>
      <c r="F100" s="5">
        <f>SUM($S$2:S100) + U100 + V100</f>
        <v>2882.24</v>
      </c>
      <c r="G100" s="5">
        <f t="shared" si="4"/>
        <v>48.037333333333329</v>
      </c>
      <c r="H100" s="9">
        <f t="shared" si="5"/>
        <v>0.48037333333333332</v>
      </c>
      <c r="S100" s="1">
        <f t="shared" si="6"/>
        <v>0</v>
      </c>
      <c r="T100" s="1">
        <f t="shared" si="7"/>
        <v>0</v>
      </c>
      <c r="U100">
        <f>INT(SUM($T$2:T100)/60)</f>
        <v>12</v>
      </c>
      <c r="V100">
        <f>(SUM($T$2:T100)-60*U100)/100</f>
        <v>0.23999999999998636</v>
      </c>
    </row>
    <row r="101" spans="1:22" ht="25.8" x14ac:dyDescent="0.5">
      <c r="A101" s="4"/>
      <c r="B101" s="2"/>
      <c r="C101" s="2"/>
      <c r="D101" s="5"/>
      <c r="E101" s="2">
        <f>SUM($C$2:C101)</f>
        <v>751675</v>
      </c>
      <c r="F101" s="5">
        <f>SUM($S$2:S101) + U101 + V101</f>
        <v>2882.24</v>
      </c>
      <c r="G101" s="5">
        <f t="shared" si="4"/>
        <v>48.037333333333329</v>
      </c>
      <c r="H101" s="9">
        <f t="shared" si="5"/>
        <v>0.48037333333333332</v>
      </c>
      <c r="S101" s="1">
        <f t="shared" si="6"/>
        <v>0</v>
      </c>
      <c r="T101" s="1">
        <f t="shared" si="7"/>
        <v>0</v>
      </c>
      <c r="U101">
        <f>INT(SUM($T$2:T101)/60)</f>
        <v>12</v>
      </c>
      <c r="V101">
        <f>(SUM($T$2:T101)-60*U101)/100</f>
        <v>0.23999999999998636</v>
      </c>
    </row>
    <row r="102" spans="1:22" ht="25.8" x14ac:dyDescent="0.5">
      <c r="A102" s="4"/>
      <c r="B102" s="2"/>
      <c r="C102" s="2"/>
      <c r="D102" s="5"/>
      <c r="E102" s="2">
        <f>SUM($C$2:C102)</f>
        <v>751675</v>
      </c>
      <c r="F102" s="5">
        <f>SUM($S$2:S102) + U102 + V102</f>
        <v>2882.24</v>
      </c>
      <c r="G102" s="5">
        <f t="shared" si="4"/>
        <v>48.037333333333329</v>
      </c>
      <c r="H102" s="9">
        <f t="shared" si="5"/>
        <v>0.48037333333333332</v>
      </c>
      <c r="S102" s="1">
        <f t="shared" si="6"/>
        <v>0</v>
      </c>
      <c r="T102" s="1">
        <f t="shared" si="7"/>
        <v>0</v>
      </c>
      <c r="U102">
        <f>INT(SUM($T$2:T102)/60)</f>
        <v>12</v>
      </c>
      <c r="V102">
        <f>(SUM($T$2:T102)-60*U102)/100</f>
        <v>0.23999999999998636</v>
      </c>
    </row>
    <row r="103" spans="1:22" ht="25.8" x14ac:dyDescent="0.5">
      <c r="A103" s="4"/>
      <c r="B103" s="2"/>
      <c r="C103" s="2"/>
      <c r="D103" s="5"/>
      <c r="E103" s="2">
        <f>SUM($C$2:C103)</f>
        <v>751675</v>
      </c>
      <c r="F103" s="5">
        <f>SUM($S$2:S103) + U103 + V103</f>
        <v>2882.24</v>
      </c>
      <c r="G103" s="5">
        <f t="shared" si="4"/>
        <v>48.037333333333329</v>
      </c>
      <c r="H103" s="9">
        <f t="shared" si="5"/>
        <v>0.48037333333333332</v>
      </c>
      <c r="S103" s="1">
        <f t="shared" si="6"/>
        <v>0</v>
      </c>
      <c r="T103" s="1">
        <f t="shared" si="7"/>
        <v>0</v>
      </c>
      <c r="U103">
        <f>INT(SUM($T$2:T103)/60)</f>
        <v>12</v>
      </c>
      <c r="V103">
        <f>(SUM($T$2:T103)-60*U103)/100</f>
        <v>0.23999999999998636</v>
      </c>
    </row>
    <row r="104" spans="1:22" ht="25.8" x14ac:dyDescent="0.5">
      <c r="A104" s="4"/>
      <c r="B104" s="2"/>
      <c r="C104" s="2"/>
      <c r="D104" s="5"/>
      <c r="E104" s="2">
        <f>SUM($C$2:C104)</f>
        <v>751675</v>
      </c>
      <c r="F104" s="5">
        <f>SUM($S$2:S104) + U104 + V104</f>
        <v>2882.24</v>
      </c>
      <c r="G104" s="5">
        <f t="shared" si="4"/>
        <v>48.037333333333329</v>
      </c>
      <c r="H104" s="9">
        <f t="shared" si="5"/>
        <v>0.48037333333333332</v>
      </c>
      <c r="S104" s="1">
        <f t="shared" si="6"/>
        <v>0</v>
      </c>
      <c r="T104" s="1">
        <f t="shared" si="7"/>
        <v>0</v>
      </c>
      <c r="U104">
        <f>INT(SUM($T$2:T104)/60)</f>
        <v>12</v>
      </c>
      <c r="V104">
        <f>(SUM($T$2:T104)-60*U104)/100</f>
        <v>0.23999999999998636</v>
      </c>
    </row>
    <row r="105" spans="1:22" ht="25.8" x14ac:dyDescent="0.5">
      <c r="A105" s="4"/>
      <c r="B105" s="2"/>
      <c r="C105" s="2"/>
      <c r="D105" s="5"/>
      <c r="E105" s="2">
        <f>SUM($C$2:C105)</f>
        <v>751675</v>
      </c>
      <c r="F105" s="5">
        <f>SUM($S$2:S105) + U105 + V105</f>
        <v>2882.24</v>
      </c>
      <c r="G105" s="5">
        <f t="shared" si="4"/>
        <v>48.037333333333329</v>
      </c>
      <c r="H105" s="9">
        <f t="shared" si="5"/>
        <v>0.48037333333333332</v>
      </c>
      <c r="S105" s="1">
        <f t="shared" si="6"/>
        <v>0</v>
      </c>
      <c r="T105" s="1">
        <f t="shared" si="7"/>
        <v>0</v>
      </c>
      <c r="U105">
        <f>INT(SUM($T$2:T105)/60)</f>
        <v>12</v>
      </c>
      <c r="V105">
        <f>(SUM($T$2:T105)-60*U105)/100</f>
        <v>0.23999999999998636</v>
      </c>
    </row>
    <row r="106" spans="1:22" ht="25.8" x14ac:dyDescent="0.5">
      <c r="A106" s="4"/>
      <c r="B106" s="2"/>
      <c r="C106" s="2"/>
      <c r="D106" s="5"/>
      <c r="E106" s="2">
        <f>SUM($C$2:C106)</f>
        <v>751675</v>
      </c>
      <c r="F106" s="5">
        <f>SUM($S$2:S106) + U106 + V106</f>
        <v>2882.24</v>
      </c>
      <c r="G106" s="5">
        <f t="shared" si="4"/>
        <v>48.037333333333329</v>
      </c>
      <c r="H106" s="9">
        <f t="shared" si="5"/>
        <v>0.48037333333333332</v>
      </c>
      <c r="S106" s="1">
        <f t="shared" si="6"/>
        <v>0</v>
      </c>
      <c r="T106" s="1">
        <f t="shared" si="7"/>
        <v>0</v>
      </c>
      <c r="U106">
        <f>INT(SUM($T$2:T106)/60)</f>
        <v>12</v>
      </c>
      <c r="V106">
        <f>(SUM($T$2:T106)-60*U106)/100</f>
        <v>0.23999999999998636</v>
      </c>
    </row>
    <row r="107" spans="1:22" ht="25.8" x14ac:dyDescent="0.5">
      <c r="A107" s="4"/>
      <c r="B107" s="2"/>
      <c r="C107" s="2"/>
      <c r="D107" s="5"/>
      <c r="E107" s="2">
        <f>SUM($C$2:C107)</f>
        <v>751675</v>
      </c>
      <c r="F107" s="5">
        <f>SUM($S$2:S107) + U107 + V107</f>
        <v>2882.24</v>
      </c>
      <c r="G107" s="5">
        <f t="shared" si="4"/>
        <v>48.037333333333329</v>
      </c>
      <c r="H107" s="9">
        <f t="shared" si="5"/>
        <v>0.48037333333333332</v>
      </c>
      <c r="S107" s="1">
        <f t="shared" si="6"/>
        <v>0</v>
      </c>
      <c r="T107" s="1">
        <f t="shared" si="7"/>
        <v>0</v>
      </c>
      <c r="U107">
        <f>INT(SUM($T$2:T107)/60)</f>
        <v>12</v>
      </c>
      <c r="V107">
        <f>(SUM($T$2:T107)-60*U107)/100</f>
        <v>0.23999999999998636</v>
      </c>
    </row>
    <row r="108" spans="1:22" ht="25.8" x14ac:dyDescent="0.5">
      <c r="A108" s="4"/>
      <c r="B108" s="2"/>
      <c r="C108" s="2"/>
      <c r="D108" s="5"/>
      <c r="E108" s="2">
        <f>SUM($C$2:C108)</f>
        <v>751675</v>
      </c>
      <c r="F108" s="5">
        <f>SUM($S$2:S108) + U108 + V108</f>
        <v>2882.24</v>
      </c>
      <c r="G108" s="5">
        <f t="shared" si="4"/>
        <v>48.037333333333329</v>
      </c>
      <c r="H108" s="9">
        <f t="shared" si="5"/>
        <v>0.48037333333333332</v>
      </c>
      <c r="S108" s="1">
        <f t="shared" si="6"/>
        <v>0</v>
      </c>
      <c r="T108" s="1">
        <f t="shared" si="7"/>
        <v>0</v>
      </c>
      <c r="U108">
        <f>INT(SUM($T$2:T108)/60)</f>
        <v>12</v>
      </c>
      <c r="V108">
        <f>(SUM($T$2:T108)-60*U108)/100</f>
        <v>0.23999999999998636</v>
      </c>
    </row>
    <row r="109" spans="1:22" ht="25.8" x14ac:dyDescent="0.5">
      <c r="A109" s="4"/>
      <c r="B109" s="2"/>
      <c r="C109" s="2"/>
      <c r="D109" s="5"/>
      <c r="E109" s="2">
        <f>SUM($C$2:C109)</f>
        <v>751675</v>
      </c>
      <c r="F109" s="5">
        <f>SUM($S$2:S109) + U109 + V109</f>
        <v>2882.24</v>
      </c>
      <c r="G109" s="5">
        <f t="shared" si="4"/>
        <v>48.037333333333329</v>
      </c>
      <c r="H109" s="9">
        <f t="shared" si="5"/>
        <v>0.48037333333333332</v>
      </c>
      <c r="S109" s="1">
        <f t="shared" si="6"/>
        <v>0</v>
      </c>
      <c r="T109" s="1">
        <f t="shared" si="7"/>
        <v>0</v>
      </c>
      <c r="U109">
        <f>INT(SUM($T$2:T109)/60)</f>
        <v>12</v>
      </c>
      <c r="V109">
        <f>(SUM($T$2:T109)-60*U109)/100</f>
        <v>0.23999999999998636</v>
      </c>
    </row>
    <row r="110" spans="1:22" ht="25.8" x14ac:dyDescent="0.5">
      <c r="A110" s="4"/>
      <c r="B110" s="2"/>
      <c r="C110" s="2"/>
      <c r="D110" s="5"/>
      <c r="E110" s="2">
        <f>SUM($C$2:C110)</f>
        <v>751675</v>
      </c>
      <c r="F110" s="5">
        <f>SUM($S$2:S110) + U110 + V110</f>
        <v>2882.24</v>
      </c>
      <c r="G110" s="5">
        <f t="shared" si="4"/>
        <v>48.037333333333329</v>
      </c>
      <c r="H110" s="9">
        <f t="shared" si="5"/>
        <v>0.48037333333333332</v>
      </c>
      <c r="S110" s="1">
        <f t="shared" si="6"/>
        <v>0</v>
      </c>
      <c r="T110" s="1">
        <f t="shared" si="7"/>
        <v>0</v>
      </c>
      <c r="U110">
        <f>INT(SUM($T$2:T110)/60)</f>
        <v>12</v>
      </c>
      <c r="V110">
        <f>(SUM($T$2:T110)-60*U110)/100</f>
        <v>0.23999999999998636</v>
      </c>
    </row>
    <row r="111" spans="1:22" ht="25.8" x14ac:dyDescent="0.5">
      <c r="A111" s="4"/>
      <c r="B111" s="2"/>
      <c r="C111" s="2"/>
      <c r="D111" s="5"/>
      <c r="E111" s="2">
        <f>SUM($C$2:C111)</f>
        <v>751675</v>
      </c>
      <c r="F111" s="5">
        <f>SUM($S$2:S111) + U111 + V111</f>
        <v>2882.24</v>
      </c>
      <c r="G111" s="5">
        <f t="shared" si="4"/>
        <v>48.037333333333329</v>
      </c>
      <c r="H111" s="9">
        <f t="shared" si="5"/>
        <v>0.48037333333333332</v>
      </c>
      <c r="S111" s="1">
        <f t="shared" si="6"/>
        <v>0</v>
      </c>
      <c r="T111" s="1">
        <f t="shared" si="7"/>
        <v>0</v>
      </c>
      <c r="U111">
        <f>INT(SUM($T$2:T111)/60)</f>
        <v>12</v>
      </c>
      <c r="V111">
        <f>(SUM($T$2:T111)-60*U111)/100</f>
        <v>0.23999999999998636</v>
      </c>
    </row>
    <row r="112" spans="1:22" ht="25.8" x14ac:dyDescent="0.5">
      <c r="A112" s="4"/>
      <c r="B112" s="2"/>
      <c r="C112" s="2"/>
      <c r="D112" s="5"/>
      <c r="E112" s="2">
        <f>SUM($C$2:C112)</f>
        <v>751675</v>
      </c>
      <c r="F112" s="5">
        <f>SUM($S$2:S112) + U112 + V112</f>
        <v>2882.24</v>
      </c>
      <c r="G112" s="5">
        <f t="shared" si="4"/>
        <v>48.037333333333329</v>
      </c>
      <c r="H112" s="9">
        <f t="shared" si="5"/>
        <v>0.48037333333333332</v>
      </c>
      <c r="S112" s="1">
        <f t="shared" si="6"/>
        <v>0</v>
      </c>
      <c r="T112" s="1">
        <f t="shared" si="7"/>
        <v>0</v>
      </c>
      <c r="U112">
        <f>INT(SUM($T$2:T112)/60)</f>
        <v>12</v>
      </c>
      <c r="V112">
        <f>(SUM($T$2:T112)-60*U112)/100</f>
        <v>0.23999999999998636</v>
      </c>
    </row>
    <row r="113" spans="1:22" ht="25.8" x14ac:dyDescent="0.5">
      <c r="A113" s="4"/>
      <c r="B113" s="2"/>
      <c r="C113" s="2"/>
      <c r="D113" s="5"/>
      <c r="E113" s="2">
        <f>SUM($C$2:C113)</f>
        <v>751675</v>
      </c>
      <c r="F113" s="5">
        <f>SUM($S$2:S113) + U113 + V113</f>
        <v>2882.24</v>
      </c>
      <c r="G113" s="5">
        <f t="shared" si="4"/>
        <v>48.037333333333329</v>
      </c>
      <c r="H113" s="9">
        <f t="shared" si="5"/>
        <v>0.48037333333333332</v>
      </c>
      <c r="S113" s="1">
        <f t="shared" si="6"/>
        <v>0</v>
      </c>
      <c r="T113" s="1">
        <f t="shared" si="7"/>
        <v>0</v>
      </c>
      <c r="U113">
        <f>INT(SUM($T$2:T113)/60)</f>
        <v>12</v>
      </c>
      <c r="V113">
        <f>(SUM($T$2:T113)-60*U113)/100</f>
        <v>0.23999999999998636</v>
      </c>
    </row>
    <row r="114" spans="1:22" ht="25.8" x14ac:dyDescent="0.5">
      <c r="A114" s="4"/>
      <c r="B114" s="2"/>
      <c r="C114" s="2"/>
      <c r="D114" s="5"/>
      <c r="E114" s="2">
        <f>SUM($C$2:C114)</f>
        <v>751675</v>
      </c>
      <c r="F114" s="5">
        <f>SUM($S$2:S114) + U114 + V114</f>
        <v>2882.24</v>
      </c>
      <c r="G114" s="5">
        <f t="shared" si="4"/>
        <v>48.037333333333329</v>
      </c>
      <c r="H114" s="9">
        <f t="shared" si="5"/>
        <v>0.48037333333333332</v>
      </c>
      <c r="S114" s="1">
        <f t="shared" si="6"/>
        <v>0</v>
      </c>
      <c r="T114" s="1">
        <f t="shared" si="7"/>
        <v>0</v>
      </c>
      <c r="U114">
        <f>INT(SUM($T$2:T114)/60)</f>
        <v>12</v>
      </c>
      <c r="V114">
        <f>(SUM($T$2:T114)-60*U114)/100</f>
        <v>0.23999999999998636</v>
      </c>
    </row>
    <row r="115" spans="1:22" ht="25.8" x14ac:dyDescent="0.5">
      <c r="A115" s="4"/>
      <c r="B115" s="2"/>
      <c r="C115" s="2"/>
      <c r="D115" s="5"/>
      <c r="E115" s="2">
        <f>SUM($C$2:C115)</f>
        <v>751675</v>
      </c>
      <c r="F115" s="5">
        <f>SUM($S$2:S115) + U115 + V115</f>
        <v>2882.24</v>
      </c>
      <c r="G115" s="5">
        <f t="shared" si="4"/>
        <v>48.037333333333329</v>
      </c>
      <c r="H115" s="9">
        <f t="shared" si="5"/>
        <v>0.48037333333333332</v>
      </c>
      <c r="S115" s="1">
        <f t="shared" si="6"/>
        <v>0</v>
      </c>
      <c r="T115" s="1">
        <f t="shared" si="7"/>
        <v>0</v>
      </c>
      <c r="U115">
        <f>INT(SUM($T$2:T115)/60)</f>
        <v>12</v>
      </c>
      <c r="V115">
        <f>(SUM($T$2:T115)-60*U115)/100</f>
        <v>0.23999999999998636</v>
      </c>
    </row>
    <row r="116" spans="1:22" ht="25.8" x14ac:dyDescent="0.5">
      <c r="A116" s="4"/>
      <c r="B116" s="2"/>
      <c r="C116" s="2"/>
      <c r="D116" s="5"/>
      <c r="E116" s="2">
        <f>SUM($C$2:C116)</f>
        <v>751675</v>
      </c>
      <c r="F116" s="5">
        <f>SUM($S$2:S116) + U116 + V116</f>
        <v>2882.24</v>
      </c>
      <c r="G116" s="5">
        <f t="shared" si="4"/>
        <v>48.037333333333329</v>
      </c>
      <c r="H116" s="9">
        <f t="shared" si="5"/>
        <v>0.48037333333333332</v>
      </c>
      <c r="S116" s="1">
        <f t="shared" si="6"/>
        <v>0</v>
      </c>
      <c r="T116" s="1">
        <f t="shared" si="7"/>
        <v>0</v>
      </c>
      <c r="U116">
        <f>INT(SUM($T$2:T116)/60)</f>
        <v>12</v>
      </c>
      <c r="V116">
        <f>(SUM($T$2:T116)-60*U116)/100</f>
        <v>0.23999999999998636</v>
      </c>
    </row>
    <row r="117" spans="1:22" ht="25.8" x14ac:dyDescent="0.5">
      <c r="A117" s="4"/>
      <c r="B117" s="2"/>
      <c r="C117" s="2"/>
      <c r="D117" s="5"/>
      <c r="E117" s="2">
        <f>SUM($C$2:C117)</f>
        <v>751675</v>
      </c>
      <c r="F117" s="5">
        <f>SUM($S$2:S117) + U117 + V117</f>
        <v>2882.24</v>
      </c>
      <c r="G117" s="5">
        <f t="shared" si="4"/>
        <v>48.037333333333329</v>
      </c>
      <c r="H117" s="9">
        <f t="shared" si="5"/>
        <v>0.48037333333333332</v>
      </c>
      <c r="S117" s="1">
        <f t="shared" si="6"/>
        <v>0</v>
      </c>
      <c r="T117" s="1">
        <f t="shared" si="7"/>
        <v>0</v>
      </c>
      <c r="U117">
        <f>INT(SUM($T$2:T117)/60)</f>
        <v>12</v>
      </c>
      <c r="V117">
        <f>(SUM($T$2:T117)-60*U117)/100</f>
        <v>0.23999999999998636</v>
      </c>
    </row>
    <row r="118" spans="1:22" ht="25.8" x14ac:dyDescent="0.5">
      <c r="A118" s="4"/>
      <c r="B118" s="2"/>
      <c r="C118" s="2"/>
      <c r="D118" s="5"/>
      <c r="E118" s="2">
        <f>SUM($C$2:C118)</f>
        <v>751675</v>
      </c>
      <c r="F118" s="5">
        <f>SUM($S$2:S118) + U118 + V118</f>
        <v>2882.24</v>
      </c>
      <c r="G118" s="5">
        <f t="shared" si="4"/>
        <v>48.037333333333329</v>
      </c>
      <c r="H118" s="9">
        <f t="shared" si="5"/>
        <v>0.48037333333333332</v>
      </c>
      <c r="S118" s="1">
        <f t="shared" si="6"/>
        <v>0</v>
      </c>
      <c r="T118" s="1">
        <f t="shared" si="7"/>
        <v>0</v>
      </c>
      <c r="U118">
        <f>INT(SUM($T$2:T118)/60)</f>
        <v>12</v>
      </c>
      <c r="V118">
        <f>(SUM($T$2:T118)-60*U118)/100</f>
        <v>0.23999999999998636</v>
      </c>
    </row>
    <row r="119" spans="1:22" ht="25.8" x14ac:dyDescent="0.5">
      <c r="A119" s="4"/>
      <c r="B119" s="2"/>
      <c r="C119" s="2"/>
      <c r="D119" s="5"/>
      <c r="E119" s="2">
        <f>SUM($C$2:C119)</f>
        <v>751675</v>
      </c>
      <c r="F119" s="5">
        <f>SUM($S$2:S119) + U119 + V119</f>
        <v>2882.24</v>
      </c>
      <c r="G119" s="5">
        <f t="shared" si="4"/>
        <v>48.037333333333329</v>
      </c>
      <c r="H119" s="9">
        <f t="shared" si="5"/>
        <v>0.48037333333333332</v>
      </c>
      <c r="S119" s="1">
        <f t="shared" si="6"/>
        <v>0</v>
      </c>
      <c r="T119" s="1">
        <f t="shared" si="7"/>
        <v>0</v>
      </c>
      <c r="U119">
        <f>INT(SUM($T$2:T119)/60)</f>
        <v>12</v>
      </c>
      <c r="V119">
        <f>(SUM($T$2:T119)-60*U119)/100</f>
        <v>0.23999999999998636</v>
      </c>
    </row>
    <row r="120" spans="1:22" ht="25.8" x14ac:dyDescent="0.5">
      <c r="A120" s="4"/>
      <c r="B120" s="2"/>
      <c r="C120" s="2"/>
      <c r="D120" s="5"/>
      <c r="E120" s="2">
        <f>SUM($C$2:C120)</f>
        <v>751675</v>
      </c>
      <c r="F120" s="5">
        <f>SUM($S$2:S120) + U120 + V120</f>
        <v>2882.24</v>
      </c>
      <c r="G120" s="5">
        <f t="shared" si="4"/>
        <v>48.037333333333329</v>
      </c>
      <c r="H120" s="9">
        <f t="shared" si="5"/>
        <v>0.48037333333333332</v>
      </c>
      <c r="S120" s="1">
        <f t="shared" si="6"/>
        <v>0</v>
      </c>
      <c r="T120" s="1">
        <f t="shared" si="7"/>
        <v>0</v>
      </c>
      <c r="U120">
        <f>INT(SUM($T$2:T120)/60)</f>
        <v>12</v>
      </c>
      <c r="V120">
        <f>(SUM($T$2:T120)-60*U120)/100</f>
        <v>0.23999999999998636</v>
      </c>
    </row>
    <row r="121" spans="1:22" ht="25.8" x14ac:dyDescent="0.5">
      <c r="A121" s="4"/>
      <c r="B121" s="2"/>
      <c r="C121" s="2"/>
      <c r="D121" s="5"/>
      <c r="E121" s="2">
        <f>SUM($C$2:C121)</f>
        <v>751675</v>
      </c>
      <c r="F121" s="5">
        <f>SUM($S$2:S121) + U121 + V121</f>
        <v>2882.24</v>
      </c>
      <c r="G121" s="5">
        <f t="shared" si="4"/>
        <v>48.037333333333329</v>
      </c>
      <c r="H121" s="9">
        <f t="shared" si="5"/>
        <v>0.48037333333333332</v>
      </c>
      <c r="S121" s="1">
        <f t="shared" si="6"/>
        <v>0</v>
      </c>
      <c r="T121" s="1">
        <f t="shared" si="7"/>
        <v>0</v>
      </c>
      <c r="U121">
        <f>INT(SUM($T$2:T121)/60)</f>
        <v>12</v>
      </c>
      <c r="V121">
        <f>(SUM($T$2:T121)-60*U121)/100</f>
        <v>0.23999999999998636</v>
      </c>
    </row>
    <row r="122" spans="1:22" ht="25.8" x14ac:dyDescent="0.5">
      <c r="A122" s="4"/>
      <c r="B122" s="2"/>
      <c r="C122" s="2"/>
      <c r="D122" s="5"/>
      <c r="E122" s="2">
        <f>SUM($C$2:C122)</f>
        <v>751675</v>
      </c>
      <c r="F122" s="5">
        <f>SUM($S$2:S122) + U122 + V122</f>
        <v>2882.24</v>
      </c>
      <c r="G122" s="5">
        <f t="shared" si="4"/>
        <v>48.037333333333329</v>
      </c>
      <c r="H122" s="9">
        <f t="shared" si="5"/>
        <v>0.48037333333333332</v>
      </c>
      <c r="S122" s="1">
        <f t="shared" si="6"/>
        <v>0</v>
      </c>
      <c r="T122" s="1">
        <f t="shared" si="7"/>
        <v>0</v>
      </c>
      <c r="U122">
        <f>INT(SUM($T$2:T122)/60)</f>
        <v>12</v>
      </c>
      <c r="V122">
        <f>(SUM($T$2:T122)-60*U122)/100</f>
        <v>0.23999999999998636</v>
      </c>
    </row>
    <row r="123" spans="1:22" ht="25.8" x14ac:dyDescent="0.5">
      <c r="A123" s="4"/>
      <c r="B123" s="2"/>
      <c r="C123" s="2"/>
      <c r="D123" s="5"/>
      <c r="E123" s="2">
        <f>SUM($C$2:C123)</f>
        <v>751675</v>
      </c>
      <c r="F123" s="5">
        <f>SUM($S$2:S123) + U123 + V123</f>
        <v>2882.24</v>
      </c>
      <c r="G123" s="5">
        <f t="shared" si="4"/>
        <v>48.037333333333329</v>
      </c>
      <c r="H123" s="9">
        <f t="shared" si="5"/>
        <v>0.48037333333333332</v>
      </c>
      <c r="S123" s="1">
        <f t="shared" si="6"/>
        <v>0</v>
      </c>
      <c r="T123" s="1">
        <f t="shared" si="7"/>
        <v>0</v>
      </c>
      <c r="U123">
        <f>INT(SUM($T$2:T123)/60)</f>
        <v>12</v>
      </c>
      <c r="V123">
        <f>(SUM($T$2:T123)-60*U123)/100</f>
        <v>0.23999999999998636</v>
      </c>
    </row>
    <row r="124" spans="1:22" ht="25.8" x14ac:dyDescent="0.5">
      <c r="A124" s="4"/>
      <c r="B124" s="2"/>
      <c r="C124" s="2"/>
      <c r="D124" s="5"/>
      <c r="E124" s="2">
        <f>SUM($C$2:C124)</f>
        <v>751675</v>
      </c>
      <c r="F124" s="5">
        <f>SUM($S$2:S124) + U124 + V124</f>
        <v>2882.24</v>
      </c>
      <c r="G124" s="5">
        <f t="shared" si="4"/>
        <v>48.037333333333329</v>
      </c>
      <c r="H124" s="9">
        <f t="shared" si="5"/>
        <v>0.48037333333333332</v>
      </c>
      <c r="S124" s="1">
        <f t="shared" si="6"/>
        <v>0</v>
      </c>
      <c r="T124" s="1">
        <f t="shared" si="7"/>
        <v>0</v>
      </c>
      <c r="U124">
        <f>INT(SUM($T$2:T124)/60)</f>
        <v>12</v>
      </c>
      <c r="V124">
        <f>(SUM($T$2:T124)-60*U124)/100</f>
        <v>0.23999999999998636</v>
      </c>
    </row>
    <row r="125" spans="1:22" ht="25.8" x14ac:dyDescent="0.5">
      <c r="A125" s="4"/>
      <c r="B125" s="2"/>
      <c r="C125" s="2"/>
      <c r="D125" s="5"/>
      <c r="E125" s="2">
        <f>SUM($C$2:C125)</f>
        <v>751675</v>
      </c>
      <c r="F125" s="5">
        <f>SUM($S$2:S125) + U125 + V125</f>
        <v>2882.24</v>
      </c>
      <c r="G125" s="5">
        <f t="shared" si="4"/>
        <v>48.037333333333329</v>
      </c>
      <c r="H125" s="9">
        <f t="shared" si="5"/>
        <v>0.48037333333333332</v>
      </c>
      <c r="S125" s="1">
        <f t="shared" si="6"/>
        <v>0</v>
      </c>
      <c r="T125" s="1">
        <f t="shared" si="7"/>
        <v>0</v>
      </c>
      <c r="U125">
        <f>INT(SUM($T$2:T125)/60)</f>
        <v>12</v>
      </c>
      <c r="V125">
        <f>(SUM($T$2:T125)-60*U125)/100</f>
        <v>0.23999999999998636</v>
      </c>
    </row>
    <row r="126" spans="1:22" ht="25.8" x14ac:dyDescent="0.5">
      <c r="A126" s="4"/>
      <c r="B126" s="2"/>
      <c r="C126" s="2"/>
      <c r="D126" s="5"/>
      <c r="E126" s="2">
        <f>SUM($C$2:C126)</f>
        <v>751675</v>
      </c>
      <c r="F126" s="5">
        <f>SUM($S$2:S126) + U126 + V126</f>
        <v>2882.24</v>
      </c>
      <c r="G126" s="5">
        <f t="shared" si="4"/>
        <v>48.037333333333329</v>
      </c>
      <c r="H126" s="9">
        <f t="shared" si="5"/>
        <v>0.48037333333333332</v>
      </c>
      <c r="S126" s="1">
        <f t="shared" si="6"/>
        <v>0</v>
      </c>
      <c r="T126" s="1">
        <f t="shared" si="7"/>
        <v>0</v>
      </c>
      <c r="U126">
        <f>INT(SUM($T$2:T126)/60)</f>
        <v>12</v>
      </c>
      <c r="V126">
        <f>(SUM($T$2:T126)-60*U126)/100</f>
        <v>0.23999999999998636</v>
      </c>
    </row>
    <row r="127" spans="1:22" ht="25.8" x14ac:dyDescent="0.5">
      <c r="A127" s="4"/>
      <c r="B127" s="2"/>
      <c r="C127" s="2"/>
      <c r="D127" s="5"/>
      <c r="E127" s="2">
        <f>SUM($C$2:C127)</f>
        <v>751675</v>
      </c>
      <c r="F127" s="5">
        <f>SUM($S$2:S127) + U127 + V127</f>
        <v>2882.24</v>
      </c>
      <c r="G127" s="5">
        <f t="shared" si="4"/>
        <v>48.037333333333329</v>
      </c>
      <c r="H127" s="9">
        <f t="shared" si="5"/>
        <v>0.48037333333333332</v>
      </c>
      <c r="S127" s="1">
        <f t="shared" si="6"/>
        <v>0</v>
      </c>
      <c r="T127" s="1">
        <f t="shared" si="7"/>
        <v>0</v>
      </c>
      <c r="U127">
        <f>INT(SUM($T$2:T127)/60)</f>
        <v>12</v>
      </c>
      <c r="V127">
        <f>(SUM($T$2:T127)-60*U127)/100</f>
        <v>0.23999999999998636</v>
      </c>
    </row>
    <row r="128" spans="1:22" ht="25.8" x14ac:dyDescent="0.5">
      <c r="A128" s="4"/>
      <c r="B128" s="2"/>
      <c r="C128" s="2"/>
      <c r="D128" s="5"/>
      <c r="E128" s="2">
        <f>SUM($C$2:C128)</f>
        <v>751675</v>
      </c>
      <c r="F128" s="5">
        <f>SUM($S$2:S128) + U128 + V128</f>
        <v>2882.24</v>
      </c>
      <c r="G128" s="5">
        <f t="shared" si="4"/>
        <v>48.037333333333329</v>
      </c>
      <c r="H128" s="9">
        <f t="shared" si="5"/>
        <v>0.48037333333333332</v>
      </c>
      <c r="S128" s="1">
        <f t="shared" si="6"/>
        <v>0</v>
      </c>
      <c r="T128" s="1">
        <f t="shared" si="7"/>
        <v>0</v>
      </c>
      <c r="U128">
        <f>INT(SUM($T$2:T128)/60)</f>
        <v>12</v>
      </c>
      <c r="V128">
        <f>(SUM($T$2:T128)-60*U128)/100</f>
        <v>0.23999999999998636</v>
      </c>
    </row>
    <row r="129" spans="1:22" ht="25.8" x14ac:dyDescent="0.5">
      <c r="A129" s="4"/>
      <c r="B129" s="2"/>
      <c r="C129" s="2"/>
      <c r="D129" s="5"/>
      <c r="E129" s="2">
        <f>SUM($C$2:C129)</f>
        <v>751675</v>
      </c>
      <c r="F129" s="5">
        <f>SUM($S$2:S129) + U129 + V129</f>
        <v>2882.24</v>
      </c>
      <c r="G129" s="5">
        <f t="shared" si="4"/>
        <v>48.037333333333329</v>
      </c>
      <c r="H129" s="9">
        <f t="shared" si="5"/>
        <v>0.48037333333333332</v>
      </c>
      <c r="S129" s="1">
        <f t="shared" si="6"/>
        <v>0</v>
      </c>
      <c r="T129" s="1">
        <f t="shared" si="7"/>
        <v>0</v>
      </c>
      <c r="U129">
        <f>INT(SUM($T$2:T129)/60)</f>
        <v>12</v>
      </c>
      <c r="V129">
        <f>(SUM($T$2:T129)-60*U129)/100</f>
        <v>0.23999999999998636</v>
      </c>
    </row>
    <row r="130" spans="1:22" ht="25.8" x14ac:dyDescent="0.5">
      <c r="A130" s="4"/>
      <c r="B130" s="2"/>
      <c r="C130" s="2"/>
      <c r="D130" s="5"/>
      <c r="E130" s="2">
        <f>SUM($C$2:C130)</f>
        <v>751675</v>
      </c>
      <c r="F130" s="5">
        <f>SUM($S$2:S130) + U130 + V130</f>
        <v>2882.24</v>
      </c>
      <c r="G130" s="5">
        <f t="shared" si="4"/>
        <v>48.037333333333329</v>
      </c>
      <c r="H130" s="9">
        <f t="shared" si="5"/>
        <v>0.48037333333333332</v>
      </c>
      <c r="S130" s="1">
        <f t="shared" si="6"/>
        <v>0</v>
      </c>
      <c r="T130" s="1">
        <f t="shared" si="7"/>
        <v>0</v>
      </c>
      <c r="U130">
        <f>INT(SUM($T$2:T130)/60)</f>
        <v>12</v>
      </c>
      <c r="V130">
        <f>(SUM($T$2:T130)-60*U130)/100</f>
        <v>0.23999999999998636</v>
      </c>
    </row>
    <row r="131" spans="1:22" ht="25.8" x14ac:dyDescent="0.5">
      <c r="A131" s="4"/>
      <c r="B131" s="2"/>
      <c r="C131" s="2"/>
      <c r="D131" s="5"/>
      <c r="E131" s="2">
        <f>SUM($C$2:C131)</f>
        <v>751675</v>
      </c>
      <c r="F131" s="5">
        <f>SUM($S$2:S131) + U131 + V131</f>
        <v>2882.24</v>
      </c>
      <c r="G131" s="5">
        <f t="shared" ref="G131:G194" si="8">F131/60</f>
        <v>48.037333333333329</v>
      </c>
      <c r="H131" s="9">
        <f t="shared" ref="H131:H194" si="9">(F131/600000)*100</f>
        <v>0.48037333333333332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12</v>
      </c>
      <c r="V131">
        <f>(SUM($T$2:T131)-60*U131)/100</f>
        <v>0.23999999999998636</v>
      </c>
    </row>
    <row r="132" spans="1:22" ht="25.8" x14ac:dyDescent="0.5">
      <c r="A132" s="4"/>
      <c r="B132" s="2"/>
      <c r="C132" s="2"/>
      <c r="D132" s="5"/>
      <c r="E132" s="2">
        <f>SUM($C$2:C132)</f>
        <v>751675</v>
      </c>
      <c r="F132" s="5">
        <f>SUM($S$2:S132) + U132 + V132</f>
        <v>2882.24</v>
      </c>
      <c r="G132" s="5">
        <f t="shared" si="8"/>
        <v>48.037333333333329</v>
      </c>
      <c r="H132" s="9">
        <f t="shared" si="9"/>
        <v>0.48037333333333332</v>
      </c>
      <c r="S132" s="1">
        <f t="shared" si="10"/>
        <v>0</v>
      </c>
      <c r="T132" s="1">
        <f t="shared" si="11"/>
        <v>0</v>
      </c>
      <c r="U132">
        <f>INT(SUM($T$2:T132)/60)</f>
        <v>12</v>
      </c>
      <c r="V132">
        <f>(SUM($T$2:T132)-60*U132)/100</f>
        <v>0.23999999999998636</v>
      </c>
    </row>
    <row r="133" spans="1:22" ht="25.8" x14ac:dyDescent="0.5">
      <c r="A133" s="4"/>
      <c r="B133" s="2"/>
      <c r="C133" s="2"/>
      <c r="D133" s="5"/>
      <c r="E133" s="2">
        <f>SUM($C$2:C133)</f>
        <v>751675</v>
      </c>
      <c r="F133" s="5">
        <f>SUM($S$2:S133) + U133 + V133</f>
        <v>2882.24</v>
      </c>
      <c r="G133" s="5">
        <f t="shared" si="8"/>
        <v>48.037333333333329</v>
      </c>
      <c r="H133" s="9">
        <f t="shared" si="9"/>
        <v>0.48037333333333332</v>
      </c>
      <c r="S133" s="1">
        <f t="shared" si="10"/>
        <v>0</v>
      </c>
      <c r="T133" s="1">
        <f t="shared" si="11"/>
        <v>0</v>
      </c>
      <c r="U133">
        <f>INT(SUM($T$2:T133)/60)</f>
        <v>12</v>
      </c>
      <c r="V133">
        <f>(SUM($T$2:T133)-60*U133)/100</f>
        <v>0.23999999999998636</v>
      </c>
    </row>
    <row r="134" spans="1:22" ht="25.8" x14ac:dyDescent="0.5">
      <c r="A134" s="4"/>
      <c r="B134" s="2"/>
      <c r="C134" s="2"/>
      <c r="D134" s="5"/>
      <c r="E134" s="2">
        <f>SUM($C$2:C134)</f>
        <v>751675</v>
      </c>
      <c r="F134" s="5">
        <f>SUM($S$2:S134) + U134 + V134</f>
        <v>2882.24</v>
      </c>
      <c r="G134" s="5">
        <f t="shared" si="8"/>
        <v>48.037333333333329</v>
      </c>
      <c r="H134" s="9">
        <f t="shared" si="9"/>
        <v>0.48037333333333332</v>
      </c>
      <c r="S134" s="1">
        <f t="shared" si="10"/>
        <v>0</v>
      </c>
      <c r="T134" s="1">
        <f t="shared" si="11"/>
        <v>0</v>
      </c>
      <c r="U134">
        <f>INT(SUM($T$2:T134)/60)</f>
        <v>12</v>
      </c>
      <c r="V134">
        <f>(SUM($T$2:T134)-60*U134)/100</f>
        <v>0.23999999999998636</v>
      </c>
    </row>
    <row r="135" spans="1:22" ht="25.8" x14ac:dyDescent="0.5">
      <c r="A135" s="4"/>
      <c r="B135" s="2"/>
      <c r="C135" s="2"/>
      <c r="D135" s="5"/>
      <c r="E135" s="2">
        <f>SUM($C$2:C135)</f>
        <v>751675</v>
      </c>
      <c r="F135" s="5">
        <f>SUM($S$2:S135) + U135 + V135</f>
        <v>2882.24</v>
      </c>
      <c r="G135" s="5">
        <f t="shared" si="8"/>
        <v>48.037333333333329</v>
      </c>
      <c r="H135" s="9">
        <f t="shared" si="9"/>
        <v>0.48037333333333332</v>
      </c>
      <c r="S135" s="1">
        <f t="shared" si="10"/>
        <v>0</v>
      </c>
      <c r="T135" s="1">
        <f t="shared" si="11"/>
        <v>0</v>
      </c>
      <c r="U135">
        <f>INT(SUM($T$2:T135)/60)</f>
        <v>12</v>
      </c>
      <c r="V135">
        <f>(SUM($T$2:T135)-60*U135)/100</f>
        <v>0.23999999999998636</v>
      </c>
    </row>
    <row r="136" spans="1:22" ht="25.8" x14ac:dyDescent="0.5">
      <c r="A136" s="4"/>
      <c r="B136" s="2"/>
      <c r="C136" s="2"/>
      <c r="D136" s="5"/>
      <c r="E136" s="2">
        <f>SUM($C$2:C136)</f>
        <v>751675</v>
      </c>
      <c r="F136" s="5">
        <f>SUM($S$2:S136) + U136 + V136</f>
        <v>2882.24</v>
      </c>
      <c r="G136" s="5">
        <f t="shared" si="8"/>
        <v>48.037333333333329</v>
      </c>
      <c r="H136" s="9">
        <f t="shared" si="9"/>
        <v>0.48037333333333332</v>
      </c>
      <c r="S136" s="1">
        <f t="shared" si="10"/>
        <v>0</v>
      </c>
      <c r="T136" s="1">
        <f t="shared" si="11"/>
        <v>0</v>
      </c>
      <c r="U136">
        <f>INT(SUM($T$2:T136)/60)</f>
        <v>12</v>
      </c>
      <c r="V136">
        <f>(SUM($T$2:T136)-60*U136)/100</f>
        <v>0.23999999999998636</v>
      </c>
    </row>
    <row r="137" spans="1:22" ht="25.8" x14ac:dyDescent="0.5">
      <c r="A137" s="4"/>
      <c r="B137" s="2"/>
      <c r="C137" s="2"/>
      <c r="D137" s="5"/>
      <c r="E137" s="2">
        <f>SUM($C$2:C137)</f>
        <v>751675</v>
      </c>
      <c r="F137" s="5">
        <f>SUM($S$2:S137) + U137 + V137</f>
        <v>2882.24</v>
      </c>
      <c r="G137" s="5">
        <f t="shared" si="8"/>
        <v>48.037333333333329</v>
      </c>
      <c r="H137" s="9">
        <f t="shared" si="9"/>
        <v>0.48037333333333332</v>
      </c>
      <c r="S137" s="1">
        <f t="shared" si="10"/>
        <v>0</v>
      </c>
      <c r="T137" s="1">
        <f t="shared" si="11"/>
        <v>0</v>
      </c>
      <c r="U137">
        <f>INT(SUM($T$2:T137)/60)</f>
        <v>12</v>
      </c>
      <c r="V137">
        <f>(SUM($T$2:T137)-60*U137)/100</f>
        <v>0.23999999999998636</v>
      </c>
    </row>
    <row r="138" spans="1:22" ht="25.8" x14ac:dyDescent="0.5">
      <c r="A138" s="4"/>
      <c r="B138" s="2"/>
      <c r="C138" s="2"/>
      <c r="D138" s="5"/>
      <c r="E138" s="2">
        <f>SUM($C$2:C138)</f>
        <v>751675</v>
      </c>
      <c r="F138" s="5">
        <f>SUM($S$2:S138) + U138 + V138</f>
        <v>2882.24</v>
      </c>
      <c r="G138" s="5">
        <f t="shared" si="8"/>
        <v>48.037333333333329</v>
      </c>
      <c r="H138" s="9">
        <f t="shared" si="9"/>
        <v>0.48037333333333332</v>
      </c>
      <c r="S138" s="1">
        <f t="shared" si="10"/>
        <v>0</v>
      </c>
      <c r="T138" s="1">
        <f t="shared" si="11"/>
        <v>0</v>
      </c>
      <c r="U138">
        <f>INT(SUM($T$2:T138)/60)</f>
        <v>12</v>
      </c>
      <c r="V138">
        <f>(SUM($T$2:T138)-60*U138)/100</f>
        <v>0.23999999999998636</v>
      </c>
    </row>
    <row r="139" spans="1:22" ht="25.8" x14ac:dyDescent="0.5">
      <c r="A139" s="4"/>
      <c r="B139" s="2"/>
      <c r="C139" s="2"/>
      <c r="D139" s="5"/>
      <c r="E139" s="2">
        <f>SUM($C$2:C139)</f>
        <v>751675</v>
      </c>
      <c r="F139" s="5">
        <f>SUM($S$2:S139) + U139 + V139</f>
        <v>2882.24</v>
      </c>
      <c r="G139" s="5">
        <f t="shared" si="8"/>
        <v>48.037333333333329</v>
      </c>
      <c r="H139" s="9">
        <f t="shared" si="9"/>
        <v>0.48037333333333332</v>
      </c>
      <c r="S139" s="1">
        <f t="shared" si="10"/>
        <v>0</v>
      </c>
      <c r="T139" s="1">
        <f t="shared" si="11"/>
        <v>0</v>
      </c>
      <c r="U139">
        <f>INT(SUM($T$2:T139)/60)</f>
        <v>12</v>
      </c>
      <c r="V139">
        <f>(SUM($T$2:T139)-60*U139)/100</f>
        <v>0.23999999999998636</v>
      </c>
    </row>
    <row r="140" spans="1:22" ht="25.8" x14ac:dyDescent="0.5">
      <c r="A140" s="4"/>
      <c r="B140" s="2"/>
      <c r="C140" s="2"/>
      <c r="D140" s="5"/>
      <c r="E140" s="2">
        <f>SUM($C$2:C140)</f>
        <v>751675</v>
      </c>
      <c r="F140" s="5">
        <f>SUM($S$2:S140) + U140 + V140</f>
        <v>2882.24</v>
      </c>
      <c r="G140" s="5">
        <f t="shared" si="8"/>
        <v>48.037333333333329</v>
      </c>
      <c r="H140" s="9">
        <f t="shared" si="9"/>
        <v>0.48037333333333332</v>
      </c>
      <c r="S140" s="1">
        <f t="shared" si="10"/>
        <v>0</v>
      </c>
      <c r="T140" s="1">
        <f t="shared" si="11"/>
        <v>0</v>
      </c>
      <c r="U140">
        <f>INT(SUM($T$2:T140)/60)</f>
        <v>12</v>
      </c>
      <c r="V140">
        <f>(SUM($T$2:T140)-60*U140)/100</f>
        <v>0.23999999999998636</v>
      </c>
    </row>
    <row r="141" spans="1:22" ht="25.8" x14ac:dyDescent="0.5">
      <c r="A141" s="4"/>
      <c r="B141" s="2"/>
      <c r="C141" s="2"/>
      <c r="D141" s="5"/>
      <c r="E141" s="2">
        <f>SUM($C$2:C141)</f>
        <v>751675</v>
      </c>
      <c r="F141" s="5">
        <f>SUM($S$2:S141) + U141 + V141</f>
        <v>2882.24</v>
      </c>
      <c r="G141" s="5">
        <f t="shared" si="8"/>
        <v>48.037333333333329</v>
      </c>
      <c r="H141" s="9">
        <f t="shared" si="9"/>
        <v>0.48037333333333332</v>
      </c>
      <c r="S141" s="1">
        <f t="shared" si="10"/>
        <v>0</v>
      </c>
      <c r="T141" s="1">
        <f t="shared" si="11"/>
        <v>0</v>
      </c>
      <c r="U141">
        <f>INT(SUM($T$2:T141)/60)</f>
        <v>12</v>
      </c>
      <c r="V141">
        <f>(SUM($T$2:T141)-60*U141)/100</f>
        <v>0.23999999999998636</v>
      </c>
    </row>
    <row r="142" spans="1:22" ht="25.8" x14ac:dyDescent="0.5">
      <c r="A142" s="4"/>
      <c r="B142" s="2"/>
      <c r="C142" s="2"/>
      <c r="D142" s="5"/>
      <c r="E142" s="2">
        <f>SUM($C$2:C142)</f>
        <v>751675</v>
      </c>
      <c r="F142" s="5">
        <f>SUM($S$2:S142) + U142 + V142</f>
        <v>2882.24</v>
      </c>
      <c r="G142" s="5">
        <f t="shared" si="8"/>
        <v>48.037333333333329</v>
      </c>
      <c r="H142" s="9">
        <f t="shared" si="9"/>
        <v>0.48037333333333332</v>
      </c>
      <c r="S142" s="1">
        <f t="shared" si="10"/>
        <v>0</v>
      </c>
      <c r="T142" s="1">
        <f t="shared" si="11"/>
        <v>0</v>
      </c>
      <c r="U142">
        <f>INT(SUM($T$2:T142)/60)</f>
        <v>12</v>
      </c>
      <c r="V142">
        <f>(SUM($T$2:T142)-60*U142)/100</f>
        <v>0.23999999999998636</v>
      </c>
    </row>
    <row r="143" spans="1:22" ht="25.8" x14ac:dyDescent="0.5">
      <c r="A143" s="4"/>
      <c r="B143" s="2"/>
      <c r="C143" s="2"/>
      <c r="D143" s="5"/>
      <c r="E143" s="2">
        <f>SUM($C$2:C143)</f>
        <v>751675</v>
      </c>
      <c r="F143" s="5">
        <f>SUM($S$2:S143) + U143 + V143</f>
        <v>2882.24</v>
      </c>
      <c r="G143" s="5">
        <f t="shared" si="8"/>
        <v>48.037333333333329</v>
      </c>
      <c r="H143" s="9">
        <f t="shared" si="9"/>
        <v>0.48037333333333332</v>
      </c>
      <c r="S143" s="1">
        <f t="shared" si="10"/>
        <v>0</v>
      </c>
      <c r="T143" s="1">
        <f t="shared" si="11"/>
        <v>0</v>
      </c>
      <c r="U143">
        <f>INT(SUM($T$2:T143)/60)</f>
        <v>12</v>
      </c>
      <c r="V143">
        <f>(SUM($T$2:T143)-60*U143)/100</f>
        <v>0.23999999999998636</v>
      </c>
    </row>
    <row r="144" spans="1:22" ht="25.8" x14ac:dyDescent="0.5">
      <c r="A144" s="4"/>
      <c r="B144" s="2"/>
      <c r="C144" s="2"/>
      <c r="D144" s="5"/>
      <c r="E144" s="2">
        <f>SUM($C$2:C144)</f>
        <v>751675</v>
      </c>
      <c r="F144" s="5">
        <f>SUM($S$2:S144) + U144 + V144</f>
        <v>2882.24</v>
      </c>
      <c r="G144" s="5">
        <f t="shared" si="8"/>
        <v>48.037333333333329</v>
      </c>
      <c r="H144" s="9">
        <f t="shared" si="9"/>
        <v>0.48037333333333332</v>
      </c>
      <c r="S144" s="1">
        <f t="shared" si="10"/>
        <v>0</v>
      </c>
      <c r="T144" s="1">
        <f t="shared" si="11"/>
        <v>0</v>
      </c>
      <c r="U144">
        <f>INT(SUM($T$2:T144)/60)</f>
        <v>12</v>
      </c>
      <c r="V144">
        <f>(SUM($T$2:T144)-60*U144)/100</f>
        <v>0.23999999999998636</v>
      </c>
    </row>
    <row r="145" spans="1:22" ht="25.8" x14ac:dyDescent="0.5">
      <c r="A145" s="4"/>
      <c r="B145" s="2"/>
      <c r="C145" s="2"/>
      <c r="D145" s="5"/>
      <c r="E145" s="2">
        <f>SUM($C$2:C145)</f>
        <v>751675</v>
      </c>
      <c r="F145" s="5">
        <f>SUM($S$2:S145) + U145 + V145</f>
        <v>2882.24</v>
      </c>
      <c r="G145" s="5">
        <f t="shared" si="8"/>
        <v>48.037333333333329</v>
      </c>
      <c r="H145" s="9">
        <f t="shared" si="9"/>
        <v>0.48037333333333332</v>
      </c>
      <c r="S145" s="1">
        <f t="shared" si="10"/>
        <v>0</v>
      </c>
      <c r="T145" s="1">
        <f t="shared" si="11"/>
        <v>0</v>
      </c>
      <c r="U145">
        <f>INT(SUM($T$2:T145)/60)</f>
        <v>12</v>
      </c>
      <c r="V145">
        <f>(SUM($T$2:T145)-60*U145)/100</f>
        <v>0.23999999999998636</v>
      </c>
    </row>
    <row r="146" spans="1:22" ht="25.8" x14ac:dyDescent="0.5">
      <c r="A146" s="4"/>
      <c r="B146" s="2"/>
      <c r="C146" s="2"/>
      <c r="D146" s="5"/>
      <c r="E146" s="2">
        <f>SUM($C$2:C146)</f>
        <v>751675</v>
      </c>
      <c r="F146" s="5">
        <f>SUM($S$2:S146) + U146 + V146</f>
        <v>2882.24</v>
      </c>
      <c r="G146" s="5">
        <f t="shared" si="8"/>
        <v>48.037333333333329</v>
      </c>
      <c r="H146" s="9">
        <f t="shared" si="9"/>
        <v>0.48037333333333332</v>
      </c>
      <c r="S146" s="1">
        <f t="shared" si="10"/>
        <v>0</v>
      </c>
      <c r="T146" s="1">
        <f t="shared" si="11"/>
        <v>0</v>
      </c>
      <c r="U146">
        <f>INT(SUM($T$2:T146)/60)</f>
        <v>12</v>
      </c>
      <c r="V146">
        <f>(SUM($T$2:T146)-60*U146)/100</f>
        <v>0.23999999999998636</v>
      </c>
    </row>
    <row r="147" spans="1:22" ht="25.8" x14ac:dyDescent="0.5">
      <c r="A147" s="4"/>
      <c r="B147" s="2"/>
      <c r="C147" s="2"/>
      <c r="D147" s="5"/>
      <c r="E147" s="2">
        <f>SUM($C$2:C147)</f>
        <v>751675</v>
      </c>
      <c r="F147" s="5">
        <f>SUM($S$2:S147) + U147 + V147</f>
        <v>2882.24</v>
      </c>
      <c r="G147" s="5">
        <f t="shared" si="8"/>
        <v>48.037333333333329</v>
      </c>
      <c r="H147" s="9">
        <f t="shared" si="9"/>
        <v>0.48037333333333332</v>
      </c>
      <c r="S147" s="1">
        <f t="shared" si="10"/>
        <v>0</v>
      </c>
      <c r="T147" s="1">
        <f t="shared" si="11"/>
        <v>0</v>
      </c>
      <c r="U147">
        <f>INT(SUM($T$2:T147)/60)</f>
        <v>12</v>
      </c>
      <c r="V147">
        <f>(SUM($T$2:T147)-60*U147)/100</f>
        <v>0.23999999999998636</v>
      </c>
    </row>
    <row r="148" spans="1:22" ht="25.8" x14ac:dyDescent="0.5">
      <c r="A148" s="4"/>
      <c r="B148" s="2"/>
      <c r="C148" s="2"/>
      <c r="D148" s="5"/>
      <c r="E148" s="2">
        <f>SUM($C$2:C148)</f>
        <v>751675</v>
      </c>
      <c r="F148" s="5">
        <f>SUM($S$2:S148) + U148 + V148</f>
        <v>2882.24</v>
      </c>
      <c r="G148" s="5">
        <f t="shared" si="8"/>
        <v>48.037333333333329</v>
      </c>
      <c r="H148" s="9">
        <f t="shared" si="9"/>
        <v>0.48037333333333332</v>
      </c>
      <c r="S148" s="1">
        <f t="shared" si="10"/>
        <v>0</v>
      </c>
      <c r="T148" s="1">
        <f t="shared" si="11"/>
        <v>0</v>
      </c>
      <c r="U148">
        <f>INT(SUM($T$2:T148)/60)</f>
        <v>12</v>
      </c>
      <c r="V148">
        <f>(SUM($T$2:T148)-60*U148)/100</f>
        <v>0.23999999999998636</v>
      </c>
    </row>
    <row r="149" spans="1:22" ht="25.8" x14ac:dyDescent="0.5">
      <c r="A149" s="4"/>
      <c r="B149" s="2"/>
      <c r="C149" s="2"/>
      <c r="D149" s="5"/>
      <c r="E149" s="2">
        <f>SUM($C$2:C149)</f>
        <v>751675</v>
      </c>
      <c r="F149" s="5">
        <f>SUM($S$2:S149) + U149 + V149</f>
        <v>2882.24</v>
      </c>
      <c r="G149" s="5">
        <f t="shared" si="8"/>
        <v>48.037333333333329</v>
      </c>
      <c r="H149" s="9">
        <f t="shared" si="9"/>
        <v>0.48037333333333332</v>
      </c>
      <c r="S149" s="1">
        <f t="shared" si="10"/>
        <v>0</v>
      </c>
      <c r="T149" s="1">
        <f t="shared" si="11"/>
        <v>0</v>
      </c>
      <c r="U149">
        <f>INT(SUM($T$2:T149)/60)</f>
        <v>12</v>
      </c>
      <c r="V149">
        <f>(SUM($T$2:T149)-60*U149)/100</f>
        <v>0.23999999999998636</v>
      </c>
    </row>
    <row r="150" spans="1:22" ht="25.8" x14ac:dyDescent="0.5">
      <c r="A150" s="4"/>
      <c r="B150" s="2"/>
      <c r="C150" s="2"/>
      <c r="D150" s="5"/>
      <c r="E150" s="2">
        <f>SUM($C$2:C150)</f>
        <v>751675</v>
      </c>
      <c r="F150" s="5">
        <f>SUM($S$2:S150) + U150 + V150</f>
        <v>2882.24</v>
      </c>
      <c r="G150" s="5">
        <f t="shared" si="8"/>
        <v>48.037333333333329</v>
      </c>
      <c r="H150" s="9">
        <f t="shared" si="9"/>
        <v>0.48037333333333332</v>
      </c>
      <c r="S150" s="1">
        <f t="shared" si="10"/>
        <v>0</v>
      </c>
      <c r="T150" s="1">
        <f t="shared" si="11"/>
        <v>0</v>
      </c>
      <c r="U150">
        <f>INT(SUM($T$2:T150)/60)</f>
        <v>12</v>
      </c>
      <c r="V150">
        <f>(SUM($T$2:T150)-60*U150)/100</f>
        <v>0.23999999999998636</v>
      </c>
    </row>
    <row r="151" spans="1:22" ht="25.8" x14ac:dyDescent="0.5">
      <c r="A151" s="4"/>
      <c r="B151" s="2"/>
      <c r="C151" s="2"/>
      <c r="D151" s="5"/>
      <c r="E151" s="2">
        <f>SUM($C$2:C151)</f>
        <v>751675</v>
      </c>
      <c r="F151" s="5">
        <f>SUM($S$2:S151) + U151 + V151</f>
        <v>2882.24</v>
      </c>
      <c r="G151" s="5">
        <f t="shared" si="8"/>
        <v>48.037333333333329</v>
      </c>
      <c r="H151" s="9">
        <f t="shared" si="9"/>
        <v>0.48037333333333332</v>
      </c>
      <c r="S151" s="1">
        <f t="shared" si="10"/>
        <v>0</v>
      </c>
      <c r="T151" s="1">
        <f t="shared" si="11"/>
        <v>0</v>
      </c>
      <c r="U151">
        <f>INT(SUM($T$2:T151)/60)</f>
        <v>12</v>
      </c>
      <c r="V151">
        <f>(SUM($T$2:T151)-60*U151)/100</f>
        <v>0.23999999999998636</v>
      </c>
    </row>
    <row r="152" spans="1:22" ht="25.8" x14ac:dyDescent="0.5">
      <c r="A152" s="4"/>
      <c r="B152" s="2"/>
      <c r="C152" s="2"/>
      <c r="D152" s="5"/>
      <c r="E152" s="2">
        <f>SUM($C$2:C152)</f>
        <v>751675</v>
      </c>
      <c r="F152" s="5">
        <f>SUM($S$2:S152) + U152 + V152</f>
        <v>2882.24</v>
      </c>
      <c r="G152" s="5">
        <f t="shared" si="8"/>
        <v>48.037333333333329</v>
      </c>
      <c r="H152" s="9">
        <f t="shared" si="9"/>
        <v>0.48037333333333332</v>
      </c>
      <c r="S152" s="1">
        <f t="shared" si="10"/>
        <v>0</v>
      </c>
      <c r="T152" s="1">
        <f t="shared" si="11"/>
        <v>0</v>
      </c>
      <c r="U152">
        <f>INT(SUM($T$2:T152)/60)</f>
        <v>12</v>
      </c>
      <c r="V152">
        <f>(SUM($T$2:T152)-60*U152)/100</f>
        <v>0.23999999999998636</v>
      </c>
    </row>
    <row r="153" spans="1:22" ht="25.8" x14ac:dyDescent="0.5">
      <c r="A153" s="4"/>
      <c r="B153" s="2"/>
      <c r="C153" s="2"/>
      <c r="D153" s="5"/>
      <c r="E153" s="2">
        <f>SUM($C$2:C153)</f>
        <v>751675</v>
      </c>
      <c r="F153" s="5">
        <f>SUM($S$2:S153) + U153 + V153</f>
        <v>2882.24</v>
      </c>
      <c r="G153" s="5">
        <f t="shared" si="8"/>
        <v>48.037333333333329</v>
      </c>
      <c r="H153" s="9">
        <f t="shared" si="9"/>
        <v>0.48037333333333332</v>
      </c>
      <c r="S153" s="1">
        <f t="shared" si="10"/>
        <v>0</v>
      </c>
      <c r="T153" s="1">
        <f t="shared" si="11"/>
        <v>0</v>
      </c>
      <c r="U153">
        <f>INT(SUM($T$2:T153)/60)</f>
        <v>12</v>
      </c>
      <c r="V153">
        <f>(SUM($T$2:T153)-60*U153)/100</f>
        <v>0.23999999999998636</v>
      </c>
    </row>
    <row r="154" spans="1:22" ht="25.8" x14ac:dyDescent="0.5">
      <c r="A154" s="4"/>
      <c r="B154" s="2"/>
      <c r="C154" s="2"/>
      <c r="D154" s="5"/>
      <c r="E154" s="2">
        <f>SUM($C$2:C154)</f>
        <v>751675</v>
      </c>
      <c r="F154" s="5">
        <f>SUM($S$2:S154) + U154 + V154</f>
        <v>2882.24</v>
      </c>
      <c r="G154" s="5">
        <f t="shared" si="8"/>
        <v>48.037333333333329</v>
      </c>
      <c r="H154" s="9">
        <f t="shared" si="9"/>
        <v>0.48037333333333332</v>
      </c>
      <c r="S154" s="1">
        <f t="shared" si="10"/>
        <v>0</v>
      </c>
      <c r="T154" s="1">
        <f t="shared" si="11"/>
        <v>0</v>
      </c>
      <c r="U154">
        <f>INT(SUM($T$2:T154)/60)</f>
        <v>12</v>
      </c>
      <c r="V154">
        <f>(SUM($T$2:T154)-60*U154)/100</f>
        <v>0.23999999999998636</v>
      </c>
    </row>
    <row r="155" spans="1:22" ht="25.8" x14ac:dyDescent="0.5">
      <c r="A155" s="4"/>
      <c r="B155" s="2"/>
      <c r="C155" s="2"/>
      <c r="D155" s="5"/>
      <c r="E155" s="2">
        <f>SUM($C$2:C155)</f>
        <v>751675</v>
      </c>
      <c r="F155" s="5">
        <f>SUM($S$2:S155) + U155 + V155</f>
        <v>2882.24</v>
      </c>
      <c r="G155" s="5">
        <f t="shared" si="8"/>
        <v>48.037333333333329</v>
      </c>
      <c r="H155" s="9">
        <f t="shared" si="9"/>
        <v>0.48037333333333332</v>
      </c>
      <c r="S155" s="1">
        <f t="shared" si="10"/>
        <v>0</v>
      </c>
      <c r="T155" s="1">
        <f t="shared" si="11"/>
        <v>0</v>
      </c>
      <c r="U155">
        <f>INT(SUM($T$2:T155)/60)</f>
        <v>12</v>
      </c>
      <c r="V155">
        <f>(SUM($T$2:T155)-60*U155)/100</f>
        <v>0.23999999999998636</v>
      </c>
    </row>
    <row r="156" spans="1:22" ht="25.8" x14ac:dyDescent="0.5">
      <c r="A156" s="4"/>
      <c r="B156" s="2"/>
      <c r="C156" s="2"/>
      <c r="D156" s="5"/>
      <c r="E156" s="2">
        <f>SUM($C$2:C156)</f>
        <v>751675</v>
      </c>
      <c r="F156" s="5">
        <f>SUM($S$2:S156) + U156 + V156</f>
        <v>2882.24</v>
      </c>
      <c r="G156" s="5">
        <f t="shared" si="8"/>
        <v>48.037333333333329</v>
      </c>
      <c r="H156" s="9">
        <f t="shared" si="9"/>
        <v>0.48037333333333332</v>
      </c>
      <c r="S156" s="1">
        <f t="shared" si="10"/>
        <v>0</v>
      </c>
      <c r="T156" s="1">
        <f t="shared" si="11"/>
        <v>0</v>
      </c>
      <c r="U156">
        <f>INT(SUM($T$2:T156)/60)</f>
        <v>12</v>
      </c>
      <c r="V156">
        <f>(SUM($T$2:T156)-60*U156)/100</f>
        <v>0.23999999999998636</v>
      </c>
    </row>
    <row r="157" spans="1:22" ht="25.8" x14ac:dyDescent="0.5">
      <c r="A157" s="4"/>
      <c r="B157" s="2"/>
      <c r="C157" s="2"/>
      <c r="D157" s="5"/>
      <c r="E157" s="2">
        <f>SUM($C$2:C157)</f>
        <v>751675</v>
      </c>
      <c r="F157" s="5">
        <f>SUM($S$2:S157) + U157 + V157</f>
        <v>2882.24</v>
      </c>
      <c r="G157" s="5">
        <f t="shared" si="8"/>
        <v>48.037333333333329</v>
      </c>
      <c r="H157" s="9">
        <f t="shared" si="9"/>
        <v>0.48037333333333332</v>
      </c>
      <c r="S157" s="1">
        <f t="shared" si="10"/>
        <v>0</v>
      </c>
      <c r="T157" s="1">
        <f t="shared" si="11"/>
        <v>0</v>
      </c>
      <c r="U157">
        <f>INT(SUM($T$2:T157)/60)</f>
        <v>12</v>
      </c>
      <c r="V157">
        <f>(SUM($T$2:T157)-60*U157)/100</f>
        <v>0.23999999999998636</v>
      </c>
    </row>
    <row r="158" spans="1:22" ht="25.8" x14ac:dyDescent="0.5">
      <c r="A158" s="4"/>
      <c r="B158" s="2"/>
      <c r="C158" s="2"/>
      <c r="D158" s="5"/>
      <c r="E158" s="2">
        <f>SUM($C$2:C158)</f>
        <v>751675</v>
      </c>
      <c r="F158" s="5">
        <f>SUM($S$2:S158) + U158 + V158</f>
        <v>2882.24</v>
      </c>
      <c r="G158" s="5">
        <f t="shared" si="8"/>
        <v>48.037333333333329</v>
      </c>
      <c r="H158" s="9">
        <f t="shared" si="9"/>
        <v>0.48037333333333332</v>
      </c>
      <c r="S158" s="1">
        <f t="shared" si="10"/>
        <v>0</v>
      </c>
      <c r="T158" s="1">
        <f t="shared" si="11"/>
        <v>0</v>
      </c>
      <c r="U158">
        <f>INT(SUM($T$2:T158)/60)</f>
        <v>12</v>
      </c>
      <c r="V158">
        <f>(SUM($T$2:T158)-60*U158)/100</f>
        <v>0.23999999999998636</v>
      </c>
    </row>
    <row r="159" spans="1:22" ht="25.8" x14ac:dyDescent="0.5">
      <c r="A159" s="4"/>
      <c r="B159" s="2"/>
      <c r="C159" s="2"/>
      <c r="D159" s="5"/>
      <c r="E159" s="2">
        <f>SUM($C$2:C159)</f>
        <v>751675</v>
      </c>
      <c r="F159" s="5">
        <f>SUM($S$2:S159) + U159 + V159</f>
        <v>2882.24</v>
      </c>
      <c r="G159" s="5">
        <f t="shared" si="8"/>
        <v>48.037333333333329</v>
      </c>
      <c r="H159" s="9">
        <f t="shared" si="9"/>
        <v>0.48037333333333332</v>
      </c>
      <c r="S159" s="1">
        <f t="shared" si="10"/>
        <v>0</v>
      </c>
      <c r="T159" s="1">
        <f t="shared" si="11"/>
        <v>0</v>
      </c>
      <c r="U159">
        <f>INT(SUM($T$2:T159)/60)</f>
        <v>12</v>
      </c>
      <c r="V159">
        <f>(SUM($T$2:T159)-60*U159)/100</f>
        <v>0.23999999999998636</v>
      </c>
    </row>
    <row r="160" spans="1:22" ht="25.8" x14ac:dyDescent="0.5">
      <c r="A160" s="4"/>
      <c r="B160" s="2"/>
      <c r="C160" s="2"/>
      <c r="D160" s="5"/>
      <c r="E160" s="2">
        <f>SUM($C$2:C160)</f>
        <v>751675</v>
      </c>
      <c r="F160" s="5">
        <f>SUM($S$2:S160) + U160 + V160</f>
        <v>2882.24</v>
      </c>
      <c r="G160" s="5">
        <f t="shared" si="8"/>
        <v>48.037333333333329</v>
      </c>
      <c r="H160" s="9">
        <f t="shared" si="9"/>
        <v>0.48037333333333332</v>
      </c>
      <c r="S160" s="1">
        <f t="shared" si="10"/>
        <v>0</v>
      </c>
      <c r="T160" s="1">
        <f t="shared" si="11"/>
        <v>0</v>
      </c>
      <c r="U160">
        <f>INT(SUM($T$2:T160)/60)</f>
        <v>12</v>
      </c>
      <c r="V160">
        <f>(SUM($T$2:T160)-60*U160)/100</f>
        <v>0.23999999999998636</v>
      </c>
    </row>
    <row r="161" spans="1:22" ht="25.8" x14ac:dyDescent="0.5">
      <c r="A161" s="4"/>
      <c r="B161" s="2"/>
      <c r="C161" s="2"/>
      <c r="D161" s="5"/>
      <c r="E161" s="2">
        <f>SUM($C$2:C161)</f>
        <v>751675</v>
      </c>
      <c r="F161" s="5">
        <f>SUM($S$2:S161) + U161 + V161</f>
        <v>2882.24</v>
      </c>
      <c r="G161" s="5">
        <f t="shared" si="8"/>
        <v>48.037333333333329</v>
      </c>
      <c r="H161" s="9">
        <f t="shared" si="9"/>
        <v>0.48037333333333332</v>
      </c>
      <c r="S161" s="1">
        <f t="shared" si="10"/>
        <v>0</v>
      </c>
      <c r="T161" s="1">
        <f t="shared" si="11"/>
        <v>0</v>
      </c>
      <c r="U161">
        <f>INT(SUM($T$2:T161)/60)</f>
        <v>12</v>
      </c>
      <c r="V161">
        <f>(SUM($T$2:T161)-60*U161)/100</f>
        <v>0.23999999999998636</v>
      </c>
    </row>
    <row r="162" spans="1:22" ht="25.8" x14ac:dyDescent="0.5">
      <c r="A162" s="4"/>
      <c r="B162" s="2"/>
      <c r="C162" s="2"/>
      <c r="D162" s="5"/>
      <c r="E162" s="2">
        <f>SUM($C$2:C162)</f>
        <v>751675</v>
      </c>
      <c r="F162" s="5">
        <f>SUM($S$2:S162) + U162 + V162</f>
        <v>2882.24</v>
      </c>
      <c r="G162" s="5">
        <f t="shared" si="8"/>
        <v>48.037333333333329</v>
      </c>
      <c r="H162" s="9">
        <f t="shared" si="9"/>
        <v>0.48037333333333332</v>
      </c>
      <c r="S162" s="1">
        <f t="shared" si="10"/>
        <v>0</v>
      </c>
      <c r="T162" s="1">
        <f t="shared" si="11"/>
        <v>0</v>
      </c>
      <c r="U162">
        <f>INT(SUM($T$2:T162)/60)</f>
        <v>12</v>
      </c>
      <c r="V162">
        <f>(SUM($T$2:T162)-60*U162)/100</f>
        <v>0.23999999999998636</v>
      </c>
    </row>
    <row r="163" spans="1:22" ht="25.8" x14ac:dyDescent="0.5">
      <c r="A163" s="4"/>
      <c r="B163" s="2"/>
      <c r="C163" s="2"/>
      <c r="D163" s="5"/>
      <c r="E163" s="2">
        <f>SUM($C$2:C163)</f>
        <v>751675</v>
      </c>
      <c r="F163" s="5">
        <f>SUM($S$2:S163) + U163 + V163</f>
        <v>2882.24</v>
      </c>
      <c r="G163" s="5">
        <f t="shared" si="8"/>
        <v>48.037333333333329</v>
      </c>
      <c r="H163" s="9">
        <f t="shared" si="9"/>
        <v>0.48037333333333332</v>
      </c>
      <c r="S163" s="1">
        <f t="shared" si="10"/>
        <v>0</v>
      </c>
      <c r="T163" s="1">
        <f t="shared" si="11"/>
        <v>0</v>
      </c>
      <c r="U163">
        <f>INT(SUM($T$2:T163)/60)</f>
        <v>12</v>
      </c>
      <c r="V163">
        <f>(SUM($T$2:T163)-60*U163)/100</f>
        <v>0.23999999999998636</v>
      </c>
    </row>
    <row r="164" spans="1:22" ht="25.8" x14ac:dyDescent="0.5">
      <c r="A164" s="4"/>
      <c r="B164" s="2"/>
      <c r="C164" s="2"/>
      <c r="D164" s="5"/>
      <c r="E164" s="2">
        <f>SUM($C$2:C164)</f>
        <v>751675</v>
      </c>
      <c r="F164" s="5">
        <f>SUM($S$2:S164) + U164 + V164</f>
        <v>2882.24</v>
      </c>
      <c r="G164" s="5">
        <f t="shared" si="8"/>
        <v>48.037333333333329</v>
      </c>
      <c r="H164" s="9">
        <f t="shared" si="9"/>
        <v>0.48037333333333332</v>
      </c>
      <c r="S164" s="1">
        <f t="shared" si="10"/>
        <v>0</v>
      </c>
      <c r="T164" s="1">
        <f t="shared" si="11"/>
        <v>0</v>
      </c>
      <c r="U164">
        <f>INT(SUM($T$2:T164)/60)</f>
        <v>12</v>
      </c>
      <c r="V164">
        <f>(SUM($T$2:T164)-60*U164)/100</f>
        <v>0.23999999999998636</v>
      </c>
    </row>
    <row r="165" spans="1:22" ht="25.8" x14ac:dyDescent="0.5">
      <c r="A165" s="4"/>
      <c r="B165" s="2"/>
      <c r="C165" s="2"/>
      <c r="D165" s="5"/>
      <c r="E165" s="2">
        <f>SUM($C$2:C165)</f>
        <v>751675</v>
      </c>
      <c r="F165" s="5">
        <f>SUM($S$2:S165) + U165 + V165</f>
        <v>2882.24</v>
      </c>
      <c r="G165" s="5">
        <f t="shared" si="8"/>
        <v>48.037333333333329</v>
      </c>
      <c r="H165" s="9">
        <f t="shared" si="9"/>
        <v>0.48037333333333332</v>
      </c>
      <c r="S165" s="1">
        <f t="shared" si="10"/>
        <v>0</v>
      </c>
      <c r="T165" s="1">
        <f t="shared" si="11"/>
        <v>0</v>
      </c>
      <c r="U165">
        <f>INT(SUM($T$2:T165)/60)</f>
        <v>12</v>
      </c>
      <c r="V165">
        <f>(SUM($T$2:T165)-60*U165)/100</f>
        <v>0.23999999999998636</v>
      </c>
    </row>
    <row r="166" spans="1:22" ht="25.8" x14ac:dyDescent="0.5">
      <c r="A166" s="4"/>
      <c r="B166" s="2"/>
      <c r="C166" s="2"/>
      <c r="D166" s="5"/>
      <c r="E166" s="2">
        <f>SUM($C$2:C166)</f>
        <v>751675</v>
      </c>
      <c r="F166" s="5">
        <f>SUM($S$2:S166) + U166 + V166</f>
        <v>2882.24</v>
      </c>
      <c r="G166" s="5">
        <f t="shared" si="8"/>
        <v>48.037333333333329</v>
      </c>
      <c r="H166" s="9">
        <f t="shared" si="9"/>
        <v>0.48037333333333332</v>
      </c>
      <c r="S166" s="1">
        <f t="shared" si="10"/>
        <v>0</v>
      </c>
      <c r="T166" s="1">
        <f t="shared" si="11"/>
        <v>0</v>
      </c>
      <c r="U166">
        <f>INT(SUM($T$2:T166)/60)</f>
        <v>12</v>
      </c>
      <c r="V166">
        <f>(SUM($T$2:T166)-60*U166)/100</f>
        <v>0.23999999999998636</v>
      </c>
    </row>
    <row r="167" spans="1:22" ht="25.8" x14ac:dyDescent="0.5">
      <c r="A167" s="4"/>
      <c r="B167" s="2"/>
      <c r="C167" s="2"/>
      <c r="D167" s="5"/>
      <c r="E167" s="2">
        <f>SUM($C$2:C167)</f>
        <v>751675</v>
      </c>
      <c r="F167" s="5">
        <f>SUM($S$2:S167) + U167 + V167</f>
        <v>2882.24</v>
      </c>
      <c r="G167" s="5">
        <f t="shared" si="8"/>
        <v>48.037333333333329</v>
      </c>
      <c r="H167" s="9">
        <f t="shared" si="9"/>
        <v>0.48037333333333332</v>
      </c>
      <c r="S167" s="1">
        <f t="shared" si="10"/>
        <v>0</v>
      </c>
      <c r="T167" s="1">
        <f t="shared" si="11"/>
        <v>0</v>
      </c>
      <c r="U167">
        <f>INT(SUM($T$2:T167)/60)</f>
        <v>12</v>
      </c>
      <c r="V167">
        <f>(SUM($T$2:T167)-60*U167)/100</f>
        <v>0.23999999999998636</v>
      </c>
    </row>
    <row r="168" spans="1:22" ht="25.8" x14ac:dyDescent="0.5">
      <c r="A168" s="4"/>
      <c r="B168" s="2"/>
      <c r="C168" s="2"/>
      <c r="D168" s="5"/>
      <c r="E168" s="2">
        <f>SUM($C$2:C168)</f>
        <v>751675</v>
      </c>
      <c r="F168" s="5">
        <f>SUM($S$2:S168) + U168 + V168</f>
        <v>2882.24</v>
      </c>
      <c r="G168" s="5">
        <f t="shared" si="8"/>
        <v>48.037333333333329</v>
      </c>
      <c r="H168" s="9">
        <f t="shared" si="9"/>
        <v>0.48037333333333332</v>
      </c>
      <c r="S168" s="1">
        <f t="shared" si="10"/>
        <v>0</v>
      </c>
      <c r="T168" s="1">
        <f t="shared" si="11"/>
        <v>0</v>
      </c>
      <c r="U168">
        <f>INT(SUM($T$2:T168)/60)</f>
        <v>12</v>
      </c>
      <c r="V168">
        <f>(SUM($T$2:T168)-60*U168)/100</f>
        <v>0.23999999999998636</v>
      </c>
    </row>
    <row r="169" spans="1:22" ht="25.8" x14ac:dyDescent="0.5">
      <c r="A169" s="4"/>
      <c r="B169" s="2"/>
      <c r="C169" s="2"/>
      <c r="D169" s="5"/>
      <c r="E169" s="2">
        <f>SUM($C$2:C169)</f>
        <v>751675</v>
      </c>
      <c r="F169" s="5">
        <f>SUM($S$2:S169) + U169 + V169</f>
        <v>2882.24</v>
      </c>
      <c r="G169" s="5">
        <f t="shared" si="8"/>
        <v>48.037333333333329</v>
      </c>
      <c r="H169" s="9">
        <f t="shared" si="9"/>
        <v>0.48037333333333332</v>
      </c>
      <c r="S169" s="1">
        <f t="shared" si="10"/>
        <v>0</v>
      </c>
      <c r="T169" s="1">
        <f t="shared" si="11"/>
        <v>0</v>
      </c>
      <c r="U169">
        <f>INT(SUM($T$2:T169)/60)</f>
        <v>12</v>
      </c>
      <c r="V169">
        <f>(SUM($T$2:T169)-60*U169)/100</f>
        <v>0.23999999999998636</v>
      </c>
    </row>
    <row r="170" spans="1:22" ht="25.8" x14ac:dyDescent="0.5">
      <c r="A170" s="4"/>
      <c r="B170" s="2"/>
      <c r="C170" s="2"/>
      <c r="D170" s="5"/>
      <c r="E170" s="2">
        <f>SUM($C$2:C170)</f>
        <v>751675</v>
      </c>
      <c r="F170" s="5">
        <f>SUM($S$2:S170) + U170 + V170</f>
        <v>2882.24</v>
      </c>
      <c r="G170" s="5">
        <f t="shared" si="8"/>
        <v>48.037333333333329</v>
      </c>
      <c r="H170" s="9">
        <f t="shared" si="9"/>
        <v>0.48037333333333332</v>
      </c>
      <c r="S170" s="1">
        <f t="shared" si="10"/>
        <v>0</v>
      </c>
      <c r="T170" s="1">
        <f t="shared" si="11"/>
        <v>0</v>
      </c>
      <c r="U170">
        <f>INT(SUM($T$2:T170)/60)</f>
        <v>12</v>
      </c>
      <c r="V170">
        <f>(SUM($T$2:T170)-60*U170)/100</f>
        <v>0.23999999999998636</v>
      </c>
    </row>
    <row r="171" spans="1:22" ht="25.8" x14ac:dyDescent="0.5">
      <c r="A171" s="4"/>
      <c r="B171" s="2"/>
      <c r="C171" s="2"/>
      <c r="D171" s="5"/>
      <c r="E171" s="2">
        <f>SUM($C$2:C171)</f>
        <v>751675</v>
      </c>
      <c r="F171" s="5">
        <f>SUM($S$2:S171) + U171 + V171</f>
        <v>2882.24</v>
      </c>
      <c r="G171" s="5">
        <f t="shared" si="8"/>
        <v>48.037333333333329</v>
      </c>
      <c r="H171" s="9">
        <f t="shared" si="9"/>
        <v>0.48037333333333332</v>
      </c>
      <c r="S171" s="1">
        <f t="shared" si="10"/>
        <v>0</v>
      </c>
      <c r="T171" s="1">
        <f t="shared" si="11"/>
        <v>0</v>
      </c>
      <c r="U171">
        <f>INT(SUM($T$2:T171)/60)</f>
        <v>12</v>
      </c>
      <c r="V171">
        <f>(SUM($T$2:T171)-60*U171)/100</f>
        <v>0.23999999999998636</v>
      </c>
    </row>
    <row r="172" spans="1:22" ht="25.8" x14ac:dyDescent="0.5">
      <c r="A172" s="4"/>
      <c r="B172" s="2"/>
      <c r="C172" s="2"/>
      <c r="D172" s="5"/>
      <c r="E172" s="2">
        <f>SUM($C$2:C172)</f>
        <v>751675</v>
      </c>
      <c r="F172" s="5">
        <f>SUM($S$2:S172) + U172 + V172</f>
        <v>2882.24</v>
      </c>
      <c r="G172" s="5">
        <f t="shared" si="8"/>
        <v>48.037333333333329</v>
      </c>
      <c r="H172" s="9">
        <f t="shared" si="9"/>
        <v>0.48037333333333332</v>
      </c>
      <c r="S172" s="1">
        <f t="shared" si="10"/>
        <v>0</v>
      </c>
      <c r="T172" s="1">
        <f t="shared" si="11"/>
        <v>0</v>
      </c>
      <c r="U172">
        <f>INT(SUM($T$2:T172)/60)</f>
        <v>12</v>
      </c>
      <c r="V172">
        <f>(SUM($T$2:T172)-60*U172)/100</f>
        <v>0.23999999999998636</v>
      </c>
    </row>
    <row r="173" spans="1:22" ht="25.8" x14ac:dyDescent="0.5">
      <c r="A173" s="4"/>
      <c r="B173" s="2"/>
      <c r="C173" s="2"/>
      <c r="D173" s="5"/>
      <c r="E173" s="2">
        <f>SUM($C$2:C173)</f>
        <v>751675</v>
      </c>
      <c r="F173" s="5">
        <f>SUM($S$2:S173) + U173 + V173</f>
        <v>2882.24</v>
      </c>
      <c r="G173" s="5">
        <f t="shared" si="8"/>
        <v>48.037333333333329</v>
      </c>
      <c r="H173" s="9">
        <f t="shared" si="9"/>
        <v>0.48037333333333332</v>
      </c>
      <c r="S173" s="1">
        <f t="shared" si="10"/>
        <v>0</v>
      </c>
      <c r="T173" s="1">
        <f t="shared" si="11"/>
        <v>0</v>
      </c>
      <c r="U173">
        <f>INT(SUM($T$2:T173)/60)</f>
        <v>12</v>
      </c>
      <c r="V173">
        <f>(SUM($T$2:T173)-60*U173)/100</f>
        <v>0.23999999999998636</v>
      </c>
    </row>
    <row r="174" spans="1:22" ht="25.8" x14ac:dyDescent="0.5">
      <c r="A174" s="4"/>
      <c r="B174" s="2"/>
      <c r="C174" s="2"/>
      <c r="D174" s="5"/>
      <c r="E174" s="2">
        <f>SUM($C$2:C174)</f>
        <v>751675</v>
      </c>
      <c r="F174" s="5">
        <f>SUM($S$2:S174) + U174 + V174</f>
        <v>2882.24</v>
      </c>
      <c r="G174" s="5">
        <f t="shared" si="8"/>
        <v>48.037333333333329</v>
      </c>
      <c r="H174" s="9">
        <f t="shared" si="9"/>
        <v>0.48037333333333332</v>
      </c>
      <c r="S174" s="1">
        <f t="shared" si="10"/>
        <v>0</v>
      </c>
      <c r="T174" s="1">
        <f t="shared" si="11"/>
        <v>0</v>
      </c>
      <c r="U174">
        <f>INT(SUM($T$2:T174)/60)</f>
        <v>12</v>
      </c>
      <c r="V174">
        <f>(SUM($T$2:T174)-60*U174)/100</f>
        <v>0.23999999999998636</v>
      </c>
    </row>
    <row r="175" spans="1:22" ht="25.8" x14ac:dyDescent="0.5">
      <c r="A175" s="4"/>
      <c r="B175" s="2"/>
      <c r="C175" s="2"/>
      <c r="D175" s="5"/>
      <c r="E175" s="2">
        <f>SUM($C$2:C175)</f>
        <v>751675</v>
      </c>
      <c r="F175" s="5">
        <f>SUM($S$2:S175) + U175 + V175</f>
        <v>2882.24</v>
      </c>
      <c r="G175" s="5">
        <f t="shared" si="8"/>
        <v>48.037333333333329</v>
      </c>
      <c r="H175" s="9">
        <f t="shared" si="9"/>
        <v>0.48037333333333332</v>
      </c>
      <c r="S175" s="1">
        <f t="shared" si="10"/>
        <v>0</v>
      </c>
      <c r="T175" s="1">
        <f t="shared" si="11"/>
        <v>0</v>
      </c>
      <c r="U175">
        <f>INT(SUM($T$2:T175)/60)</f>
        <v>12</v>
      </c>
      <c r="V175">
        <f>(SUM($T$2:T175)-60*U175)/100</f>
        <v>0.23999999999998636</v>
      </c>
    </row>
    <row r="176" spans="1:22" ht="25.8" x14ac:dyDescent="0.5">
      <c r="A176" s="4"/>
      <c r="B176" s="2"/>
      <c r="C176" s="2"/>
      <c r="D176" s="5"/>
      <c r="E176" s="2">
        <f>SUM($C$2:C176)</f>
        <v>751675</v>
      </c>
      <c r="F176" s="5">
        <f>SUM($S$2:S176) + U176 + V176</f>
        <v>2882.24</v>
      </c>
      <c r="G176" s="5">
        <f t="shared" si="8"/>
        <v>48.037333333333329</v>
      </c>
      <c r="H176" s="9">
        <f t="shared" si="9"/>
        <v>0.48037333333333332</v>
      </c>
      <c r="S176" s="1">
        <f t="shared" si="10"/>
        <v>0</v>
      </c>
      <c r="T176" s="1">
        <f t="shared" si="11"/>
        <v>0</v>
      </c>
      <c r="U176">
        <f>INT(SUM($T$2:T176)/60)</f>
        <v>12</v>
      </c>
      <c r="V176">
        <f>(SUM($T$2:T176)-60*U176)/100</f>
        <v>0.23999999999998636</v>
      </c>
    </row>
    <row r="177" spans="1:22" ht="25.8" x14ac:dyDescent="0.5">
      <c r="A177" s="4"/>
      <c r="B177" s="2"/>
      <c r="C177" s="2"/>
      <c r="D177" s="5"/>
      <c r="E177" s="2">
        <f>SUM($C$2:C177)</f>
        <v>751675</v>
      </c>
      <c r="F177" s="5">
        <f>SUM($S$2:S177) + U177 + V177</f>
        <v>2882.24</v>
      </c>
      <c r="G177" s="5">
        <f t="shared" si="8"/>
        <v>48.037333333333329</v>
      </c>
      <c r="H177" s="9">
        <f t="shared" si="9"/>
        <v>0.48037333333333332</v>
      </c>
      <c r="S177" s="1">
        <f t="shared" si="10"/>
        <v>0</v>
      </c>
      <c r="T177" s="1">
        <f t="shared" si="11"/>
        <v>0</v>
      </c>
      <c r="U177">
        <f>INT(SUM($T$2:T177)/60)</f>
        <v>12</v>
      </c>
      <c r="V177">
        <f>(SUM($T$2:T177)-60*U177)/100</f>
        <v>0.23999999999998636</v>
      </c>
    </row>
    <row r="178" spans="1:22" ht="25.8" x14ac:dyDescent="0.5">
      <c r="A178" s="4"/>
      <c r="B178" s="2"/>
      <c r="C178" s="2"/>
      <c r="D178" s="5"/>
      <c r="E178" s="2">
        <f>SUM($C$2:C178)</f>
        <v>751675</v>
      </c>
      <c r="F178" s="5">
        <f>SUM($S$2:S178) + U178 + V178</f>
        <v>2882.24</v>
      </c>
      <c r="G178" s="5">
        <f t="shared" si="8"/>
        <v>48.037333333333329</v>
      </c>
      <c r="H178" s="9">
        <f t="shared" si="9"/>
        <v>0.48037333333333332</v>
      </c>
      <c r="S178" s="1">
        <f t="shared" si="10"/>
        <v>0</v>
      </c>
      <c r="T178" s="1">
        <f t="shared" si="11"/>
        <v>0</v>
      </c>
      <c r="U178">
        <f>INT(SUM($T$2:T178)/60)</f>
        <v>12</v>
      </c>
      <c r="V178">
        <f>(SUM($T$2:T178)-60*U178)/100</f>
        <v>0.23999999999998636</v>
      </c>
    </row>
    <row r="179" spans="1:22" ht="25.8" x14ac:dyDescent="0.5">
      <c r="A179" s="4"/>
      <c r="B179" s="2"/>
      <c r="C179" s="2"/>
      <c r="D179" s="5"/>
      <c r="E179" s="2">
        <f>SUM($C$2:C179)</f>
        <v>751675</v>
      </c>
      <c r="F179" s="5">
        <f>SUM($S$2:S179) + U179 + V179</f>
        <v>2882.24</v>
      </c>
      <c r="G179" s="5">
        <f t="shared" si="8"/>
        <v>48.037333333333329</v>
      </c>
      <c r="H179" s="9">
        <f t="shared" si="9"/>
        <v>0.48037333333333332</v>
      </c>
      <c r="S179" s="1">
        <f t="shared" si="10"/>
        <v>0</v>
      </c>
      <c r="T179" s="1">
        <f t="shared" si="11"/>
        <v>0</v>
      </c>
      <c r="U179">
        <f>INT(SUM($T$2:T179)/60)</f>
        <v>12</v>
      </c>
      <c r="V179">
        <f>(SUM($T$2:T179)-60*U179)/100</f>
        <v>0.23999999999998636</v>
      </c>
    </row>
    <row r="180" spans="1:22" ht="25.8" x14ac:dyDescent="0.5">
      <c r="A180" s="4"/>
      <c r="B180" s="2"/>
      <c r="C180" s="2"/>
      <c r="D180" s="5"/>
      <c r="E180" s="2">
        <f>SUM($C$2:C180)</f>
        <v>751675</v>
      </c>
      <c r="F180" s="5">
        <f>SUM($S$2:S180) + U180 + V180</f>
        <v>2882.24</v>
      </c>
      <c r="G180" s="5">
        <f t="shared" si="8"/>
        <v>48.037333333333329</v>
      </c>
      <c r="H180" s="9">
        <f t="shared" si="9"/>
        <v>0.48037333333333332</v>
      </c>
      <c r="S180" s="1">
        <f t="shared" si="10"/>
        <v>0</v>
      </c>
      <c r="T180" s="1">
        <f t="shared" si="11"/>
        <v>0</v>
      </c>
      <c r="U180">
        <f>INT(SUM($T$2:T180)/60)</f>
        <v>12</v>
      </c>
      <c r="V180">
        <f>(SUM($T$2:T180)-60*U180)/100</f>
        <v>0.23999999999998636</v>
      </c>
    </row>
    <row r="181" spans="1:22" ht="25.8" x14ac:dyDescent="0.5">
      <c r="A181" s="4"/>
      <c r="B181" s="2"/>
      <c r="C181" s="2"/>
      <c r="D181" s="5"/>
      <c r="E181" s="2">
        <f>SUM($C$2:C181)</f>
        <v>751675</v>
      </c>
      <c r="F181" s="5">
        <f>SUM($S$2:S181) + U181 + V181</f>
        <v>2882.24</v>
      </c>
      <c r="G181" s="5">
        <f t="shared" si="8"/>
        <v>48.037333333333329</v>
      </c>
      <c r="H181" s="9">
        <f t="shared" si="9"/>
        <v>0.48037333333333332</v>
      </c>
      <c r="S181" s="1">
        <f t="shared" si="10"/>
        <v>0</v>
      </c>
      <c r="T181" s="1">
        <f t="shared" si="11"/>
        <v>0</v>
      </c>
      <c r="U181">
        <f>INT(SUM($T$2:T181)/60)</f>
        <v>12</v>
      </c>
      <c r="V181">
        <f>(SUM($T$2:T181)-60*U181)/100</f>
        <v>0.23999999999998636</v>
      </c>
    </row>
    <row r="182" spans="1:22" ht="25.8" x14ac:dyDescent="0.5">
      <c r="A182" s="4"/>
      <c r="B182" s="2"/>
      <c r="C182" s="2"/>
      <c r="D182" s="5"/>
      <c r="E182" s="2">
        <f>SUM($C$2:C182)</f>
        <v>751675</v>
      </c>
      <c r="F182" s="5">
        <f>SUM($S$2:S182) + U182 + V182</f>
        <v>2882.24</v>
      </c>
      <c r="G182" s="5">
        <f t="shared" si="8"/>
        <v>48.037333333333329</v>
      </c>
      <c r="H182" s="9">
        <f t="shared" si="9"/>
        <v>0.48037333333333332</v>
      </c>
      <c r="S182" s="1">
        <f t="shared" si="10"/>
        <v>0</v>
      </c>
      <c r="T182" s="1">
        <f t="shared" si="11"/>
        <v>0</v>
      </c>
      <c r="U182">
        <f>INT(SUM($T$2:T182)/60)</f>
        <v>12</v>
      </c>
      <c r="V182">
        <f>(SUM($T$2:T182)-60*U182)/100</f>
        <v>0.23999999999998636</v>
      </c>
    </row>
    <row r="183" spans="1:22" ht="25.8" x14ac:dyDescent="0.5">
      <c r="A183" s="4"/>
      <c r="B183" s="2"/>
      <c r="C183" s="2"/>
      <c r="D183" s="5"/>
      <c r="E183" s="2">
        <f>SUM($C$2:C183)</f>
        <v>751675</v>
      </c>
      <c r="F183" s="5">
        <f>SUM($S$2:S183) + U183 + V183</f>
        <v>2882.24</v>
      </c>
      <c r="G183" s="5">
        <f t="shared" si="8"/>
        <v>48.037333333333329</v>
      </c>
      <c r="H183" s="9">
        <f t="shared" si="9"/>
        <v>0.48037333333333332</v>
      </c>
      <c r="S183" s="1">
        <f t="shared" si="10"/>
        <v>0</v>
      </c>
      <c r="T183" s="1">
        <f t="shared" si="11"/>
        <v>0</v>
      </c>
      <c r="U183">
        <f>INT(SUM($T$2:T183)/60)</f>
        <v>12</v>
      </c>
      <c r="V183">
        <f>(SUM($T$2:T183)-60*U183)/100</f>
        <v>0.23999999999998636</v>
      </c>
    </row>
    <row r="184" spans="1:22" ht="25.8" x14ac:dyDescent="0.5">
      <c r="A184" s="4"/>
      <c r="B184" s="2"/>
      <c r="C184" s="2"/>
      <c r="D184" s="5"/>
      <c r="E184" s="2">
        <f>SUM($C$2:C184)</f>
        <v>751675</v>
      </c>
      <c r="F184" s="5">
        <f>SUM($S$2:S184) + U184 + V184</f>
        <v>2882.24</v>
      </c>
      <c r="G184" s="5">
        <f t="shared" si="8"/>
        <v>48.037333333333329</v>
      </c>
      <c r="H184" s="9">
        <f t="shared" si="9"/>
        <v>0.48037333333333332</v>
      </c>
      <c r="S184" s="1">
        <f t="shared" si="10"/>
        <v>0</v>
      </c>
      <c r="T184" s="1">
        <f t="shared" si="11"/>
        <v>0</v>
      </c>
      <c r="U184">
        <f>INT(SUM($T$2:T184)/60)</f>
        <v>12</v>
      </c>
      <c r="V184">
        <f>(SUM($T$2:T184)-60*U184)/100</f>
        <v>0.23999999999998636</v>
      </c>
    </row>
    <row r="185" spans="1:22" ht="25.8" x14ac:dyDescent="0.5">
      <c r="A185" s="4"/>
      <c r="B185" s="2"/>
      <c r="C185" s="2"/>
      <c r="D185" s="5"/>
      <c r="E185" s="2">
        <f>SUM($C$2:C185)</f>
        <v>751675</v>
      </c>
      <c r="F185" s="5">
        <f>SUM($S$2:S185) + U185 + V185</f>
        <v>2882.24</v>
      </c>
      <c r="G185" s="5">
        <f t="shared" si="8"/>
        <v>48.037333333333329</v>
      </c>
      <c r="H185" s="9">
        <f t="shared" si="9"/>
        <v>0.48037333333333332</v>
      </c>
      <c r="S185" s="1">
        <f t="shared" si="10"/>
        <v>0</v>
      </c>
      <c r="T185" s="1">
        <f t="shared" si="11"/>
        <v>0</v>
      </c>
      <c r="U185">
        <f>INT(SUM($T$2:T185)/60)</f>
        <v>12</v>
      </c>
      <c r="V185">
        <f>(SUM($T$2:T185)-60*U185)/100</f>
        <v>0.23999999999998636</v>
      </c>
    </row>
    <row r="186" spans="1:22" ht="25.8" x14ac:dyDescent="0.5">
      <c r="A186" s="4"/>
      <c r="B186" s="2"/>
      <c r="C186" s="2"/>
      <c r="D186" s="5"/>
      <c r="E186" s="2">
        <f>SUM($C$2:C186)</f>
        <v>751675</v>
      </c>
      <c r="F186" s="5">
        <f>SUM($S$2:S186) + U186 + V186</f>
        <v>2882.24</v>
      </c>
      <c r="G186" s="5">
        <f t="shared" si="8"/>
        <v>48.037333333333329</v>
      </c>
      <c r="H186" s="9">
        <f t="shared" si="9"/>
        <v>0.48037333333333332</v>
      </c>
      <c r="S186" s="1">
        <f t="shared" si="10"/>
        <v>0</v>
      </c>
      <c r="T186" s="1">
        <f t="shared" si="11"/>
        <v>0</v>
      </c>
      <c r="U186">
        <f>INT(SUM($T$2:T186)/60)</f>
        <v>12</v>
      </c>
      <c r="V186">
        <f>(SUM($T$2:T186)-60*U186)/100</f>
        <v>0.23999999999998636</v>
      </c>
    </row>
    <row r="187" spans="1:22" ht="25.8" x14ac:dyDescent="0.5">
      <c r="A187" s="4"/>
      <c r="B187" s="2"/>
      <c r="C187" s="2"/>
      <c r="D187" s="5"/>
      <c r="E187" s="2">
        <f>SUM($C$2:C187)</f>
        <v>751675</v>
      </c>
      <c r="F187" s="5">
        <f>SUM($S$2:S187) + U187 + V187</f>
        <v>2882.24</v>
      </c>
      <c r="G187" s="5">
        <f t="shared" si="8"/>
        <v>48.037333333333329</v>
      </c>
      <c r="H187" s="9">
        <f t="shared" si="9"/>
        <v>0.48037333333333332</v>
      </c>
      <c r="S187" s="1">
        <f t="shared" si="10"/>
        <v>0</v>
      </c>
      <c r="T187" s="1">
        <f t="shared" si="11"/>
        <v>0</v>
      </c>
      <c r="U187">
        <f>INT(SUM($T$2:T187)/60)</f>
        <v>12</v>
      </c>
      <c r="V187">
        <f>(SUM($T$2:T187)-60*U187)/100</f>
        <v>0.23999999999998636</v>
      </c>
    </row>
    <row r="188" spans="1:22" ht="25.8" x14ac:dyDescent="0.5">
      <c r="A188" s="4"/>
      <c r="B188" s="2"/>
      <c r="C188" s="2"/>
      <c r="D188" s="5"/>
      <c r="E188" s="2">
        <f>SUM($C$2:C188)</f>
        <v>751675</v>
      </c>
      <c r="F188" s="5">
        <f>SUM($S$2:S188) + U188 + V188</f>
        <v>2882.24</v>
      </c>
      <c r="G188" s="5">
        <f t="shared" si="8"/>
        <v>48.037333333333329</v>
      </c>
      <c r="H188" s="9">
        <f t="shared" si="9"/>
        <v>0.48037333333333332</v>
      </c>
      <c r="S188" s="1">
        <f t="shared" si="10"/>
        <v>0</v>
      </c>
      <c r="T188" s="1">
        <f t="shared" si="11"/>
        <v>0</v>
      </c>
      <c r="U188">
        <f>INT(SUM($T$2:T188)/60)</f>
        <v>12</v>
      </c>
      <c r="V188">
        <f>(SUM($T$2:T188)-60*U188)/100</f>
        <v>0.23999999999998636</v>
      </c>
    </row>
    <row r="189" spans="1:22" ht="25.8" x14ac:dyDescent="0.5">
      <c r="A189" s="4"/>
      <c r="B189" s="2"/>
      <c r="C189" s="2"/>
      <c r="D189" s="5"/>
      <c r="E189" s="2">
        <f>SUM($C$2:C189)</f>
        <v>751675</v>
      </c>
      <c r="F189" s="5">
        <f>SUM($S$2:S189) + U189 + V189</f>
        <v>2882.24</v>
      </c>
      <c r="G189" s="5">
        <f t="shared" si="8"/>
        <v>48.037333333333329</v>
      </c>
      <c r="H189" s="9">
        <f t="shared" si="9"/>
        <v>0.48037333333333332</v>
      </c>
      <c r="S189" s="1">
        <f t="shared" si="10"/>
        <v>0</v>
      </c>
      <c r="T189" s="1">
        <f t="shared" si="11"/>
        <v>0</v>
      </c>
      <c r="U189">
        <f>INT(SUM($T$2:T189)/60)</f>
        <v>12</v>
      </c>
      <c r="V189">
        <f>(SUM($T$2:T189)-60*U189)/100</f>
        <v>0.23999999999998636</v>
      </c>
    </row>
    <row r="190" spans="1:22" ht="25.8" x14ac:dyDescent="0.5">
      <c r="A190" s="4"/>
      <c r="B190" s="2"/>
      <c r="C190" s="2"/>
      <c r="D190" s="5"/>
      <c r="E190" s="2">
        <f>SUM($C$2:C190)</f>
        <v>751675</v>
      </c>
      <c r="F190" s="5">
        <f>SUM($S$2:S190) + U190 + V190</f>
        <v>2882.24</v>
      </c>
      <c r="G190" s="5">
        <f t="shared" si="8"/>
        <v>48.037333333333329</v>
      </c>
      <c r="H190" s="9">
        <f t="shared" si="9"/>
        <v>0.48037333333333332</v>
      </c>
      <c r="S190" s="1">
        <f t="shared" si="10"/>
        <v>0</v>
      </c>
      <c r="T190" s="1">
        <f t="shared" si="11"/>
        <v>0</v>
      </c>
      <c r="U190">
        <f>INT(SUM($T$2:T190)/60)</f>
        <v>12</v>
      </c>
      <c r="V190">
        <f>(SUM($T$2:T190)-60*U190)/100</f>
        <v>0.23999999999998636</v>
      </c>
    </row>
    <row r="191" spans="1:22" ht="25.8" x14ac:dyDescent="0.5">
      <c r="A191" s="4"/>
      <c r="B191" s="2"/>
      <c r="C191" s="2"/>
      <c r="D191" s="5"/>
      <c r="E191" s="2">
        <f>SUM($C$2:C191)</f>
        <v>751675</v>
      </c>
      <c r="F191" s="5">
        <f>SUM($S$2:S191) + U191 + V191</f>
        <v>2882.24</v>
      </c>
      <c r="G191" s="5">
        <f t="shared" si="8"/>
        <v>48.037333333333329</v>
      </c>
      <c r="H191" s="9">
        <f t="shared" si="9"/>
        <v>0.48037333333333332</v>
      </c>
      <c r="S191" s="1">
        <f t="shared" si="10"/>
        <v>0</v>
      </c>
      <c r="T191" s="1">
        <f t="shared" si="11"/>
        <v>0</v>
      </c>
      <c r="U191">
        <f>INT(SUM($T$2:T191)/60)</f>
        <v>12</v>
      </c>
      <c r="V191">
        <f>(SUM($T$2:T191)-60*U191)/100</f>
        <v>0.23999999999998636</v>
      </c>
    </row>
    <row r="192" spans="1:22" ht="25.8" x14ac:dyDescent="0.5">
      <c r="A192" s="4"/>
      <c r="B192" s="2"/>
      <c r="C192" s="2"/>
      <c r="D192" s="5"/>
      <c r="E192" s="2">
        <f>SUM($C$2:C192)</f>
        <v>751675</v>
      </c>
      <c r="F192" s="5">
        <f>SUM($S$2:S192) + U192 + V192</f>
        <v>2882.24</v>
      </c>
      <c r="G192" s="5">
        <f t="shared" si="8"/>
        <v>48.037333333333329</v>
      </c>
      <c r="H192" s="9">
        <f t="shared" si="9"/>
        <v>0.48037333333333332</v>
      </c>
      <c r="S192" s="1">
        <f t="shared" si="10"/>
        <v>0</v>
      </c>
      <c r="T192" s="1">
        <f t="shared" si="11"/>
        <v>0</v>
      </c>
      <c r="U192">
        <f>INT(SUM($T$2:T192)/60)</f>
        <v>12</v>
      </c>
      <c r="V192">
        <f>(SUM($T$2:T192)-60*U192)/100</f>
        <v>0.23999999999998636</v>
      </c>
    </row>
    <row r="193" spans="1:22" ht="25.8" x14ac:dyDescent="0.5">
      <c r="A193" s="4"/>
      <c r="B193" s="2"/>
      <c r="C193" s="2"/>
      <c r="D193" s="5"/>
      <c r="E193" s="2">
        <f>SUM($C$2:C193)</f>
        <v>751675</v>
      </c>
      <c r="F193" s="5">
        <f>SUM($S$2:S193) + U193 + V193</f>
        <v>2882.24</v>
      </c>
      <c r="G193" s="5">
        <f t="shared" si="8"/>
        <v>48.037333333333329</v>
      </c>
      <c r="H193" s="9">
        <f t="shared" si="9"/>
        <v>0.48037333333333332</v>
      </c>
      <c r="S193" s="1">
        <f t="shared" si="10"/>
        <v>0</v>
      </c>
      <c r="T193" s="1">
        <f t="shared" si="11"/>
        <v>0</v>
      </c>
      <c r="U193">
        <f>INT(SUM($T$2:T193)/60)</f>
        <v>12</v>
      </c>
      <c r="V193">
        <f>(SUM($T$2:T193)-60*U193)/100</f>
        <v>0.23999999999998636</v>
      </c>
    </row>
    <row r="194" spans="1:22" ht="25.8" x14ac:dyDescent="0.5">
      <c r="A194" s="4"/>
      <c r="B194" s="2"/>
      <c r="C194" s="2"/>
      <c r="D194" s="5"/>
      <c r="E194" s="2">
        <f>SUM($C$2:C194)</f>
        <v>751675</v>
      </c>
      <c r="F194" s="5">
        <f>SUM($S$2:S194) + U194 + V194</f>
        <v>2882.24</v>
      </c>
      <c r="G194" s="5">
        <f t="shared" si="8"/>
        <v>48.037333333333329</v>
      </c>
      <c r="H194" s="9">
        <f t="shared" si="9"/>
        <v>0.48037333333333332</v>
      </c>
      <c r="S194" s="1">
        <f t="shared" si="10"/>
        <v>0</v>
      </c>
      <c r="T194" s="1">
        <f t="shared" si="11"/>
        <v>0</v>
      </c>
      <c r="U194">
        <f>INT(SUM($T$2:T194)/60)</f>
        <v>12</v>
      </c>
      <c r="V194">
        <f>(SUM($T$2:T194)-60*U194)/100</f>
        <v>0.23999999999998636</v>
      </c>
    </row>
    <row r="195" spans="1:22" ht="25.8" x14ac:dyDescent="0.5">
      <c r="A195" s="4"/>
      <c r="B195" s="2"/>
      <c r="C195" s="2"/>
      <c r="D195" s="5"/>
      <c r="E195" s="2">
        <f>SUM($C$2:C195)</f>
        <v>751675</v>
      </c>
      <c r="F195" s="5">
        <f>SUM($S$2:S195) + U195 + V195</f>
        <v>2882.24</v>
      </c>
      <c r="G195" s="5">
        <f t="shared" ref="G195:G258" si="12">F195/60</f>
        <v>48.037333333333329</v>
      </c>
      <c r="H195" s="9">
        <f t="shared" ref="H195:H258" si="13">(F195/600000)*100</f>
        <v>0.48037333333333332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12</v>
      </c>
      <c r="V195">
        <f>(SUM($T$2:T195)-60*U195)/100</f>
        <v>0.23999999999998636</v>
      </c>
    </row>
    <row r="196" spans="1:22" ht="25.8" x14ac:dyDescent="0.5">
      <c r="A196" s="4"/>
      <c r="B196" s="2"/>
      <c r="C196" s="2"/>
      <c r="D196" s="5"/>
      <c r="E196" s="2">
        <f>SUM($C$2:C196)</f>
        <v>751675</v>
      </c>
      <c r="F196" s="5">
        <f>SUM($S$2:S196) + U196 + V196</f>
        <v>2882.24</v>
      </c>
      <c r="G196" s="5">
        <f t="shared" si="12"/>
        <v>48.037333333333329</v>
      </c>
      <c r="H196" s="9">
        <f t="shared" si="13"/>
        <v>0.48037333333333332</v>
      </c>
      <c r="S196" s="1">
        <f t="shared" si="14"/>
        <v>0</v>
      </c>
      <c r="T196" s="1">
        <f t="shared" si="15"/>
        <v>0</v>
      </c>
      <c r="U196">
        <f>INT(SUM($T$2:T196)/60)</f>
        <v>12</v>
      </c>
      <c r="V196">
        <f>(SUM($T$2:T196)-60*U196)/100</f>
        <v>0.23999999999998636</v>
      </c>
    </row>
    <row r="197" spans="1:22" ht="25.8" x14ac:dyDescent="0.5">
      <c r="A197" s="4"/>
      <c r="B197" s="2"/>
      <c r="C197" s="2"/>
      <c r="D197" s="5"/>
      <c r="E197" s="2">
        <f>SUM($C$2:C197)</f>
        <v>751675</v>
      </c>
      <c r="F197" s="5">
        <f>SUM($S$2:S197) + U197 + V197</f>
        <v>2882.24</v>
      </c>
      <c r="G197" s="5">
        <f t="shared" si="12"/>
        <v>48.037333333333329</v>
      </c>
      <c r="H197" s="9">
        <f t="shared" si="13"/>
        <v>0.48037333333333332</v>
      </c>
      <c r="S197" s="1">
        <f t="shared" si="14"/>
        <v>0</v>
      </c>
      <c r="T197" s="1">
        <f t="shared" si="15"/>
        <v>0</v>
      </c>
      <c r="U197">
        <f>INT(SUM($T$2:T197)/60)</f>
        <v>12</v>
      </c>
      <c r="V197">
        <f>(SUM($T$2:T197)-60*U197)/100</f>
        <v>0.23999999999998636</v>
      </c>
    </row>
    <row r="198" spans="1:22" ht="25.8" x14ac:dyDescent="0.5">
      <c r="A198" s="4"/>
      <c r="B198" s="2"/>
      <c r="C198" s="2"/>
      <c r="D198" s="5"/>
      <c r="E198" s="2">
        <f>SUM($C$2:C198)</f>
        <v>751675</v>
      </c>
      <c r="F198" s="5">
        <f>SUM($S$2:S198) + U198 + V198</f>
        <v>2882.24</v>
      </c>
      <c r="G198" s="5">
        <f t="shared" si="12"/>
        <v>48.037333333333329</v>
      </c>
      <c r="H198" s="9">
        <f t="shared" si="13"/>
        <v>0.48037333333333332</v>
      </c>
      <c r="S198" s="1">
        <f t="shared" si="14"/>
        <v>0</v>
      </c>
      <c r="T198" s="1">
        <f t="shared" si="15"/>
        <v>0</v>
      </c>
      <c r="U198">
        <f>INT(SUM($T$2:T198)/60)</f>
        <v>12</v>
      </c>
      <c r="V198">
        <f>(SUM($T$2:T198)-60*U198)/100</f>
        <v>0.23999999999998636</v>
      </c>
    </row>
    <row r="199" spans="1:22" ht="25.8" x14ac:dyDescent="0.5">
      <c r="A199" s="4"/>
      <c r="B199" s="2"/>
      <c r="C199" s="2"/>
      <c r="D199" s="5"/>
      <c r="E199" s="2">
        <f>SUM($C$2:C199)</f>
        <v>751675</v>
      </c>
      <c r="F199" s="5">
        <f>SUM($S$2:S199) + U199 + V199</f>
        <v>2882.24</v>
      </c>
      <c r="G199" s="5">
        <f t="shared" si="12"/>
        <v>48.037333333333329</v>
      </c>
      <c r="H199" s="9">
        <f t="shared" si="13"/>
        <v>0.48037333333333332</v>
      </c>
      <c r="S199" s="1">
        <f t="shared" si="14"/>
        <v>0</v>
      </c>
      <c r="T199" s="1">
        <f t="shared" si="15"/>
        <v>0</v>
      </c>
      <c r="U199">
        <f>INT(SUM($T$2:T199)/60)</f>
        <v>12</v>
      </c>
      <c r="V199">
        <f>(SUM($T$2:T199)-60*U199)/100</f>
        <v>0.23999999999998636</v>
      </c>
    </row>
    <row r="200" spans="1:22" ht="25.8" x14ac:dyDescent="0.5">
      <c r="A200" s="4"/>
      <c r="B200" s="2"/>
      <c r="C200" s="2"/>
      <c r="D200" s="5"/>
      <c r="E200" s="2">
        <f>SUM($C$2:C200)</f>
        <v>751675</v>
      </c>
      <c r="F200" s="5">
        <f>SUM($S$2:S200) + U200 + V200</f>
        <v>2882.24</v>
      </c>
      <c r="G200" s="5">
        <f t="shared" si="12"/>
        <v>48.037333333333329</v>
      </c>
      <c r="H200" s="9">
        <f t="shared" si="13"/>
        <v>0.48037333333333332</v>
      </c>
      <c r="S200" s="1">
        <f t="shared" si="14"/>
        <v>0</v>
      </c>
      <c r="T200" s="1">
        <f t="shared" si="15"/>
        <v>0</v>
      </c>
      <c r="U200">
        <f>INT(SUM($T$2:T200)/60)</f>
        <v>12</v>
      </c>
      <c r="V200">
        <f>(SUM($T$2:T200)-60*U200)/100</f>
        <v>0.23999999999998636</v>
      </c>
    </row>
    <row r="201" spans="1:22" ht="25.8" x14ac:dyDescent="0.5">
      <c r="A201" s="4"/>
      <c r="B201" s="2"/>
      <c r="C201" s="2"/>
      <c r="D201" s="5"/>
      <c r="E201" s="2">
        <f>SUM($C$2:C201)</f>
        <v>751675</v>
      </c>
      <c r="F201" s="5">
        <f>SUM($S$2:S201) + U201 + V201</f>
        <v>2882.24</v>
      </c>
      <c r="G201" s="5">
        <f t="shared" si="12"/>
        <v>48.037333333333329</v>
      </c>
      <c r="H201" s="9">
        <f t="shared" si="13"/>
        <v>0.48037333333333332</v>
      </c>
      <c r="S201" s="1">
        <f t="shared" si="14"/>
        <v>0</v>
      </c>
      <c r="T201" s="1">
        <f t="shared" si="15"/>
        <v>0</v>
      </c>
      <c r="U201">
        <f>INT(SUM($T$2:T201)/60)</f>
        <v>12</v>
      </c>
      <c r="V201">
        <f>(SUM($T$2:T201)-60*U201)/100</f>
        <v>0.23999999999998636</v>
      </c>
    </row>
    <row r="202" spans="1:22" ht="25.8" x14ac:dyDescent="0.5">
      <c r="A202" s="4"/>
      <c r="B202" s="2"/>
      <c r="C202" s="2"/>
      <c r="D202" s="5"/>
      <c r="E202" s="2">
        <f>SUM($C$2:C202)</f>
        <v>751675</v>
      </c>
      <c r="F202" s="5">
        <f>SUM($S$2:S202) + U202 + V202</f>
        <v>2882.24</v>
      </c>
      <c r="G202" s="5">
        <f t="shared" si="12"/>
        <v>48.037333333333329</v>
      </c>
      <c r="H202" s="9">
        <f t="shared" si="13"/>
        <v>0.48037333333333332</v>
      </c>
      <c r="S202" s="1">
        <f t="shared" si="14"/>
        <v>0</v>
      </c>
      <c r="T202" s="1">
        <f t="shared" si="15"/>
        <v>0</v>
      </c>
      <c r="U202">
        <f>INT(SUM($T$2:T202)/60)</f>
        <v>12</v>
      </c>
      <c r="V202">
        <f>(SUM($T$2:T202)-60*U202)/100</f>
        <v>0.23999999999998636</v>
      </c>
    </row>
    <row r="203" spans="1:22" ht="25.8" x14ac:dyDescent="0.5">
      <c r="A203" s="4"/>
      <c r="B203" s="2"/>
      <c r="C203" s="2"/>
      <c r="D203" s="5"/>
      <c r="E203" s="2">
        <f>SUM($C$2:C203)</f>
        <v>751675</v>
      </c>
      <c r="F203" s="5">
        <f>SUM($S$2:S203) + U203 + V203</f>
        <v>2882.24</v>
      </c>
      <c r="G203" s="5">
        <f t="shared" si="12"/>
        <v>48.037333333333329</v>
      </c>
      <c r="H203" s="9">
        <f t="shared" si="13"/>
        <v>0.48037333333333332</v>
      </c>
      <c r="S203" s="1">
        <f t="shared" si="14"/>
        <v>0</v>
      </c>
      <c r="T203" s="1">
        <f t="shared" si="15"/>
        <v>0</v>
      </c>
      <c r="U203">
        <f>INT(SUM($T$2:T203)/60)</f>
        <v>12</v>
      </c>
      <c r="V203">
        <f>(SUM($T$2:T203)-60*U203)/100</f>
        <v>0.23999999999998636</v>
      </c>
    </row>
    <row r="204" spans="1:22" ht="25.8" x14ac:dyDescent="0.5">
      <c r="A204" s="4"/>
      <c r="B204" s="2"/>
      <c r="C204" s="2"/>
      <c r="D204" s="5"/>
      <c r="E204" s="2">
        <f>SUM($C$2:C204)</f>
        <v>751675</v>
      </c>
      <c r="F204" s="5">
        <f>SUM($S$2:S204) + U204 + V204</f>
        <v>2882.24</v>
      </c>
      <c r="G204" s="5">
        <f t="shared" si="12"/>
        <v>48.037333333333329</v>
      </c>
      <c r="H204" s="9">
        <f t="shared" si="13"/>
        <v>0.48037333333333332</v>
      </c>
      <c r="S204" s="1">
        <f t="shared" si="14"/>
        <v>0</v>
      </c>
      <c r="T204" s="1">
        <f t="shared" si="15"/>
        <v>0</v>
      </c>
      <c r="U204">
        <f>INT(SUM($T$2:T204)/60)</f>
        <v>12</v>
      </c>
      <c r="V204">
        <f>(SUM($T$2:T204)-60*U204)/100</f>
        <v>0.23999999999998636</v>
      </c>
    </row>
    <row r="205" spans="1:22" ht="25.8" x14ac:dyDescent="0.5">
      <c r="A205" s="4"/>
      <c r="B205" s="2"/>
      <c r="C205" s="2"/>
      <c r="D205" s="5"/>
      <c r="E205" s="2">
        <f>SUM($C$2:C205)</f>
        <v>751675</v>
      </c>
      <c r="F205" s="5">
        <f>SUM($S$2:S205) + U205 + V205</f>
        <v>2882.24</v>
      </c>
      <c r="G205" s="5">
        <f t="shared" si="12"/>
        <v>48.037333333333329</v>
      </c>
      <c r="H205" s="9">
        <f t="shared" si="13"/>
        <v>0.48037333333333332</v>
      </c>
      <c r="S205" s="1">
        <f t="shared" si="14"/>
        <v>0</v>
      </c>
      <c r="T205" s="1">
        <f t="shared" si="15"/>
        <v>0</v>
      </c>
      <c r="U205">
        <f>INT(SUM($T$2:T205)/60)</f>
        <v>12</v>
      </c>
      <c r="V205">
        <f>(SUM($T$2:T205)-60*U205)/100</f>
        <v>0.23999999999998636</v>
      </c>
    </row>
    <row r="206" spans="1:22" ht="25.8" x14ac:dyDescent="0.5">
      <c r="A206" s="4"/>
      <c r="B206" s="2"/>
      <c r="C206" s="2"/>
      <c r="D206" s="5"/>
      <c r="E206" s="2">
        <f>SUM($C$2:C206)</f>
        <v>751675</v>
      </c>
      <c r="F206" s="5">
        <f>SUM($S$2:S206) + U206 + V206</f>
        <v>2882.24</v>
      </c>
      <c r="G206" s="5">
        <f t="shared" si="12"/>
        <v>48.037333333333329</v>
      </c>
      <c r="H206" s="9">
        <f t="shared" si="13"/>
        <v>0.48037333333333332</v>
      </c>
      <c r="S206" s="1">
        <f t="shared" si="14"/>
        <v>0</v>
      </c>
      <c r="T206" s="1">
        <f t="shared" si="15"/>
        <v>0</v>
      </c>
      <c r="U206">
        <f>INT(SUM($T$2:T206)/60)</f>
        <v>12</v>
      </c>
      <c r="V206">
        <f>(SUM($T$2:T206)-60*U206)/100</f>
        <v>0.23999999999998636</v>
      </c>
    </row>
    <row r="207" spans="1:22" ht="25.8" x14ac:dyDescent="0.5">
      <c r="A207" s="4"/>
      <c r="B207" s="2"/>
      <c r="C207" s="2"/>
      <c r="D207" s="5"/>
      <c r="E207" s="2">
        <f>SUM($C$2:C207)</f>
        <v>751675</v>
      </c>
      <c r="F207" s="5">
        <f>SUM($S$2:S207) + U207 + V207</f>
        <v>2882.24</v>
      </c>
      <c r="G207" s="5">
        <f t="shared" si="12"/>
        <v>48.037333333333329</v>
      </c>
      <c r="H207" s="9">
        <f t="shared" si="13"/>
        <v>0.48037333333333332</v>
      </c>
      <c r="S207" s="1">
        <f t="shared" si="14"/>
        <v>0</v>
      </c>
      <c r="T207" s="1">
        <f t="shared" si="15"/>
        <v>0</v>
      </c>
      <c r="U207">
        <f>INT(SUM($T$2:T207)/60)</f>
        <v>12</v>
      </c>
      <c r="V207">
        <f>(SUM($T$2:T207)-60*U207)/100</f>
        <v>0.23999999999998636</v>
      </c>
    </row>
    <row r="208" spans="1:22" ht="25.8" x14ac:dyDescent="0.5">
      <c r="A208" s="4"/>
      <c r="B208" s="2"/>
      <c r="C208" s="2"/>
      <c r="D208" s="5"/>
      <c r="E208" s="2">
        <f>SUM($C$2:C208)</f>
        <v>751675</v>
      </c>
      <c r="F208" s="5">
        <f>SUM($S$2:S208) + U208 + V208</f>
        <v>2882.24</v>
      </c>
      <c r="G208" s="5">
        <f t="shared" si="12"/>
        <v>48.037333333333329</v>
      </c>
      <c r="H208" s="9">
        <f t="shared" si="13"/>
        <v>0.48037333333333332</v>
      </c>
      <c r="S208" s="1">
        <f t="shared" si="14"/>
        <v>0</v>
      </c>
      <c r="T208" s="1">
        <f t="shared" si="15"/>
        <v>0</v>
      </c>
      <c r="U208">
        <f>INT(SUM($T$2:T208)/60)</f>
        <v>12</v>
      </c>
      <c r="V208">
        <f>(SUM($T$2:T208)-60*U208)/100</f>
        <v>0.23999999999998636</v>
      </c>
    </row>
    <row r="209" spans="1:22" ht="25.8" x14ac:dyDescent="0.5">
      <c r="A209" s="4"/>
      <c r="B209" s="2"/>
      <c r="C209" s="2"/>
      <c r="D209" s="5"/>
      <c r="E209" s="2">
        <f>SUM($C$2:C209)</f>
        <v>751675</v>
      </c>
      <c r="F209" s="5">
        <f>SUM($S$2:S209) + U209 + V209</f>
        <v>2882.24</v>
      </c>
      <c r="G209" s="5">
        <f t="shared" si="12"/>
        <v>48.037333333333329</v>
      </c>
      <c r="H209" s="9">
        <f t="shared" si="13"/>
        <v>0.48037333333333332</v>
      </c>
      <c r="S209" s="1">
        <f t="shared" si="14"/>
        <v>0</v>
      </c>
      <c r="T209" s="1">
        <f t="shared" si="15"/>
        <v>0</v>
      </c>
      <c r="U209">
        <f>INT(SUM($T$2:T209)/60)</f>
        <v>12</v>
      </c>
      <c r="V209">
        <f>(SUM($T$2:T209)-60*U209)/100</f>
        <v>0.23999999999998636</v>
      </c>
    </row>
    <row r="210" spans="1:22" ht="25.8" x14ac:dyDescent="0.5">
      <c r="A210" s="4"/>
      <c r="B210" s="2"/>
      <c r="C210" s="2"/>
      <c r="D210" s="5"/>
      <c r="E210" s="2">
        <f>SUM($C$2:C210)</f>
        <v>751675</v>
      </c>
      <c r="F210" s="5">
        <f>SUM($S$2:S210) + U210 + V210</f>
        <v>2882.24</v>
      </c>
      <c r="G210" s="5">
        <f t="shared" si="12"/>
        <v>48.037333333333329</v>
      </c>
      <c r="H210" s="9">
        <f t="shared" si="13"/>
        <v>0.48037333333333332</v>
      </c>
      <c r="S210" s="1">
        <f t="shared" si="14"/>
        <v>0</v>
      </c>
      <c r="T210" s="1">
        <f t="shared" si="15"/>
        <v>0</v>
      </c>
      <c r="U210">
        <f>INT(SUM($T$2:T210)/60)</f>
        <v>12</v>
      </c>
      <c r="V210">
        <f>(SUM($T$2:T210)-60*U210)/100</f>
        <v>0.23999999999998636</v>
      </c>
    </row>
    <row r="211" spans="1:22" ht="25.8" x14ac:dyDescent="0.5">
      <c r="A211" s="4"/>
      <c r="B211" s="2"/>
      <c r="C211" s="2"/>
      <c r="D211" s="5"/>
      <c r="E211" s="2">
        <f>SUM($C$2:C211)</f>
        <v>751675</v>
      </c>
      <c r="F211" s="5">
        <f>SUM($S$2:S211) + U211 + V211</f>
        <v>2882.24</v>
      </c>
      <c r="G211" s="5">
        <f t="shared" si="12"/>
        <v>48.037333333333329</v>
      </c>
      <c r="H211" s="9">
        <f t="shared" si="13"/>
        <v>0.48037333333333332</v>
      </c>
      <c r="S211" s="1">
        <f t="shared" si="14"/>
        <v>0</v>
      </c>
      <c r="T211" s="1">
        <f t="shared" si="15"/>
        <v>0</v>
      </c>
      <c r="U211">
        <f>INT(SUM($T$2:T211)/60)</f>
        <v>12</v>
      </c>
      <c r="V211">
        <f>(SUM($T$2:T211)-60*U211)/100</f>
        <v>0.23999999999998636</v>
      </c>
    </row>
    <row r="212" spans="1:22" ht="25.8" x14ac:dyDescent="0.5">
      <c r="A212" s="4"/>
      <c r="B212" s="2"/>
      <c r="C212" s="2"/>
      <c r="D212" s="5"/>
      <c r="E212" s="2">
        <f>SUM($C$2:C212)</f>
        <v>751675</v>
      </c>
      <c r="F212" s="5">
        <f>SUM($S$2:S212) + U212 + V212</f>
        <v>2882.24</v>
      </c>
      <c r="G212" s="5">
        <f t="shared" si="12"/>
        <v>48.037333333333329</v>
      </c>
      <c r="H212" s="9">
        <f t="shared" si="13"/>
        <v>0.48037333333333332</v>
      </c>
      <c r="S212" s="1">
        <f t="shared" si="14"/>
        <v>0</v>
      </c>
      <c r="T212" s="1">
        <f t="shared" si="15"/>
        <v>0</v>
      </c>
      <c r="U212">
        <f>INT(SUM($T$2:T212)/60)</f>
        <v>12</v>
      </c>
      <c r="V212">
        <f>(SUM($T$2:T212)-60*U212)/100</f>
        <v>0.23999999999998636</v>
      </c>
    </row>
    <row r="213" spans="1:22" ht="25.8" x14ac:dyDescent="0.5">
      <c r="A213" s="4"/>
      <c r="B213" s="2"/>
      <c r="C213" s="2"/>
      <c r="D213" s="5"/>
      <c r="E213" s="2">
        <f>SUM($C$2:C213)</f>
        <v>751675</v>
      </c>
      <c r="F213" s="5">
        <f>SUM($S$2:S213) + U213 + V213</f>
        <v>2882.24</v>
      </c>
      <c r="G213" s="5">
        <f t="shared" si="12"/>
        <v>48.037333333333329</v>
      </c>
      <c r="H213" s="9">
        <f t="shared" si="13"/>
        <v>0.48037333333333332</v>
      </c>
      <c r="S213" s="1">
        <f t="shared" si="14"/>
        <v>0</v>
      </c>
      <c r="T213" s="1">
        <f t="shared" si="15"/>
        <v>0</v>
      </c>
      <c r="U213">
        <f>INT(SUM($T$2:T213)/60)</f>
        <v>12</v>
      </c>
      <c r="V213">
        <f>(SUM($T$2:T213)-60*U213)/100</f>
        <v>0.23999999999998636</v>
      </c>
    </row>
    <row r="214" spans="1:22" ht="25.8" x14ac:dyDescent="0.5">
      <c r="A214" s="4"/>
      <c r="B214" s="2"/>
      <c r="C214" s="2"/>
      <c r="D214" s="5"/>
      <c r="E214" s="2">
        <f>SUM($C$2:C214)</f>
        <v>751675</v>
      </c>
      <c r="F214" s="5">
        <f>SUM($S$2:S214) + U214 + V214</f>
        <v>2882.24</v>
      </c>
      <c r="G214" s="5">
        <f t="shared" si="12"/>
        <v>48.037333333333329</v>
      </c>
      <c r="H214" s="9">
        <f t="shared" si="13"/>
        <v>0.48037333333333332</v>
      </c>
      <c r="S214" s="1">
        <f t="shared" si="14"/>
        <v>0</v>
      </c>
      <c r="T214" s="1">
        <f t="shared" si="15"/>
        <v>0</v>
      </c>
      <c r="U214">
        <f>INT(SUM($T$2:T214)/60)</f>
        <v>12</v>
      </c>
      <c r="V214">
        <f>(SUM($T$2:T214)-60*U214)/100</f>
        <v>0.23999999999998636</v>
      </c>
    </row>
    <row r="215" spans="1:22" ht="25.8" x14ac:dyDescent="0.5">
      <c r="A215" s="4"/>
      <c r="B215" s="2"/>
      <c r="C215" s="2"/>
      <c r="D215" s="5"/>
      <c r="E215" s="2">
        <f>SUM($C$2:C215)</f>
        <v>751675</v>
      </c>
      <c r="F215" s="5">
        <f>SUM($S$2:S215) + U215 + V215</f>
        <v>2882.24</v>
      </c>
      <c r="G215" s="5">
        <f t="shared" si="12"/>
        <v>48.037333333333329</v>
      </c>
      <c r="H215" s="9">
        <f t="shared" si="13"/>
        <v>0.48037333333333332</v>
      </c>
      <c r="S215" s="1">
        <f t="shared" si="14"/>
        <v>0</v>
      </c>
      <c r="T215" s="1">
        <f t="shared" si="15"/>
        <v>0</v>
      </c>
      <c r="U215">
        <f>INT(SUM($T$2:T215)/60)</f>
        <v>12</v>
      </c>
      <c r="V215">
        <f>(SUM($T$2:T215)-60*U215)/100</f>
        <v>0.23999999999998636</v>
      </c>
    </row>
    <row r="216" spans="1:22" ht="25.8" x14ac:dyDescent="0.5">
      <c r="A216" s="4"/>
      <c r="B216" s="2"/>
      <c r="C216" s="2"/>
      <c r="D216" s="5"/>
      <c r="E216" s="2">
        <f>SUM($C$2:C216)</f>
        <v>751675</v>
      </c>
      <c r="F216" s="5">
        <f>SUM($S$2:S216) + U216 + V216</f>
        <v>2882.24</v>
      </c>
      <c r="G216" s="5">
        <f t="shared" si="12"/>
        <v>48.037333333333329</v>
      </c>
      <c r="H216" s="9">
        <f t="shared" si="13"/>
        <v>0.48037333333333332</v>
      </c>
      <c r="S216" s="1">
        <f t="shared" si="14"/>
        <v>0</v>
      </c>
      <c r="T216" s="1">
        <f t="shared" si="15"/>
        <v>0</v>
      </c>
      <c r="U216">
        <f>INT(SUM($T$2:T216)/60)</f>
        <v>12</v>
      </c>
      <c r="V216">
        <f>(SUM($T$2:T216)-60*U216)/100</f>
        <v>0.23999999999998636</v>
      </c>
    </row>
    <row r="217" spans="1:22" ht="25.8" x14ac:dyDescent="0.5">
      <c r="A217" s="4"/>
      <c r="B217" s="2"/>
      <c r="C217" s="2"/>
      <c r="D217" s="5"/>
      <c r="E217" s="2">
        <f>SUM($C$2:C217)</f>
        <v>751675</v>
      </c>
      <c r="F217" s="5">
        <f>SUM($S$2:S217) + U217 + V217</f>
        <v>2882.24</v>
      </c>
      <c r="G217" s="5">
        <f t="shared" si="12"/>
        <v>48.037333333333329</v>
      </c>
      <c r="H217" s="9">
        <f t="shared" si="13"/>
        <v>0.48037333333333332</v>
      </c>
      <c r="S217" s="1">
        <f t="shared" si="14"/>
        <v>0</v>
      </c>
      <c r="T217" s="1">
        <f t="shared" si="15"/>
        <v>0</v>
      </c>
      <c r="U217">
        <f>INT(SUM($T$2:T217)/60)</f>
        <v>12</v>
      </c>
      <c r="V217">
        <f>(SUM($T$2:T217)-60*U217)/100</f>
        <v>0.23999999999998636</v>
      </c>
    </row>
    <row r="218" spans="1:22" ht="25.8" x14ac:dyDescent="0.5">
      <c r="A218" s="4"/>
      <c r="B218" s="2"/>
      <c r="C218" s="2"/>
      <c r="D218" s="5"/>
      <c r="E218" s="2">
        <f>SUM($C$2:C218)</f>
        <v>751675</v>
      </c>
      <c r="F218" s="5">
        <f>SUM($S$2:S218) + U218 + V218</f>
        <v>2882.24</v>
      </c>
      <c r="G218" s="5">
        <f t="shared" si="12"/>
        <v>48.037333333333329</v>
      </c>
      <c r="H218" s="9">
        <f t="shared" si="13"/>
        <v>0.48037333333333332</v>
      </c>
      <c r="S218" s="1">
        <f t="shared" si="14"/>
        <v>0</v>
      </c>
      <c r="T218" s="1">
        <f t="shared" si="15"/>
        <v>0</v>
      </c>
      <c r="U218">
        <f>INT(SUM($T$2:T218)/60)</f>
        <v>12</v>
      </c>
      <c r="V218">
        <f>(SUM($T$2:T218)-60*U218)/100</f>
        <v>0.23999999999998636</v>
      </c>
    </row>
    <row r="219" spans="1:22" ht="25.8" x14ac:dyDescent="0.5">
      <c r="A219" s="4"/>
      <c r="B219" s="2"/>
      <c r="C219" s="2"/>
      <c r="D219" s="5"/>
      <c r="E219" s="2">
        <f>SUM($C$2:C219)</f>
        <v>751675</v>
      </c>
      <c r="F219" s="5">
        <f>SUM($S$2:S219) + U219 + V219</f>
        <v>2882.24</v>
      </c>
      <c r="G219" s="5">
        <f t="shared" si="12"/>
        <v>48.037333333333329</v>
      </c>
      <c r="H219" s="9">
        <f t="shared" si="13"/>
        <v>0.48037333333333332</v>
      </c>
      <c r="S219" s="1">
        <f t="shared" si="14"/>
        <v>0</v>
      </c>
      <c r="T219" s="1">
        <f t="shared" si="15"/>
        <v>0</v>
      </c>
      <c r="U219">
        <f>INT(SUM($T$2:T219)/60)</f>
        <v>12</v>
      </c>
      <c r="V219">
        <f>(SUM($T$2:T219)-60*U219)/100</f>
        <v>0.23999999999998636</v>
      </c>
    </row>
    <row r="220" spans="1:22" ht="25.8" x14ac:dyDescent="0.5">
      <c r="A220" s="4"/>
      <c r="B220" s="2"/>
      <c r="C220" s="2"/>
      <c r="D220" s="5"/>
      <c r="E220" s="2">
        <f>SUM($C$2:C220)</f>
        <v>751675</v>
      </c>
      <c r="F220" s="5">
        <f>SUM($S$2:S220) + U220 + V220</f>
        <v>2882.24</v>
      </c>
      <c r="G220" s="5">
        <f t="shared" si="12"/>
        <v>48.037333333333329</v>
      </c>
      <c r="H220" s="9">
        <f t="shared" si="13"/>
        <v>0.48037333333333332</v>
      </c>
      <c r="S220" s="1">
        <f t="shared" si="14"/>
        <v>0</v>
      </c>
      <c r="T220" s="1">
        <f t="shared" si="15"/>
        <v>0</v>
      </c>
      <c r="U220">
        <f>INT(SUM($T$2:T220)/60)</f>
        <v>12</v>
      </c>
      <c r="V220">
        <f>(SUM($T$2:T220)-60*U220)/100</f>
        <v>0.23999999999998636</v>
      </c>
    </row>
    <row r="221" spans="1:22" ht="25.8" x14ac:dyDescent="0.5">
      <c r="A221" s="4"/>
      <c r="B221" s="2"/>
      <c r="C221" s="2"/>
      <c r="D221" s="5"/>
      <c r="E221" s="2">
        <f>SUM($C$2:C221)</f>
        <v>751675</v>
      </c>
      <c r="F221" s="5">
        <f>SUM($S$2:S221) + U221 + V221</f>
        <v>2882.24</v>
      </c>
      <c r="G221" s="5">
        <f t="shared" si="12"/>
        <v>48.037333333333329</v>
      </c>
      <c r="H221" s="9">
        <f t="shared" si="13"/>
        <v>0.48037333333333332</v>
      </c>
      <c r="S221" s="1">
        <f t="shared" si="14"/>
        <v>0</v>
      </c>
      <c r="T221" s="1">
        <f t="shared" si="15"/>
        <v>0</v>
      </c>
      <c r="U221">
        <f>INT(SUM($T$2:T221)/60)</f>
        <v>12</v>
      </c>
      <c r="V221">
        <f>(SUM($T$2:T221)-60*U221)/100</f>
        <v>0.23999999999998636</v>
      </c>
    </row>
    <row r="222" spans="1:22" ht="25.8" x14ac:dyDescent="0.5">
      <c r="A222" s="4"/>
      <c r="B222" s="2"/>
      <c r="C222" s="2"/>
      <c r="D222" s="5"/>
      <c r="E222" s="2">
        <f>SUM($C$2:C222)</f>
        <v>751675</v>
      </c>
      <c r="F222" s="5">
        <f>SUM($S$2:S222) + U222 + V222</f>
        <v>2882.24</v>
      </c>
      <c r="G222" s="5">
        <f t="shared" si="12"/>
        <v>48.037333333333329</v>
      </c>
      <c r="H222" s="9">
        <f t="shared" si="13"/>
        <v>0.48037333333333332</v>
      </c>
      <c r="S222" s="1">
        <f t="shared" si="14"/>
        <v>0</v>
      </c>
      <c r="T222" s="1">
        <f t="shared" si="15"/>
        <v>0</v>
      </c>
      <c r="U222">
        <f>INT(SUM($T$2:T222)/60)</f>
        <v>12</v>
      </c>
      <c r="V222">
        <f>(SUM($T$2:T222)-60*U222)/100</f>
        <v>0.23999999999998636</v>
      </c>
    </row>
    <row r="223" spans="1:22" ht="25.8" x14ac:dyDescent="0.5">
      <c r="A223" s="4"/>
      <c r="B223" s="2"/>
      <c r="C223" s="2"/>
      <c r="D223" s="5"/>
      <c r="E223" s="2">
        <f>SUM($C$2:C223)</f>
        <v>751675</v>
      </c>
      <c r="F223" s="5">
        <f>SUM($S$2:S223) + U223 + V223</f>
        <v>2882.24</v>
      </c>
      <c r="G223" s="5">
        <f t="shared" si="12"/>
        <v>48.037333333333329</v>
      </c>
      <c r="H223" s="9">
        <f t="shared" si="13"/>
        <v>0.48037333333333332</v>
      </c>
      <c r="S223" s="1">
        <f t="shared" si="14"/>
        <v>0</v>
      </c>
      <c r="T223" s="1">
        <f t="shared" si="15"/>
        <v>0</v>
      </c>
      <c r="U223">
        <f>INT(SUM($T$2:T223)/60)</f>
        <v>12</v>
      </c>
      <c r="V223">
        <f>(SUM($T$2:T223)-60*U223)/100</f>
        <v>0.23999999999998636</v>
      </c>
    </row>
    <row r="224" spans="1:22" ht="25.8" x14ac:dyDescent="0.5">
      <c r="A224" s="4"/>
      <c r="B224" s="2"/>
      <c r="C224" s="2"/>
      <c r="D224" s="5"/>
      <c r="E224" s="2">
        <f>SUM($C$2:C224)</f>
        <v>751675</v>
      </c>
      <c r="F224" s="5">
        <f>SUM($S$2:S224) + U224 + V224</f>
        <v>2882.24</v>
      </c>
      <c r="G224" s="5">
        <f t="shared" si="12"/>
        <v>48.037333333333329</v>
      </c>
      <c r="H224" s="9">
        <f t="shared" si="13"/>
        <v>0.48037333333333332</v>
      </c>
      <c r="S224" s="1">
        <f t="shared" si="14"/>
        <v>0</v>
      </c>
      <c r="T224" s="1">
        <f t="shared" si="15"/>
        <v>0</v>
      </c>
      <c r="U224">
        <f>INT(SUM($T$2:T224)/60)</f>
        <v>12</v>
      </c>
      <c r="V224">
        <f>(SUM($T$2:T224)-60*U224)/100</f>
        <v>0.23999999999998636</v>
      </c>
    </row>
    <row r="225" spans="1:22" ht="25.8" x14ac:dyDescent="0.5">
      <c r="A225" s="4"/>
      <c r="B225" s="2"/>
      <c r="C225" s="2"/>
      <c r="D225" s="5"/>
      <c r="E225" s="2">
        <f>SUM($C$2:C225)</f>
        <v>751675</v>
      </c>
      <c r="F225" s="5">
        <f>SUM($S$2:S225) + U225 + V225</f>
        <v>2882.24</v>
      </c>
      <c r="G225" s="5">
        <f t="shared" si="12"/>
        <v>48.037333333333329</v>
      </c>
      <c r="H225" s="9">
        <f t="shared" si="13"/>
        <v>0.48037333333333332</v>
      </c>
      <c r="S225" s="1">
        <f t="shared" si="14"/>
        <v>0</v>
      </c>
      <c r="T225" s="1">
        <f t="shared" si="15"/>
        <v>0</v>
      </c>
      <c r="U225">
        <f>INT(SUM($T$2:T225)/60)</f>
        <v>12</v>
      </c>
      <c r="V225">
        <f>(SUM($T$2:T225)-60*U225)/100</f>
        <v>0.23999999999998636</v>
      </c>
    </row>
    <row r="226" spans="1:22" ht="25.8" x14ac:dyDescent="0.5">
      <c r="A226" s="4"/>
      <c r="B226" s="2"/>
      <c r="C226" s="2"/>
      <c r="D226" s="5"/>
      <c r="E226" s="2">
        <f>SUM($C$2:C226)</f>
        <v>751675</v>
      </c>
      <c r="F226" s="5">
        <f>SUM($S$2:S226) + U226 + V226</f>
        <v>2882.24</v>
      </c>
      <c r="G226" s="5">
        <f t="shared" si="12"/>
        <v>48.037333333333329</v>
      </c>
      <c r="H226" s="9">
        <f t="shared" si="13"/>
        <v>0.48037333333333332</v>
      </c>
      <c r="S226" s="1">
        <f t="shared" si="14"/>
        <v>0</v>
      </c>
      <c r="T226" s="1">
        <f t="shared" si="15"/>
        <v>0</v>
      </c>
      <c r="U226">
        <f>INT(SUM($T$2:T226)/60)</f>
        <v>12</v>
      </c>
      <c r="V226">
        <f>(SUM($T$2:T226)-60*U226)/100</f>
        <v>0.23999999999998636</v>
      </c>
    </row>
    <row r="227" spans="1:22" ht="25.8" x14ac:dyDescent="0.5">
      <c r="A227" s="4"/>
      <c r="B227" s="2"/>
      <c r="C227" s="2"/>
      <c r="D227" s="5"/>
      <c r="E227" s="2">
        <f>SUM($C$2:C227)</f>
        <v>751675</v>
      </c>
      <c r="F227" s="5">
        <f>SUM($S$2:S227) + U227 + V227</f>
        <v>2882.24</v>
      </c>
      <c r="G227" s="5">
        <f t="shared" si="12"/>
        <v>48.037333333333329</v>
      </c>
      <c r="H227" s="9">
        <f t="shared" si="13"/>
        <v>0.48037333333333332</v>
      </c>
      <c r="S227" s="1">
        <f t="shared" si="14"/>
        <v>0</v>
      </c>
      <c r="T227" s="1">
        <f t="shared" si="15"/>
        <v>0</v>
      </c>
      <c r="U227">
        <f>INT(SUM($T$2:T227)/60)</f>
        <v>12</v>
      </c>
      <c r="V227">
        <f>(SUM($T$2:T227)-60*U227)/100</f>
        <v>0.23999999999998636</v>
      </c>
    </row>
    <row r="228" spans="1:22" ht="25.8" x14ac:dyDescent="0.5">
      <c r="A228" s="4"/>
      <c r="B228" s="2"/>
      <c r="C228" s="2"/>
      <c r="D228" s="5"/>
      <c r="E228" s="2">
        <f>SUM($C$2:C228)</f>
        <v>751675</v>
      </c>
      <c r="F228" s="5">
        <f>SUM($S$2:S228) + U228 + V228</f>
        <v>2882.24</v>
      </c>
      <c r="G228" s="5">
        <f t="shared" si="12"/>
        <v>48.037333333333329</v>
      </c>
      <c r="H228" s="9">
        <f t="shared" si="13"/>
        <v>0.48037333333333332</v>
      </c>
      <c r="S228" s="1">
        <f t="shared" si="14"/>
        <v>0</v>
      </c>
      <c r="T228" s="1">
        <f t="shared" si="15"/>
        <v>0</v>
      </c>
      <c r="U228">
        <f>INT(SUM($T$2:T228)/60)</f>
        <v>12</v>
      </c>
      <c r="V228">
        <f>(SUM($T$2:T228)-60*U228)/100</f>
        <v>0.23999999999998636</v>
      </c>
    </row>
    <row r="229" spans="1:22" ht="25.8" x14ac:dyDescent="0.5">
      <c r="A229" s="4"/>
      <c r="B229" s="2"/>
      <c r="C229" s="2"/>
      <c r="D229" s="5"/>
      <c r="E229" s="2">
        <f>SUM($C$2:C229)</f>
        <v>751675</v>
      </c>
      <c r="F229" s="5">
        <f>SUM($S$2:S229) + U229 + V229</f>
        <v>2882.24</v>
      </c>
      <c r="G229" s="5">
        <f t="shared" si="12"/>
        <v>48.037333333333329</v>
      </c>
      <c r="H229" s="9">
        <f t="shared" si="13"/>
        <v>0.48037333333333332</v>
      </c>
      <c r="S229" s="1">
        <f t="shared" si="14"/>
        <v>0</v>
      </c>
      <c r="T229" s="1">
        <f t="shared" si="15"/>
        <v>0</v>
      </c>
      <c r="U229">
        <f>INT(SUM($T$2:T229)/60)</f>
        <v>12</v>
      </c>
      <c r="V229">
        <f>(SUM($T$2:T229)-60*U229)/100</f>
        <v>0.23999999999998636</v>
      </c>
    </row>
    <row r="230" spans="1:22" ht="25.8" x14ac:dyDescent="0.5">
      <c r="A230" s="4"/>
      <c r="B230" s="2"/>
      <c r="C230" s="2"/>
      <c r="D230" s="5"/>
      <c r="E230" s="2">
        <f>SUM($C$2:C230)</f>
        <v>751675</v>
      </c>
      <c r="F230" s="5">
        <f>SUM($S$2:S230) + U230 + V230</f>
        <v>2882.24</v>
      </c>
      <c r="G230" s="5">
        <f t="shared" si="12"/>
        <v>48.037333333333329</v>
      </c>
      <c r="H230" s="9">
        <f t="shared" si="13"/>
        <v>0.48037333333333332</v>
      </c>
      <c r="S230" s="1">
        <f t="shared" si="14"/>
        <v>0</v>
      </c>
      <c r="T230" s="1">
        <f t="shared" si="15"/>
        <v>0</v>
      </c>
      <c r="U230">
        <f>INT(SUM($T$2:T230)/60)</f>
        <v>12</v>
      </c>
      <c r="V230">
        <f>(SUM($T$2:T230)-60*U230)/100</f>
        <v>0.23999999999998636</v>
      </c>
    </row>
    <row r="231" spans="1:22" ht="25.8" x14ac:dyDescent="0.5">
      <c r="A231" s="4"/>
      <c r="B231" s="2"/>
      <c r="C231" s="2"/>
      <c r="D231" s="5"/>
      <c r="E231" s="2">
        <f>SUM($C$2:C231)</f>
        <v>751675</v>
      </c>
      <c r="F231" s="5">
        <f>SUM($S$2:S231) + U231 + V231</f>
        <v>2882.24</v>
      </c>
      <c r="G231" s="5">
        <f t="shared" si="12"/>
        <v>48.037333333333329</v>
      </c>
      <c r="H231" s="9">
        <f t="shared" si="13"/>
        <v>0.48037333333333332</v>
      </c>
      <c r="S231" s="1">
        <f t="shared" si="14"/>
        <v>0</v>
      </c>
      <c r="T231" s="1">
        <f t="shared" si="15"/>
        <v>0</v>
      </c>
      <c r="U231">
        <f>INT(SUM($T$2:T231)/60)</f>
        <v>12</v>
      </c>
      <c r="V231">
        <f>(SUM($T$2:T231)-60*U231)/100</f>
        <v>0.23999999999998636</v>
      </c>
    </row>
    <row r="232" spans="1:22" ht="25.8" x14ac:dyDescent="0.5">
      <c r="A232" s="4"/>
      <c r="B232" s="2"/>
      <c r="C232" s="2"/>
      <c r="D232" s="5"/>
      <c r="E232" s="2">
        <f>SUM($C$2:C232)</f>
        <v>751675</v>
      </c>
      <c r="F232" s="5">
        <f>SUM($S$2:S232) + U232 + V232</f>
        <v>2882.24</v>
      </c>
      <c r="G232" s="5">
        <f t="shared" si="12"/>
        <v>48.037333333333329</v>
      </c>
      <c r="H232" s="9">
        <f t="shared" si="13"/>
        <v>0.48037333333333332</v>
      </c>
      <c r="S232" s="1">
        <f t="shared" si="14"/>
        <v>0</v>
      </c>
      <c r="T232" s="1">
        <f t="shared" si="15"/>
        <v>0</v>
      </c>
      <c r="U232">
        <f>INT(SUM($T$2:T232)/60)</f>
        <v>12</v>
      </c>
      <c r="V232">
        <f>(SUM($T$2:T232)-60*U232)/100</f>
        <v>0.23999999999998636</v>
      </c>
    </row>
    <row r="233" spans="1:22" ht="25.8" x14ac:dyDescent="0.5">
      <c r="A233" s="4"/>
      <c r="B233" s="2"/>
      <c r="C233" s="2"/>
      <c r="D233" s="5"/>
      <c r="E233" s="2">
        <f>SUM($C$2:C233)</f>
        <v>751675</v>
      </c>
      <c r="F233" s="5">
        <f>SUM($S$2:S233) + U233 + V233</f>
        <v>2882.24</v>
      </c>
      <c r="G233" s="5">
        <f t="shared" si="12"/>
        <v>48.037333333333329</v>
      </c>
      <c r="H233" s="9">
        <f t="shared" si="13"/>
        <v>0.48037333333333332</v>
      </c>
      <c r="S233" s="1">
        <f t="shared" si="14"/>
        <v>0</v>
      </c>
      <c r="T233" s="1">
        <f t="shared" si="15"/>
        <v>0</v>
      </c>
      <c r="U233">
        <f>INT(SUM($T$2:T233)/60)</f>
        <v>12</v>
      </c>
      <c r="V233">
        <f>(SUM($T$2:T233)-60*U233)/100</f>
        <v>0.23999999999998636</v>
      </c>
    </row>
    <row r="234" spans="1:22" ht="25.8" x14ac:dyDescent="0.5">
      <c r="A234" s="4"/>
      <c r="B234" s="2"/>
      <c r="C234" s="2"/>
      <c r="D234" s="5"/>
      <c r="E234" s="2">
        <f>SUM($C$2:C234)</f>
        <v>751675</v>
      </c>
      <c r="F234" s="5">
        <f>SUM($S$2:S234) + U234 + V234</f>
        <v>2882.24</v>
      </c>
      <c r="G234" s="5">
        <f t="shared" si="12"/>
        <v>48.037333333333329</v>
      </c>
      <c r="H234" s="9">
        <f t="shared" si="13"/>
        <v>0.48037333333333332</v>
      </c>
      <c r="S234" s="1">
        <f t="shared" si="14"/>
        <v>0</v>
      </c>
      <c r="T234" s="1">
        <f t="shared" si="15"/>
        <v>0</v>
      </c>
      <c r="U234">
        <f>INT(SUM($T$2:T234)/60)</f>
        <v>12</v>
      </c>
      <c r="V234">
        <f>(SUM($T$2:T234)-60*U234)/100</f>
        <v>0.23999999999998636</v>
      </c>
    </row>
    <row r="235" spans="1:22" ht="25.8" x14ac:dyDescent="0.5">
      <c r="A235" s="4"/>
      <c r="B235" s="2"/>
      <c r="C235" s="2"/>
      <c r="D235" s="5"/>
      <c r="E235" s="2">
        <f>SUM($C$2:C235)</f>
        <v>751675</v>
      </c>
      <c r="F235" s="5">
        <f>SUM($S$2:S235) + U235 + V235</f>
        <v>2882.24</v>
      </c>
      <c r="G235" s="5">
        <f t="shared" si="12"/>
        <v>48.037333333333329</v>
      </c>
      <c r="H235" s="9">
        <f t="shared" si="13"/>
        <v>0.48037333333333332</v>
      </c>
      <c r="S235" s="1">
        <f t="shared" si="14"/>
        <v>0</v>
      </c>
      <c r="T235" s="1">
        <f t="shared" si="15"/>
        <v>0</v>
      </c>
      <c r="U235">
        <f>INT(SUM($T$2:T235)/60)</f>
        <v>12</v>
      </c>
      <c r="V235">
        <f>(SUM($T$2:T235)-60*U235)/100</f>
        <v>0.23999999999998636</v>
      </c>
    </row>
    <row r="236" spans="1:22" ht="25.8" x14ac:dyDescent="0.5">
      <c r="A236" s="4"/>
      <c r="B236" s="2"/>
      <c r="C236" s="2"/>
      <c r="D236" s="5"/>
      <c r="E236" s="2">
        <f>SUM($C$2:C236)</f>
        <v>751675</v>
      </c>
      <c r="F236" s="5">
        <f>SUM($S$2:S236) + U236 + V236</f>
        <v>2882.24</v>
      </c>
      <c r="G236" s="5">
        <f t="shared" si="12"/>
        <v>48.037333333333329</v>
      </c>
      <c r="H236" s="9">
        <f t="shared" si="13"/>
        <v>0.48037333333333332</v>
      </c>
      <c r="S236" s="1">
        <f t="shared" si="14"/>
        <v>0</v>
      </c>
      <c r="T236" s="1">
        <f t="shared" si="15"/>
        <v>0</v>
      </c>
      <c r="U236">
        <f>INT(SUM($T$2:T236)/60)</f>
        <v>12</v>
      </c>
      <c r="V236">
        <f>(SUM($T$2:T236)-60*U236)/100</f>
        <v>0.23999999999998636</v>
      </c>
    </row>
    <row r="237" spans="1:22" ht="25.8" x14ac:dyDescent="0.5">
      <c r="A237" s="4"/>
      <c r="B237" s="2"/>
      <c r="C237" s="2"/>
      <c r="D237" s="5"/>
      <c r="E237" s="2">
        <f>SUM($C$2:C237)</f>
        <v>751675</v>
      </c>
      <c r="F237" s="5">
        <f>SUM($S$2:S237) + U237 + V237</f>
        <v>2882.24</v>
      </c>
      <c r="G237" s="5">
        <f t="shared" si="12"/>
        <v>48.037333333333329</v>
      </c>
      <c r="H237" s="9">
        <f t="shared" si="13"/>
        <v>0.48037333333333332</v>
      </c>
      <c r="S237" s="1">
        <f t="shared" si="14"/>
        <v>0</v>
      </c>
      <c r="T237" s="1">
        <f t="shared" si="15"/>
        <v>0</v>
      </c>
      <c r="U237">
        <f>INT(SUM($T$2:T237)/60)</f>
        <v>12</v>
      </c>
      <c r="V237">
        <f>(SUM($T$2:T237)-60*U237)/100</f>
        <v>0.23999999999998636</v>
      </c>
    </row>
    <row r="238" spans="1:22" ht="25.8" x14ac:dyDescent="0.5">
      <c r="A238" s="4"/>
      <c r="B238" s="2"/>
      <c r="C238" s="2"/>
      <c r="D238" s="5"/>
      <c r="E238" s="2">
        <f>SUM($C$2:C238)</f>
        <v>751675</v>
      </c>
      <c r="F238" s="5">
        <f>SUM($S$2:S238) + U238 + V238</f>
        <v>2882.24</v>
      </c>
      <c r="G238" s="5">
        <f t="shared" si="12"/>
        <v>48.037333333333329</v>
      </c>
      <c r="H238" s="9">
        <f t="shared" si="13"/>
        <v>0.48037333333333332</v>
      </c>
      <c r="S238" s="1">
        <f t="shared" si="14"/>
        <v>0</v>
      </c>
      <c r="T238" s="1">
        <f t="shared" si="15"/>
        <v>0</v>
      </c>
      <c r="U238">
        <f>INT(SUM($T$2:T238)/60)</f>
        <v>12</v>
      </c>
      <c r="V238">
        <f>(SUM($T$2:T238)-60*U238)/100</f>
        <v>0.23999999999998636</v>
      </c>
    </row>
    <row r="239" spans="1:22" ht="25.8" x14ac:dyDescent="0.5">
      <c r="A239" s="4"/>
      <c r="B239" s="2"/>
      <c r="C239" s="2"/>
      <c r="D239" s="5"/>
      <c r="E239" s="2">
        <f>SUM($C$2:C239)</f>
        <v>751675</v>
      </c>
      <c r="F239" s="5">
        <f>SUM($S$2:S239) + U239 + V239</f>
        <v>2882.24</v>
      </c>
      <c r="G239" s="5">
        <f t="shared" si="12"/>
        <v>48.037333333333329</v>
      </c>
      <c r="H239" s="9">
        <f t="shared" si="13"/>
        <v>0.48037333333333332</v>
      </c>
      <c r="S239" s="1">
        <f t="shared" si="14"/>
        <v>0</v>
      </c>
      <c r="T239" s="1">
        <f t="shared" si="15"/>
        <v>0</v>
      </c>
      <c r="U239">
        <f>INT(SUM($T$2:T239)/60)</f>
        <v>12</v>
      </c>
      <c r="V239">
        <f>(SUM($T$2:T239)-60*U239)/100</f>
        <v>0.23999999999998636</v>
      </c>
    </row>
    <row r="240" spans="1:22" ht="25.8" x14ac:dyDescent="0.5">
      <c r="A240" s="4"/>
      <c r="B240" s="2"/>
      <c r="C240" s="2"/>
      <c r="D240" s="5"/>
      <c r="E240" s="2">
        <f>SUM($C$2:C240)</f>
        <v>751675</v>
      </c>
      <c r="F240" s="5">
        <f>SUM($S$2:S240) + U240 + V240</f>
        <v>2882.24</v>
      </c>
      <c r="G240" s="5">
        <f t="shared" si="12"/>
        <v>48.037333333333329</v>
      </c>
      <c r="H240" s="9">
        <f t="shared" si="13"/>
        <v>0.48037333333333332</v>
      </c>
      <c r="S240" s="1">
        <f t="shared" si="14"/>
        <v>0</v>
      </c>
      <c r="T240" s="1">
        <f t="shared" si="15"/>
        <v>0</v>
      </c>
      <c r="U240">
        <f>INT(SUM($T$2:T240)/60)</f>
        <v>12</v>
      </c>
      <c r="V240">
        <f>(SUM($T$2:T240)-60*U240)/100</f>
        <v>0.23999999999998636</v>
      </c>
    </row>
    <row r="241" spans="1:22" ht="25.8" x14ac:dyDescent="0.5">
      <c r="A241" s="4"/>
      <c r="B241" s="2"/>
      <c r="C241" s="2"/>
      <c r="D241" s="5"/>
      <c r="E241" s="2">
        <f>SUM($C$2:C241)</f>
        <v>751675</v>
      </c>
      <c r="F241" s="5">
        <f>SUM($S$2:S241) + U241 + V241</f>
        <v>2882.24</v>
      </c>
      <c r="G241" s="5">
        <f t="shared" si="12"/>
        <v>48.037333333333329</v>
      </c>
      <c r="H241" s="9">
        <f t="shared" si="13"/>
        <v>0.48037333333333332</v>
      </c>
      <c r="S241" s="1">
        <f t="shared" si="14"/>
        <v>0</v>
      </c>
      <c r="T241" s="1">
        <f t="shared" si="15"/>
        <v>0</v>
      </c>
      <c r="U241">
        <f>INT(SUM($T$2:T241)/60)</f>
        <v>12</v>
      </c>
      <c r="V241">
        <f>(SUM($T$2:T241)-60*U241)/100</f>
        <v>0.23999999999998636</v>
      </c>
    </row>
    <row r="242" spans="1:22" ht="25.8" x14ac:dyDescent="0.5">
      <c r="A242" s="4"/>
      <c r="B242" s="2"/>
      <c r="C242" s="2"/>
      <c r="D242" s="5"/>
      <c r="E242" s="2">
        <f>SUM($C$2:C242)</f>
        <v>751675</v>
      </c>
      <c r="F242" s="5">
        <f>SUM($S$2:S242) + U242 + V242</f>
        <v>2882.24</v>
      </c>
      <c r="G242" s="5">
        <f t="shared" si="12"/>
        <v>48.037333333333329</v>
      </c>
      <c r="H242" s="9">
        <f t="shared" si="13"/>
        <v>0.48037333333333332</v>
      </c>
      <c r="S242" s="1">
        <f t="shared" si="14"/>
        <v>0</v>
      </c>
      <c r="T242" s="1">
        <f t="shared" si="15"/>
        <v>0</v>
      </c>
      <c r="U242">
        <f>INT(SUM($T$2:T242)/60)</f>
        <v>12</v>
      </c>
      <c r="V242">
        <f>(SUM($T$2:T242)-60*U242)/100</f>
        <v>0.23999999999998636</v>
      </c>
    </row>
    <row r="243" spans="1:22" ht="25.8" x14ac:dyDescent="0.5">
      <c r="A243" s="4"/>
      <c r="B243" s="2"/>
      <c r="C243" s="2"/>
      <c r="D243" s="5"/>
      <c r="E243" s="2">
        <f>SUM($C$2:C243)</f>
        <v>751675</v>
      </c>
      <c r="F243" s="5">
        <f>SUM($S$2:S243) + U243 + V243</f>
        <v>2882.24</v>
      </c>
      <c r="G243" s="5">
        <f t="shared" si="12"/>
        <v>48.037333333333329</v>
      </c>
      <c r="H243" s="9">
        <f t="shared" si="13"/>
        <v>0.48037333333333332</v>
      </c>
      <c r="S243" s="1">
        <f t="shared" si="14"/>
        <v>0</v>
      </c>
      <c r="T243" s="1">
        <f t="shared" si="15"/>
        <v>0</v>
      </c>
      <c r="U243">
        <f>INT(SUM($T$2:T243)/60)</f>
        <v>12</v>
      </c>
      <c r="V243">
        <f>(SUM($T$2:T243)-60*U243)/100</f>
        <v>0.23999999999998636</v>
      </c>
    </row>
    <row r="244" spans="1:22" ht="25.8" x14ac:dyDescent="0.5">
      <c r="A244" s="4"/>
      <c r="B244" s="2"/>
      <c r="C244" s="2"/>
      <c r="D244" s="5"/>
      <c r="E244" s="2">
        <f>SUM($C$2:C244)</f>
        <v>751675</v>
      </c>
      <c r="F244" s="5">
        <f>SUM($S$2:S244) + U244 + V244</f>
        <v>2882.24</v>
      </c>
      <c r="G244" s="5">
        <f t="shared" si="12"/>
        <v>48.037333333333329</v>
      </c>
      <c r="H244" s="9">
        <f t="shared" si="13"/>
        <v>0.48037333333333332</v>
      </c>
      <c r="S244" s="1">
        <f t="shared" si="14"/>
        <v>0</v>
      </c>
      <c r="T244" s="1">
        <f t="shared" si="15"/>
        <v>0</v>
      </c>
      <c r="U244">
        <f>INT(SUM($T$2:T244)/60)</f>
        <v>12</v>
      </c>
      <c r="V244">
        <f>(SUM($T$2:T244)-60*U244)/100</f>
        <v>0.23999999999998636</v>
      </c>
    </row>
    <row r="245" spans="1:22" ht="25.8" x14ac:dyDescent="0.5">
      <c r="A245" s="4"/>
      <c r="B245" s="2"/>
      <c r="C245" s="2"/>
      <c r="D245" s="5"/>
      <c r="E245" s="2">
        <f>SUM($C$2:C245)</f>
        <v>751675</v>
      </c>
      <c r="F245" s="5">
        <f>SUM($S$2:S245) + U245 + V245</f>
        <v>2882.24</v>
      </c>
      <c r="G245" s="5">
        <f t="shared" si="12"/>
        <v>48.037333333333329</v>
      </c>
      <c r="H245" s="9">
        <f t="shared" si="13"/>
        <v>0.48037333333333332</v>
      </c>
      <c r="S245" s="1">
        <f t="shared" si="14"/>
        <v>0</v>
      </c>
      <c r="T245" s="1">
        <f t="shared" si="15"/>
        <v>0</v>
      </c>
      <c r="U245">
        <f>INT(SUM($T$2:T245)/60)</f>
        <v>12</v>
      </c>
      <c r="V245">
        <f>(SUM($T$2:T245)-60*U245)/100</f>
        <v>0.23999999999998636</v>
      </c>
    </row>
    <row r="246" spans="1:22" ht="25.8" x14ac:dyDescent="0.5">
      <c r="A246" s="4"/>
      <c r="B246" s="2"/>
      <c r="C246" s="2"/>
      <c r="D246" s="5"/>
      <c r="E246" s="2">
        <f>SUM($C$2:C246)</f>
        <v>751675</v>
      </c>
      <c r="F246" s="5">
        <f>SUM($S$2:S246) + U246 + V246</f>
        <v>2882.24</v>
      </c>
      <c r="G246" s="5">
        <f t="shared" si="12"/>
        <v>48.037333333333329</v>
      </c>
      <c r="H246" s="9">
        <f t="shared" si="13"/>
        <v>0.48037333333333332</v>
      </c>
      <c r="S246" s="1">
        <f t="shared" si="14"/>
        <v>0</v>
      </c>
      <c r="T246" s="1">
        <f t="shared" si="15"/>
        <v>0</v>
      </c>
      <c r="U246">
        <f>INT(SUM($T$2:T246)/60)</f>
        <v>12</v>
      </c>
      <c r="V246">
        <f>(SUM($T$2:T246)-60*U246)/100</f>
        <v>0.23999999999998636</v>
      </c>
    </row>
    <row r="247" spans="1:22" ht="25.8" x14ac:dyDescent="0.5">
      <c r="A247" s="4"/>
      <c r="B247" s="2"/>
      <c r="C247" s="2"/>
      <c r="D247" s="5"/>
      <c r="E247" s="2">
        <f>SUM($C$2:C247)</f>
        <v>751675</v>
      </c>
      <c r="F247" s="5">
        <f>SUM($S$2:S247) + U247 + V247</f>
        <v>2882.24</v>
      </c>
      <c r="G247" s="5">
        <f t="shared" si="12"/>
        <v>48.037333333333329</v>
      </c>
      <c r="H247" s="9">
        <f t="shared" si="13"/>
        <v>0.48037333333333332</v>
      </c>
      <c r="S247" s="1">
        <f t="shared" si="14"/>
        <v>0</v>
      </c>
      <c r="T247" s="1">
        <f t="shared" si="15"/>
        <v>0</v>
      </c>
      <c r="U247">
        <f>INT(SUM($T$2:T247)/60)</f>
        <v>12</v>
      </c>
      <c r="V247">
        <f>(SUM($T$2:T247)-60*U247)/100</f>
        <v>0.23999999999998636</v>
      </c>
    </row>
    <row r="248" spans="1:22" ht="25.8" x14ac:dyDescent="0.5">
      <c r="A248" s="4"/>
      <c r="B248" s="2"/>
      <c r="C248" s="2"/>
      <c r="D248" s="5"/>
      <c r="E248" s="2">
        <f>SUM($C$2:C248)</f>
        <v>751675</v>
      </c>
      <c r="F248" s="5">
        <f>SUM($S$2:S248) + U248 + V248</f>
        <v>2882.24</v>
      </c>
      <c r="G248" s="5">
        <f t="shared" si="12"/>
        <v>48.037333333333329</v>
      </c>
      <c r="H248" s="9">
        <f t="shared" si="13"/>
        <v>0.48037333333333332</v>
      </c>
      <c r="S248" s="1">
        <f t="shared" si="14"/>
        <v>0</v>
      </c>
      <c r="T248" s="1">
        <f t="shared" si="15"/>
        <v>0</v>
      </c>
      <c r="U248">
        <f>INT(SUM($T$2:T248)/60)</f>
        <v>12</v>
      </c>
      <c r="V248">
        <f>(SUM($T$2:T248)-60*U248)/100</f>
        <v>0.23999999999998636</v>
      </c>
    </row>
    <row r="249" spans="1:22" ht="25.8" x14ac:dyDescent="0.5">
      <c r="A249" s="4"/>
      <c r="B249" s="2"/>
      <c r="C249" s="2"/>
      <c r="D249" s="5"/>
      <c r="E249" s="2">
        <f>SUM($C$2:C249)</f>
        <v>751675</v>
      </c>
      <c r="F249" s="5">
        <f>SUM($S$2:S249) + U249 + V249</f>
        <v>2882.24</v>
      </c>
      <c r="G249" s="5">
        <f t="shared" si="12"/>
        <v>48.037333333333329</v>
      </c>
      <c r="H249" s="9">
        <f t="shared" si="13"/>
        <v>0.48037333333333332</v>
      </c>
      <c r="S249" s="1">
        <f t="shared" si="14"/>
        <v>0</v>
      </c>
      <c r="T249" s="1">
        <f t="shared" si="15"/>
        <v>0</v>
      </c>
      <c r="U249">
        <f>INT(SUM($T$2:T249)/60)</f>
        <v>12</v>
      </c>
      <c r="V249">
        <f>(SUM($T$2:T249)-60*U249)/100</f>
        <v>0.23999999999998636</v>
      </c>
    </row>
    <row r="250" spans="1:22" ht="25.8" x14ac:dyDescent="0.5">
      <c r="A250" s="4"/>
      <c r="B250" s="2"/>
      <c r="C250" s="2"/>
      <c r="D250" s="5"/>
      <c r="E250" s="2">
        <f>SUM($C$2:C250)</f>
        <v>751675</v>
      </c>
      <c r="F250" s="5">
        <f>SUM($S$2:S250) + U250 + V250</f>
        <v>2882.24</v>
      </c>
      <c r="G250" s="5">
        <f t="shared" si="12"/>
        <v>48.037333333333329</v>
      </c>
      <c r="H250" s="9">
        <f t="shared" si="13"/>
        <v>0.48037333333333332</v>
      </c>
      <c r="S250" s="1">
        <f t="shared" si="14"/>
        <v>0</v>
      </c>
      <c r="T250" s="1">
        <f t="shared" si="15"/>
        <v>0</v>
      </c>
      <c r="U250">
        <f>INT(SUM($T$2:T250)/60)</f>
        <v>12</v>
      </c>
      <c r="V250">
        <f>(SUM($T$2:T250)-60*U250)/100</f>
        <v>0.23999999999998636</v>
      </c>
    </row>
    <row r="251" spans="1:22" ht="25.8" x14ac:dyDescent="0.5">
      <c r="A251" s="4"/>
      <c r="B251" s="2"/>
      <c r="C251" s="2"/>
      <c r="D251" s="5"/>
      <c r="E251" s="2">
        <f>SUM($C$2:C251)</f>
        <v>751675</v>
      </c>
      <c r="F251" s="5">
        <f>SUM($S$2:S251) + U251 + V251</f>
        <v>2882.24</v>
      </c>
      <c r="G251" s="5">
        <f t="shared" si="12"/>
        <v>48.037333333333329</v>
      </c>
      <c r="H251" s="9">
        <f t="shared" si="13"/>
        <v>0.48037333333333332</v>
      </c>
      <c r="S251" s="1">
        <f t="shared" si="14"/>
        <v>0</v>
      </c>
      <c r="T251" s="1">
        <f t="shared" si="15"/>
        <v>0</v>
      </c>
      <c r="U251">
        <f>INT(SUM($T$2:T251)/60)</f>
        <v>12</v>
      </c>
      <c r="V251">
        <f>(SUM($T$2:T251)-60*U251)/100</f>
        <v>0.23999999999998636</v>
      </c>
    </row>
    <row r="252" spans="1:22" ht="25.8" x14ac:dyDescent="0.5">
      <c r="A252" s="4"/>
      <c r="B252" s="2"/>
      <c r="C252" s="2"/>
      <c r="D252" s="5"/>
      <c r="E252" s="2">
        <f>SUM($C$2:C252)</f>
        <v>751675</v>
      </c>
      <c r="F252" s="5">
        <f>SUM($S$2:S252) + U252 + V252</f>
        <v>2882.24</v>
      </c>
      <c r="G252" s="5">
        <f t="shared" si="12"/>
        <v>48.037333333333329</v>
      </c>
      <c r="H252" s="9">
        <f t="shared" si="13"/>
        <v>0.48037333333333332</v>
      </c>
      <c r="S252" s="1">
        <f t="shared" si="14"/>
        <v>0</v>
      </c>
      <c r="T252" s="1">
        <f t="shared" si="15"/>
        <v>0</v>
      </c>
      <c r="U252">
        <f>INT(SUM($T$2:T252)/60)</f>
        <v>12</v>
      </c>
      <c r="V252">
        <f>(SUM($T$2:T252)-60*U252)/100</f>
        <v>0.23999999999998636</v>
      </c>
    </row>
    <row r="253" spans="1:22" ht="25.8" x14ac:dyDescent="0.5">
      <c r="A253" s="4"/>
      <c r="B253" s="2"/>
      <c r="C253" s="2"/>
      <c r="D253" s="5"/>
      <c r="E253" s="2">
        <f>SUM($C$2:C253)</f>
        <v>751675</v>
      </c>
      <c r="F253" s="5">
        <f>SUM($S$2:S253) + U253 + V253</f>
        <v>2882.24</v>
      </c>
      <c r="G253" s="5">
        <f t="shared" si="12"/>
        <v>48.037333333333329</v>
      </c>
      <c r="H253" s="9">
        <f t="shared" si="13"/>
        <v>0.48037333333333332</v>
      </c>
      <c r="S253" s="1">
        <f t="shared" si="14"/>
        <v>0</v>
      </c>
      <c r="T253" s="1">
        <f t="shared" si="15"/>
        <v>0</v>
      </c>
      <c r="U253">
        <f>INT(SUM($T$2:T253)/60)</f>
        <v>12</v>
      </c>
      <c r="V253">
        <f>(SUM($T$2:T253)-60*U253)/100</f>
        <v>0.23999999999998636</v>
      </c>
    </row>
    <row r="254" spans="1:22" ht="25.8" x14ac:dyDescent="0.5">
      <c r="A254" s="4"/>
      <c r="B254" s="2"/>
      <c r="C254" s="2"/>
      <c r="D254" s="5"/>
      <c r="E254" s="2">
        <f>SUM($C$2:C254)</f>
        <v>751675</v>
      </c>
      <c r="F254" s="5">
        <f>SUM($S$2:S254) + U254 + V254</f>
        <v>2882.24</v>
      </c>
      <c r="G254" s="5">
        <f t="shared" si="12"/>
        <v>48.037333333333329</v>
      </c>
      <c r="H254" s="9">
        <f t="shared" si="13"/>
        <v>0.48037333333333332</v>
      </c>
      <c r="S254" s="1">
        <f t="shared" si="14"/>
        <v>0</v>
      </c>
      <c r="T254" s="1">
        <f t="shared" si="15"/>
        <v>0</v>
      </c>
      <c r="U254">
        <f>INT(SUM($T$2:T254)/60)</f>
        <v>12</v>
      </c>
      <c r="V254">
        <f>(SUM($T$2:T254)-60*U254)/100</f>
        <v>0.23999999999998636</v>
      </c>
    </row>
    <row r="255" spans="1:22" ht="25.8" x14ac:dyDescent="0.5">
      <c r="A255" s="4"/>
      <c r="B255" s="2"/>
      <c r="C255" s="2"/>
      <c r="D255" s="5"/>
      <c r="E255" s="2">
        <f>SUM($C$2:C255)</f>
        <v>751675</v>
      </c>
      <c r="F255" s="5">
        <f>SUM($S$2:S255) + U255 + V255</f>
        <v>2882.24</v>
      </c>
      <c r="G255" s="5">
        <f t="shared" si="12"/>
        <v>48.037333333333329</v>
      </c>
      <c r="H255" s="9">
        <f t="shared" si="13"/>
        <v>0.48037333333333332</v>
      </c>
      <c r="S255" s="1">
        <f t="shared" si="14"/>
        <v>0</v>
      </c>
      <c r="T255" s="1">
        <f t="shared" si="15"/>
        <v>0</v>
      </c>
      <c r="U255">
        <f>INT(SUM($T$2:T255)/60)</f>
        <v>12</v>
      </c>
      <c r="V255">
        <f>(SUM($T$2:T255)-60*U255)/100</f>
        <v>0.23999999999998636</v>
      </c>
    </row>
    <row r="256" spans="1:22" ht="25.8" x14ac:dyDescent="0.5">
      <c r="A256" s="4"/>
      <c r="B256" s="2"/>
      <c r="C256" s="2"/>
      <c r="D256" s="5"/>
      <c r="E256" s="2">
        <f>SUM($C$2:C256)</f>
        <v>751675</v>
      </c>
      <c r="F256" s="5">
        <f>SUM($S$2:S256) + U256 + V256</f>
        <v>2882.24</v>
      </c>
      <c r="G256" s="5">
        <f t="shared" si="12"/>
        <v>48.037333333333329</v>
      </c>
      <c r="H256" s="9">
        <f t="shared" si="13"/>
        <v>0.48037333333333332</v>
      </c>
      <c r="S256" s="1">
        <f t="shared" si="14"/>
        <v>0</v>
      </c>
      <c r="T256" s="1">
        <f t="shared" si="15"/>
        <v>0</v>
      </c>
      <c r="U256">
        <f>INT(SUM($T$2:T256)/60)</f>
        <v>12</v>
      </c>
      <c r="V256">
        <f>(SUM($T$2:T256)-60*U256)/100</f>
        <v>0.23999999999998636</v>
      </c>
    </row>
    <row r="257" spans="1:22" ht="25.8" x14ac:dyDescent="0.5">
      <c r="A257" s="4"/>
      <c r="B257" s="2"/>
      <c r="C257" s="2"/>
      <c r="D257" s="5"/>
      <c r="E257" s="2">
        <f>SUM($C$2:C257)</f>
        <v>751675</v>
      </c>
      <c r="F257" s="5">
        <f>SUM($S$2:S257) + U257 + V257</f>
        <v>2882.24</v>
      </c>
      <c r="G257" s="5">
        <f t="shared" si="12"/>
        <v>48.037333333333329</v>
      </c>
      <c r="H257" s="9">
        <f t="shared" si="13"/>
        <v>0.48037333333333332</v>
      </c>
      <c r="S257" s="1">
        <f t="shared" si="14"/>
        <v>0</v>
      </c>
      <c r="T257" s="1">
        <f t="shared" si="15"/>
        <v>0</v>
      </c>
      <c r="U257">
        <f>INT(SUM($T$2:T257)/60)</f>
        <v>12</v>
      </c>
      <c r="V257">
        <f>(SUM($T$2:T257)-60*U257)/100</f>
        <v>0.23999999999998636</v>
      </c>
    </row>
    <row r="258" spans="1:22" ht="25.8" x14ac:dyDescent="0.5">
      <c r="A258" s="4"/>
      <c r="B258" s="2"/>
      <c r="C258" s="2"/>
      <c r="D258" s="5"/>
      <c r="E258" s="2">
        <f>SUM($C$2:C258)</f>
        <v>751675</v>
      </c>
      <c r="F258" s="5">
        <f>SUM($S$2:S258) + U258 + V258</f>
        <v>2882.24</v>
      </c>
      <c r="G258" s="5">
        <f t="shared" si="12"/>
        <v>48.037333333333329</v>
      </c>
      <c r="H258" s="9">
        <f t="shared" si="13"/>
        <v>0.48037333333333332</v>
      </c>
      <c r="S258" s="1">
        <f t="shared" si="14"/>
        <v>0</v>
      </c>
      <c r="T258" s="1">
        <f t="shared" si="15"/>
        <v>0</v>
      </c>
      <c r="U258">
        <f>INT(SUM($T$2:T258)/60)</f>
        <v>12</v>
      </c>
      <c r="V258">
        <f>(SUM($T$2:T258)-60*U258)/100</f>
        <v>0.23999999999998636</v>
      </c>
    </row>
    <row r="259" spans="1:22" ht="25.8" x14ac:dyDescent="0.5">
      <c r="A259" s="4"/>
      <c r="B259" s="2"/>
      <c r="C259" s="2"/>
      <c r="D259" s="5"/>
      <c r="E259" s="2">
        <f>SUM($C$2:C259)</f>
        <v>751675</v>
      </c>
      <c r="F259" s="5">
        <f>SUM($S$2:S259) + U259 + V259</f>
        <v>2882.24</v>
      </c>
      <c r="G259" s="5">
        <f t="shared" ref="G259:G266" si="16">F259/60</f>
        <v>48.037333333333329</v>
      </c>
      <c r="H259" s="9">
        <f t="shared" ref="H259:H266" si="17">(F259/600000)*100</f>
        <v>0.48037333333333332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12</v>
      </c>
      <c r="V259">
        <f>(SUM($T$2:T259)-60*U259)/100</f>
        <v>0.23999999999998636</v>
      </c>
    </row>
    <row r="260" spans="1:22" ht="25.8" x14ac:dyDescent="0.5">
      <c r="A260" s="4"/>
      <c r="B260" s="2"/>
      <c r="C260" s="2"/>
      <c r="D260" s="5"/>
      <c r="E260" s="2">
        <f>SUM($C$2:C260)</f>
        <v>751675</v>
      </c>
      <c r="F260" s="5">
        <f>SUM($S$2:S260) + U260 + V260</f>
        <v>2882.24</v>
      </c>
      <c r="G260" s="5">
        <f t="shared" si="16"/>
        <v>48.037333333333329</v>
      </c>
      <c r="H260" s="9">
        <f t="shared" si="17"/>
        <v>0.48037333333333332</v>
      </c>
      <c r="S260" s="1">
        <f t="shared" si="18"/>
        <v>0</v>
      </c>
      <c r="T260" s="1">
        <f t="shared" si="19"/>
        <v>0</v>
      </c>
      <c r="U260">
        <f>INT(SUM($T$2:T260)/60)</f>
        <v>12</v>
      </c>
      <c r="V260">
        <f>(SUM($T$2:T260)-60*U260)/100</f>
        <v>0.23999999999998636</v>
      </c>
    </row>
    <row r="261" spans="1:22" ht="25.8" x14ac:dyDescent="0.5">
      <c r="A261" s="4"/>
      <c r="B261" s="2"/>
      <c r="C261" s="2"/>
      <c r="D261" s="5"/>
      <c r="E261" s="2">
        <f>SUM($C$2:C261)</f>
        <v>751675</v>
      </c>
      <c r="F261" s="5">
        <f>SUM($S$2:S261) + U261 + V261</f>
        <v>2882.24</v>
      </c>
      <c r="G261" s="5">
        <f t="shared" si="16"/>
        <v>48.037333333333329</v>
      </c>
      <c r="H261" s="9">
        <f t="shared" si="17"/>
        <v>0.48037333333333332</v>
      </c>
      <c r="S261" s="1">
        <f t="shared" si="18"/>
        <v>0</v>
      </c>
      <c r="T261" s="1">
        <f t="shared" si="19"/>
        <v>0</v>
      </c>
      <c r="U261">
        <f>INT(SUM($T$2:T261)/60)</f>
        <v>12</v>
      </c>
      <c r="V261">
        <f>(SUM($T$2:T261)-60*U261)/100</f>
        <v>0.23999999999998636</v>
      </c>
    </row>
    <row r="262" spans="1:22" ht="25.8" x14ac:dyDescent="0.5">
      <c r="A262" s="4"/>
      <c r="B262" s="2"/>
      <c r="C262" s="2"/>
      <c r="D262" s="5"/>
      <c r="E262" s="2">
        <f>SUM($C$2:C262)</f>
        <v>751675</v>
      </c>
      <c r="F262" s="5">
        <f>SUM($S$2:S262) + U262 + V262</f>
        <v>2882.24</v>
      </c>
      <c r="G262" s="5">
        <f t="shared" si="16"/>
        <v>48.037333333333329</v>
      </c>
      <c r="H262" s="9">
        <f t="shared" si="17"/>
        <v>0.48037333333333332</v>
      </c>
      <c r="S262" s="1">
        <f t="shared" si="18"/>
        <v>0</v>
      </c>
      <c r="T262" s="1">
        <f t="shared" si="19"/>
        <v>0</v>
      </c>
      <c r="U262">
        <f>INT(SUM($T$2:T262)/60)</f>
        <v>12</v>
      </c>
      <c r="V262">
        <f>(SUM($T$2:T262)-60*U262)/100</f>
        <v>0.23999999999998636</v>
      </c>
    </row>
    <row r="263" spans="1:22" ht="25.8" x14ac:dyDescent="0.5">
      <c r="A263" s="4"/>
      <c r="B263" s="2"/>
      <c r="C263" s="2"/>
      <c r="D263" s="5"/>
      <c r="E263" s="2">
        <f>SUM($C$2:C263)</f>
        <v>751675</v>
      </c>
      <c r="F263" s="5">
        <f>SUM($S$2:S263) + U263 + V263</f>
        <v>2882.24</v>
      </c>
      <c r="G263" s="5">
        <f t="shared" si="16"/>
        <v>48.037333333333329</v>
      </c>
      <c r="H263" s="9">
        <f t="shared" si="17"/>
        <v>0.48037333333333332</v>
      </c>
      <c r="S263" s="1">
        <f t="shared" si="18"/>
        <v>0</v>
      </c>
      <c r="T263" s="1">
        <f t="shared" si="19"/>
        <v>0</v>
      </c>
      <c r="U263">
        <f>INT(SUM($T$2:T263)/60)</f>
        <v>12</v>
      </c>
      <c r="V263">
        <f>(SUM($T$2:T263)-60*U263)/100</f>
        <v>0.23999999999998636</v>
      </c>
    </row>
    <row r="264" spans="1:22" ht="25.8" x14ac:dyDescent="0.5">
      <c r="A264" s="4"/>
      <c r="B264" s="2"/>
      <c r="C264" s="2"/>
      <c r="D264" s="5"/>
      <c r="E264" s="2">
        <f>SUM($C$2:C264)</f>
        <v>751675</v>
      </c>
      <c r="F264" s="5">
        <f>SUM($S$2:S264) + U264 + V264</f>
        <v>2882.24</v>
      </c>
      <c r="G264" s="5">
        <f t="shared" si="16"/>
        <v>48.037333333333329</v>
      </c>
      <c r="H264" s="9">
        <f t="shared" si="17"/>
        <v>0.48037333333333332</v>
      </c>
      <c r="S264" s="1">
        <f t="shared" si="18"/>
        <v>0</v>
      </c>
      <c r="T264" s="1">
        <f t="shared" si="19"/>
        <v>0</v>
      </c>
      <c r="U264">
        <f>INT(SUM($T$2:T264)/60)</f>
        <v>12</v>
      </c>
      <c r="V264">
        <f>(SUM($T$2:T264)-60*U264)/100</f>
        <v>0.23999999999998636</v>
      </c>
    </row>
    <row r="265" spans="1:22" ht="25.8" x14ac:dyDescent="0.5">
      <c r="A265" s="4"/>
      <c r="B265" s="2"/>
      <c r="C265" s="2"/>
      <c r="D265" s="5"/>
      <c r="E265" s="2">
        <f>SUM($C$2:C265)</f>
        <v>751675</v>
      </c>
      <c r="F265" s="5">
        <f>SUM($S$2:S265) + U265 + V265</f>
        <v>2882.24</v>
      </c>
      <c r="G265" s="5">
        <f t="shared" si="16"/>
        <v>48.037333333333329</v>
      </c>
      <c r="H265" s="9">
        <f t="shared" si="17"/>
        <v>0.48037333333333332</v>
      </c>
      <c r="S265" s="1">
        <f t="shared" si="18"/>
        <v>0</v>
      </c>
      <c r="T265" s="1">
        <f t="shared" si="19"/>
        <v>0</v>
      </c>
      <c r="U265">
        <f>INT(SUM($T$2:T265)/60)</f>
        <v>12</v>
      </c>
      <c r="V265">
        <f>(SUM($T$2:T265)-60*U265)/100</f>
        <v>0.23999999999998636</v>
      </c>
    </row>
    <row r="266" spans="1:22" ht="25.8" x14ac:dyDescent="0.5">
      <c r="A266" s="4"/>
      <c r="B266" s="2"/>
      <c r="C266" s="2"/>
      <c r="D266" s="5"/>
      <c r="E266" s="2">
        <f>SUM($C$2:C266)</f>
        <v>751675</v>
      </c>
      <c r="F266" s="5">
        <f>SUM($S$2:S266) + U266 + V266</f>
        <v>2882.24</v>
      </c>
      <c r="G266" s="5">
        <f t="shared" si="16"/>
        <v>48.037333333333329</v>
      </c>
      <c r="H266" s="9">
        <f t="shared" si="17"/>
        <v>0.48037333333333332</v>
      </c>
      <c r="S266" s="1">
        <f t="shared" si="18"/>
        <v>0</v>
      </c>
      <c r="T266" s="1">
        <f t="shared" si="19"/>
        <v>0</v>
      </c>
      <c r="U266">
        <f>INT(SUM($T$2:T266)/60)</f>
        <v>12</v>
      </c>
      <c r="V266">
        <f>(SUM($T$2:T266)-60*U266)/100</f>
        <v>0.23999999999998636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171F-8A0C-450B-96AE-D75A0050B136}">
  <dimension ref="A1:V266"/>
  <sheetViews>
    <sheetView zoomScale="55" zoomScaleNormal="55" workbookViewId="0">
      <selection activeCell="A18" sqref="A18"/>
    </sheetView>
  </sheetViews>
  <sheetFormatPr defaultRowHeight="14.4" x14ac:dyDescent="0.3"/>
  <cols>
    <col min="1" max="1" width="19.6640625" bestFit="1" customWidth="1"/>
    <col min="2" max="2" width="14.77734375" bestFit="1" customWidth="1"/>
    <col min="3" max="3" width="14.33203125" bestFit="1" customWidth="1"/>
    <col min="4" max="4" width="11.77734375" bestFit="1" customWidth="1"/>
    <col min="5" max="5" width="32.44140625" bestFit="1" customWidth="1"/>
    <col min="6" max="6" width="26.88671875" bestFit="1" customWidth="1"/>
    <col min="7" max="7" width="28.44140625" bestFit="1" customWidth="1"/>
    <col min="8" max="8" width="22.5546875" bestFit="1" customWidth="1"/>
  </cols>
  <sheetData>
    <row r="1" spans="1:22" ht="25.8" x14ac:dyDescent="0.5">
      <c r="A1" s="2" t="s">
        <v>0</v>
      </c>
      <c r="B1" s="2" t="s">
        <v>1</v>
      </c>
      <c r="C1" s="2" t="s">
        <v>2</v>
      </c>
      <c r="D1" s="5" t="s">
        <v>3</v>
      </c>
      <c r="E1" s="3" t="s">
        <v>10</v>
      </c>
      <c r="F1" s="3" t="s">
        <v>12</v>
      </c>
      <c r="G1" s="3" t="s">
        <v>50</v>
      </c>
      <c r="H1" s="3" t="s">
        <v>43</v>
      </c>
      <c r="I1" s="14" t="s">
        <v>53</v>
      </c>
    </row>
    <row r="2" spans="1:22" ht="25.8" x14ac:dyDescent="0.5">
      <c r="A2" s="4">
        <v>44466</v>
      </c>
      <c r="B2" s="2" t="s">
        <v>42</v>
      </c>
      <c r="C2" s="2"/>
      <c r="D2" s="5">
        <v>40</v>
      </c>
      <c r="E2" s="2">
        <f>SUM($C$2:C2)</f>
        <v>0</v>
      </c>
      <c r="F2" s="5">
        <f>SUM($S$2:S2) + U2 + V2</f>
        <v>40</v>
      </c>
      <c r="G2" s="5">
        <f>F2/60</f>
        <v>0.66666666666666663</v>
      </c>
      <c r="H2" s="9">
        <f>(F2/600000)*100</f>
        <v>6.6666666666666671E-3</v>
      </c>
      <c r="S2" s="1">
        <f>INT(D2)</f>
        <v>40</v>
      </c>
      <c r="T2" s="1">
        <f>(D2-S2)*100</f>
        <v>0</v>
      </c>
      <c r="U2">
        <f>INT(SUM($T$2:T2)/60)</f>
        <v>0</v>
      </c>
      <c r="V2">
        <f>(SUM($T$2:T2)-60*U2)/100</f>
        <v>0</v>
      </c>
    </row>
    <row r="3" spans="1:22" ht="25.8" x14ac:dyDescent="0.5">
      <c r="A3" s="4">
        <v>44473</v>
      </c>
      <c r="B3" s="2" t="s">
        <v>42</v>
      </c>
      <c r="C3" s="2"/>
      <c r="D3" s="5">
        <v>40</v>
      </c>
      <c r="E3" s="2">
        <f>SUM($C$2:C3)</f>
        <v>0</v>
      </c>
      <c r="F3" s="5">
        <f>SUM($S$2:S3) + U3 + V3</f>
        <v>80</v>
      </c>
      <c r="G3" s="5">
        <f t="shared" ref="G3:G66" si="0">F3/60</f>
        <v>1.3333333333333333</v>
      </c>
      <c r="H3" s="9">
        <f t="shared" ref="H3:H66" si="1">(F3/600000)*100</f>
        <v>1.3333333333333334E-2</v>
      </c>
      <c r="S3" s="1">
        <f t="shared" ref="S3:S66" si="2">INT(D3)</f>
        <v>40</v>
      </c>
      <c r="T3" s="1">
        <f t="shared" ref="T3:T66" si="3">(D3-S3)*100</f>
        <v>0</v>
      </c>
      <c r="U3">
        <f>INT(SUM($T$2:T3)/60)</f>
        <v>0</v>
      </c>
      <c r="V3">
        <f>(SUM($T$2:T3)-60*U3)/100</f>
        <v>0</v>
      </c>
    </row>
    <row r="4" spans="1:22" ht="25.8" x14ac:dyDescent="0.5">
      <c r="A4" s="4">
        <v>44491</v>
      </c>
      <c r="B4" s="2" t="s">
        <v>42</v>
      </c>
      <c r="C4" s="2">
        <v>700</v>
      </c>
      <c r="D4" s="5">
        <v>40</v>
      </c>
      <c r="E4" s="2">
        <f>SUM($C$2:C4)</f>
        <v>700</v>
      </c>
      <c r="F4" s="5">
        <f>SUM($S$2:S4) + U4 + V4</f>
        <v>120</v>
      </c>
      <c r="G4" s="5">
        <f t="shared" si="0"/>
        <v>2</v>
      </c>
      <c r="H4" s="9">
        <f t="shared" si="1"/>
        <v>0.02</v>
      </c>
      <c r="S4" s="1">
        <f t="shared" si="2"/>
        <v>40</v>
      </c>
      <c r="T4" s="1">
        <f t="shared" si="3"/>
        <v>0</v>
      </c>
      <c r="U4">
        <f>INT(SUM($T$2:T4)/60)</f>
        <v>0</v>
      </c>
      <c r="V4">
        <f>(SUM($T$2:T4)-60*U4)/100</f>
        <v>0</v>
      </c>
    </row>
    <row r="5" spans="1:22" ht="25.8" x14ac:dyDescent="0.5">
      <c r="A5" s="4">
        <v>44528</v>
      </c>
      <c r="B5" s="2" t="s">
        <v>42</v>
      </c>
      <c r="C5" s="2">
        <v>1050</v>
      </c>
      <c r="D5" s="5">
        <v>40</v>
      </c>
      <c r="E5" s="2">
        <f>SUM($C$2:C5)</f>
        <v>1750</v>
      </c>
      <c r="F5" s="5">
        <f>SUM($S$2:S5) + U5 + V5</f>
        <v>160</v>
      </c>
      <c r="G5" s="5">
        <f t="shared" si="0"/>
        <v>2.6666666666666665</v>
      </c>
      <c r="H5" s="9">
        <f t="shared" si="1"/>
        <v>2.6666666666666668E-2</v>
      </c>
      <c r="S5" s="1">
        <f t="shared" si="2"/>
        <v>40</v>
      </c>
      <c r="T5" s="1">
        <f t="shared" si="3"/>
        <v>0</v>
      </c>
      <c r="U5">
        <f>INT(SUM($T$2:T5)/60)</f>
        <v>0</v>
      </c>
      <c r="V5">
        <f>(SUM($T$2:T5)-60*U5)/100</f>
        <v>0</v>
      </c>
    </row>
    <row r="6" spans="1:22" ht="25.8" x14ac:dyDescent="0.5">
      <c r="A6" s="4">
        <v>44501</v>
      </c>
      <c r="B6" s="2" t="s">
        <v>42</v>
      </c>
      <c r="C6" s="2">
        <v>675</v>
      </c>
      <c r="D6" s="5">
        <v>40</v>
      </c>
      <c r="E6" s="2">
        <f>SUM($C$2:C6)</f>
        <v>2425</v>
      </c>
      <c r="F6" s="5">
        <f>SUM($S$2:S6) + U6 + V6</f>
        <v>200</v>
      </c>
      <c r="G6" s="5">
        <f t="shared" si="0"/>
        <v>3.3333333333333335</v>
      </c>
      <c r="H6" s="9">
        <f t="shared" si="1"/>
        <v>3.3333333333333333E-2</v>
      </c>
      <c r="S6" s="1">
        <f t="shared" si="2"/>
        <v>40</v>
      </c>
      <c r="T6" s="1">
        <f t="shared" si="3"/>
        <v>0</v>
      </c>
      <c r="U6">
        <f>INT(SUM($T$2:T6)/60)</f>
        <v>0</v>
      </c>
      <c r="V6">
        <f>(SUM($T$2:T6)-60*U6)/100</f>
        <v>0</v>
      </c>
    </row>
    <row r="7" spans="1:22" ht="25.8" x14ac:dyDescent="0.5">
      <c r="A7" s="4">
        <v>44503</v>
      </c>
      <c r="B7" s="2" t="s">
        <v>42</v>
      </c>
      <c r="C7" s="2">
        <v>875</v>
      </c>
      <c r="D7" s="5">
        <v>40</v>
      </c>
      <c r="E7" s="2">
        <f>SUM($C$2:C7)</f>
        <v>3300</v>
      </c>
      <c r="F7" s="5">
        <f>SUM($S$2:S7) + U7 + V7</f>
        <v>240</v>
      </c>
      <c r="G7" s="5">
        <f t="shared" si="0"/>
        <v>4</v>
      </c>
      <c r="H7" s="9">
        <f t="shared" si="1"/>
        <v>0.04</v>
      </c>
      <c r="S7" s="1">
        <f t="shared" si="2"/>
        <v>40</v>
      </c>
      <c r="T7" s="1">
        <f t="shared" si="3"/>
        <v>0</v>
      </c>
      <c r="U7">
        <f>INT(SUM($T$2:T7)/60)</f>
        <v>0</v>
      </c>
      <c r="V7">
        <f>(SUM($T$2:T7)-60*U7)/100</f>
        <v>0</v>
      </c>
    </row>
    <row r="8" spans="1:22" ht="25.8" x14ac:dyDescent="0.5">
      <c r="A8" s="4">
        <v>44510</v>
      </c>
      <c r="B8" s="2" t="s">
        <v>42</v>
      </c>
      <c r="C8" s="2">
        <v>875</v>
      </c>
      <c r="D8" s="5">
        <v>40</v>
      </c>
      <c r="E8" s="2">
        <f>SUM($C$2:C8)</f>
        <v>4175</v>
      </c>
      <c r="F8" s="5">
        <f>SUM($S$2:S8) + U8 + V8</f>
        <v>280</v>
      </c>
      <c r="G8" s="5">
        <f t="shared" si="0"/>
        <v>4.666666666666667</v>
      </c>
      <c r="H8" s="9">
        <f t="shared" si="1"/>
        <v>4.6666666666666669E-2</v>
      </c>
      <c r="S8" s="1">
        <f t="shared" si="2"/>
        <v>40</v>
      </c>
      <c r="T8" s="1">
        <f t="shared" si="3"/>
        <v>0</v>
      </c>
      <c r="U8">
        <f>INT(SUM($T$2:T8)/60)</f>
        <v>0</v>
      </c>
      <c r="V8">
        <f>(SUM($T$2:T8)-60*U8)/100</f>
        <v>0</v>
      </c>
    </row>
    <row r="9" spans="1:22" ht="25.8" x14ac:dyDescent="0.5">
      <c r="A9" s="4" t="s">
        <v>256</v>
      </c>
      <c r="B9" s="2" t="s">
        <v>42</v>
      </c>
      <c r="C9" s="2">
        <v>1050</v>
      </c>
      <c r="D9" s="5">
        <v>40</v>
      </c>
      <c r="E9" s="2">
        <f>SUM($C$2:C9)</f>
        <v>5225</v>
      </c>
      <c r="F9" s="5">
        <f>SUM($S$2:S9) + U9 + V9</f>
        <v>320</v>
      </c>
      <c r="G9" s="5">
        <f t="shared" si="0"/>
        <v>5.333333333333333</v>
      </c>
      <c r="H9" s="9">
        <f t="shared" si="1"/>
        <v>5.3333333333333337E-2</v>
      </c>
      <c r="S9" s="1">
        <f t="shared" si="2"/>
        <v>40</v>
      </c>
      <c r="T9" s="1">
        <f t="shared" si="3"/>
        <v>0</v>
      </c>
      <c r="U9">
        <f>INT(SUM($T$2:T9)/60)</f>
        <v>0</v>
      </c>
      <c r="V9">
        <f>(SUM($T$2:T9)-60*U9)/100</f>
        <v>0</v>
      </c>
    </row>
    <row r="10" spans="1:22" ht="25.8" x14ac:dyDescent="0.5">
      <c r="A10" s="4">
        <v>44530</v>
      </c>
      <c r="B10" s="2" t="s">
        <v>42</v>
      </c>
      <c r="C10" s="2">
        <v>700</v>
      </c>
      <c r="D10" s="5">
        <v>30</v>
      </c>
      <c r="E10" s="2">
        <f>SUM($C$2:C10)</f>
        <v>5925</v>
      </c>
      <c r="F10" s="5">
        <f>SUM($S$2:S10) + U10 + V10</f>
        <v>350</v>
      </c>
      <c r="G10" s="5">
        <f t="shared" si="0"/>
        <v>5.833333333333333</v>
      </c>
      <c r="H10" s="9">
        <f t="shared" si="1"/>
        <v>5.8333333333333341E-2</v>
      </c>
      <c r="S10" s="1">
        <f t="shared" si="2"/>
        <v>30</v>
      </c>
      <c r="T10" s="1">
        <f t="shared" si="3"/>
        <v>0</v>
      </c>
      <c r="U10">
        <f>INT(SUM($T$2:T10)/60)</f>
        <v>0</v>
      </c>
      <c r="V10">
        <f>(SUM($T$2:T10)-60*U10)/100</f>
        <v>0</v>
      </c>
    </row>
    <row r="11" spans="1:22" ht="25.8" x14ac:dyDescent="0.5">
      <c r="A11" s="4">
        <v>44532</v>
      </c>
      <c r="B11" s="2" t="s">
        <v>42</v>
      </c>
      <c r="C11" s="2">
        <v>200</v>
      </c>
      <c r="D11" s="5">
        <v>20</v>
      </c>
      <c r="E11" s="2">
        <f>SUM($C$2:C11)</f>
        <v>6125</v>
      </c>
      <c r="F11" s="5">
        <f>SUM($S$2:S11) + U11 + V11</f>
        <v>370</v>
      </c>
      <c r="G11" s="5">
        <f t="shared" si="0"/>
        <v>6.166666666666667</v>
      </c>
      <c r="H11" s="9">
        <f t="shared" si="1"/>
        <v>6.1666666666666661E-2</v>
      </c>
      <c r="S11" s="1">
        <f t="shared" si="2"/>
        <v>20</v>
      </c>
      <c r="T11" s="1">
        <f t="shared" si="3"/>
        <v>0</v>
      </c>
      <c r="U11">
        <f>INT(SUM($T$2:T11)/60)</f>
        <v>0</v>
      </c>
      <c r="V11">
        <f>(SUM($T$2:T11)-60*U11)/100</f>
        <v>0</v>
      </c>
    </row>
    <row r="12" spans="1:22" ht="25.8" x14ac:dyDescent="0.5">
      <c r="A12" s="4">
        <v>44567</v>
      </c>
      <c r="B12" s="2" t="s">
        <v>42</v>
      </c>
      <c r="C12" s="2">
        <v>875</v>
      </c>
      <c r="D12" s="5">
        <v>40</v>
      </c>
      <c r="E12" s="2">
        <f>SUM($C$2:C12)</f>
        <v>7000</v>
      </c>
      <c r="F12" s="5">
        <f>SUM($S$2:S12) + U12 + V12</f>
        <v>410</v>
      </c>
      <c r="G12" s="5">
        <f t="shared" si="0"/>
        <v>6.833333333333333</v>
      </c>
      <c r="H12" s="9">
        <f t="shared" si="1"/>
        <v>6.8333333333333329E-2</v>
      </c>
      <c r="S12" s="1">
        <f t="shared" si="2"/>
        <v>40</v>
      </c>
      <c r="T12" s="1">
        <f t="shared" si="3"/>
        <v>0</v>
      </c>
      <c r="U12">
        <f>INT(SUM($T$2:T12)/60)</f>
        <v>0</v>
      </c>
      <c r="V12">
        <f>(SUM($T$2:T12)-60*U12)/100</f>
        <v>0</v>
      </c>
    </row>
    <row r="13" spans="1:22" ht="25.8" x14ac:dyDescent="0.5">
      <c r="A13" s="4">
        <v>44572</v>
      </c>
      <c r="B13" s="2" t="s">
        <v>42</v>
      </c>
      <c r="C13" s="2">
        <v>875</v>
      </c>
      <c r="D13" s="5">
        <v>40</v>
      </c>
      <c r="E13" s="2">
        <f>SUM($C$2:C13)</f>
        <v>7875</v>
      </c>
      <c r="F13" s="5">
        <f>SUM($S$2:S13) + U13 + V13</f>
        <v>450</v>
      </c>
      <c r="G13" s="5">
        <f t="shared" si="0"/>
        <v>7.5</v>
      </c>
      <c r="H13" s="9">
        <f t="shared" si="1"/>
        <v>7.4999999999999997E-2</v>
      </c>
      <c r="S13" s="1">
        <f t="shared" si="2"/>
        <v>40</v>
      </c>
      <c r="T13" s="1">
        <f t="shared" si="3"/>
        <v>0</v>
      </c>
      <c r="U13">
        <f>INT(SUM($T$2:T13)/60)</f>
        <v>0</v>
      </c>
      <c r="V13">
        <f>(SUM($T$2:T13)-60*U13)/100</f>
        <v>0</v>
      </c>
    </row>
    <row r="14" spans="1:22" ht="25.8" x14ac:dyDescent="0.5">
      <c r="A14" s="4">
        <v>44580</v>
      </c>
      <c r="B14" s="2" t="s">
        <v>42</v>
      </c>
      <c r="C14" s="2">
        <v>700</v>
      </c>
      <c r="D14" s="5">
        <v>27</v>
      </c>
      <c r="E14" s="2">
        <f>SUM($C$2:C14)</f>
        <v>8575</v>
      </c>
      <c r="F14" s="5">
        <f>SUM($S$2:S14) + U14 + V14</f>
        <v>477</v>
      </c>
      <c r="G14" s="5">
        <f t="shared" si="0"/>
        <v>7.95</v>
      </c>
      <c r="H14" s="9">
        <f t="shared" si="1"/>
        <v>7.9500000000000001E-2</v>
      </c>
      <c r="S14" s="1">
        <f t="shared" si="2"/>
        <v>27</v>
      </c>
      <c r="T14" s="1">
        <f t="shared" si="3"/>
        <v>0</v>
      </c>
      <c r="U14">
        <f>INT(SUM($T$2:T14)/60)</f>
        <v>0</v>
      </c>
      <c r="V14">
        <f>(SUM($T$2:T14)-60*U14)/100</f>
        <v>0</v>
      </c>
    </row>
    <row r="15" spans="1:22" ht="25.8" x14ac:dyDescent="0.5">
      <c r="A15" s="4">
        <v>44589</v>
      </c>
      <c r="B15" s="2" t="s">
        <v>42</v>
      </c>
      <c r="C15" s="2">
        <v>875</v>
      </c>
      <c r="D15" s="5">
        <v>30</v>
      </c>
      <c r="E15" s="2">
        <f>SUM($C$2:C15)</f>
        <v>9450</v>
      </c>
      <c r="F15" s="5">
        <f>SUM($S$2:S15) + U15 + V15</f>
        <v>507</v>
      </c>
      <c r="G15" s="5">
        <f t="shared" si="0"/>
        <v>8.4499999999999993</v>
      </c>
      <c r="H15" s="9">
        <f t="shared" si="1"/>
        <v>8.4500000000000006E-2</v>
      </c>
      <c r="S15" s="1">
        <f t="shared" si="2"/>
        <v>30</v>
      </c>
      <c r="T15" s="1">
        <f t="shared" si="3"/>
        <v>0</v>
      </c>
      <c r="U15">
        <f>INT(SUM($T$2:T15)/60)</f>
        <v>0</v>
      </c>
      <c r="V15">
        <f>(SUM($T$2:T15)-60*U15)/100</f>
        <v>0</v>
      </c>
    </row>
    <row r="16" spans="1:22" ht="25.8" x14ac:dyDescent="0.5">
      <c r="A16" s="4">
        <v>44593</v>
      </c>
      <c r="B16" s="2" t="s">
        <v>42</v>
      </c>
      <c r="C16" s="2">
        <v>700</v>
      </c>
      <c r="D16" s="5">
        <v>28</v>
      </c>
      <c r="E16" s="2">
        <f>SUM($C$2:C16)</f>
        <v>10150</v>
      </c>
      <c r="F16" s="5">
        <f>SUM($S$2:S16) + U16 + V16</f>
        <v>535</v>
      </c>
      <c r="G16" s="5">
        <f t="shared" si="0"/>
        <v>8.9166666666666661</v>
      </c>
      <c r="H16" s="9">
        <f t="shared" si="1"/>
        <v>8.9166666666666672E-2</v>
      </c>
      <c r="S16" s="1">
        <f t="shared" si="2"/>
        <v>28</v>
      </c>
      <c r="T16" s="1">
        <f t="shared" si="3"/>
        <v>0</v>
      </c>
      <c r="U16">
        <f>INT(SUM($T$2:T16)/60)</f>
        <v>0</v>
      </c>
      <c r="V16">
        <f>(SUM($T$2:T16)-60*U16)/100</f>
        <v>0</v>
      </c>
    </row>
    <row r="17" spans="1:22" ht="25.8" x14ac:dyDescent="0.5">
      <c r="A17" s="4">
        <v>44617</v>
      </c>
      <c r="B17" s="2" t="s">
        <v>42</v>
      </c>
      <c r="C17" s="2">
        <v>525</v>
      </c>
      <c r="D17" s="5">
        <v>25</v>
      </c>
      <c r="E17" s="2">
        <f>SUM($C$2:C17)</f>
        <v>10675</v>
      </c>
      <c r="F17" s="5">
        <f>SUM($S$2:S17) + U17 + V17</f>
        <v>560</v>
      </c>
      <c r="G17" s="5">
        <f t="shared" si="0"/>
        <v>9.3333333333333339</v>
      </c>
      <c r="H17" s="9">
        <f t="shared" si="1"/>
        <v>9.3333333333333338E-2</v>
      </c>
      <c r="S17" s="1">
        <f t="shared" si="2"/>
        <v>25</v>
      </c>
      <c r="T17" s="1">
        <f t="shared" si="3"/>
        <v>0</v>
      </c>
      <c r="U17">
        <f>INT(SUM($T$2:T17)/60)</f>
        <v>0</v>
      </c>
      <c r="V17">
        <f>(SUM($T$2:T17)-60*U17)/100</f>
        <v>0</v>
      </c>
    </row>
    <row r="18" spans="1:22" ht="25.8" x14ac:dyDescent="0.5">
      <c r="A18" s="4"/>
      <c r="B18" s="2"/>
      <c r="C18" s="2"/>
      <c r="D18" s="5"/>
      <c r="E18" s="2">
        <f>SUM($C$2:C18)</f>
        <v>10675</v>
      </c>
      <c r="F18" s="5">
        <f>SUM($S$2:S18) + U18 + V18</f>
        <v>560</v>
      </c>
      <c r="G18" s="5">
        <f t="shared" si="0"/>
        <v>9.3333333333333339</v>
      </c>
      <c r="H18" s="9">
        <f t="shared" si="1"/>
        <v>9.3333333333333338E-2</v>
      </c>
      <c r="S18" s="1">
        <f t="shared" si="2"/>
        <v>0</v>
      </c>
      <c r="T18" s="1">
        <f t="shared" si="3"/>
        <v>0</v>
      </c>
      <c r="U18">
        <f>INT(SUM($T$2:T18)/60)</f>
        <v>0</v>
      </c>
      <c r="V18">
        <f>(SUM($T$2:T18)-60*U18)/100</f>
        <v>0</v>
      </c>
    </row>
    <row r="19" spans="1:22" ht="25.8" x14ac:dyDescent="0.5">
      <c r="A19" s="4"/>
      <c r="B19" s="2"/>
      <c r="C19" s="2"/>
      <c r="D19" s="5"/>
      <c r="E19" s="2">
        <f>SUM($C$2:C19)</f>
        <v>10675</v>
      </c>
      <c r="F19" s="5">
        <f>SUM($S$2:S19) + U19 + V19</f>
        <v>560</v>
      </c>
      <c r="G19" s="5">
        <f t="shared" si="0"/>
        <v>9.3333333333333339</v>
      </c>
      <c r="H19" s="9">
        <f t="shared" si="1"/>
        <v>9.3333333333333338E-2</v>
      </c>
      <c r="S19" s="1">
        <f t="shared" si="2"/>
        <v>0</v>
      </c>
      <c r="T19" s="1">
        <f t="shared" si="3"/>
        <v>0</v>
      </c>
      <c r="U19">
        <f>INT(SUM($T$2:T19)/60)</f>
        <v>0</v>
      </c>
      <c r="V19">
        <f>(SUM($T$2:T19)-60*U19)/100</f>
        <v>0</v>
      </c>
    </row>
    <row r="20" spans="1:22" ht="25.8" x14ac:dyDescent="0.5">
      <c r="A20" s="4"/>
      <c r="B20" s="2"/>
      <c r="C20" s="2"/>
      <c r="D20" s="5"/>
      <c r="E20" s="2">
        <f>SUM($C$2:C20)</f>
        <v>10675</v>
      </c>
      <c r="F20" s="5">
        <f>SUM($S$2:S20) + U20 + V20</f>
        <v>560</v>
      </c>
      <c r="G20" s="5">
        <f t="shared" si="0"/>
        <v>9.3333333333333339</v>
      </c>
      <c r="H20" s="9">
        <f t="shared" si="1"/>
        <v>9.3333333333333338E-2</v>
      </c>
      <c r="S20" s="1">
        <f t="shared" si="2"/>
        <v>0</v>
      </c>
      <c r="T20" s="1">
        <f t="shared" si="3"/>
        <v>0</v>
      </c>
      <c r="U20">
        <f>INT(SUM($T$2:T20)/60)</f>
        <v>0</v>
      </c>
      <c r="V20">
        <f>(SUM($T$2:T20)-60*U20)/100</f>
        <v>0</v>
      </c>
    </row>
    <row r="21" spans="1:22" ht="25.8" x14ac:dyDescent="0.5">
      <c r="A21" s="4"/>
      <c r="B21" s="2"/>
      <c r="C21" s="2"/>
      <c r="D21" s="5"/>
      <c r="E21" s="2">
        <f>SUM($C$2:C21)</f>
        <v>10675</v>
      </c>
      <c r="F21" s="5">
        <f>SUM($S$2:S21) + U21 + V21</f>
        <v>560</v>
      </c>
      <c r="G21" s="5">
        <f t="shared" si="0"/>
        <v>9.3333333333333339</v>
      </c>
      <c r="H21" s="9">
        <f t="shared" si="1"/>
        <v>9.3333333333333338E-2</v>
      </c>
      <c r="S21" s="1">
        <f t="shared" si="2"/>
        <v>0</v>
      </c>
      <c r="T21" s="1">
        <f t="shared" si="3"/>
        <v>0</v>
      </c>
      <c r="U21">
        <f>INT(SUM($T$2:T21)/60)</f>
        <v>0</v>
      </c>
      <c r="V21">
        <f>(SUM($T$2:T21)-60*U21)/100</f>
        <v>0</v>
      </c>
    </row>
    <row r="22" spans="1:22" ht="25.8" x14ac:dyDescent="0.5">
      <c r="A22" s="4"/>
      <c r="B22" s="2"/>
      <c r="C22" s="2"/>
      <c r="D22" s="5"/>
      <c r="E22" s="2">
        <f>SUM($C$2:C22)</f>
        <v>10675</v>
      </c>
      <c r="F22" s="5">
        <f>SUM($S$2:S22) + U22 + V22</f>
        <v>560</v>
      </c>
      <c r="G22" s="5">
        <f t="shared" si="0"/>
        <v>9.3333333333333339</v>
      </c>
      <c r="H22" s="9">
        <f t="shared" si="1"/>
        <v>9.3333333333333338E-2</v>
      </c>
      <c r="S22" s="1">
        <f t="shared" si="2"/>
        <v>0</v>
      </c>
      <c r="T22" s="1">
        <f t="shared" si="3"/>
        <v>0</v>
      </c>
      <c r="U22">
        <f>INT(SUM($T$2:T22)/60)</f>
        <v>0</v>
      </c>
      <c r="V22">
        <f>(SUM($T$2:T22)-60*U22)/100</f>
        <v>0</v>
      </c>
    </row>
    <row r="23" spans="1:22" ht="25.8" x14ac:dyDescent="0.5">
      <c r="A23" s="4"/>
      <c r="B23" s="2"/>
      <c r="C23" s="2"/>
      <c r="D23" s="5"/>
      <c r="E23" s="2">
        <f>SUM($C$2:C23)</f>
        <v>10675</v>
      </c>
      <c r="F23" s="5">
        <f>SUM($S$2:S23) + U23 + V23</f>
        <v>560</v>
      </c>
      <c r="G23" s="5">
        <f t="shared" si="0"/>
        <v>9.3333333333333339</v>
      </c>
      <c r="H23" s="9">
        <f t="shared" si="1"/>
        <v>9.3333333333333338E-2</v>
      </c>
      <c r="S23" s="1">
        <f t="shared" si="2"/>
        <v>0</v>
      </c>
      <c r="T23" s="1">
        <f t="shared" si="3"/>
        <v>0</v>
      </c>
      <c r="U23">
        <f>INT(SUM($T$2:T23)/60)</f>
        <v>0</v>
      </c>
      <c r="V23">
        <f>(SUM($T$2:T23)-60*U23)/100</f>
        <v>0</v>
      </c>
    </row>
    <row r="24" spans="1:22" ht="25.8" x14ac:dyDescent="0.5">
      <c r="A24" s="4"/>
      <c r="B24" s="2"/>
      <c r="C24" s="2"/>
      <c r="D24" s="5"/>
      <c r="E24" s="2">
        <f>SUM($C$2:C24)</f>
        <v>10675</v>
      </c>
      <c r="F24" s="5">
        <f>SUM($S$2:S24) + U24 + V24</f>
        <v>560</v>
      </c>
      <c r="G24" s="5">
        <f t="shared" si="0"/>
        <v>9.3333333333333339</v>
      </c>
      <c r="H24" s="9">
        <f t="shared" si="1"/>
        <v>9.3333333333333338E-2</v>
      </c>
      <c r="S24" s="1">
        <f t="shared" si="2"/>
        <v>0</v>
      </c>
      <c r="T24" s="1">
        <f t="shared" si="3"/>
        <v>0</v>
      </c>
      <c r="U24">
        <f>INT(SUM($T$2:T24)/60)</f>
        <v>0</v>
      </c>
      <c r="V24">
        <f>(SUM($T$2:T24)-60*U24)/100</f>
        <v>0</v>
      </c>
    </row>
    <row r="25" spans="1:22" ht="25.8" x14ac:dyDescent="0.5">
      <c r="A25" s="4"/>
      <c r="B25" s="2"/>
      <c r="C25" s="2"/>
      <c r="D25" s="5"/>
      <c r="E25" s="2">
        <f>SUM($C$2:C25)</f>
        <v>10675</v>
      </c>
      <c r="F25" s="5">
        <f>SUM($S$2:S25) + U25 + V25</f>
        <v>560</v>
      </c>
      <c r="G25" s="5">
        <f t="shared" si="0"/>
        <v>9.3333333333333339</v>
      </c>
      <c r="H25" s="9">
        <f t="shared" si="1"/>
        <v>9.3333333333333338E-2</v>
      </c>
      <c r="S25" s="1">
        <f t="shared" si="2"/>
        <v>0</v>
      </c>
      <c r="T25" s="1">
        <f t="shared" si="3"/>
        <v>0</v>
      </c>
      <c r="U25">
        <f>INT(SUM($T$2:T25)/60)</f>
        <v>0</v>
      </c>
      <c r="V25">
        <f>(SUM($T$2:T25)-60*U25)/100</f>
        <v>0</v>
      </c>
    </row>
    <row r="26" spans="1:22" ht="25.8" x14ac:dyDescent="0.5">
      <c r="A26" s="4"/>
      <c r="B26" s="2"/>
      <c r="C26" s="2"/>
      <c r="D26" s="5"/>
      <c r="E26" s="2">
        <f>SUM($C$2:C26)</f>
        <v>10675</v>
      </c>
      <c r="F26" s="5">
        <f>SUM($S$2:S26) + U26 + V26</f>
        <v>560</v>
      </c>
      <c r="G26" s="5">
        <f t="shared" si="0"/>
        <v>9.3333333333333339</v>
      </c>
      <c r="H26" s="9">
        <f t="shared" si="1"/>
        <v>9.3333333333333338E-2</v>
      </c>
      <c r="S26" s="1">
        <f t="shared" si="2"/>
        <v>0</v>
      </c>
      <c r="T26" s="1">
        <f t="shared" si="3"/>
        <v>0</v>
      </c>
      <c r="U26">
        <f>INT(SUM($T$2:T26)/60)</f>
        <v>0</v>
      </c>
      <c r="V26">
        <f>(SUM($T$2:T26)-60*U26)/100</f>
        <v>0</v>
      </c>
    </row>
    <row r="27" spans="1:22" ht="25.8" x14ac:dyDescent="0.5">
      <c r="A27" s="4"/>
      <c r="B27" s="2"/>
      <c r="C27" s="2"/>
      <c r="D27" s="5"/>
      <c r="E27" s="2">
        <f>SUM($C$2:C27)</f>
        <v>10675</v>
      </c>
      <c r="F27" s="5">
        <f>SUM($S$2:S27) + U27 + V27</f>
        <v>560</v>
      </c>
      <c r="G27" s="5">
        <f t="shared" si="0"/>
        <v>9.3333333333333339</v>
      </c>
      <c r="H27" s="9">
        <f t="shared" si="1"/>
        <v>9.3333333333333338E-2</v>
      </c>
      <c r="S27" s="1">
        <f t="shared" si="2"/>
        <v>0</v>
      </c>
      <c r="T27" s="1">
        <f t="shared" si="3"/>
        <v>0</v>
      </c>
      <c r="U27">
        <f>INT(SUM($T$2:T27)/60)</f>
        <v>0</v>
      </c>
      <c r="V27">
        <f>(SUM($T$2:T27)-60*U27)/100</f>
        <v>0</v>
      </c>
    </row>
    <row r="28" spans="1:22" ht="25.8" x14ac:dyDescent="0.5">
      <c r="A28" s="4"/>
      <c r="B28" s="2"/>
      <c r="C28" s="2"/>
      <c r="D28" s="5"/>
      <c r="E28" s="2">
        <f>SUM($C$2:C28)</f>
        <v>10675</v>
      </c>
      <c r="F28" s="5">
        <f>SUM($S$2:S28) + U28 + V28</f>
        <v>560</v>
      </c>
      <c r="G28" s="5">
        <f t="shared" si="0"/>
        <v>9.3333333333333339</v>
      </c>
      <c r="H28" s="9">
        <f t="shared" si="1"/>
        <v>9.3333333333333338E-2</v>
      </c>
      <c r="S28" s="1">
        <f t="shared" si="2"/>
        <v>0</v>
      </c>
      <c r="T28" s="1">
        <f t="shared" si="3"/>
        <v>0</v>
      </c>
      <c r="U28">
        <f>INT(SUM($T$2:T28)/60)</f>
        <v>0</v>
      </c>
      <c r="V28">
        <f>(SUM($T$2:T28)-60*U28)/100</f>
        <v>0</v>
      </c>
    </row>
    <row r="29" spans="1:22" ht="25.8" x14ac:dyDescent="0.5">
      <c r="A29" s="4"/>
      <c r="B29" s="2"/>
      <c r="C29" s="2"/>
      <c r="D29" s="5"/>
      <c r="E29" s="2">
        <f>SUM($C$2:C29)</f>
        <v>10675</v>
      </c>
      <c r="F29" s="5">
        <f>SUM($S$2:S29) + U29 + V29</f>
        <v>560</v>
      </c>
      <c r="G29" s="5">
        <f t="shared" si="0"/>
        <v>9.3333333333333339</v>
      </c>
      <c r="H29" s="9">
        <f t="shared" si="1"/>
        <v>9.3333333333333338E-2</v>
      </c>
      <c r="S29" s="1">
        <f t="shared" si="2"/>
        <v>0</v>
      </c>
      <c r="T29" s="1">
        <f t="shared" si="3"/>
        <v>0</v>
      </c>
      <c r="U29">
        <f>INT(SUM($T$2:T29)/60)</f>
        <v>0</v>
      </c>
      <c r="V29">
        <f>(SUM($T$2:T29)-60*U29)/100</f>
        <v>0</v>
      </c>
    </row>
    <row r="30" spans="1:22" ht="25.8" x14ac:dyDescent="0.5">
      <c r="A30" s="4"/>
      <c r="B30" s="2"/>
      <c r="C30" s="2"/>
      <c r="D30" s="5"/>
      <c r="E30" s="2">
        <f>SUM($C$2:C30)</f>
        <v>10675</v>
      </c>
      <c r="F30" s="5">
        <f>SUM($S$2:S30) + U30 + V30</f>
        <v>560</v>
      </c>
      <c r="G30" s="5">
        <f t="shared" si="0"/>
        <v>9.3333333333333339</v>
      </c>
      <c r="H30" s="9">
        <f t="shared" si="1"/>
        <v>9.3333333333333338E-2</v>
      </c>
      <c r="S30" s="1">
        <f t="shared" si="2"/>
        <v>0</v>
      </c>
      <c r="T30" s="1">
        <f t="shared" si="3"/>
        <v>0</v>
      </c>
      <c r="U30">
        <f>INT(SUM($T$2:T30)/60)</f>
        <v>0</v>
      </c>
      <c r="V30">
        <f>(SUM($T$2:T30)-60*U30)/100</f>
        <v>0</v>
      </c>
    </row>
    <row r="31" spans="1:22" ht="25.8" x14ac:dyDescent="0.5">
      <c r="A31" s="4"/>
      <c r="B31" s="2"/>
      <c r="C31" s="2"/>
      <c r="D31" s="5"/>
      <c r="E31" s="2">
        <f>SUM($C$2:C31)</f>
        <v>10675</v>
      </c>
      <c r="F31" s="5">
        <f>SUM($S$2:S31) + U31 + V31</f>
        <v>560</v>
      </c>
      <c r="G31" s="5">
        <f t="shared" si="0"/>
        <v>9.3333333333333339</v>
      </c>
      <c r="H31" s="9">
        <f t="shared" si="1"/>
        <v>9.3333333333333338E-2</v>
      </c>
      <c r="S31" s="1">
        <f t="shared" si="2"/>
        <v>0</v>
      </c>
      <c r="T31" s="1">
        <f t="shared" si="3"/>
        <v>0</v>
      </c>
      <c r="U31">
        <f>INT(SUM($T$2:T31)/60)</f>
        <v>0</v>
      </c>
      <c r="V31">
        <f>(SUM($T$2:T31)-60*U31)/100</f>
        <v>0</v>
      </c>
    </row>
    <row r="32" spans="1:22" ht="25.8" x14ac:dyDescent="0.5">
      <c r="A32" s="4"/>
      <c r="B32" s="2"/>
      <c r="C32" s="2"/>
      <c r="D32" s="5"/>
      <c r="E32" s="2">
        <f>SUM($C$2:C32)</f>
        <v>10675</v>
      </c>
      <c r="F32" s="5">
        <f>SUM($S$2:S32) + U32 + V32</f>
        <v>560</v>
      </c>
      <c r="G32" s="5">
        <f t="shared" si="0"/>
        <v>9.3333333333333339</v>
      </c>
      <c r="H32" s="9">
        <f t="shared" si="1"/>
        <v>9.3333333333333338E-2</v>
      </c>
      <c r="S32" s="1">
        <f t="shared" si="2"/>
        <v>0</v>
      </c>
      <c r="T32" s="1">
        <f t="shared" si="3"/>
        <v>0</v>
      </c>
      <c r="U32">
        <f>INT(SUM($T$2:T32)/60)</f>
        <v>0</v>
      </c>
      <c r="V32">
        <f>(SUM($T$2:T32)-60*U32)/100</f>
        <v>0</v>
      </c>
    </row>
    <row r="33" spans="1:22" ht="25.8" x14ac:dyDescent="0.5">
      <c r="A33" s="4"/>
      <c r="B33" s="2"/>
      <c r="C33" s="2"/>
      <c r="D33" s="5"/>
      <c r="E33" s="2">
        <f>SUM($C$2:C33)</f>
        <v>10675</v>
      </c>
      <c r="F33" s="5">
        <f>SUM($S$2:S33) + U33 + V33</f>
        <v>560</v>
      </c>
      <c r="G33" s="5">
        <f t="shared" si="0"/>
        <v>9.3333333333333339</v>
      </c>
      <c r="H33" s="9">
        <f t="shared" si="1"/>
        <v>9.3333333333333338E-2</v>
      </c>
      <c r="S33" s="1">
        <f t="shared" si="2"/>
        <v>0</v>
      </c>
      <c r="T33" s="1">
        <f t="shared" si="3"/>
        <v>0</v>
      </c>
      <c r="U33">
        <f>INT(SUM($T$2:T33)/60)</f>
        <v>0</v>
      </c>
      <c r="V33">
        <f>(SUM($T$2:T33)-60*U33)/100</f>
        <v>0</v>
      </c>
    </row>
    <row r="34" spans="1:22" ht="25.8" x14ac:dyDescent="0.5">
      <c r="A34" s="4"/>
      <c r="B34" s="2"/>
      <c r="C34" s="2"/>
      <c r="D34" s="5"/>
      <c r="E34" s="2">
        <f>SUM($C$2:C34)</f>
        <v>10675</v>
      </c>
      <c r="F34" s="5">
        <f>SUM($S$2:S34) + U34 + V34</f>
        <v>560</v>
      </c>
      <c r="G34" s="5">
        <f t="shared" si="0"/>
        <v>9.3333333333333339</v>
      </c>
      <c r="H34" s="9">
        <f t="shared" si="1"/>
        <v>9.3333333333333338E-2</v>
      </c>
      <c r="S34" s="1">
        <f t="shared" si="2"/>
        <v>0</v>
      </c>
      <c r="T34" s="1">
        <f t="shared" si="3"/>
        <v>0</v>
      </c>
      <c r="U34">
        <f>INT(SUM($T$2:T34)/60)</f>
        <v>0</v>
      </c>
      <c r="V34">
        <f>(SUM($T$2:T34)-60*U34)/100</f>
        <v>0</v>
      </c>
    </row>
    <row r="35" spans="1:22" ht="25.8" x14ac:dyDescent="0.5">
      <c r="A35" s="4"/>
      <c r="B35" s="2"/>
      <c r="C35" s="2"/>
      <c r="D35" s="5"/>
      <c r="E35" s="2">
        <f>SUM($C$2:C35)</f>
        <v>10675</v>
      </c>
      <c r="F35" s="5">
        <f>SUM($S$2:S35) + U35 + V35</f>
        <v>560</v>
      </c>
      <c r="G35" s="5">
        <f t="shared" si="0"/>
        <v>9.3333333333333339</v>
      </c>
      <c r="H35" s="9">
        <f t="shared" si="1"/>
        <v>9.3333333333333338E-2</v>
      </c>
      <c r="S35" s="1">
        <f t="shared" si="2"/>
        <v>0</v>
      </c>
      <c r="T35" s="1">
        <f t="shared" si="3"/>
        <v>0</v>
      </c>
      <c r="U35">
        <f>INT(SUM($T$2:T35)/60)</f>
        <v>0</v>
      </c>
      <c r="V35">
        <f>(SUM($T$2:T35)-60*U35)/100</f>
        <v>0</v>
      </c>
    </row>
    <row r="36" spans="1:22" ht="25.8" x14ac:dyDescent="0.5">
      <c r="A36" s="4"/>
      <c r="B36" s="2"/>
      <c r="C36" s="2"/>
      <c r="D36" s="5"/>
      <c r="E36" s="2">
        <f>SUM($C$2:C36)</f>
        <v>10675</v>
      </c>
      <c r="F36" s="5">
        <f>SUM($S$2:S36) + U36 + V36</f>
        <v>560</v>
      </c>
      <c r="G36" s="5">
        <f t="shared" si="0"/>
        <v>9.3333333333333339</v>
      </c>
      <c r="H36" s="9">
        <f t="shared" si="1"/>
        <v>9.3333333333333338E-2</v>
      </c>
      <c r="S36" s="1">
        <f t="shared" si="2"/>
        <v>0</v>
      </c>
      <c r="T36" s="1">
        <f t="shared" si="3"/>
        <v>0</v>
      </c>
      <c r="U36">
        <f>INT(SUM($T$2:T36)/60)</f>
        <v>0</v>
      </c>
      <c r="V36">
        <f>(SUM($T$2:T36)-60*U36)/100</f>
        <v>0</v>
      </c>
    </row>
    <row r="37" spans="1:22" ht="25.8" x14ac:dyDescent="0.5">
      <c r="A37" s="4"/>
      <c r="B37" s="2"/>
      <c r="C37" s="2"/>
      <c r="D37" s="5"/>
      <c r="E37" s="2">
        <f>SUM($C$2:C37)</f>
        <v>10675</v>
      </c>
      <c r="F37" s="5">
        <f>SUM($S$2:S37) + U37 + V37</f>
        <v>560</v>
      </c>
      <c r="G37" s="5">
        <f t="shared" si="0"/>
        <v>9.3333333333333339</v>
      </c>
      <c r="H37" s="9">
        <f t="shared" si="1"/>
        <v>9.3333333333333338E-2</v>
      </c>
      <c r="S37" s="1">
        <f t="shared" si="2"/>
        <v>0</v>
      </c>
      <c r="T37" s="1">
        <f t="shared" si="3"/>
        <v>0</v>
      </c>
      <c r="U37">
        <f>INT(SUM($T$2:T37)/60)</f>
        <v>0</v>
      </c>
      <c r="V37">
        <f>(SUM($T$2:T37)-60*U37)/100</f>
        <v>0</v>
      </c>
    </row>
    <row r="38" spans="1:22" ht="25.8" x14ac:dyDescent="0.5">
      <c r="A38" s="4"/>
      <c r="B38" s="2"/>
      <c r="C38" s="2"/>
      <c r="D38" s="5"/>
      <c r="E38" s="2">
        <f>SUM($C$2:C38)</f>
        <v>10675</v>
      </c>
      <c r="F38" s="5">
        <f>SUM($S$2:S38) + U38 + V38</f>
        <v>560</v>
      </c>
      <c r="G38" s="5">
        <f t="shared" si="0"/>
        <v>9.3333333333333339</v>
      </c>
      <c r="H38" s="9">
        <f t="shared" si="1"/>
        <v>9.3333333333333338E-2</v>
      </c>
      <c r="S38" s="1">
        <f t="shared" si="2"/>
        <v>0</v>
      </c>
      <c r="T38" s="1">
        <f t="shared" si="3"/>
        <v>0</v>
      </c>
      <c r="U38">
        <f>INT(SUM($T$2:T38)/60)</f>
        <v>0</v>
      </c>
      <c r="V38">
        <f>(SUM($T$2:T38)-60*U38)/100</f>
        <v>0</v>
      </c>
    </row>
    <row r="39" spans="1:22" ht="25.8" x14ac:dyDescent="0.5">
      <c r="A39" s="4"/>
      <c r="B39" s="2"/>
      <c r="C39" s="2"/>
      <c r="D39" s="5"/>
      <c r="E39" s="2">
        <f>SUM($C$2:C39)</f>
        <v>10675</v>
      </c>
      <c r="F39" s="5">
        <f>SUM($S$2:S39) + U39 + V39</f>
        <v>560</v>
      </c>
      <c r="G39" s="5">
        <f t="shared" si="0"/>
        <v>9.3333333333333339</v>
      </c>
      <c r="H39" s="9">
        <f t="shared" si="1"/>
        <v>9.3333333333333338E-2</v>
      </c>
      <c r="S39" s="1">
        <f t="shared" si="2"/>
        <v>0</v>
      </c>
      <c r="T39" s="1">
        <f t="shared" si="3"/>
        <v>0</v>
      </c>
      <c r="U39">
        <f>INT(SUM($T$2:T39)/60)</f>
        <v>0</v>
      </c>
      <c r="V39">
        <f>(SUM($T$2:T39)-60*U39)/100</f>
        <v>0</v>
      </c>
    </row>
    <row r="40" spans="1:22" ht="25.8" x14ac:dyDescent="0.5">
      <c r="A40" s="4"/>
      <c r="B40" s="2"/>
      <c r="C40" s="2"/>
      <c r="D40" s="5"/>
      <c r="E40" s="2">
        <f>SUM($C$2:C40)</f>
        <v>10675</v>
      </c>
      <c r="F40" s="5">
        <f>SUM($S$2:S40) + U40 + V40</f>
        <v>560</v>
      </c>
      <c r="G40" s="5">
        <f t="shared" si="0"/>
        <v>9.3333333333333339</v>
      </c>
      <c r="H40" s="9">
        <f t="shared" si="1"/>
        <v>9.3333333333333338E-2</v>
      </c>
      <c r="S40" s="1">
        <f t="shared" si="2"/>
        <v>0</v>
      </c>
      <c r="T40" s="1">
        <f t="shared" si="3"/>
        <v>0</v>
      </c>
      <c r="U40">
        <f>INT(SUM($T$2:T40)/60)</f>
        <v>0</v>
      </c>
      <c r="V40">
        <f>(SUM($T$2:T40)-60*U40)/100</f>
        <v>0</v>
      </c>
    </row>
    <row r="41" spans="1:22" ht="25.8" x14ac:dyDescent="0.5">
      <c r="A41" s="4"/>
      <c r="B41" s="2"/>
      <c r="C41" s="2"/>
      <c r="D41" s="5"/>
      <c r="E41" s="2">
        <f>SUM($C$2:C41)</f>
        <v>10675</v>
      </c>
      <c r="F41" s="5">
        <f>SUM($S$2:S41) + U41 + V41</f>
        <v>560</v>
      </c>
      <c r="G41" s="5">
        <f t="shared" si="0"/>
        <v>9.3333333333333339</v>
      </c>
      <c r="H41" s="9">
        <f t="shared" si="1"/>
        <v>9.3333333333333338E-2</v>
      </c>
      <c r="S41" s="1">
        <f t="shared" si="2"/>
        <v>0</v>
      </c>
      <c r="T41" s="1">
        <f t="shared" si="3"/>
        <v>0</v>
      </c>
      <c r="U41">
        <f>INT(SUM($T$2:T41)/60)</f>
        <v>0</v>
      </c>
      <c r="V41">
        <f>(SUM($T$2:T41)-60*U41)/100</f>
        <v>0</v>
      </c>
    </row>
    <row r="42" spans="1:22" ht="25.8" x14ac:dyDescent="0.5">
      <c r="A42" s="4"/>
      <c r="B42" s="2"/>
      <c r="C42" s="2"/>
      <c r="D42" s="5"/>
      <c r="E42" s="2">
        <f>SUM($C$2:C42)</f>
        <v>10675</v>
      </c>
      <c r="F42" s="5">
        <f>SUM($S$2:S42) + U42 + V42</f>
        <v>560</v>
      </c>
      <c r="G42" s="5">
        <f t="shared" si="0"/>
        <v>9.3333333333333339</v>
      </c>
      <c r="H42" s="9">
        <f t="shared" si="1"/>
        <v>9.3333333333333338E-2</v>
      </c>
      <c r="S42" s="1">
        <f t="shared" si="2"/>
        <v>0</v>
      </c>
      <c r="T42" s="1">
        <f t="shared" si="3"/>
        <v>0</v>
      </c>
      <c r="U42">
        <f>INT(SUM($T$2:T42)/60)</f>
        <v>0</v>
      </c>
      <c r="V42">
        <f>(SUM($T$2:T42)-60*U42)/100</f>
        <v>0</v>
      </c>
    </row>
    <row r="43" spans="1:22" ht="25.8" x14ac:dyDescent="0.5">
      <c r="A43" s="4"/>
      <c r="B43" s="2"/>
      <c r="C43" s="2"/>
      <c r="D43" s="5"/>
      <c r="E43" s="2">
        <f>SUM($C$2:C43)</f>
        <v>10675</v>
      </c>
      <c r="F43" s="5">
        <f>SUM($S$2:S43) + U43 + V43</f>
        <v>560</v>
      </c>
      <c r="G43" s="5">
        <f t="shared" si="0"/>
        <v>9.3333333333333339</v>
      </c>
      <c r="H43" s="9">
        <f t="shared" si="1"/>
        <v>9.3333333333333338E-2</v>
      </c>
      <c r="S43" s="1">
        <f t="shared" si="2"/>
        <v>0</v>
      </c>
      <c r="T43" s="1">
        <f t="shared" si="3"/>
        <v>0</v>
      </c>
      <c r="U43">
        <f>INT(SUM($T$2:T43)/60)</f>
        <v>0</v>
      </c>
      <c r="V43">
        <f>(SUM($T$2:T43)-60*U43)/100</f>
        <v>0</v>
      </c>
    </row>
    <row r="44" spans="1:22" ht="25.8" x14ac:dyDescent="0.5">
      <c r="A44" s="4"/>
      <c r="B44" s="2"/>
      <c r="C44" s="2"/>
      <c r="D44" s="5"/>
      <c r="E44" s="2">
        <f>SUM($C$2:C44)</f>
        <v>10675</v>
      </c>
      <c r="F44" s="5">
        <f>SUM($S$2:S44) + U44 + V44</f>
        <v>560</v>
      </c>
      <c r="G44" s="5">
        <f t="shared" si="0"/>
        <v>9.3333333333333339</v>
      </c>
      <c r="H44" s="9">
        <f t="shared" si="1"/>
        <v>9.3333333333333338E-2</v>
      </c>
      <c r="S44" s="1">
        <f t="shared" si="2"/>
        <v>0</v>
      </c>
      <c r="T44" s="1">
        <f t="shared" si="3"/>
        <v>0</v>
      </c>
      <c r="U44">
        <f>INT(SUM($T$2:T44)/60)</f>
        <v>0</v>
      </c>
      <c r="V44">
        <f>(SUM($T$2:T44)-60*U44)/100</f>
        <v>0</v>
      </c>
    </row>
    <row r="45" spans="1:22" ht="25.8" x14ac:dyDescent="0.5">
      <c r="A45" s="4"/>
      <c r="B45" s="2"/>
      <c r="C45" s="2"/>
      <c r="D45" s="5"/>
      <c r="E45" s="2">
        <f>SUM($C$2:C45)</f>
        <v>10675</v>
      </c>
      <c r="F45" s="5">
        <f>SUM($S$2:S45) + U45 + V45</f>
        <v>560</v>
      </c>
      <c r="G45" s="5">
        <f t="shared" si="0"/>
        <v>9.3333333333333339</v>
      </c>
      <c r="H45" s="9">
        <f t="shared" si="1"/>
        <v>9.3333333333333338E-2</v>
      </c>
      <c r="S45" s="1">
        <f t="shared" si="2"/>
        <v>0</v>
      </c>
      <c r="T45" s="1">
        <f t="shared" si="3"/>
        <v>0</v>
      </c>
      <c r="U45">
        <f>INT(SUM($T$2:T45)/60)</f>
        <v>0</v>
      </c>
      <c r="V45">
        <f>(SUM($T$2:T45)-60*U45)/100</f>
        <v>0</v>
      </c>
    </row>
    <row r="46" spans="1:22" ht="25.8" x14ac:dyDescent="0.5">
      <c r="A46" s="4"/>
      <c r="B46" s="2"/>
      <c r="C46" s="2"/>
      <c r="D46" s="5"/>
      <c r="E46" s="2">
        <f>SUM($C$2:C46)</f>
        <v>10675</v>
      </c>
      <c r="F46" s="5">
        <f>SUM($S$2:S46) + U46 + V46</f>
        <v>560</v>
      </c>
      <c r="G46" s="5">
        <f t="shared" si="0"/>
        <v>9.3333333333333339</v>
      </c>
      <c r="H46" s="9">
        <f t="shared" si="1"/>
        <v>9.3333333333333338E-2</v>
      </c>
      <c r="S46" s="1">
        <f t="shared" si="2"/>
        <v>0</v>
      </c>
      <c r="T46" s="1">
        <f t="shared" si="3"/>
        <v>0</v>
      </c>
      <c r="U46">
        <f>INT(SUM($T$2:T46)/60)</f>
        <v>0</v>
      </c>
      <c r="V46">
        <f>(SUM($T$2:T46)-60*U46)/100</f>
        <v>0</v>
      </c>
    </row>
    <row r="47" spans="1:22" ht="25.8" x14ac:dyDescent="0.5">
      <c r="A47" s="4"/>
      <c r="B47" s="2"/>
      <c r="C47" s="2"/>
      <c r="D47" s="5"/>
      <c r="E47" s="2">
        <f>SUM($C$2:C47)</f>
        <v>10675</v>
      </c>
      <c r="F47" s="5">
        <f>SUM($S$2:S47) + U47 + V47</f>
        <v>560</v>
      </c>
      <c r="G47" s="5">
        <f t="shared" si="0"/>
        <v>9.3333333333333339</v>
      </c>
      <c r="H47" s="9">
        <f t="shared" si="1"/>
        <v>9.3333333333333338E-2</v>
      </c>
      <c r="S47" s="1">
        <f t="shared" si="2"/>
        <v>0</v>
      </c>
      <c r="T47" s="1">
        <f t="shared" si="3"/>
        <v>0</v>
      </c>
      <c r="U47">
        <f>INT(SUM($T$2:T47)/60)</f>
        <v>0</v>
      </c>
      <c r="V47">
        <f>(SUM($T$2:T47)-60*U47)/100</f>
        <v>0</v>
      </c>
    </row>
    <row r="48" spans="1:22" ht="25.8" x14ac:dyDescent="0.5">
      <c r="A48" s="4"/>
      <c r="B48" s="2"/>
      <c r="C48" s="2"/>
      <c r="D48" s="5"/>
      <c r="E48" s="2">
        <f>SUM($C$2:C48)</f>
        <v>10675</v>
      </c>
      <c r="F48" s="5">
        <f>SUM($S$2:S48) + U48 + V48</f>
        <v>560</v>
      </c>
      <c r="G48" s="5">
        <f t="shared" si="0"/>
        <v>9.3333333333333339</v>
      </c>
      <c r="H48" s="9">
        <f t="shared" si="1"/>
        <v>9.3333333333333338E-2</v>
      </c>
      <c r="S48" s="1">
        <f t="shared" si="2"/>
        <v>0</v>
      </c>
      <c r="T48" s="1">
        <f t="shared" si="3"/>
        <v>0</v>
      </c>
      <c r="U48">
        <f>INT(SUM($T$2:T48)/60)</f>
        <v>0</v>
      </c>
      <c r="V48">
        <f>(SUM($T$2:T48)-60*U48)/100</f>
        <v>0</v>
      </c>
    </row>
    <row r="49" spans="1:22" ht="25.8" x14ac:dyDescent="0.5">
      <c r="A49" s="4"/>
      <c r="B49" s="2"/>
      <c r="C49" s="2"/>
      <c r="D49" s="5"/>
      <c r="E49" s="2">
        <f>SUM($C$2:C49)</f>
        <v>10675</v>
      </c>
      <c r="F49" s="5">
        <f>SUM($S$2:S49) + U49 + V49</f>
        <v>560</v>
      </c>
      <c r="G49" s="5">
        <f t="shared" si="0"/>
        <v>9.3333333333333339</v>
      </c>
      <c r="H49" s="9">
        <f t="shared" si="1"/>
        <v>9.3333333333333338E-2</v>
      </c>
      <c r="S49" s="1">
        <f t="shared" si="2"/>
        <v>0</v>
      </c>
      <c r="T49" s="1">
        <f t="shared" si="3"/>
        <v>0</v>
      </c>
      <c r="U49">
        <f>INT(SUM($T$2:T49)/60)</f>
        <v>0</v>
      </c>
      <c r="V49">
        <f>(SUM($T$2:T49)-60*U49)/100</f>
        <v>0</v>
      </c>
    </row>
    <row r="50" spans="1:22" ht="25.8" x14ac:dyDescent="0.5">
      <c r="A50" s="4"/>
      <c r="B50" s="2"/>
      <c r="C50" s="2"/>
      <c r="D50" s="5"/>
      <c r="E50" s="2">
        <f>SUM($C$2:C50)</f>
        <v>10675</v>
      </c>
      <c r="F50" s="5">
        <f>SUM($S$2:S50) + U50 + V50</f>
        <v>560</v>
      </c>
      <c r="G50" s="5">
        <f t="shared" si="0"/>
        <v>9.3333333333333339</v>
      </c>
      <c r="H50" s="9">
        <f t="shared" si="1"/>
        <v>9.3333333333333338E-2</v>
      </c>
      <c r="S50" s="1">
        <f t="shared" si="2"/>
        <v>0</v>
      </c>
      <c r="T50" s="1">
        <f t="shared" si="3"/>
        <v>0</v>
      </c>
      <c r="U50">
        <f>INT(SUM($T$2:T50)/60)</f>
        <v>0</v>
      </c>
      <c r="V50">
        <f>(SUM($T$2:T50)-60*U50)/100</f>
        <v>0</v>
      </c>
    </row>
    <row r="51" spans="1:22" ht="25.8" x14ac:dyDescent="0.5">
      <c r="A51" s="4"/>
      <c r="B51" s="2"/>
      <c r="C51" s="2"/>
      <c r="D51" s="5"/>
      <c r="E51" s="2">
        <f>SUM($C$2:C51)</f>
        <v>10675</v>
      </c>
      <c r="F51" s="5">
        <f>SUM($S$2:S51) + U51 + V51</f>
        <v>560</v>
      </c>
      <c r="G51" s="5">
        <f t="shared" si="0"/>
        <v>9.3333333333333339</v>
      </c>
      <c r="H51" s="9">
        <f t="shared" si="1"/>
        <v>9.3333333333333338E-2</v>
      </c>
      <c r="S51" s="1">
        <f t="shared" si="2"/>
        <v>0</v>
      </c>
      <c r="T51" s="1">
        <f t="shared" si="3"/>
        <v>0</v>
      </c>
      <c r="U51">
        <f>INT(SUM($T$2:T51)/60)</f>
        <v>0</v>
      </c>
      <c r="V51">
        <f>(SUM($T$2:T51)-60*U51)/100</f>
        <v>0</v>
      </c>
    </row>
    <row r="52" spans="1:22" ht="25.8" x14ac:dyDescent="0.5">
      <c r="A52" s="4"/>
      <c r="B52" s="2"/>
      <c r="C52" s="2"/>
      <c r="D52" s="5"/>
      <c r="E52" s="2">
        <f>SUM($C$2:C52)</f>
        <v>10675</v>
      </c>
      <c r="F52" s="5">
        <f>SUM($S$2:S52) + U52 + V52</f>
        <v>560</v>
      </c>
      <c r="G52" s="5">
        <f t="shared" si="0"/>
        <v>9.3333333333333339</v>
      </c>
      <c r="H52" s="9">
        <f t="shared" si="1"/>
        <v>9.3333333333333338E-2</v>
      </c>
      <c r="S52" s="1">
        <f t="shared" si="2"/>
        <v>0</v>
      </c>
      <c r="T52" s="1">
        <f t="shared" si="3"/>
        <v>0</v>
      </c>
      <c r="U52">
        <f>INT(SUM($T$2:T52)/60)</f>
        <v>0</v>
      </c>
      <c r="V52">
        <f>(SUM($T$2:T52)-60*U52)/100</f>
        <v>0</v>
      </c>
    </row>
    <row r="53" spans="1:22" ht="25.8" x14ac:dyDescent="0.5">
      <c r="A53" s="4"/>
      <c r="B53" s="2"/>
      <c r="C53" s="2"/>
      <c r="D53" s="5"/>
      <c r="E53" s="2">
        <f>SUM($C$2:C53)</f>
        <v>10675</v>
      </c>
      <c r="F53" s="5">
        <f>SUM($S$2:S53) + U53 + V53</f>
        <v>560</v>
      </c>
      <c r="G53" s="5">
        <f t="shared" si="0"/>
        <v>9.3333333333333339</v>
      </c>
      <c r="H53" s="9">
        <f t="shared" si="1"/>
        <v>9.3333333333333338E-2</v>
      </c>
      <c r="S53" s="1">
        <f t="shared" si="2"/>
        <v>0</v>
      </c>
      <c r="T53" s="1">
        <f t="shared" si="3"/>
        <v>0</v>
      </c>
      <c r="U53">
        <f>INT(SUM($T$2:T53)/60)</f>
        <v>0</v>
      </c>
      <c r="V53">
        <f>(SUM($T$2:T53)-60*U53)/100</f>
        <v>0</v>
      </c>
    </row>
    <row r="54" spans="1:22" ht="25.8" x14ac:dyDescent="0.5">
      <c r="A54" s="4"/>
      <c r="B54" s="2"/>
      <c r="C54" s="2"/>
      <c r="D54" s="5"/>
      <c r="E54" s="2">
        <f>SUM($C$2:C54)</f>
        <v>10675</v>
      </c>
      <c r="F54" s="5">
        <f>SUM($S$2:S54) + U54 + V54</f>
        <v>560</v>
      </c>
      <c r="G54" s="5">
        <f t="shared" si="0"/>
        <v>9.3333333333333339</v>
      </c>
      <c r="H54" s="9">
        <f t="shared" si="1"/>
        <v>9.3333333333333338E-2</v>
      </c>
      <c r="S54" s="1">
        <f t="shared" si="2"/>
        <v>0</v>
      </c>
      <c r="T54" s="1">
        <f t="shared" si="3"/>
        <v>0</v>
      </c>
      <c r="U54">
        <f>INT(SUM($T$2:T54)/60)</f>
        <v>0</v>
      </c>
      <c r="V54">
        <f>(SUM($T$2:T54)-60*U54)/100</f>
        <v>0</v>
      </c>
    </row>
    <row r="55" spans="1:22" ht="25.8" x14ac:dyDescent="0.5">
      <c r="A55" s="4"/>
      <c r="B55" s="2"/>
      <c r="C55" s="2"/>
      <c r="D55" s="5"/>
      <c r="E55" s="2">
        <f>SUM($C$2:C55)</f>
        <v>10675</v>
      </c>
      <c r="F55" s="5">
        <f>SUM($S$2:S55) + U55 + V55</f>
        <v>560</v>
      </c>
      <c r="G55" s="5">
        <f t="shared" si="0"/>
        <v>9.3333333333333339</v>
      </c>
      <c r="H55" s="9">
        <f t="shared" si="1"/>
        <v>9.3333333333333338E-2</v>
      </c>
      <c r="S55" s="1">
        <f t="shared" si="2"/>
        <v>0</v>
      </c>
      <c r="T55" s="1">
        <f t="shared" si="3"/>
        <v>0</v>
      </c>
      <c r="U55">
        <f>INT(SUM($T$2:T55)/60)</f>
        <v>0</v>
      </c>
      <c r="V55">
        <f>(SUM($T$2:T55)-60*U55)/100</f>
        <v>0</v>
      </c>
    </row>
    <row r="56" spans="1:22" ht="25.8" x14ac:dyDescent="0.5">
      <c r="A56" s="4"/>
      <c r="B56" s="2"/>
      <c r="C56" s="2"/>
      <c r="D56" s="5"/>
      <c r="E56" s="2">
        <f>SUM($C$2:C56)</f>
        <v>10675</v>
      </c>
      <c r="F56" s="5">
        <f>SUM($S$2:S56) + U56 + V56</f>
        <v>560</v>
      </c>
      <c r="G56" s="5">
        <f t="shared" si="0"/>
        <v>9.3333333333333339</v>
      </c>
      <c r="H56" s="9">
        <f t="shared" si="1"/>
        <v>9.3333333333333338E-2</v>
      </c>
      <c r="S56" s="1">
        <f t="shared" si="2"/>
        <v>0</v>
      </c>
      <c r="T56" s="1">
        <f t="shared" si="3"/>
        <v>0</v>
      </c>
      <c r="U56">
        <f>INT(SUM($T$2:T56)/60)</f>
        <v>0</v>
      </c>
      <c r="V56">
        <f>(SUM($T$2:T56)-60*U56)/100</f>
        <v>0</v>
      </c>
    </row>
    <row r="57" spans="1:22" ht="25.8" x14ac:dyDescent="0.5">
      <c r="A57" s="4"/>
      <c r="B57" s="2"/>
      <c r="C57" s="2"/>
      <c r="D57" s="5"/>
      <c r="E57" s="2">
        <f>SUM($C$2:C57)</f>
        <v>10675</v>
      </c>
      <c r="F57" s="5">
        <f>SUM($S$2:S57) + U57 + V57</f>
        <v>560</v>
      </c>
      <c r="G57" s="5">
        <f t="shared" si="0"/>
        <v>9.3333333333333339</v>
      </c>
      <c r="H57" s="9">
        <f t="shared" si="1"/>
        <v>9.3333333333333338E-2</v>
      </c>
      <c r="S57" s="1">
        <f t="shared" si="2"/>
        <v>0</v>
      </c>
      <c r="T57" s="1">
        <f t="shared" si="3"/>
        <v>0</v>
      </c>
      <c r="U57">
        <f>INT(SUM($T$2:T57)/60)</f>
        <v>0</v>
      </c>
      <c r="V57">
        <f>(SUM($T$2:T57)-60*U57)/100</f>
        <v>0</v>
      </c>
    </row>
    <row r="58" spans="1:22" ht="25.8" x14ac:dyDescent="0.5">
      <c r="A58" s="4"/>
      <c r="B58" s="2"/>
      <c r="C58" s="2"/>
      <c r="D58" s="5"/>
      <c r="E58" s="2">
        <f>SUM($C$2:C58)</f>
        <v>10675</v>
      </c>
      <c r="F58" s="5">
        <f>SUM($S$2:S58) + U58 + V58</f>
        <v>560</v>
      </c>
      <c r="G58" s="5">
        <f t="shared" si="0"/>
        <v>9.3333333333333339</v>
      </c>
      <c r="H58" s="9">
        <f t="shared" si="1"/>
        <v>9.3333333333333338E-2</v>
      </c>
      <c r="S58" s="1">
        <f t="shared" si="2"/>
        <v>0</v>
      </c>
      <c r="T58" s="1">
        <f t="shared" si="3"/>
        <v>0</v>
      </c>
      <c r="U58">
        <f>INT(SUM($T$2:T58)/60)</f>
        <v>0</v>
      </c>
      <c r="V58">
        <f>(SUM($T$2:T58)-60*U58)/100</f>
        <v>0</v>
      </c>
    </row>
    <row r="59" spans="1:22" ht="25.8" x14ac:dyDescent="0.5">
      <c r="A59" s="4"/>
      <c r="B59" s="2"/>
      <c r="C59" s="2"/>
      <c r="D59" s="5"/>
      <c r="E59" s="2">
        <f>SUM($C$2:C59)</f>
        <v>10675</v>
      </c>
      <c r="F59" s="5">
        <f>SUM($S$2:S59) + U59 + V59</f>
        <v>560</v>
      </c>
      <c r="G59" s="5">
        <f t="shared" si="0"/>
        <v>9.3333333333333339</v>
      </c>
      <c r="H59" s="9">
        <f t="shared" si="1"/>
        <v>9.3333333333333338E-2</v>
      </c>
      <c r="S59" s="1">
        <f t="shared" si="2"/>
        <v>0</v>
      </c>
      <c r="T59" s="1">
        <f t="shared" si="3"/>
        <v>0</v>
      </c>
      <c r="U59">
        <f>INT(SUM($T$2:T59)/60)</f>
        <v>0</v>
      </c>
      <c r="V59">
        <f>(SUM($T$2:T59)-60*U59)/100</f>
        <v>0</v>
      </c>
    </row>
    <row r="60" spans="1:22" ht="25.8" x14ac:dyDescent="0.5">
      <c r="A60" s="4"/>
      <c r="B60" s="2"/>
      <c r="C60" s="2"/>
      <c r="D60" s="5"/>
      <c r="E60" s="2">
        <f>SUM($C$2:C60)</f>
        <v>10675</v>
      </c>
      <c r="F60" s="5">
        <f>SUM($S$2:S60) + U60 + V60</f>
        <v>560</v>
      </c>
      <c r="G60" s="5">
        <f t="shared" si="0"/>
        <v>9.3333333333333339</v>
      </c>
      <c r="H60" s="9">
        <f t="shared" si="1"/>
        <v>9.3333333333333338E-2</v>
      </c>
      <c r="S60" s="1">
        <f t="shared" si="2"/>
        <v>0</v>
      </c>
      <c r="T60" s="1">
        <f t="shared" si="3"/>
        <v>0</v>
      </c>
      <c r="U60">
        <f>INT(SUM($T$2:T60)/60)</f>
        <v>0</v>
      </c>
      <c r="V60">
        <f>(SUM($T$2:T60)-60*U60)/100</f>
        <v>0</v>
      </c>
    </row>
    <row r="61" spans="1:22" ht="25.8" x14ac:dyDescent="0.5">
      <c r="A61" s="4"/>
      <c r="B61" s="2"/>
      <c r="C61" s="2"/>
      <c r="D61" s="5"/>
      <c r="E61" s="2">
        <f>SUM($C$2:C61)</f>
        <v>10675</v>
      </c>
      <c r="F61" s="5">
        <f>SUM($S$2:S61) + U61 + V61</f>
        <v>560</v>
      </c>
      <c r="G61" s="5">
        <f t="shared" si="0"/>
        <v>9.3333333333333339</v>
      </c>
      <c r="H61" s="9">
        <f t="shared" si="1"/>
        <v>9.3333333333333338E-2</v>
      </c>
      <c r="S61" s="1">
        <f t="shared" si="2"/>
        <v>0</v>
      </c>
      <c r="T61" s="1">
        <f t="shared" si="3"/>
        <v>0</v>
      </c>
      <c r="U61">
        <f>INT(SUM($T$2:T61)/60)</f>
        <v>0</v>
      </c>
      <c r="V61">
        <f>(SUM($T$2:T61)-60*U61)/100</f>
        <v>0</v>
      </c>
    </row>
    <row r="62" spans="1:22" ht="25.8" x14ac:dyDescent="0.5">
      <c r="A62" s="4"/>
      <c r="B62" s="2"/>
      <c r="C62" s="2"/>
      <c r="D62" s="5"/>
      <c r="E62" s="2">
        <f>SUM($C$2:C62)</f>
        <v>10675</v>
      </c>
      <c r="F62" s="5">
        <f>SUM($S$2:S62) + U62 + V62</f>
        <v>560</v>
      </c>
      <c r="G62" s="5">
        <f t="shared" si="0"/>
        <v>9.3333333333333339</v>
      </c>
      <c r="H62" s="9">
        <f t="shared" si="1"/>
        <v>9.3333333333333338E-2</v>
      </c>
      <c r="S62" s="1">
        <f t="shared" si="2"/>
        <v>0</v>
      </c>
      <c r="T62" s="1">
        <f t="shared" si="3"/>
        <v>0</v>
      </c>
      <c r="U62">
        <f>INT(SUM($T$2:T62)/60)</f>
        <v>0</v>
      </c>
      <c r="V62">
        <f>(SUM($T$2:T62)-60*U62)/100</f>
        <v>0</v>
      </c>
    </row>
    <row r="63" spans="1:22" ht="25.8" x14ac:dyDescent="0.5">
      <c r="A63" s="4"/>
      <c r="B63" s="2"/>
      <c r="C63" s="2"/>
      <c r="D63" s="5"/>
      <c r="E63" s="2">
        <f>SUM($C$2:C63)</f>
        <v>10675</v>
      </c>
      <c r="F63" s="5">
        <f>SUM($S$2:S63) + U63 + V63</f>
        <v>560</v>
      </c>
      <c r="G63" s="5">
        <f t="shared" si="0"/>
        <v>9.3333333333333339</v>
      </c>
      <c r="H63" s="9">
        <f t="shared" si="1"/>
        <v>9.3333333333333338E-2</v>
      </c>
      <c r="S63" s="1">
        <f t="shared" si="2"/>
        <v>0</v>
      </c>
      <c r="T63" s="1">
        <f t="shared" si="3"/>
        <v>0</v>
      </c>
      <c r="U63">
        <f>INT(SUM($T$2:T63)/60)</f>
        <v>0</v>
      </c>
      <c r="V63">
        <f>(SUM($T$2:T63)-60*U63)/100</f>
        <v>0</v>
      </c>
    </row>
    <row r="64" spans="1:22" ht="25.8" x14ac:dyDescent="0.5">
      <c r="A64" s="4"/>
      <c r="B64" s="2"/>
      <c r="C64" s="2"/>
      <c r="D64" s="5"/>
      <c r="E64" s="2">
        <f>SUM($C$2:C64)</f>
        <v>10675</v>
      </c>
      <c r="F64" s="5">
        <f>SUM($S$2:S64) + U64 + V64</f>
        <v>560</v>
      </c>
      <c r="G64" s="5">
        <f t="shared" si="0"/>
        <v>9.3333333333333339</v>
      </c>
      <c r="H64" s="9">
        <f t="shared" si="1"/>
        <v>9.3333333333333338E-2</v>
      </c>
      <c r="S64" s="1">
        <f t="shared" si="2"/>
        <v>0</v>
      </c>
      <c r="T64" s="1">
        <f t="shared" si="3"/>
        <v>0</v>
      </c>
      <c r="U64">
        <f>INT(SUM($T$2:T64)/60)</f>
        <v>0</v>
      </c>
      <c r="V64">
        <f>(SUM($T$2:T64)-60*U64)/100</f>
        <v>0</v>
      </c>
    </row>
    <row r="65" spans="1:22" ht="25.8" x14ac:dyDescent="0.5">
      <c r="A65" s="4"/>
      <c r="B65" s="2"/>
      <c r="C65" s="2"/>
      <c r="D65" s="5"/>
      <c r="E65" s="2">
        <f>SUM($C$2:C65)</f>
        <v>10675</v>
      </c>
      <c r="F65" s="5">
        <f>SUM($S$2:S65) + U65 + V65</f>
        <v>560</v>
      </c>
      <c r="G65" s="5">
        <f t="shared" si="0"/>
        <v>9.3333333333333339</v>
      </c>
      <c r="H65" s="9">
        <f t="shared" si="1"/>
        <v>9.3333333333333338E-2</v>
      </c>
      <c r="S65" s="1">
        <f t="shared" si="2"/>
        <v>0</v>
      </c>
      <c r="T65" s="1">
        <f t="shared" si="3"/>
        <v>0</v>
      </c>
      <c r="U65">
        <f>INT(SUM($T$2:T65)/60)</f>
        <v>0</v>
      </c>
      <c r="V65">
        <f>(SUM($T$2:T65)-60*U65)/100</f>
        <v>0</v>
      </c>
    </row>
    <row r="66" spans="1:22" ht="25.8" x14ac:dyDescent="0.5">
      <c r="A66" s="4"/>
      <c r="B66" s="2"/>
      <c r="C66" s="2"/>
      <c r="D66" s="5"/>
      <c r="E66" s="2">
        <f>SUM($C$2:C66)</f>
        <v>10675</v>
      </c>
      <c r="F66" s="5">
        <f>SUM($S$2:S66) + U66 + V66</f>
        <v>560</v>
      </c>
      <c r="G66" s="5">
        <f t="shared" si="0"/>
        <v>9.3333333333333339</v>
      </c>
      <c r="H66" s="9">
        <f t="shared" si="1"/>
        <v>9.3333333333333338E-2</v>
      </c>
      <c r="S66" s="1">
        <f t="shared" si="2"/>
        <v>0</v>
      </c>
      <c r="T66" s="1">
        <f t="shared" si="3"/>
        <v>0</v>
      </c>
      <c r="U66">
        <f>INT(SUM($T$2:T66)/60)</f>
        <v>0</v>
      </c>
      <c r="V66">
        <f>(SUM($T$2:T66)-60*U66)/100</f>
        <v>0</v>
      </c>
    </row>
    <row r="67" spans="1:22" ht="25.8" x14ac:dyDescent="0.5">
      <c r="A67" s="4"/>
      <c r="B67" s="2"/>
      <c r="C67" s="2"/>
      <c r="D67" s="5"/>
      <c r="E67" s="2">
        <f>SUM($C$2:C67)</f>
        <v>10675</v>
      </c>
      <c r="F67" s="5">
        <f>SUM($S$2:S67) + U67 + V67</f>
        <v>560</v>
      </c>
      <c r="G67" s="5">
        <f t="shared" ref="G67:G130" si="4">F67/60</f>
        <v>9.3333333333333339</v>
      </c>
      <c r="H67" s="9">
        <f t="shared" ref="H67:H130" si="5">(F67/600000)*100</f>
        <v>9.3333333333333338E-2</v>
      </c>
      <c r="S67" s="1">
        <f t="shared" ref="S67:S130" si="6">INT(D67)</f>
        <v>0</v>
      </c>
      <c r="T67" s="1">
        <f t="shared" ref="T67:T130" si="7">(D67-S67)*100</f>
        <v>0</v>
      </c>
      <c r="U67">
        <f>INT(SUM($T$2:T67)/60)</f>
        <v>0</v>
      </c>
      <c r="V67">
        <f>(SUM($T$2:T67)-60*U67)/100</f>
        <v>0</v>
      </c>
    </row>
    <row r="68" spans="1:22" ht="25.8" x14ac:dyDescent="0.5">
      <c r="A68" s="4"/>
      <c r="B68" s="2"/>
      <c r="C68" s="2"/>
      <c r="D68" s="5"/>
      <c r="E68" s="2">
        <f>SUM($C$2:C68)</f>
        <v>10675</v>
      </c>
      <c r="F68" s="5">
        <f>SUM($S$2:S68) + U68 + V68</f>
        <v>560</v>
      </c>
      <c r="G68" s="5">
        <f t="shared" si="4"/>
        <v>9.3333333333333339</v>
      </c>
      <c r="H68" s="9">
        <f t="shared" si="5"/>
        <v>9.3333333333333338E-2</v>
      </c>
      <c r="S68" s="1">
        <f t="shared" si="6"/>
        <v>0</v>
      </c>
      <c r="T68" s="1">
        <f t="shared" si="7"/>
        <v>0</v>
      </c>
      <c r="U68">
        <f>INT(SUM($T$2:T68)/60)</f>
        <v>0</v>
      </c>
      <c r="V68">
        <f>(SUM($T$2:T68)-60*U68)/100</f>
        <v>0</v>
      </c>
    </row>
    <row r="69" spans="1:22" ht="25.8" x14ac:dyDescent="0.5">
      <c r="A69" s="4"/>
      <c r="B69" s="2"/>
      <c r="C69" s="2"/>
      <c r="D69" s="5"/>
      <c r="E69" s="2">
        <f>SUM($C$2:C69)</f>
        <v>10675</v>
      </c>
      <c r="F69" s="5">
        <f>SUM($S$2:S69) + U69 + V69</f>
        <v>560</v>
      </c>
      <c r="G69" s="5">
        <f t="shared" si="4"/>
        <v>9.3333333333333339</v>
      </c>
      <c r="H69" s="9">
        <f t="shared" si="5"/>
        <v>9.3333333333333338E-2</v>
      </c>
      <c r="S69" s="1">
        <f t="shared" si="6"/>
        <v>0</v>
      </c>
      <c r="T69" s="1">
        <f t="shared" si="7"/>
        <v>0</v>
      </c>
      <c r="U69">
        <f>INT(SUM($T$2:T69)/60)</f>
        <v>0</v>
      </c>
      <c r="V69">
        <f>(SUM($T$2:T69)-60*U69)/100</f>
        <v>0</v>
      </c>
    </row>
    <row r="70" spans="1:22" ht="25.8" x14ac:dyDescent="0.5">
      <c r="A70" s="4"/>
      <c r="B70" s="2"/>
      <c r="C70" s="2"/>
      <c r="D70" s="5"/>
      <c r="E70" s="2">
        <f>SUM($C$2:C70)</f>
        <v>10675</v>
      </c>
      <c r="F70" s="5">
        <f>SUM($S$2:S70) + U70 + V70</f>
        <v>560</v>
      </c>
      <c r="G70" s="5">
        <f t="shared" si="4"/>
        <v>9.3333333333333339</v>
      </c>
      <c r="H70" s="9">
        <f t="shared" si="5"/>
        <v>9.3333333333333338E-2</v>
      </c>
      <c r="S70" s="1">
        <f t="shared" si="6"/>
        <v>0</v>
      </c>
      <c r="T70" s="1">
        <f t="shared" si="7"/>
        <v>0</v>
      </c>
      <c r="U70">
        <f>INT(SUM($T$2:T70)/60)</f>
        <v>0</v>
      </c>
      <c r="V70">
        <f>(SUM($T$2:T70)-60*U70)/100</f>
        <v>0</v>
      </c>
    </row>
    <row r="71" spans="1:22" ht="25.8" x14ac:dyDescent="0.5">
      <c r="A71" s="4"/>
      <c r="B71" s="2"/>
      <c r="C71" s="2"/>
      <c r="D71" s="5"/>
      <c r="E71" s="2">
        <f>SUM($C$2:C71)</f>
        <v>10675</v>
      </c>
      <c r="F71" s="5">
        <f>SUM($S$2:S71) + U71 + V71</f>
        <v>560</v>
      </c>
      <c r="G71" s="5">
        <f t="shared" si="4"/>
        <v>9.3333333333333339</v>
      </c>
      <c r="H71" s="9">
        <f t="shared" si="5"/>
        <v>9.3333333333333338E-2</v>
      </c>
      <c r="S71" s="1">
        <f t="shared" si="6"/>
        <v>0</v>
      </c>
      <c r="T71" s="1">
        <f t="shared" si="7"/>
        <v>0</v>
      </c>
      <c r="U71">
        <f>INT(SUM($T$2:T71)/60)</f>
        <v>0</v>
      </c>
      <c r="V71">
        <f>(SUM($T$2:T71)-60*U71)/100</f>
        <v>0</v>
      </c>
    </row>
    <row r="72" spans="1:22" ht="25.8" x14ac:dyDescent="0.5">
      <c r="A72" s="4"/>
      <c r="B72" s="2"/>
      <c r="C72" s="2"/>
      <c r="D72" s="5"/>
      <c r="E72" s="2">
        <f>SUM($C$2:C72)</f>
        <v>10675</v>
      </c>
      <c r="F72" s="5">
        <f>SUM($S$2:S72) + U72 + V72</f>
        <v>560</v>
      </c>
      <c r="G72" s="5">
        <f t="shared" si="4"/>
        <v>9.3333333333333339</v>
      </c>
      <c r="H72" s="9">
        <f t="shared" si="5"/>
        <v>9.3333333333333338E-2</v>
      </c>
      <c r="S72" s="1">
        <f t="shared" si="6"/>
        <v>0</v>
      </c>
      <c r="T72" s="1">
        <f t="shared" si="7"/>
        <v>0</v>
      </c>
      <c r="U72">
        <f>INT(SUM($T$2:T72)/60)</f>
        <v>0</v>
      </c>
      <c r="V72">
        <f>(SUM($T$2:T72)-60*U72)/100</f>
        <v>0</v>
      </c>
    </row>
    <row r="73" spans="1:22" ht="25.8" x14ac:dyDescent="0.5">
      <c r="A73" s="4"/>
      <c r="B73" s="2"/>
      <c r="C73" s="2"/>
      <c r="D73" s="5"/>
      <c r="E73" s="2">
        <f>SUM($C$2:C73)</f>
        <v>10675</v>
      </c>
      <c r="F73" s="5">
        <f>SUM($S$2:S73) + U73 + V73</f>
        <v>560</v>
      </c>
      <c r="G73" s="5">
        <f t="shared" si="4"/>
        <v>9.3333333333333339</v>
      </c>
      <c r="H73" s="9">
        <f t="shared" si="5"/>
        <v>9.3333333333333338E-2</v>
      </c>
      <c r="S73" s="1">
        <f t="shared" si="6"/>
        <v>0</v>
      </c>
      <c r="T73" s="1">
        <f t="shared" si="7"/>
        <v>0</v>
      </c>
      <c r="U73">
        <f>INT(SUM($T$2:T73)/60)</f>
        <v>0</v>
      </c>
      <c r="V73">
        <f>(SUM($T$2:T73)-60*U73)/100</f>
        <v>0</v>
      </c>
    </row>
    <row r="74" spans="1:22" ht="25.8" x14ac:dyDescent="0.5">
      <c r="A74" s="4"/>
      <c r="B74" s="2"/>
      <c r="C74" s="2"/>
      <c r="D74" s="5"/>
      <c r="E74" s="2">
        <f>SUM($C$2:C74)</f>
        <v>10675</v>
      </c>
      <c r="F74" s="5">
        <f>SUM($S$2:S74) + U74 + V74</f>
        <v>560</v>
      </c>
      <c r="G74" s="5">
        <f t="shared" si="4"/>
        <v>9.3333333333333339</v>
      </c>
      <c r="H74" s="9">
        <f t="shared" si="5"/>
        <v>9.3333333333333338E-2</v>
      </c>
      <c r="S74" s="1">
        <f t="shared" si="6"/>
        <v>0</v>
      </c>
      <c r="T74" s="1">
        <f t="shared" si="7"/>
        <v>0</v>
      </c>
      <c r="U74">
        <f>INT(SUM($T$2:T74)/60)</f>
        <v>0</v>
      </c>
      <c r="V74">
        <f>(SUM($T$2:T74)-60*U74)/100</f>
        <v>0</v>
      </c>
    </row>
    <row r="75" spans="1:22" ht="25.8" x14ac:dyDescent="0.5">
      <c r="A75" s="4"/>
      <c r="B75" s="2"/>
      <c r="C75" s="2"/>
      <c r="D75" s="5"/>
      <c r="E75" s="2">
        <f>SUM($C$2:C75)</f>
        <v>10675</v>
      </c>
      <c r="F75" s="5">
        <f>SUM($S$2:S75) + U75 + V75</f>
        <v>560</v>
      </c>
      <c r="G75" s="5">
        <f t="shared" si="4"/>
        <v>9.3333333333333339</v>
      </c>
      <c r="H75" s="9">
        <f t="shared" si="5"/>
        <v>9.3333333333333338E-2</v>
      </c>
      <c r="S75" s="1">
        <f t="shared" si="6"/>
        <v>0</v>
      </c>
      <c r="T75" s="1">
        <f t="shared" si="7"/>
        <v>0</v>
      </c>
      <c r="U75">
        <f>INT(SUM($T$2:T75)/60)</f>
        <v>0</v>
      </c>
      <c r="V75">
        <f>(SUM($T$2:T75)-60*U75)/100</f>
        <v>0</v>
      </c>
    </row>
    <row r="76" spans="1:22" ht="25.8" x14ac:dyDescent="0.5">
      <c r="A76" s="4"/>
      <c r="B76" s="2"/>
      <c r="C76" s="2"/>
      <c r="D76" s="5"/>
      <c r="E76" s="2">
        <f>SUM($C$2:C76)</f>
        <v>10675</v>
      </c>
      <c r="F76" s="5">
        <f>SUM($S$2:S76) + U76 + V76</f>
        <v>560</v>
      </c>
      <c r="G76" s="5">
        <f t="shared" si="4"/>
        <v>9.3333333333333339</v>
      </c>
      <c r="H76" s="9">
        <f t="shared" si="5"/>
        <v>9.3333333333333338E-2</v>
      </c>
      <c r="S76" s="1">
        <f t="shared" si="6"/>
        <v>0</v>
      </c>
      <c r="T76" s="1">
        <f t="shared" si="7"/>
        <v>0</v>
      </c>
      <c r="U76">
        <f>INT(SUM($T$2:T76)/60)</f>
        <v>0</v>
      </c>
      <c r="V76">
        <f>(SUM($T$2:T76)-60*U76)/100</f>
        <v>0</v>
      </c>
    </row>
    <row r="77" spans="1:22" ht="25.8" x14ac:dyDescent="0.5">
      <c r="A77" s="4"/>
      <c r="B77" s="2"/>
      <c r="C77" s="2"/>
      <c r="D77" s="5"/>
      <c r="E77" s="2">
        <f>SUM($C$2:C77)</f>
        <v>10675</v>
      </c>
      <c r="F77" s="5">
        <f>SUM($S$2:S77) + U77 + V77</f>
        <v>560</v>
      </c>
      <c r="G77" s="5">
        <f t="shared" si="4"/>
        <v>9.3333333333333339</v>
      </c>
      <c r="H77" s="9">
        <f t="shared" si="5"/>
        <v>9.3333333333333338E-2</v>
      </c>
      <c r="S77" s="1">
        <f t="shared" si="6"/>
        <v>0</v>
      </c>
      <c r="T77" s="1">
        <f t="shared" si="7"/>
        <v>0</v>
      </c>
      <c r="U77">
        <f>INT(SUM($T$2:T77)/60)</f>
        <v>0</v>
      </c>
      <c r="V77">
        <f>(SUM($T$2:T77)-60*U77)/100</f>
        <v>0</v>
      </c>
    </row>
    <row r="78" spans="1:22" ht="25.8" x14ac:dyDescent="0.5">
      <c r="A78" s="4"/>
      <c r="B78" s="2"/>
      <c r="C78" s="2"/>
      <c r="D78" s="5"/>
      <c r="E78" s="2">
        <f>SUM($C$2:C78)</f>
        <v>10675</v>
      </c>
      <c r="F78" s="5">
        <f>SUM($S$2:S78) + U78 + V78</f>
        <v>560</v>
      </c>
      <c r="G78" s="5">
        <f t="shared" si="4"/>
        <v>9.3333333333333339</v>
      </c>
      <c r="H78" s="9">
        <f t="shared" si="5"/>
        <v>9.3333333333333338E-2</v>
      </c>
      <c r="S78" s="1">
        <f t="shared" si="6"/>
        <v>0</v>
      </c>
      <c r="T78" s="1">
        <f t="shared" si="7"/>
        <v>0</v>
      </c>
      <c r="U78">
        <f>INT(SUM($T$2:T78)/60)</f>
        <v>0</v>
      </c>
      <c r="V78">
        <f>(SUM($T$2:T78)-60*U78)/100</f>
        <v>0</v>
      </c>
    </row>
    <row r="79" spans="1:22" ht="25.8" x14ac:dyDescent="0.5">
      <c r="A79" s="4"/>
      <c r="B79" s="2"/>
      <c r="C79" s="2"/>
      <c r="D79" s="5"/>
      <c r="E79" s="2">
        <f>SUM($C$2:C79)</f>
        <v>10675</v>
      </c>
      <c r="F79" s="5">
        <f>SUM($S$2:S79) + U79 + V79</f>
        <v>560</v>
      </c>
      <c r="G79" s="5">
        <f t="shared" si="4"/>
        <v>9.3333333333333339</v>
      </c>
      <c r="H79" s="9">
        <f t="shared" si="5"/>
        <v>9.3333333333333338E-2</v>
      </c>
      <c r="S79" s="1">
        <f t="shared" si="6"/>
        <v>0</v>
      </c>
      <c r="T79" s="1">
        <f t="shared" si="7"/>
        <v>0</v>
      </c>
      <c r="U79">
        <f>INT(SUM($T$2:T79)/60)</f>
        <v>0</v>
      </c>
      <c r="V79">
        <f>(SUM($T$2:T79)-60*U79)/100</f>
        <v>0</v>
      </c>
    </row>
    <row r="80" spans="1:22" ht="25.8" x14ac:dyDescent="0.5">
      <c r="A80" s="4"/>
      <c r="B80" s="2"/>
      <c r="C80" s="2"/>
      <c r="D80" s="5"/>
      <c r="E80" s="2">
        <f>SUM($C$2:C80)</f>
        <v>10675</v>
      </c>
      <c r="F80" s="5">
        <f>SUM($S$2:S80) + U80 + V80</f>
        <v>560</v>
      </c>
      <c r="G80" s="5">
        <f t="shared" si="4"/>
        <v>9.3333333333333339</v>
      </c>
      <c r="H80" s="9">
        <f t="shared" si="5"/>
        <v>9.3333333333333338E-2</v>
      </c>
      <c r="S80" s="1">
        <f t="shared" si="6"/>
        <v>0</v>
      </c>
      <c r="T80" s="1">
        <f t="shared" si="7"/>
        <v>0</v>
      </c>
      <c r="U80">
        <f>INT(SUM($T$2:T80)/60)</f>
        <v>0</v>
      </c>
      <c r="V80">
        <f>(SUM($T$2:T80)-60*U80)/100</f>
        <v>0</v>
      </c>
    </row>
    <row r="81" spans="1:22" ht="25.8" x14ac:dyDescent="0.5">
      <c r="A81" s="4"/>
      <c r="B81" s="2"/>
      <c r="C81" s="2"/>
      <c r="D81" s="5"/>
      <c r="E81" s="2">
        <f>SUM($C$2:C81)</f>
        <v>10675</v>
      </c>
      <c r="F81" s="5">
        <f>SUM($S$2:S81) + U81 + V81</f>
        <v>560</v>
      </c>
      <c r="G81" s="5">
        <f t="shared" si="4"/>
        <v>9.3333333333333339</v>
      </c>
      <c r="H81" s="9">
        <f t="shared" si="5"/>
        <v>9.3333333333333338E-2</v>
      </c>
      <c r="S81" s="1">
        <f t="shared" si="6"/>
        <v>0</v>
      </c>
      <c r="T81" s="1">
        <f t="shared" si="7"/>
        <v>0</v>
      </c>
      <c r="U81">
        <f>INT(SUM($T$2:T81)/60)</f>
        <v>0</v>
      </c>
      <c r="V81">
        <f>(SUM($T$2:T81)-60*U81)/100</f>
        <v>0</v>
      </c>
    </row>
    <row r="82" spans="1:22" ht="25.8" x14ac:dyDescent="0.5">
      <c r="A82" s="4"/>
      <c r="B82" s="2"/>
      <c r="C82" s="2"/>
      <c r="D82" s="5"/>
      <c r="E82" s="2">
        <f>SUM($C$2:C82)</f>
        <v>10675</v>
      </c>
      <c r="F82" s="5">
        <f>SUM($S$2:S82) + U82 + V82</f>
        <v>560</v>
      </c>
      <c r="G82" s="5">
        <f t="shared" si="4"/>
        <v>9.3333333333333339</v>
      </c>
      <c r="H82" s="9">
        <f t="shared" si="5"/>
        <v>9.3333333333333338E-2</v>
      </c>
      <c r="S82" s="1">
        <f t="shared" si="6"/>
        <v>0</v>
      </c>
      <c r="T82" s="1">
        <f t="shared" si="7"/>
        <v>0</v>
      </c>
      <c r="U82">
        <f>INT(SUM($T$2:T82)/60)</f>
        <v>0</v>
      </c>
      <c r="V82">
        <f>(SUM($T$2:T82)-60*U82)/100</f>
        <v>0</v>
      </c>
    </row>
    <row r="83" spans="1:22" ht="25.8" x14ac:dyDescent="0.5">
      <c r="A83" s="4"/>
      <c r="B83" s="2"/>
      <c r="C83" s="2"/>
      <c r="D83" s="5"/>
      <c r="E83" s="2">
        <f>SUM($C$2:C83)</f>
        <v>10675</v>
      </c>
      <c r="F83" s="5">
        <f>SUM($S$2:S83) + U83 + V83</f>
        <v>560</v>
      </c>
      <c r="G83" s="5">
        <f t="shared" si="4"/>
        <v>9.3333333333333339</v>
      </c>
      <c r="H83" s="9">
        <f t="shared" si="5"/>
        <v>9.3333333333333338E-2</v>
      </c>
      <c r="S83" s="1">
        <f t="shared" si="6"/>
        <v>0</v>
      </c>
      <c r="T83" s="1">
        <f t="shared" si="7"/>
        <v>0</v>
      </c>
      <c r="U83">
        <f>INT(SUM($T$2:T83)/60)</f>
        <v>0</v>
      </c>
      <c r="V83">
        <f>(SUM($T$2:T83)-60*U83)/100</f>
        <v>0</v>
      </c>
    </row>
    <row r="84" spans="1:22" ht="25.8" x14ac:dyDescent="0.5">
      <c r="A84" s="4"/>
      <c r="B84" s="2"/>
      <c r="C84" s="2"/>
      <c r="D84" s="5"/>
      <c r="E84" s="2">
        <f>SUM($C$2:C84)</f>
        <v>10675</v>
      </c>
      <c r="F84" s="5">
        <f>SUM($S$2:S84) + U84 + V84</f>
        <v>560</v>
      </c>
      <c r="G84" s="5">
        <f t="shared" si="4"/>
        <v>9.3333333333333339</v>
      </c>
      <c r="H84" s="9">
        <f t="shared" si="5"/>
        <v>9.3333333333333338E-2</v>
      </c>
      <c r="S84" s="1">
        <f t="shared" si="6"/>
        <v>0</v>
      </c>
      <c r="T84" s="1">
        <f t="shared" si="7"/>
        <v>0</v>
      </c>
      <c r="U84">
        <f>INT(SUM($T$2:T84)/60)</f>
        <v>0</v>
      </c>
      <c r="V84">
        <f>(SUM($T$2:T84)-60*U84)/100</f>
        <v>0</v>
      </c>
    </row>
    <row r="85" spans="1:22" ht="25.8" x14ac:dyDescent="0.5">
      <c r="A85" s="4"/>
      <c r="B85" s="2"/>
      <c r="C85" s="2"/>
      <c r="D85" s="5"/>
      <c r="E85" s="2">
        <f>SUM($C$2:C85)</f>
        <v>10675</v>
      </c>
      <c r="F85" s="5">
        <f>SUM($S$2:S85) + U85 + V85</f>
        <v>560</v>
      </c>
      <c r="G85" s="5">
        <f t="shared" si="4"/>
        <v>9.3333333333333339</v>
      </c>
      <c r="H85" s="9">
        <f t="shared" si="5"/>
        <v>9.3333333333333338E-2</v>
      </c>
      <c r="S85" s="1">
        <f t="shared" si="6"/>
        <v>0</v>
      </c>
      <c r="T85" s="1">
        <f t="shared" si="7"/>
        <v>0</v>
      </c>
      <c r="U85">
        <f>INT(SUM($T$2:T85)/60)</f>
        <v>0</v>
      </c>
      <c r="V85">
        <f>(SUM($T$2:T85)-60*U85)/100</f>
        <v>0</v>
      </c>
    </row>
    <row r="86" spans="1:22" ht="25.8" x14ac:dyDescent="0.5">
      <c r="A86" s="4"/>
      <c r="B86" s="2"/>
      <c r="C86" s="2"/>
      <c r="D86" s="5"/>
      <c r="E86" s="2">
        <f>SUM($C$2:C86)</f>
        <v>10675</v>
      </c>
      <c r="F86" s="5">
        <f>SUM($S$2:S86) + U86 + V86</f>
        <v>560</v>
      </c>
      <c r="G86" s="5">
        <f t="shared" si="4"/>
        <v>9.3333333333333339</v>
      </c>
      <c r="H86" s="9">
        <f t="shared" si="5"/>
        <v>9.3333333333333338E-2</v>
      </c>
      <c r="S86" s="1">
        <f t="shared" si="6"/>
        <v>0</v>
      </c>
      <c r="T86" s="1">
        <f t="shared" si="7"/>
        <v>0</v>
      </c>
      <c r="U86">
        <f>INT(SUM($T$2:T86)/60)</f>
        <v>0</v>
      </c>
      <c r="V86">
        <f>(SUM($T$2:T86)-60*U86)/100</f>
        <v>0</v>
      </c>
    </row>
    <row r="87" spans="1:22" ht="25.8" x14ac:dyDescent="0.5">
      <c r="A87" s="4"/>
      <c r="B87" s="2"/>
      <c r="C87" s="2"/>
      <c r="D87" s="5"/>
      <c r="E87" s="2">
        <f>SUM($C$2:C87)</f>
        <v>10675</v>
      </c>
      <c r="F87" s="5">
        <f>SUM($S$2:S87) + U87 + V87</f>
        <v>560</v>
      </c>
      <c r="G87" s="5">
        <f t="shared" si="4"/>
        <v>9.3333333333333339</v>
      </c>
      <c r="H87" s="9">
        <f t="shared" si="5"/>
        <v>9.3333333333333338E-2</v>
      </c>
      <c r="S87" s="1">
        <f t="shared" si="6"/>
        <v>0</v>
      </c>
      <c r="T87" s="1">
        <f t="shared" si="7"/>
        <v>0</v>
      </c>
      <c r="U87">
        <f>INT(SUM($T$2:T87)/60)</f>
        <v>0</v>
      </c>
      <c r="V87">
        <f>(SUM($T$2:T87)-60*U87)/100</f>
        <v>0</v>
      </c>
    </row>
    <row r="88" spans="1:22" ht="25.8" x14ac:dyDescent="0.5">
      <c r="A88" s="4"/>
      <c r="B88" s="2"/>
      <c r="C88" s="2"/>
      <c r="D88" s="5"/>
      <c r="E88" s="2">
        <f>SUM($C$2:C88)</f>
        <v>10675</v>
      </c>
      <c r="F88" s="5">
        <f>SUM($S$2:S88) + U88 + V88</f>
        <v>560</v>
      </c>
      <c r="G88" s="5">
        <f t="shared" si="4"/>
        <v>9.3333333333333339</v>
      </c>
      <c r="H88" s="9">
        <f t="shared" si="5"/>
        <v>9.3333333333333338E-2</v>
      </c>
      <c r="S88" s="1">
        <f t="shared" si="6"/>
        <v>0</v>
      </c>
      <c r="T88" s="1">
        <f t="shared" si="7"/>
        <v>0</v>
      </c>
      <c r="U88">
        <f>INT(SUM($T$2:T88)/60)</f>
        <v>0</v>
      </c>
      <c r="V88">
        <f>(SUM($T$2:T88)-60*U88)/100</f>
        <v>0</v>
      </c>
    </row>
    <row r="89" spans="1:22" ht="25.8" x14ac:dyDescent="0.5">
      <c r="A89" s="4"/>
      <c r="B89" s="2"/>
      <c r="C89" s="2"/>
      <c r="D89" s="5"/>
      <c r="E89" s="2">
        <f>SUM($C$2:C89)</f>
        <v>10675</v>
      </c>
      <c r="F89" s="5">
        <f>SUM($S$2:S89) + U89 + V89</f>
        <v>560</v>
      </c>
      <c r="G89" s="5">
        <f t="shared" si="4"/>
        <v>9.3333333333333339</v>
      </c>
      <c r="H89" s="9">
        <f t="shared" si="5"/>
        <v>9.3333333333333338E-2</v>
      </c>
      <c r="S89" s="1">
        <f t="shared" si="6"/>
        <v>0</v>
      </c>
      <c r="T89" s="1">
        <f t="shared" si="7"/>
        <v>0</v>
      </c>
      <c r="U89">
        <f>INT(SUM($T$2:T89)/60)</f>
        <v>0</v>
      </c>
      <c r="V89">
        <f>(SUM($T$2:T89)-60*U89)/100</f>
        <v>0</v>
      </c>
    </row>
    <row r="90" spans="1:22" ht="25.8" x14ac:dyDescent="0.5">
      <c r="A90" s="4"/>
      <c r="B90" s="2"/>
      <c r="C90" s="2"/>
      <c r="D90" s="5"/>
      <c r="E90" s="2">
        <f>SUM($C$2:C90)</f>
        <v>10675</v>
      </c>
      <c r="F90" s="5">
        <f>SUM($S$2:S90) + U90 + V90</f>
        <v>560</v>
      </c>
      <c r="G90" s="5">
        <f t="shared" si="4"/>
        <v>9.3333333333333339</v>
      </c>
      <c r="H90" s="9">
        <f t="shared" si="5"/>
        <v>9.3333333333333338E-2</v>
      </c>
      <c r="S90" s="1">
        <f t="shared" si="6"/>
        <v>0</v>
      </c>
      <c r="T90" s="1">
        <f t="shared" si="7"/>
        <v>0</v>
      </c>
      <c r="U90">
        <f>INT(SUM($T$2:T90)/60)</f>
        <v>0</v>
      </c>
      <c r="V90">
        <f>(SUM($T$2:T90)-60*U90)/100</f>
        <v>0</v>
      </c>
    </row>
    <row r="91" spans="1:22" ht="25.8" x14ac:dyDescent="0.5">
      <c r="A91" s="4"/>
      <c r="B91" s="2"/>
      <c r="C91" s="2"/>
      <c r="D91" s="5"/>
      <c r="E91" s="2">
        <f>SUM($C$2:C91)</f>
        <v>10675</v>
      </c>
      <c r="F91" s="5">
        <f>SUM($S$2:S91) + U91 + V91</f>
        <v>560</v>
      </c>
      <c r="G91" s="5">
        <f t="shared" si="4"/>
        <v>9.3333333333333339</v>
      </c>
      <c r="H91" s="9">
        <f t="shared" si="5"/>
        <v>9.3333333333333338E-2</v>
      </c>
      <c r="S91" s="1">
        <f t="shared" si="6"/>
        <v>0</v>
      </c>
      <c r="T91" s="1">
        <f t="shared" si="7"/>
        <v>0</v>
      </c>
      <c r="U91">
        <f>INT(SUM($T$2:T91)/60)</f>
        <v>0</v>
      </c>
      <c r="V91">
        <f>(SUM($T$2:T91)-60*U91)/100</f>
        <v>0</v>
      </c>
    </row>
    <row r="92" spans="1:22" ht="25.8" x14ac:dyDescent="0.5">
      <c r="A92" s="4"/>
      <c r="B92" s="2"/>
      <c r="C92" s="2"/>
      <c r="D92" s="5"/>
      <c r="E92" s="2">
        <f>SUM($C$2:C92)</f>
        <v>10675</v>
      </c>
      <c r="F92" s="5">
        <f>SUM($S$2:S92) + U92 + V92</f>
        <v>560</v>
      </c>
      <c r="G92" s="5">
        <f t="shared" si="4"/>
        <v>9.3333333333333339</v>
      </c>
      <c r="H92" s="9">
        <f t="shared" si="5"/>
        <v>9.3333333333333338E-2</v>
      </c>
      <c r="S92" s="1">
        <f t="shared" si="6"/>
        <v>0</v>
      </c>
      <c r="T92" s="1">
        <f t="shared" si="7"/>
        <v>0</v>
      </c>
      <c r="U92">
        <f>INT(SUM($T$2:T92)/60)</f>
        <v>0</v>
      </c>
      <c r="V92">
        <f>(SUM($T$2:T92)-60*U92)/100</f>
        <v>0</v>
      </c>
    </row>
    <row r="93" spans="1:22" ht="25.8" x14ac:dyDescent="0.5">
      <c r="A93" s="4"/>
      <c r="B93" s="2"/>
      <c r="C93" s="2"/>
      <c r="D93" s="5"/>
      <c r="E93" s="2">
        <f>SUM($C$2:C93)</f>
        <v>10675</v>
      </c>
      <c r="F93" s="5">
        <f>SUM($S$2:S93) + U93 + V93</f>
        <v>560</v>
      </c>
      <c r="G93" s="5">
        <f t="shared" si="4"/>
        <v>9.3333333333333339</v>
      </c>
      <c r="H93" s="9">
        <f t="shared" si="5"/>
        <v>9.3333333333333338E-2</v>
      </c>
      <c r="S93" s="1">
        <f t="shared" si="6"/>
        <v>0</v>
      </c>
      <c r="T93" s="1">
        <f t="shared" si="7"/>
        <v>0</v>
      </c>
      <c r="U93">
        <f>INT(SUM($T$2:T93)/60)</f>
        <v>0</v>
      </c>
      <c r="V93">
        <f>(SUM($T$2:T93)-60*U93)/100</f>
        <v>0</v>
      </c>
    </row>
    <row r="94" spans="1:22" ht="25.8" x14ac:dyDescent="0.5">
      <c r="A94" s="4"/>
      <c r="B94" s="2"/>
      <c r="C94" s="2"/>
      <c r="D94" s="5"/>
      <c r="E94" s="2">
        <f>SUM($C$2:C94)</f>
        <v>10675</v>
      </c>
      <c r="F94" s="5">
        <f>SUM($S$2:S94) + U94 + V94</f>
        <v>560</v>
      </c>
      <c r="G94" s="5">
        <f t="shared" si="4"/>
        <v>9.3333333333333339</v>
      </c>
      <c r="H94" s="9">
        <f t="shared" si="5"/>
        <v>9.3333333333333338E-2</v>
      </c>
      <c r="S94" s="1">
        <f t="shared" si="6"/>
        <v>0</v>
      </c>
      <c r="T94" s="1">
        <f t="shared" si="7"/>
        <v>0</v>
      </c>
      <c r="U94">
        <f>INT(SUM($T$2:T94)/60)</f>
        <v>0</v>
      </c>
      <c r="V94">
        <f>(SUM($T$2:T94)-60*U94)/100</f>
        <v>0</v>
      </c>
    </row>
    <row r="95" spans="1:22" ht="25.8" x14ac:dyDescent="0.5">
      <c r="A95" s="4"/>
      <c r="B95" s="2"/>
      <c r="C95" s="2"/>
      <c r="D95" s="5"/>
      <c r="E95" s="2">
        <f>SUM($C$2:C95)</f>
        <v>10675</v>
      </c>
      <c r="F95" s="5">
        <f>SUM($S$2:S95) + U95 + V95</f>
        <v>560</v>
      </c>
      <c r="G95" s="5">
        <f t="shared" si="4"/>
        <v>9.3333333333333339</v>
      </c>
      <c r="H95" s="9">
        <f t="shared" si="5"/>
        <v>9.3333333333333338E-2</v>
      </c>
      <c r="S95" s="1">
        <f t="shared" si="6"/>
        <v>0</v>
      </c>
      <c r="T95" s="1">
        <f t="shared" si="7"/>
        <v>0</v>
      </c>
      <c r="U95">
        <f>INT(SUM($T$2:T95)/60)</f>
        <v>0</v>
      </c>
      <c r="V95">
        <f>(SUM($T$2:T95)-60*U95)/100</f>
        <v>0</v>
      </c>
    </row>
    <row r="96" spans="1:22" ht="25.8" x14ac:dyDescent="0.5">
      <c r="A96" s="4"/>
      <c r="B96" s="2"/>
      <c r="C96" s="2"/>
      <c r="D96" s="5"/>
      <c r="E96" s="2">
        <f>SUM($C$2:C96)</f>
        <v>10675</v>
      </c>
      <c r="F96" s="5">
        <f>SUM($S$2:S96) + U96 + V96</f>
        <v>560</v>
      </c>
      <c r="G96" s="5">
        <f t="shared" si="4"/>
        <v>9.3333333333333339</v>
      </c>
      <c r="H96" s="9">
        <f t="shared" si="5"/>
        <v>9.3333333333333338E-2</v>
      </c>
      <c r="S96" s="1">
        <f t="shared" si="6"/>
        <v>0</v>
      </c>
      <c r="T96" s="1">
        <f t="shared" si="7"/>
        <v>0</v>
      </c>
      <c r="U96">
        <f>INT(SUM($T$2:T96)/60)</f>
        <v>0</v>
      </c>
      <c r="V96">
        <f>(SUM($T$2:T96)-60*U96)/100</f>
        <v>0</v>
      </c>
    </row>
    <row r="97" spans="1:22" ht="25.8" x14ac:dyDescent="0.5">
      <c r="A97" s="4"/>
      <c r="B97" s="2"/>
      <c r="C97" s="2"/>
      <c r="D97" s="5"/>
      <c r="E97" s="2">
        <f>SUM($C$2:C97)</f>
        <v>10675</v>
      </c>
      <c r="F97" s="5">
        <f>SUM($S$2:S97) + U97 + V97</f>
        <v>560</v>
      </c>
      <c r="G97" s="5">
        <f t="shared" si="4"/>
        <v>9.3333333333333339</v>
      </c>
      <c r="H97" s="9">
        <f t="shared" si="5"/>
        <v>9.3333333333333338E-2</v>
      </c>
      <c r="S97" s="1">
        <f t="shared" si="6"/>
        <v>0</v>
      </c>
      <c r="T97" s="1">
        <f t="shared" si="7"/>
        <v>0</v>
      </c>
      <c r="U97">
        <f>INT(SUM($T$2:T97)/60)</f>
        <v>0</v>
      </c>
      <c r="V97">
        <f>(SUM($T$2:T97)-60*U97)/100</f>
        <v>0</v>
      </c>
    </row>
    <row r="98" spans="1:22" ht="25.8" x14ac:dyDescent="0.5">
      <c r="A98" s="4"/>
      <c r="B98" s="2"/>
      <c r="C98" s="2"/>
      <c r="D98" s="5"/>
      <c r="E98" s="2">
        <f>SUM($C$2:C98)</f>
        <v>10675</v>
      </c>
      <c r="F98" s="5">
        <f>SUM($S$2:S98) + U98 + V98</f>
        <v>560</v>
      </c>
      <c r="G98" s="5">
        <f t="shared" si="4"/>
        <v>9.3333333333333339</v>
      </c>
      <c r="H98" s="9">
        <f t="shared" si="5"/>
        <v>9.3333333333333338E-2</v>
      </c>
      <c r="S98" s="1">
        <f t="shared" si="6"/>
        <v>0</v>
      </c>
      <c r="T98" s="1">
        <f t="shared" si="7"/>
        <v>0</v>
      </c>
      <c r="U98">
        <f>INT(SUM($T$2:T98)/60)</f>
        <v>0</v>
      </c>
      <c r="V98">
        <f>(SUM($T$2:T98)-60*U98)/100</f>
        <v>0</v>
      </c>
    </row>
    <row r="99" spans="1:22" ht="25.8" x14ac:dyDescent="0.5">
      <c r="A99" s="4"/>
      <c r="B99" s="2"/>
      <c r="C99" s="2"/>
      <c r="D99" s="5"/>
      <c r="E99" s="2">
        <f>SUM($C$2:C99)</f>
        <v>10675</v>
      </c>
      <c r="F99" s="5">
        <f>SUM($S$2:S99) + U99 + V99</f>
        <v>560</v>
      </c>
      <c r="G99" s="5">
        <f t="shared" si="4"/>
        <v>9.3333333333333339</v>
      </c>
      <c r="H99" s="9">
        <f t="shared" si="5"/>
        <v>9.3333333333333338E-2</v>
      </c>
      <c r="S99" s="1">
        <f t="shared" si="6"/>
        <v>0</v>
      </c>
      <c r="T99" s="1">
        <f t="shared" si="7"/>
        <v>0</v>
      </c>
      <c r="U99">
        <f>INT(SUM($T$2:T99)/60)</f>
        <v>0</v>
      </c>
      <c r="V99">
        <f>(SUM($T$2:T99)-60*U99)/100</f>
        <v>0</v>
      </c>
    </row>
    <row r="100" spans="1:22" ht="25.8" x14ac:dyDescent="0.5">
      <c r="A100" s="4"/>
      <c r="B100" s="2"/>
      <c r="C100" s="2"/>
      <c r="D100" s="5"/>
      <c r="E100" s="2">
        <f>SUM($C$2:C100)</f>
        <v>10675</v>
      </c>
      <c r="F100" s="5">
        <f>SUM($S$2:S100) + U100 + V100</f>
        <v>560</v>
      </c>
      <c r="G100" s="5">
        <f t="shared" si="4"/>
        <v>9.3333333333333339</v>
      </c>
      <c r="H100" s="9">
        <f t="shared" si="5"/>
        <v>9.3333333333333338E-2</v>
      </c>
      <c r="S100" s="1">
        <f t="shared" si="6"/>
        <v>0</v>
      </c>
      <c r="T100" s="1">
        <f t="shared" si="7"/>
        <v>0</v>
      </c>
      <c r="U100">
        <f>INT(SUM($T$2:T100)/60)</f>
        <v>0</v>
      </c>
      <c r="V100">
        <f>(SUM($T$2:T100)-60*U100)/100</f>
        <v>0</v>
      </c>
    </row>
    <row r="101" spans="1:22" ht="25.8" x14ac:dyDescent="0.5">
      <c r="A101" s="4"/>
      <c r="B101" s="2"/>
      <c r="C101" s="2"/>
      <c r="D101" s="5"/>
      <c r="E101" s="2">
        <f>SUM($C$2:C101)</f>
        <v>10675</v>
      </c>
      <c r="F101" s="5">
        <f>SUM($S$2:S101) + U101 + V101</f>
        <v>560</v>
      </c>
      <c r="G101" s="5">
        <f t="shared" si="4"/>
        <v>9.3333333333333339</v>
      </c>
      <c r="H101" s="9">
        <f t="shared" si="5"/>
        <v>9.3333333333333338E-2</v>
      </c>
      <c r="S101" s="1">
        <f t="shared" si="6"/>
        <v>0</v>
      </c>
      <c r="T101" s="1">
        <f t="shared" si="7"/>
        <v>0</v>
      </c>
      <c r="U101">
        <f>INT(SUM($T$2:T101)/60)</f>
        <v>0</v>
      </c>
      <c r="V101">
        <f>(SUM($T$2:T101)-60*U101)/100</f>
        <v>0</v>
      </c>
    </row>
    <row r="102" spans="1:22" ht="25.8" x14ac:dyDescent="0.5">
      <c r="A102" s="4"/>
      <c r="B102" s="2"/>
      <c r="C102" s="2"/>
      <c r="D102" s="5"/>
      <c r="E102" s="2">
        <f>SUM($C$2:C102)</f>
        <v>10675</v>
      </c>
      <c r="F102" s="5">
        <f>SUM($S$2:S102) + U102 + V102</f>
        <v>560</v>
      </c>
      <c r="G102" s="5">
        <f t="shared" si="4"/>
        <v>9.3333333333333339</v>
      </c>
      <c r="H102" s="9">
        <f t="shared" si="5"/>
        <v>9.3333333333333338E-2</v>
      </c>
      <c r="S102" s="1">
        <f t="shared" si="6"/>
        <v>0</v>
      </c>
      <c r="T102" s="1">
        <f t="shared" si="7"/>
        <v>0</v>
      </c>
      <c r="U102">
        <f>INT(SUM($T$2:T102)/60)</f>
        <v>0</v>
      </c>
      <c r="V102">
        <f>(SUM($T$2:T102)-60*U102)/100</f>
        <v>0</v>
      </c>
    </row>
    <row r="103" spans="1:22" ht="25.8" x14ac:dyDescent="0.5">
      <c r="A103" s="4"/>
      <c r="B103" s="2"/>
      <c r="C103" s="2"/>
      <c r="D103" s="5"/>
      <c r="E103" s="2">
        <f>SUM($C$2:C103)</f>
        <v>10675</v>
      </c>
      <c r="F103" s="5">
        <f>SUM($S$2:S103) + U103 + V103</f>
        <v>560</v>
      </c>
      <c r="G103" s="5">
        <f t="shared" si="4"/>
        <v>9.3333333333333339</v>
      </c>
      <c r="H103" s="9">
        <f t="shared" si="5"/>
        <v>9.3333333333333338E-2</v>
      </c>
      <c r="S103" s="1">
        <f t="shared" si="6"/>
        <v>0</v>
      </c>
      <c r="T103" s="1">
        <f t="shared" si="7"/>
        <v>0</v>
      </c>
      <c r="U103">
        <f>INT(SUM($T$2:T103)/60)</f>
        <v>0</v>
      </c>
      <c r="V103">
        <f>(SUM($T$2:T103)-60*U103)/100</f>
        <v>0</v>
      </c>
    </row>
    <row r="104" spans="1:22" ht="25.8" x14ac:dyDescent="0.5">
      <c r="A104" s="4"/>
      <c r="B104" s="2"/>
      <c r="C104" s="2"/>
      <c r="D104" s="5"/>
      <c r="E104" s="2">
        <f>SUM($C$2:C104)</f>
        <v>10675</v>
      </c>
      <c r="F104" s="5">
        <f>SUM($S$2:S104) + U104 + V104</f>
        <v>560</v>
      </c>
      <c r="G104" s="5">
        <f t="shared" si="4"/>
        <v>9.3333333333333339</v>
      </c>
      <c r="H104" s="9">
        <f t="shared" si="5"/>
        <v>9.3333333333333338E-2</v>
      </c>
      <c r="S104" s="1">
        <f t="shared" si="6"/>
        <v>0</v>
      </c>
      <c r="T104" s="1">
        <f t="shared" si="7"/>
        <v>0</v>
      </c>
      <c r="U104">
        <f>INT(SUM($T$2:T104)/60)</f>
        <v>0</v>
      </c>
      <c r="V104">
        <f>(SUM($T$2:T104)-60*U104)/100</f>
        <v>0</v>
      </c>
    </row>
    <row r="105" spans="1:22" ht="25.8" x14ac:dyDescent="0.5">
      <c r="A105" s="4"/>
      <c r="B105" s="2"/>
      <c r="C105" s="2"/>
      <c r="D105" s="5"/>
      <c r="E105" s="2">
        <f>SUM($C$2:C105)</f>
        <v>10675</v>
      </c>
      <c r="F105" s="5">
        <f>SUM($S$2:S105) + U105 + V105</f>
        <v>560</v>
      </c>
      <c r="G105" s="5">
        <f t="shared" si="4"/>
        <v>9.3333333333333339</v>
      </c>
      <c r="H105" s="9">
        <f t="shared" si="5"/>
        <v>9.3333333333333338E-2</v>
      </c>
      <c r="S105" s="1">
        <f t="shared" si="6"/>
        <v>0</v>
      </c>
      <c r="T105" s="1">
        <f t="shared" si="7"/>
        <v>0</v>
      </c>
      <c r="U105">
        <f>INT(SUM($T$2:T105)/60)</f>
        <v>0</v>
      </c>
      <c r="V105">
        <f>(SUM($T$2:T105)-60*U105)/100</f>
        <v>0</v>
      </c>
    </row>
    <row r="106" spans="1:22" ht="25.8" x14ac:dyDescent="0.5">
      <c r="A106" s="4"/>
      <c r="B106" s="2"/>
      <c r="C106" s="2"/>
      <c r="D106" s="5"/>
      <c r="E106" s="2">
        <f>SUM($C$2:C106)</f>
        <v>10675</v>
      </c>
      <c r="F106" s="5">
        <f>SUM($S$2:S106) + U106 + V106</f>
        <v>560</v>
      </c>
      <c r="G106" s="5">
        <f t="shared" si="4"/>
        <v>9.3333333333333339</v>
      </c>
      <c r="H106" s="9">
        <f t="shared" si="5"/>
        <v>9.3333333333333338E-2</v>
      </c>
      <c r="S106" s="1">
        <f t="shared" si="6"/>
        <v>0</v>
      </c>
      <c r="T106" s="1">
        <f t="shared" si="7"/>
        <v>0</v>
      </c>
      <c r="U106">
        <f>INT(SUM($T$2:T106)/60)</f>
        <v>0</v>
      </c>
      <c r="V106">
        <f>(SUM($T$2:T106)-60*U106)/100</f>
        <v>0</v>
      </c>
    </row>
    <row r="107" spans="1:22" ht="25.8" x14ac:dyDescent="0.5">
      <c r="A107" s="4"/>
      <c r="B107" s="2"/>
      <c r="C107" s="2"/>
      <c r="D107" s="5"/>
      <c r="E107" s="2">
        <f>SUM($C$2:C107)</f>
        <v>10675</v>
      </c>
      <c r="F107" s="5">
        <f>SUM($S$2:S107) + U107 + V107</f>
        <v>560</v>
      </c>
      <c r="G107" s="5">
        <f t="shared" si="4"/>
        <v>9.3333333333333339</v>
      </c>
      <c r="H107" s="9">
        <f t="shared" si="5"/>
        <v>9.3333333333333338E-2</v>
      </c>
      <c r="S107" s="1">
        <f t="shared" si="6"/>
        <v>0</v>
      </c>
      <c r="T107" s="1">
        <f t="shared" si="7"/>
        <v>0</v>
      </c>
      <c r="U107">
        <f>INT(SUM($T$2:T107)/60)</f>
        <v>0</v>
      </c>
      <c r="V107">
        <f>(SUM($T$2:T107)-60*U107)/100</f>
        <v>0</v>
      </c>
    </row>
    <row r="108" spans="1:22" ht="25.8" x14ac:dyDescent="0.5">
      <c r="A108" s="4"/>
      <c r="B108" s="2"/>
      <c r="C108" s="2"/>
      <c r="D108" s="5"/>
      <c r="E108" s="2">
        <f>SUM($C$2:C108)</f>
        <v>10675</v>
      </c>
      <c r="F108" s="5">
        <f>SUM($S$2:S108) + U108 + V108</f>
        <v>560</v>
      </c>
      <c r="G108" s="5">
        <f t="shared" si="4"/>
        <v>9.3333333333333339</v>
      </c>
      <c r="H108" s="9">
        <f t="shared" si="5"/>
        <v>9.3333333333333338E-2</v>
      </c>
      <c r="S108" s="1">
        <f t="shared" si="6"/>
        <v>0</v>
      </c>
      <c r="T108" s="1">
        <f t="shared" si="7"/>
        <v>0</v>
      </c>
      <c r="U108">
        <f>INT(SUM($T$2:T108)/60)</f>
        <v>0</v>
      </c>
      <c r="V108">
        <f>(SUM($T$2:T108)-60*U108)/100</f>
        <v>0</v>
      </c>
    </row>
    <row r="109" spans="1:22" ht="25.8" x14ac:dyDescent="0.5">
      <c r="A109" s="4"/>
      <c r="B109" s="2"/>
      <c r="C109" s="2"/>
      <c r="D109" s="5"/>
      <c r="E109" s="2">
        <f>SUM($C$2:C109)</f>
        <v>10675</v>
      </c>
      <c r="F109" s="5">
        <f>SUM($S$2:S109) + U109 + V109</f>
        <v>560</v>
      </c>
      <c r="G109" s="5">
        <f t="shared" si="4"/>
        <v>9.3333333333333339</v>
      </c>
      <c r="H109" s="9">
        <f t="shared" si="5"/>
        <v>9.3333333333333338E-2</v>
      </c>
      <c r="S109" s="1">
        <f t="shared" si="6"/>
        <v>0</v>
      </c>
      <c r="T109" s="1">
        <f t="shared" si="7"/>
        <v>0</v>
      </c>
      <c r="U109">
        <f>INT(SUM($T$2:T109)/60)</f>
        <v>0</v>
      </c>
      <c r="V109">
        <f>(SUM($T$2:T109)-60*U109)/100</f>
        <v>0</v>
      </c>
    </row>
    <row r="110" spans="1:22" ht="25.8" x14ac:dyDescent="0.5">
      <c r="A110" s="4"/>
      <c r="B110" s="2"/>
      <c r="C110" s="2"/>
      <c r="D110" s="5"/>
      <c r="E110" s="2">
        <f>SUM($C$2:C110)</f>
        <v>10675</v>
      </c>
      <c r="F110" s="5">
        <f>SUM($S$2:S110) + U110 + V110</f>
        <v>560</v>
      </c>
      <c r="G110" s="5">
        <f t="shared" si="4"/>
        <v>9.3333333333333339</v>
      </c>
      <c r="H110" s="9">
        <f t="shared" si="5"/>
        <v>9.3333333333333338E-2</v>
      </c>
      <c r="S110" s="1">
        <f t="shared" si="6"/>
        <v>0</v>
      </c>
      <c r="T110" s="1">
        <f t="shared" si="7"/>
        <v>0</v>
      </c>
      <c r="U110">
        <f>INT(SUM($T$2:T110)/60)</f>
        <v>0</v>
      </c>
      <c r="V110">
        <f>(SUM($T$2:T110)-60*U110)/100</f>
        <v>0</v>
      </c>
    </row>
    <row r="111" spans="1:22" ht="25.8" x14ac:dyDescent="0.5">
      <c r="A111" s="4"/>
      <c r="B111" s="2"/>
      <c r="C111" s="2"/>
      <c r="D111" s="5"/>
      <c r="E111" s="2">
        <f>SUM($C$2:C111)</f>
        <v>10675</v>
      </c>
      <c r="F111" s="5">
        <f>SUM($S$2:S111) + U111 + V111</f>
        <v>560</v>
      </c>
      <c r="G111" s="5">
        <f t="shared" si="4"/>
        <v>9.3333333333333339</v>
      </c>
      <c r="H111" s="9">
        <f t="shared" si="5"/>
        <v>9.3333333333333338E-2</v>
      </c>
      <c r="S111" s="1">
        <f t="shared" si="6"/>
        <v>0</v>
      </c>
      <c r="T111" s="1">
        <f t="shared" si="7"/>
        <v>0</v>
      </c>
      <c r="U111">
        <f>INT(SUM($T$2:T111)/60)</f>
        <v>0</v>
      </c>
      <c r="V111">
        <f>(SUM($T$2:T111)-60*U111)/100</f>
        <v>0</v>
      </c>
    </row>
    <row r="112" spans="1:22" ht="25.8" x14ac:dyDescent="0.5">
      <c r="A112" s="4"/>
      <c r="B112" s="2"/>
      <c r="C112" s="2"/>
      <c r="D112" s="5"/>
      <c r="E112" s="2">
        <f>SUM($C$2:C112)</f>
        <v>10675</v>
      </c>
      <c r="F112" s="5">
        <f>SUM($S$2:S112) + U112 + V112</f>
        <v>560</v>
      </c>
      <c r="G112" s="5">
        <f t="shared" si="4"/>
        <v>9.3333333333333339</v>
      </c>
      <c r="H112" s="9">
        <f t="shared" si="5"/>
        <v>9.3333333333333338E-2</v>
      </c>
      <c r="S112" s="1">
        <f t="shared" si="6"/>
        <v>0</v>
      </c>
      <c r="T112" s="1">
        <f t="shared" si="7"/>
        <v>0</v>
      </c>
      <c r="U112">
        <f>INT(SUM($T$2:T112)/60)</f>
        <v>0</v>
      </c>
      <c r="V112">
        <f>(SUM($T$2:T112)-60*U112)/100</f>
        <v>0</v>
      </c>
    </row>
    <row r="113" spans="1:22" ht="25.8" x14ac:dyDescent="0.5">
      <c r="A113" s="4"/>
      <c r="B113" s="2"/>
      <c r="C113" s="2"/>
      <c r="D113" s="5"/>
      <c r="E113" s="2">
        <f>SUM($C$2:C113)</f>
        <v>10675</v>
      </c>
      <c r="F113" s="5">
        <f>SUM($S$2:S113) + U113 + V113</f>
        <v>560</v>
      </c>
      <c r="G113" s="5">
        <f t="shared" si="4"/>
        <v>9.3333333333333339</v>
      </c>
      <c r="H113" s="9">
        <f t="shared" si="5"/>
        <v>9.3333333333333338E-2</v>
      </c>
      <c r="S113" s="1">
        <f t="shared" si="6"/>
        <v>0</v>
      </c>
      <c r="T113" s="1">
        <f t="shared" si="7"/>
        <v>0</v>
      </c>
      <c r="U113">
        <f>INT(SUM($T$2:T113)/60)</f>
        <v>0</v>
      </c>
      <c r="V113">
        <f>(SUM($T$2:T113)-60*U113)/100</f>
        <v>0</v>
      </c>
    </row>
    <row r="114" spans="1:22" ht="25.8" x14ac:dyDescent="0.5">
      <c r="A114" s="4"/>
      <c r="B114" s="2"/>
      <c r="C114" s="2"/>
      <c r="D114" s="5"/>
      <c r="E114" s="2">
        <f>SUM($C$2:C114)</f>
        <v>10675</v>
      </c>
      <c r="F114" s="5">
        <f>SUM($S$2:S114) + U114 + V114</f>
        <v>560</v>
      </c>
      <c r="G114" s="5">
        <f t="shared" si="4"/>
        <v>9.3333333333333339</v>
      </c>
      <c r="H114" s="9">
        <f t="shared" si="5"/>
        <v>9.3333333333333338E-2</v>
      </c>
      <c r="S114" s="1">
        <f t="shared" si="6"/>
        <v>0</v>
      </c>
      <c r="T114" s="1">
        <f t="shared" si="7"/>
        <v>0</v>
      </c>
      <c r="U114">
        <f>INT(SUM($T$2:T114)/60)</f>
        <v>0</v>
      </c>
      <c r="V114">
        <f>(SUM($T$2:T114)-60*U114)/100</f>
        <v>0</v>
      </c>
    </row>
    <row r="115" spans="1:22" ht="25.8" x14ac:dyDescent="0.5">
      <c r="A115" s="4"/>
      <c r="B115" s="2"/>
      <c r="C115" s="2"/>
      <c r="D115" s="5"/>
      <c r="E115" s="2">
        <f>SUM($C$2:C115)</f>
        <v>10675</v>
      </c>
      <c r="F115" s="5">
        <f>SUM($S$2:S115) + U115 + V115</f>
        <v>560</v>
      </c>
      <c r="G115" s="5">
        <f t="shared" si="4"/>
        <v>9.3333333333333339</v>
      </c>
      <c r="H115" s="9">
        <f t="shared" si="5"/>
        <v>9.3333333333333338E-2</v>
      </c>
      <c r="S115" s="1">
        <f t="shared" si="6"/>
        <v>0</v>
      </c>
      <c r="T115" s="1">
        <f t="shared" si="7"/>
        <v>0</v>
      </c>
      <c r="U115">
        <f>INT(SUM($T$2:T115)/60)</f>
        <v>0</v>
      </c>
      <c r="V115">
        <f>(SUM($T$2:T115)-60*U115)/100</f>
        <v>0</v>
      </c>
    </row>
    <row r="116" spans="1:22" ht="25.8" x14ac:dyDescent="0.5">
      <c r="A116" s="4"/>
      <c r="B116" s="2"/>
      <c r="C116" s="2"/>
      <c r="D116" s="5"/>
      <c r="E116" s="2">
        <f>SUM($C$2:C116)</f>
        <v>10675</v>
      </c>
      <c r="F116" s="5">
        <f>SUM($S$2:S116) + U116 + V116</f>
        <v>560</v>
      </c>
      <c r="G116" s="5">
        <f t="shared" si="4"/>
        <v>9.3333333333333339</v>
      </c>
      <c r="H116" s="9">
        <f t="shared" si="5"/>
        <v>9.3333333333333338E-2</v>
      </c>
      <c r="S116" s="1">
        <f t="shared" si="6"/>
        <v>0</v>
      </c>
      <c r="T116" s="1">
        <f t="shared" si="7"/>
        <v>0</v>
      </c>
      <c r="U116">
        <f>INT(SUM($T$2:T116)/60)</f>
        <v>0</v>
      </c>
      <c r="V116">
        <f>(SUM($T$2:T116)-60*U116)/100</f>
        <v>0</v>
      </c>
    </row>
    <row r="117" spans="1:22" ht="25.8" x14ac:dyDescent="0.5">
      <c r="A117" s="4"/>
      <c r="B117" s="2"/>
      <c r="C117" s="2"/>
      <c r="D117" s="5"/>
      <c r="E117" s="2">
        <f>SUM($C$2:C117)</f>
        <v>10675</v>
      </c>
      <c r="F117" s="5">
        <f>SUM($S$2:S117) + U117 + V117</f>
        <v>560</v>
      </c>
      <c r="G117" s="5">
        <f t="shared" si="4"/>
        <v>9.3333333333333339</v>
      </c>
      <c r="H117" s="9">
        <f t="shared" si="5"/>
        <v>9.3333333333333338E-2</v>
      </c>
      <c r="S117" s="1">
        <f t="shared" si="6"/>
        <v>0</v>
      </c>
      <c r="T117" s="1">
        <f t="shared" si="7"/>
        <v>0</v>
      </c>
      <c r="U117">
        <f>INT(SUM($T$2:T117)/60)</f>
        <v>0</v>
      </c>
      <c r="V117">
        <f>(SUM($T$2:T117)-60*U117)/100</f>
        <v>0</v>
      </c>
    </row>
    <row r="118" spans="1:22" ht="25.8" x14ac:dyDescent="0.5">
      <c r="A118" s="4"/>
      <c r="B118" s="2"/>
      <c r="C118" s="2"/>
      <c r="D118" s="5"/>
      <c r="E118" s="2">
        <f>SUM($C$2:C118)</f>
        <v>10675</v>
      </c>
      <c r="F118" s="5">
        <f>SUM($S$2:S118) + U118 + V118</f>
        <v>560</v>
      </c>
      <c r="G118" s="5">
        <f t="shared" si="4"/>
        <v>9.3333333333333339</v>
      </c>
      <c r="H118" s="9">
        <f t="shared" si="5"/>
        <v>9.3333333333333338E-2</v>
      </c>
      <c r="S118" s="1">
        <f t="shared" si="6"/>
        <v>0</v>
      </c>
      <c r="T118" s="1">
        <f t="shared" si="7"/>
        <v>0</v>
      </c>
      <c r="U118">
        <f>INT(SUM($T$2:T118)/60)</f>
        <v>0</v>
      </c>
      <c r="V118">
        <f>(SUM($T$2:T118)-60*U118)/100</f>
        <v>0</v>
      </c>
    </row>
    <row r="119" spans="1:22" ht="25.8" x14ac:dyDescent="0.5">
      <c r="A119" s="4"/>
      <c r="B119" s="2"/>
      <c r="C119" s="2"/>
      <c r="D119" s="5"/>
      <c r="E119" s="2">
        <f>SUM($C$2:C119)</f>
        <v>10675</v>
      </c>
      <c r="F119" s="5">
        <f>SUM($S$2:S119) + U119 + V119</f>
        <v>560</v>
      </c>
      <c r="G119" s="5">
        <f t="shared" si="4"/>
        <v>9.3333333333333339</v>
      </c>
      <c r="H119" s="9">
        <f t="shared" si="5"/>
        <v>9.3333333333333338E-2</v>
      </c>
      <c r="S119" s="1">
        <f t="shared" si="6"/>
        <v>0</v>
      </c>
      <c r="T119" s="1">
        <f t="shared" si="7"/>
        <v>0</v>
      </c>
      <c r="U119">
        <f>INT(SUM($T$2:T119)/60)</f>
        <v>0</v>
      </c>
      <c r="V119">
        <f>(SUM($T$2:T119)-60*U119)/100</f>
        <v>0</v>
      </c>
    </row>
    <row r="120" spans="1:22" ht="25.8" x14ac:dyDescent="0.5">
      <c r="A120" s="4"/>
      <c r="B120" s="2"/>
      <c r="C120" s="2"/>
      <c r="D120" s="5"/>
      <c r="E120" s="2">
        <f>SUM($C$2:C120)</f>
        <v>10675</v>
      </c>
      <c r="F120" s="5">
        <f>SUM($S$2:S120) + U120 + V120</f>
        <v>560</v>
      </c>
      <c r="G120" s="5">
        <f t="shared" si="4"/>
        <v>9.3333333333333339</v>
      </c>
      <c r="H120" s="9">
        <f t="shared" si="5"/>
        <v>9.3333333333333338E-2</v>
      </c>
      <c r="S120" s="1">
        <f t="shared" si="6"/>
        <v>0</v>
      </c>
      <c r="T120" s="1">
        <f t="shared" si="7"/>
        <v>0</v>
      </c>
      <c r="U120">
        <f>INT(SUM($T$2:T120)/60)</f>
        <v>0</v>
      </c>
      <c r="V120">
        <f>(SUM($T$2:T120)-60*U120)/100</f>
        <v>0</v>
      </c>
    </row>
    <row r="121" spans="1:22" ht="25.8" x14ac:dyDescent="0.5">
      <c r="A121" s="4"/>
      <c r="B121" s="2"/>
      <c r="C121" s="2"/>
      <c r="D121" s="5"/>
      <c r="E121" s="2">
        <f>SUM($C$2:C121)</f>
        <v>10675</v>
      </c>
      <c r="F121" s="5">
        <f>SUM($S$2:S121) + U121 + V121</f>
        <v>560</v>
      </c>
      <c r="G121" s="5">
        <f t="shared" si="4"/>
        <v>9.3333333333333339</v>
      </c>
      <c r="H121" s="9">
        <f t="shared" si="5"/>
        <v>9.3333333333333338E-2</v>
      </c>
      <c r="S121" s="1">
        <f t="shared" si="6"/>
        <v>0</v>
      </c>
      <c r="T121" s="1">
        <f t="shared" si="7"/>
        <v>0</v>
      </c>
      <c r="U121">
        <f>INT(SUM($T$2:T121)/60)</f>
        <v>0</v>
      </c>
      <c r="V121">
        <f>(SUM($T$2:T121)-60*U121)/100</f>
        <v>0</v>
      </c>
    </row>
    <row r="122" spans="1:22" ht="25.8" x14ac:dyDescent="0.5">
      <c r="A122" s="4"/>
      <c r="B122" s="2"/>
      <c r="C122" s="2"/>
      <c r="D122" s="5"/>
      <c r="E122" s="2">
        <f>SUM($C$2:C122)</f>
        <v>10675</v>
      </c>
      <c r="F122" s="5">
        <f>SUM($S$2:S122) + U122 + V122</f>
        <v>560</v>
      </c>
      <c r="G122" s="5">
        <f t="shared" si="4"/>
        <v>9.3333333333333339</v>
      </c>
      <c r="H122" s="9">
        <f t="shared" si="5"/>
        <v>9.3333333333333338E-2</v>
      </c>
      <c r="S122" s="1">
        <f t="shared" si="6"/>
        <v>0</v>
      </c>
      <c r="T122" s="1">
        <f t="shared" si="7"/>
        <v>0</v>
      </c>
      <c r="U122">
        <f>INT(SUM($T$2:T122)/60)</f>
        <v>0</v>
      </c>
      <c r="V122">
        <f>(SUM($T$2:T122)-60*U122)/100</f>
        <v>0</v>
      </c>
    </row>
    <row r="123" spans="1:22" ht="25.8" x14ac:dyDescent="0.5">
      <c r="A123" s="4"/>
      <c r="B123" s="2"/>
      <c r="C123" s="2"/>
      <c r="D123" s="5"/>
      <c r="E123" s="2">
        <f>SUM($C$2:C123)</f>
        <v>10675</v>
      </c>
      <c r="F123" s="5">
        <f>SUM($S$2:S123) + U123 + V123</f>
        <v>560</v>
      </c>
      <c r="G123" s="5">
        <f t="shared" si="4"/>
        <v>9.3333333333333339</v>
      </c>
      <c r="H123" s="9">
        <f t="shared" si="5"/>
        <v>9.3333333333333338E-2</v>
      </c>
      <c r="S123" s="1">
        <f t="shared" si="6"/>
        <v>0</v>
      </c>
      <c r="T123" s="1">
        <f t="shared" si="7"/>
        <v>0</v>
      </c>
      <c r="U123">
        <f>INT(SUM($T$2:T123)/60)</f>
        <v>0</v>
      </c>
      <c r="V123">
        <f>(SUM($T$2:T123)-60*U123)/100</f>
        <v>0</v>
      </c>
    </row>
    <row r="124" spans="1:22" ht="25.8" x14ac:dyDescent="0.5">
      <c r="A124" s="4"/>
      <c r="B124" s="2"/>
      <c r="C124" s="2"/>
      <c r="D124" s="5"/>
      <c r="E124" s="2">
        <f>SUM($C$2:C124)</f>
        <v>10675</v>
      </c>
      <c r="F124" s="5">
        <f>SUM($S$2:S124) + U124 + V124</f>
        <v>560</v>
      </c>
      <c r="G124" s="5">
        <f t="shared" si="4"/>
        <v>9.3333333333333339</v>
      </c>
      <c r="H124" s="9">
        <f t="shared" si="5"/>
        <v>9.3333333333333338E-2</v>
      </c>
      <c r="S124" s="1">
        <f t="shared" si="6"/>
        <v>0</v>
      </c>
      <c r="T124" s="1">
        <f t="shared" si="7"/>
        <v>0</v>
      </c>
      <c r="U124">
        <f>INT(SUM($T$2:T124)/60)</f>
        <v>0</v>
      </c>
      <c r="V124">
        <f>(SUM($T$2:T124)-60*U124)/100</f>
        <v>0</v>
      </c>
    </row>
    <row r="125" spans="1:22" ht="25.8" x14ac:dyDescent="0.5">
      <c r="A125" s="4"/>
      <c r="B125" s="2"/>
      <c r="C125" s="2"/>
      <c r="D125" s="5"/>
      <c r="E125" s="2">
        <f>SUM($C$2:C125)</f>
        <v>10675</v>
      </c>
      <c r="F125" s="5">
        <f>SUM($S$2:S125) + U125 + V125</f>
        <v>560</v>
      </c>
      <c r="G125" s="5">
        <f t="shared" si="4"/>
        <v>9.3333333333333339</v>
      </c>
      <c r="H125" s="9">
        <f t="shared" si="5"/>
        <v>9.3333333333333338E-2</v>
      </c>
      <c r="S125" s="1">
        <f t="shared" si="6"/>
        <v>0</v>
      </c>
      <c r="T125" s="1">
        <f t="shared" si="7"/>
        <v>0</v>
      </c>
      <c r="U125">
        <f>INT(SUM($T$2:T125)/60)</f>
        <v>0</v>
      </c>
      <c r="V125">
        <f>(SUM($T$2:T125)-60*U125)/100</f>
        <v>0</v>
      </c>
    </row>
    <row r="126" spans="1:22" ht="25.8" x14ac:dyDescent="0.5">
      <c r="A126" s="4"/>
      <c r="B126" s="2"/>
      <c r="C126" s="2"/>
      <c r="D126" s="5"/>
      <c r="E126" s="2">
        <f>SUM($C$2:C126)</f>
        <v>10675</v>
      </c>
      <c r="F126" s="5">
        <f>SUM($S$2:S126) + U126 + V126</f>
        <v>560</v>
      </c>
      <c r="G126" s="5">
        <f t="shared" si="4"/>
        <v>9.3333333333333339</v>
      </c>
      <c r="H126" s="9">
        <f t="shared" si="5"/>
        <v>9.3333333333333338E-2</v>
      </c>
      <c r="S126" s="1">
        <f t="shared" si="6"/>
        <v>0</v>
      </c>
      <c r="T126" s="1">
        <f t="shared" si="7"/>
        <v>0</v>
      </c>
      <c r="U126">
        <f>INT(SUM($T$2:T126)/60)</f>
        <v>0</v>
      </c>
      <c r="V126">
        <f>(SUM($T$2:T126)-60*U126)/100</f>
        <v>0</v>
      </c>
    </row>
    <row r="127" spans="1:22" ht="25.8" x14ac:dyDescent="0.5">
      <c r="A127" s="4"/>
      <c r="B127" s="2"/>
      <c r="C127" s="2"/>
      <c r="D127" s="5"/>
      <c r="E127" s="2">
        <f>SUM($C$2:C127)</f>
        <v>10675</v>
      </c>
      <c r="F127" s="5">
        <f>SUM($S$2:S127) + U127 + V127</f>
        <v>560</v>
      </c>
      <c r="G127" s="5">
        <f t="shared" si="4"/>
        <v>9.3333333333333339</v>
      </c>
      <c r="H127" s="9">
        <f t="shared" si="5"/>
        <v>9.3333333333333338E-2</v>
      </c>
      <c r="S127" s="1">
        <f t="shared" si="6"/>
        <v>0</v>
      </c>
      <c r="T127" s="1">
        <f t="shared" si="7"/>
        <v>0</v>
      </c>
      <c r="U127">
        <f>INT(SUM($T$2:T127)/60)</f>
        <v>0</v>
      </c>
      <c r="V127">
        <f>(SUM($T$2:T127)-60*U127)/100</f>
        <v>0</v>
      </c>
    </row>
    <row r="128" spans="1:22" ht="25.8" x14ac:dyDescent="0.5">
      <c r="A128" s="4"/>
      <c r="B128" s="2"/>
      <c r="C128" s="2"/>
      <c r="D128" s="5"/>
      <c r="E128" s="2">
        <f>SUM($C$2:C128)</f>
        <v>10675</v>
      </c>
      <c r="F128" s="5">
        <f>SUM($S$2:S128) + U128 + V128</f>
        <v>560</v>
      </c>
      <c r="G128" s="5">
        <f t="shared" si="4"/>
        <v>9.3333333333333339</v>
      </c>
      <c r="H128" s="9">
        <f t="shared" si="5"/>
        <v>9.3333333333333338E-2</v>
      </c>
      <c r="S128" s="1">
        <f t="shared" si="6"/>
        <v>0</v>
      </c>
      <c r="T128" s="1">
        <f t="shared" si="7"/>
        <v>0</v>
      </c>
      <c r="U128">
        <f>INT(SUM($T$2:T128)/60)</f>
        <v>0</v>
      </c>
      <c r="V128">
        <f>(SUM($T$2:T128)-60*U128)/100</f>
        <v>0</v>
      </c>
    </row>
    <row r="129" spans="1:22" ht="25.8" x14ac:dyDescent="0.5">
      <c r="A129" s="4"/>
      <c r="B129" s="2"/>
      <c r="C129" s="2"/>
      <c r="D129" s="5"/>
      <c r="E129" s="2">
        <f>SUM($C$2:C129)</f>
        <v>10675</v>
      </c>
      <c r="F129" s="5">
        <f>SUM($S$2:S129) + U129 + V129</f>
        <v>560</v>
      </c>
      <c r="G129" s="5">
        <f t="shared" si="4"/>
        <v>9.3333333333333339</v>
      </c>
      <c r="H129" s="9">
        <f t="shared" si="5"/>
        <v>9.3333333333333338E-2</v>
      </c>
      <c r="S129" s="1">
        <f t="shared" si="6"/>
        <v>0</v>
      </c>
      <c r="T129" s="1">
        <f t="shared" si="7"/>
        <v>0</v>
      </c>
      <c r="U129">
        <f>INT(SUM($T$2:T129)/60)</f>
        <v>0</v>
      </c>
      <c r="V129">
        <f>(SUM($T$2:T129)-60*U129)/100</f>
        <v>0</v>
      </c>
    </row>
    <row r="130" spans="1:22" ht="25.8" x14ac:dyDescent="0.5">
      <c r="A130" s="4"/>
      <c r="B130" s="2"/>
      <c r="C130" s="2"/>
      <c r="D130" s="5"/>
      <c r="E130" s="2">
        <f>SUM($C$2:C130)</f>
        <v>10675</v>
      </c>
      <c r="F130" s="5">
        <f>SUM($S$2:S130) + U130 + V130</f>
        <v>560</v>
      </c>
      <c r="G130" s="5">
        <f t="shared" si="4"/>
        <v>9.3333333333333339</v>
      </c>
      <c r="H130" s="9">
        <f t="shared" si="5"/>
        <v>9.3333333333333338E-2</v>
      </c>
      <c r="S130" s="1">
        <f t="shared" si="6"/>
        <v>0</v>
      </c>
      <c r="T130" s="1">
        <f t="shared" si="7"/>
        <v>0</v>
      </c>
      <c r="U130">
        <f>INT(SUM($T$2:T130)/60)</f>
        <v>0</v>
      </c>
      <c r="V130">
        <f>(SUM($T$2:T130)-60*U130)/100</f>
        <v>0</v>
      </c>
    </row>
    <row r="131" spans="1:22" ht="25.8" x14ac:dyDescent="0.5">
      <c r="A131" s="4"/>
      <c r="B131" s="2"/>
      <c r="C131" s="2"/>
      <c r="D131" s="5"/>
      <c r="E131" s="2">
        <f>SUM($C$2:C131)</f>
        <v>10675</v>
      </c>
      <c r="F131" s="5">
        <f>SUM($S$2:S131) + U131 + V131</f>
        <v>560</v>
      </c>
      <c r="G131" s="5">
        <f t="shared" ref="G131:G194" si="8">F131/60</f>
        <v>9.3333333333333339</v>
      </c>
      <c r="H131" s="9">
        <f t="shared" ref="H131:H194" si="9">(F131/600000)*100</f>
        <v>9.3333333333333338E-2</v>
      </c>
      <c r="S131" s="1">
        <f t="shared" ref="S131:S194" si="10">INT(D131)</f>
        <v>0</v>
      </c>
      <c r="T131" s="1">
        <f t="shared" ref="T131:T194" si="11">(D131-S131)*100</f>
        <v>0</v>
      </c>
      <c r="U131">
        <f>INT(SUM($T$2:T131)/60)</f>
        <v>0</v>
      </c>
      <c r="V131">
        <f>(SUM($T$2:T131)-60*U131)/100</f>
        <v>0</v>
      </c>
    </row>
    <row r="132" spans="1:22" ht="25.8" x14ac:dyDescent="0.5">
      <c r="A132" s="4"/>
      <c r="B132" s="2"/>
      <c r="C132" s="2"/>
      <c r="D132" s="5"/>
      <c r="E132" s="2">
        <f>SUM($C$2:C132)</f>
        <v>10675</v>
      </c>
      <c r="F132" s="5">
        <f>SUM($S$2:S132) + U132 + V132</f>
        <v>560</v>
      </c>
      <c r="G132" s="5">
        <f t="shared" si="8"/>
        <v>9.3333333333333339</v>
      </c>
      <c r="H132" s="9">
        <f t="shared" si="9"/>
        <v>9.3333333333333338E-2</v>
      </c>
      <c r="S132" s="1">
        <f t="shared" si="10"/>
        <v>0</v>
      </c>
      <c r="T132" s="1">
        <f t="shared" si="11"/>
        <v>0</v>
      </c>
      <c r="U132">
        <f>INT(SUM($T$2:T132)/60)</f>
        <v>0</v>
      </c>
      <c r="V132">
        <f>(SUM($T$2:T132)-60*U132)/100</f>
        <v>0</v>
      </c>
    </row>
    <row r="133" spans="1:22" ht="25.8" x14ac:dyDescent="0.5">
      <c r="A133" s="4"/>
      <c r="B133" s="2"/>
      <c r="C133" s="2"/>
      <c r="D133" s="5"/>
      <c r="E133" s="2">
        <f>SUM($C$2:C133)</f>
        <v>10675</v>
      </c>
      <c r="F133" s="5">
        <f>SUM($S$2:S133) + U133 + V133</f>
        <v>560</v>
      </c>
      <c r="G133" s="5">
        <f t="shared" si="8"/>
        <v>9.3333333333333339</v>
      </c>
      <c r="H133" s="9">
        <f t="shared" si="9"/>
        <v>9.3333333333333338E-2</v>
      </c>
      <c r="S133" s="1">
        <f t="shared" si="10"/>
        <v>0</v>
      </c>
      <c r="T133" s="1">
        <f t="shared" si="11"/>
        <v>0</v>
      </c>
      <c r="U133">
        <f>INT(SUM($T$2:T133)/60)</f>
        <v>0</v>
      </c>
      <c r="V133">
        <f>(SUM($T$2:T133)-60*U133)/100</f>
        <v>0</v>
      </c>
    </row>
    <row r="134" spans="1:22" ht="25.8" x14ac:dyDescent="0.5">
      <c r="A134" s="4"/>
      <c r="B134" s="2"/>
      <c r="C134" s="2"/>
      <c r="D134" s="5"/>
      <c r="E134" s="2">
        <f>SUM($C$2:C134)</f>
        <v>10675</v>
      </c>
      <c r="F134" s="5">
        <f>SUM($S$2:S134) + U134 + V134</f>
        <v>560</v>
      </c>
      <c r="G134" s="5">
        <f t="shared" si="8"/>
        <v>9.3333333333333339</v>
      </c>
      <c r="H134" s="9">
        <f t="shared" si="9"/>
        <v>9.3333333333333338E-2</v>
      </c>
      <c r="S134" s="1">
        <f t="shared" si="10"/>
        <v>0</v>
      </c>
      <c r="T134" s="1">
        <f t="shared" si="11"/>
        <v>0</v>
      </c>
      <c r="U134">
        <f>INT(SUM($T$2:T134)/60)</f>
        <v>0</v>
      </c>
      <c r="V134">
        <f>(SUM($T$2:T134)-60*U134)/100</f>
        <v>0</v>
      </c>
    </row>
    <row r="135" spans="1:22" ht="25.8" x14ac:dyDescent="0.5">
      <c r="A135" s="4"/>
      <c r="B135" s="2"/>
      <c r="C135" s="2"/>
      <c r="D135" s="5"/>
      <c r="E135" s="2">
        <f>SUM($C$2:C135)</f>
        <v>10675</v>
      </c>
      <c r="F135" s="5">
        <f>SUM($S$2:S135) + U135 + V135</f>
        <v>560</v>
      </c>
      <c r="G135" s="5">
        <f t="shared" si="8"/>
        <v>9.3333333333333339</v>
      </c>
      <c r="H135" s="9">
        <f t="shared" si="9"/>
        <v>9.3333333333333338E-2</v>
      </c>
      <c r="S135" s="1">
        <f t="shared" si="10"/>
        <v>0</v>
      </c>
      <c r="T135" s="1">
        <f t="shared" si="11"/>
        <v>0</v>
      </c>
      <c r="U135">
        <f>INT(SUM($T$2:T135)/60)</f>
        <v>0</v>
      </c>
      <c r="V135">
        <f>(SUM($T$2:T135)-60*U135)/100</f>
        <v>0</v>
      </c>
    </row>
    <row r="136" spans="1:22" ht="25.8" x14ac:dyDescent="0.5">
      <c r="A136" s="4"/>
      <c r="B136" s="2"/>
      <c r="C136" s="2"/>
      <c r="D136" s="5"/>
      <c r="E136" s="2">
        <f>SUM($C$2:C136)</f>
        <v>10675</v>
      </c>
      <c r="F136" s="5">
        <f>SUM($S$2:S136) + U136 + V136</f>
        <v>560</v>
      </c>
      <c r="G136" s="5">
        <f t="shared" si="8"/>
        <v>9.3333333333333339</v>
      </c>
      <c r="H136" s="9">
        <f t="shared" si="9"/>
        <v>9.3333333333333338E-2</v>
      </c>
      <c r="S136" s="1">
        <f t="shared" si="10"/>
        <v>0</v>
      </c>
      <c r="T136" s="1">
        <f t="shared" si="11"/>
        <v>0</v>
      </c>
      <c r="U136">
        <f>INT(SUM($T$2:T136)/60)</f>
        <v>0</v>
      </c>
      <c r="V136">
        <f>(SUM($T$2:T136)-60*U136)/100</f>
        <v>0</v>
      </c>
    </row>
    <row r="137" spans="1:22" ht="25.8" x14ac:dyDescent="0.5">
      <c r="A137" s="4"/>
      <c r="B137" s="2"/>
      <c r="C137" s="2"/>
      <c r="D137" s="5"/>
      <c r="E137" s="2">
        <f>SUM($C$2:C137)</f>
        <v>10675</v>
      </c>
      <c r="F137" s="5">
        <f>SUM($S$2:S137) + U137 + V137</f>
        <v>560</v>
      </c>
      <c r="G137" s="5">
        <f t="shared" si="8"/>
        <v>9.3333333333333339</v>
      </c>
      <c r="H137" s="9">
        <f t="shared" si="9"/>
        <v>9.3333333333333338E-2</v>
      </c>
      <c r="S137" s="1">
        <f t="shared" si="10"/>
        <v>0</v>
      </c>
      <c r="T137" s="1">
        <f t="shared" si="11"/>
        <v>0</v>
      </c>
      <c r="U137">
        <f>INT(SUM($T$2:T137)/60)</f>
        <v>0</v>
      </c>
      <c r="V137">
        <f>(SUM($T$2:T137)-60*U137)/100</f>
        <v>0</v>
      </c>
    </row>
    <row r="138" spans="1:22" ht="25.8" x14ac:dyDescent="0.5">
      <c r="A138" s="4"/>
      <c r="B138" s="2"/>
      <c r="C138" s="2"/>
      <c r="D138" s="5"/>
      <c r="E138" s="2">
        <f>SUM($C$2:C138)</f>
        <v>10675</v>
      </c>
      <c r="F138" s="5">
        <f>SUM($S$2:S138) + U138 + V138</f>
        <v>560</v>
      </c>
      <c r="G138" s="5">
        <f t="shared" si="8"/>
        <v>9.3333333333333339</v>
      </c>
      <c r="H138" s="9">
        <f t="shared" si="9"/>
        <v>9.3333333333333338E-2</v>
      </c>
      <c r="S138" s="1">
        <f t="shared" si="10"/>
        <v>0</v>
      </c>
      <c r="T138" s="1">
        <f t="shared" si="11"/>
        <v>0</v>
      </c>
      <c r="U138">
        <f>INT(SUM($T$2:T138)/60)</f>
        <v>0</v>
      </c>
      <c r="V138">
        <f>(SUM($T$2:T138)-60*U138)/100</f>
        <v>0</v>
      </c>
    </row>
    <row r="139" spans="1:22" ht="25.8" x14ac:dyDescent="0.5">
      <c r="A139" s="4"/>
      <c r="B139" s="2"/>
      <c r="C139" s="2"/>
      <c r="D139" s="5"/>
      <c r="E139" s="2">
        <f>SUM($C$2:C139)</f>
        <v>10675</v>
      </c>
      <c r="F139" s="5">
        <f>SUM($S$2:S139) + U139 + V139</f>
        <v>560</v>
      </c>
      <c r="G139" s="5">
        <f t="shared" si="8"/>
        <v>9.3333333333333339</v>
      </c>
      <c r="H139" s="9">
        <f t="shared" si="9"/>
        <v>9.3333333333333338E-2</v>
      </c>
      <c r="S139" s="1">
        <f t="shared" si="10"/>
        <v>0</v>
      </c>
      <c r="T139" s="1">
        <f t="shared" si="11"/>
        <v>0</v>
      </c>
      <c r="U139">
        <f>INT(SUM($T$2:T139)/60)</f>
        <v>0</v>
      </c>
      <c r="V139">
        <f>(SUM($T$2:T139)-60*U139)/100</f>
        <v>0</v>
      </c>
    </row>
    <row r="140" spans="1:22" ht="25.8" x14ac:dyDescent="0.5">
      <c r="A140" s="4"/>
      <c r="B140" s="2"/>
      <c r="C140" s="2"/>
      <c r="D140" s="5"/>
      <c r="E140" s="2">
        <f>SUM($C$2:C140)</f>
        <v>10675</v>
      </c>
      <c r="F140" s="5">
        <f>SUM($S$2:S140) + U140 + V140</f>
        <v>560</v>
      </c>
      <c r="G140" s="5">
        <f t="shared" si="8"/>
        <v>9.3333333333333339</v>
      </c>
      <c r="H140" s="9">
        <f t="shared" si="9"/>
        <v>9.3333333333333338E-2</v>
      </c>
      <c r="S140" s="1">
        <f t="shared" si="10"/>
        <v>0</v>
      </c>
      <c r="T140" s="1">
        <f t="shared" si="11"/>
        <v>0</v>
      </c>
      <c r="U140">
        <f>INT(SUM($T$2:T140)/60)</f>
        <v>0</v>
      </c>
      <c r="V140">
        <f>(SUM($T$2:T140)-60*U140)/100</f>
        <v>0</v>
      </c>
    </row>
    <row r="141" spans="1:22" ht="25.8" x14ac:dyDescent="0.5">
      <c r="A141" s="4"/>
      <c r="B141" s="2"/>
      <c r="C141" s="2"/>
      <c r="D141" s="5"/>
      <c r="E141" s="2">
        <f>SUM($C$2:C141)</f>
        <v>10675</v>
      </c>
      <c r="F141" s="5">
        <f>SUM($S$2:S141) + U141 + V141</f>
        <v>560</v>
      </c>
      <c r="G141" s="5">
        <f t="shared" si="8"/>
        <v>9.3333333333333339</v>
      </c>
      <c r="H141" s="9">
        <f t="shared" si="9"/>
        <v>9.3333333333333338E-2</v>
      </c>
      <c r="S141" s="1">
        <f t="shared" si="10"/>
        <v>0</v>
      </c>
      <c r="T141" s="1">
        <f t="shared" si="11"/>
        <v>0</v>
      </c>
      <c r="U141">
        <f>INT(SUM($T$2:T141)/60)</f>
        <v>0</v>
      </c>
      <c r="V141">
        <f>(SUM($T$2:T141)-60*U141)/100</f>
        <v>0</v>
      </c>
    </row>
    <row r="142" spans="1:22" ht="25.8" x14ac:dyDescent="0.5">
      <c r="A142" s="4"/>
      <c r="B142" s="2"/>
      <c r="C142" s="2"/>
      <c r="D142" s="5"/>
      <c r="E142" s="2">
        <f>SUM($C$2:C142)</f>
        <v>10675</v>
      </c>
      <c r="F142" s="5">
        <f>SUM($S$2:S142) + U142 + V142</f>
        <v>560</v>
      </c>
      <c r="G142" s="5">
        <f t="shared" si="8"/>
        <v>9.3333333333333339</v>
      </c>
      <c r="H142" s="9">
        <f t="shared" si="9"/>
        <v>9.3333333333333338E-2</v>
      </c>
      <c r="S142" s="1">
        <f t="shared" si="10"/>
        <v>0</v>
      </c>
      <c r="T142" s="1">
        <f t="shared" si="11"/>
        <v>0</v>
      </c>
      <c r="U142">
        <f>INT(SUM($T$2:T142)/60)</f>
        <v>0</v>
      </c>
      <c r="V142">
        <f>(SUM($T$2:T142)-60*U142)/100</f>
        <v>0</v>
      </c>
    </row>
    <row r="143" spans="1:22" ht="25.8" x14ac:dyDescent="0.5">
      <c r="A143" s="4"/>
      <c r="B143" s="2"/>
      <c r="C143" s="2"/>
      <c r="D143" s="5"/>
      <c r="E143" s="2">
        <f>SUM($C$2:C143)</f>
        <v>10675</v>
      </c>
      <c r="F143" s="5">
        <f>SUM($S$2:S143) + U143 + V143</f>
        <v>560</v>
      </c>
      <c r="G143" s="5">
        <f t="shared" si="8"/>
        <v>9.3333333333333339</v>
      </c>
      <c r="H143" s="9">
        <f t="shared" si="9"/>
        <v>9.3333333333333338E-2</v>
      </c>
      <c r="S143" s="1">
        <f t="shared" si="10"/>
        <v>0</v>
      </c>
      <c r="T143" s="1">
        <f t="shared" si="11"/>
        <v>0</v>
      </c>
      <c r="U143">
        <f>INT(SUM($T$2:T143)/60)</f>
        <v>0</v>
      </c>
      <c r="V143">
        <f>(SUM($T$2:T143)-60*U143)/100</f>
        <v>0</v>
      </c>
    </row>
    <row r="144" spans="1:22" ht="25.8" x14ac:dyDescent="0.5">
      <c r="A144" s="4"/>
      <c r="B144" s="2"/>
      <c r="C144" s="2"/>
      <c r="D144" s="5"/>
      <c r="E144" s="2">
        <f>SUM($C$2:C144)</f>
        <v>10675</v>
      </c>
      <c r="F144" s="5">
        <f>SUM($S$2:S144) + U144 + V144</f>
        <v>560</v>
      </c>
      <c r="G144" s="5">
        <f t="shared" si="8"/>
        <v>9.3333333333333339</v>
      </c>
      <c r="H144" s="9">
        <f t="shared" si="9"/>
        <v>9.3333333333333338E-2</v>
      </c>
      <c r="S144" s="1">
        <f t="shared" si="10"/>
        <v>0</v>
      </c>
      <c r="T144" s="1">
        <f t="shared" si="11"/>
        <v>0</v>
      </c>
      <c r="U144">
        <f>INT(SUM($T$2:T144)/60)</f>
        <v>0</v>
      </c>
      <c r="V144">
        <f>(SUM($T$2:T144)-60*U144)/100</f>
        <v>0</v>
      </c>
    </row>
    <row r="145" spans="1:22" ht="25.8" x14ac:dyDescent="0.5">
      <c r="A145" s="4"/>
      <c r="B145" s="2"/>
      <c r="C145" s="2"/>
      <c r="D145" s="5"/>
      <c r="E145" s="2">
        <f>SUM($C$2:C145)</f>
        <v>10675</v>
      </c>
      <c r="F145" s="5">
        <f>SUM($S$2:S145) + U145 + V145</f>
        <v>560</v>
      </c>
      <c r="G145" s="5">
        <f t="shared" si="8"/>
        <v>9.3333333333333339</v>
      </c>
      <c r="H145" s="9">
        <f t="shared" si="9"/>
        <v>9.3333333333333338E-2</v>
      </c>
      <c r="S145" s="1">
        <f t="shared" si="10"/>
        <v>0</v>
      </c>
      <c r="T145" s="1">
        <f t="shared" si="11"/>
        <v>0</v>
      </c>
      <c r="U145">
        <f>INT(SUM($T$2:T145)/60)</f>
        <v>0</v>
      </c>
      <c r="V145">
        <f>(SUM($T$2:T145)-60*U145)/100</f>
        <v>0</v>
      </c>
    </row>
    <row r="146" spans="1:22" ht="25.8" x14ac:dyDescent="0.5">
      <c r="A146" s="4"/>
      <c r="B146" s="2"/>
      <c r="C146" s="2"/>
      <c r="D146" s="5"/>
      <c r="E146" s="2">
        <f>SUM($C$2:C146)</f>
        <v>10675</v>
      </c>
      <c r="F146" s="5">
        <f>SUM($S$2:S146) + U146 + V146</f>
        <v>560</v>
      </c>
      <c r="G146" s="5">
        <f t="shared" si="8"/>
        <v>9.3333333333333339</v>
      </c>
      <c r="H146" s="9">
        <f t="shared" si="9"/>
        <v>9.3333333333333338E-2</v>
      </c>
      <c r="S146" s="1">
        <f t="shared" si="10"/>
        <v>0</v>
      </c>
      <c r="T146" s="1">
        <f t="shared" si="11"/>
        <v>0</v>
      </c>
      <c r="U146">
        <f>INT(SUM($T$2:T146)/60)</f>
        <v>0</v>
      </c>
      <c r="V146">
        <f>(SUM($T$2:T146)-60*U146)/100</f>
        <v>0</v>
      </c>
    </row>
    <row r="147" spans="1:22" ht="25.8" x14ac:dyDescent="0.5">
      <c r="A147" s="4"/>
      <c r="B147" s="2"/>
      <c r="C147" s="2"/>
      <c r="D147" s="5"/>
      <c r="E147" s="2">
        <f>SUM($C$2:C147)</f>
        <v>10675</v>
      </c>
      <c r="F147" s="5">
        <f>SUM($S$2:S147) + U147 + V147</f>
        <v>560</v>
      </c>
      <c r="G147" s="5">
        <f t="shared" si="8"/>
        <v>9.3333333333333339</v>
      </c>
      <c r="H147" s="9">
        <f t="shared" si="9"/>
        <v>9.3333333333333338E-2</v>
      </c>
      <c r="S147" s="1">
        <f t="shared" si="10"/>
        <v>0</v>
      </c>
      <c r="T147" s="1">
        <f t="shared" si="11"/>
        <v>0</v>
      </c>
      <c r="U147">
        <f>INT(SUM($T$2:T147)/60)</f>
        <v>0</v>
      </c>
      <c r="V147">
        <f>(SUM($T$2:T147)-60*U147)/100</f>
        <v>0</v>
      </c>
    </row>
    <row r="148" spans="1:22" ht="25.8" x14ac:dyDescent="0.5">
      <c r="A148" s="4"/>
      <c r="B148" s="2"/>
      <c r="C148" s="2"/>
      <c r="D148" s="5"/>
      <c r="E148" s="2">
        <f>SUM($C$2:C148)</f>
        <v>10675</v>
      </c>
      <c r="F148" s="5">
        <f>SUM($S$2:S148) + U148 + V148</f>
        <v>560</v>
      </c>
      <c r="G148" s="5">
        <f t="shared" si="8"/>
        <v>9.3333333333333339</v>
      </c>
      <c r="H148" s="9">
        <f t="shared" si="9"/>
        <v>9.3333333333333338E-2</v>
      </c>
      <c r="S148" s="1">
        <f t="shared" si="10"/>
        <v>0</v>
      </c>
      <c r="T148" s="1">
        <f t="shared" si="11"/>
        <v>0</v>
      </c>
      <c r="U148">
        <f>INT(SUM($T$2:T148)/60)</f>
        <v>0</v>
      </c>
      <c r="V148">
        <f>(SUM($T$2:T148)-60*U148)/100</f>
        <v>0</v>
      </c>
    </row>
    <row r="149" spans="1:22" ht="25.8" x14ac:dyDescent="0.5">
      <c r="A149" s="4"/>
      <c r="B149" s="2"/>
      <c r="C149" s="2"/>
      <c r="D149" s="5"/>
      <c r="E149" s="2">
        <f>SUM($C$2:C149)</f>
        <v>10675</v>
      </c>
      <c r="F149" s="5">
        <f>SUM($S$2:S149) + U149 + V149</f>
        <v>560</v>
      </c>
      <c r="G149" s="5">
        <f t="shared" si="8"/>
        <v>9.3333333333333339</v>
      </c>
      <c r="H149" s="9">
        <f t="shared" si="9"/>
        <v>9.3333333333333338E-2</v>
      </c>
      <c r="S149" s="1">
        <f t="shared" si="10"/>
        <v>0</v>
      </c>
      <c r="T149" s="1">
        <f t="shared" si="11"/>
        <v>0</v>
      </c>
      <c r="U149">
        <f>INT(SUM($T$2:T149)/60)</f>
        <v>0</v>
      </c>
      <c r="V149">
        <f>(SUM($T$2:T149)-60*U149)/100</f>
        <v>0</v>
      </c>
    </row>
    <row r="150" spans="1:22" ht="25.8" x14ac:dyDescent="0.5">
      <c r="A150" s="4"/>
      <c r="B150" s="2"/>
      <c r="C150" s="2"/>
      <c r="D150" s="5"/>
      <c r="E150" s="2">
        <f>SUM($C$2:C150)</f>
        <v>10675</v>
      </c>
      <c r="F150" s="5">
        <f>SUM($S$2:S150) + U150 + V150</f>
        <v>560</v>
      </c>
      <c r="G150" s="5">
        <f t="shared" si="8"/>
        <v>9.3333333333333339</v>
      </c>
      <c r="H150" s="9">
        <f t="shared" si="9"/>
        <v>9.3333333333333338E-2</v>
      </c>
      <c r="S150" s="1">
        <f t="shared" si="10"/>
        <v>0</v>
      </c>
      <c r="T150" s="1">
        <f t="shared" si="11"/>
        <v>0</v>
      </c>
      <c r="U150">
        <f>INT(SUM($T$2:T150)/60)</f>
        <v>0</v>
      </c>
      <c r="V150">
        <f>(SUM($T$2:T150)-60*U150)/100</f>
        <v>0</v>
      </c>
    </row>
    <row r="151" spans="1:22" ht="25.8" x14ac:dyDescent="0.5">
      <c r="A151" s="4"/>
      <c r="B151" s="2"/>
      <c r="C151" s="2"/>
      <c r="D151" s="5"/>
      <c r="E151" s="2">
        <f>SUM($C$2:C151)</f>
        <v>10675</v>
      </c>
      <c r="F151" s="5">
        <f>SUM($S$2:S151) + U151 + V151</f>
        <v>560</v>
      </c>
      <c r="G151" s="5">
        <f t="shared" si="8"/>
        <v>9.3333333333333339</v>
      </c>
      <c r="H151" s="9">
        <f t="shared" si="9"/>
        <v>9.3333333333333338E-2</v>
      </c>
      <c r="S151" s="1">
        <f t="shared" si="10"/>
        <v>0</v>
      </c>
      <c r="T151" s="1">
        <f t="shared" si="11"/>
        <v>0</v>
      </c>
      <c r="U151">
        <f>INT(SUM($T$2:T151)/60)</f>
        <v>0</v>
      </c>
      <c r="V151">
        <f>(SUM($T$2:T151)-60*U151)/100</f>
        <v>0</v>
      </c>
    </row>
    <row r="152" spans="1:22" ht="25.8" x14ac:dyDescent="0.5">
      <c r="A152" s="4"/>
      <c r="B152" s="2"/>
      <c r="C152" s="2"/>
      <c r="D152" s="5"/>
      <c r="E152" s="2">
        <f>SUM($C$2:C152)</f>
        <v>10675</v>
      </c>
      <c r="F152" s="5">
        <f>SUM($S$2:S152) + U152 + V152</f>
        <v>560</v>
      </c>
      <c r="G152" s="5">
        <f t="shared" si="8"/>
        <v>9.3333333333333339</v>
      </c>
      <c r="H152" s="9">
        <f t="shared" si="9"/>
        <v>9.3333333333333338E-2</v>
      </c>
      <c r="S152" s="1">
        <f t="shared" si="10"/>
        <v>0</v>
      </c>
      <c r="T152" s="1">
        <f t="shared" si="11"/>
        <v>0</v>
      </c>
      <c r="U152">
        <f>INT(SUM($T$2:T152)/60)</f>
        <v>0</v>
      </c>
      <c r="V152">
        <f>(SUM($T$2:T152)-60*U152)/100</f>
        <v>0</v>
      </c>
    </row>
    <row r="153" spans="1:22" ht="25.8" x14ac:dyDescent="0.5">
      <c r="A153" s="4"/>
      <c r="B153" s="2"/>
      <c r="C153" s="2"/>
      <c r="D153" s="5"/>
      <c r="E153" s="2">
        <f>SUM($C$2:C153)</f>
        <v>10675</v>
      </c>
      <c r="F153" s="5">
        <f>SUM($S$2:S153) + U153 + V153</f>
        <v>560</v>
      </c>
      <c r="G153" s="5">
        <f t="shared" si="8"/>
        <v>9.3333333333333339</v>
      </c>
      <c r="H153" s="9">
        <f t="shared" si="9"/>
        <v>9.3333333333333338E-2</v>
      </c>
      <c r="S153" s="1">
        <f t="shared" si="10"/>
        <v>0</v>
      </c>
      <c r="T153" s="1">
        <f t="shared" si="11"/>
        <v>0</v>
      </c>
      <c r="U153">
        <f>INT(SUM($T$2:T153)/60)</f>
        <v>0</v>
      </c>
      <c r="V153">
        <f>(SUM($T$2:T153)-60*U153)/100</f>
        <v>0</v>
      </c>
    </row>
    <row r="154" spans="1:22" ht="25.8" x14ac:dyDescent="0.5">
      <c r="A154" s="4"/>
      <c r="B154" s="2"/>
      <c r="C154" s="2"/>
      <c r="D154" s="5"/>
      <c r="E154" s="2">
        <f>SUM($C$2:C154)</f>
        <v>10675</v>
      </c>
      <c r="F154" s="5">
        <f>SUM($S$2:S154) + U154 + V154</f>
        <v>560</v>
      </c>
      <c r="G154" s="5">
        <f t="shared" si="8"/>
        <v>9.3333333333333339</v>
      </c>
      <c r="H154" s="9">
        <f t="shared" si="9"/>
        <v>9.3333333333333338E-2</v>
      </c>
      <c r="S154" s="1">
        <f t="shared" si="10"/>
        <v>0</v>
      </c>
      <c r="T154" s="1">
        <f t="shared" si="11"/>
        <v>0</v>
      </c>
      <c r="U154">
        <f>INT(SUM($T$2:T154)/60)</f>
        <v>0</v>
      </c>
      <c r="V154">
        <f>(SUM($T$2:T154)-60*U154)/100</f>
        <v>0</v>
      </c>
    </row>
    <row r="155" spans="1:22" ht="25.8" x14ac:dyDescent="0.5">
      <c r="A155" s="4"/>
      <c r="B155" s="2"/>
      <c r="C155" s="2"/>
      <c r="D155" s="5"/>
      <c r="E155" s="2">
        <f>SUM($C$2:C155)</f>
        <v>10675</v>
      </c>
      <c r="F155" s="5">
        <f>SUM($S$2:S155) + U155 + V155</f>
        <v>560</v>
      </c>
      <c r="G155" s="5">
        <f t="shared" si="8"/>
        <v>9.3333333333333339</v>
      </c>
      <c r="H155" s="9">
        <f t="shared" si="9"/>
        <v>9.3333333333333338E-2</v>
      </c>
      <c r="S155" s="1">
        <f t="shared" si="10"/>
        <v>0</v>
      </c>
      <c r="T155" s="1">
        <f t="shared" si="11"/>
        <v>0</v>
      </c>
      <c r="U155">
        <f>INT(SUM($T$2:T155)/60)</f>
        <v>0</v>
      </c>
      <c r="V155">
        <f>(SUM($T$2:T155)-60*U155)/100</f>
        <v>0</v>
      </c>
    </row>
    <row r="156" spans="1:22" ht="25.8" x14ac:dyDescent="0.5">
      <c r="A156" s="4"/>
      <c r="B156" s="2"/>
      <c r="C156" s="2"/>
      <c r="D156" s="5"/>
      <c r="E156" s="2">
        <f>SUM($C$2:C156)</f>
        <v>10675</v>
      </c>
      <c r="F156" s="5">
        <f>SUM($S$2:S156) + U156 + V156</f>
        <v>560</v>
      </c>
      <c r="G156" s="5">
        <f t="shared" si="8"/>
        <v>9.3333333333333339</v>
      </c>
      <c r="H156" s="9">
        <f t="shared" si="9"/>
        <v>9.3333333333333338E-2</v>
      </c>
      <c r="S156" s="1">
        <f t="shared" si="10"/>
        <v>0</v>
      </c>
      <c r="T156" s="1">
        <f t="shared" si="11"/>
        <v>0</v>
      </c>
      <c r="U156">
        <f>INT(SUM($T$2:T156)/60)</f>
        <v>0</v>
      </c>
      <c r="V156">
        <f>(SUM($T$2:T156)-60*U156)/100</f>
        <v>0</v>
      </c>
    </row>
    <row r="157" spans="1:22" ht="25.8" x14ac:dyDescent="0.5">
      <c r="A157" s="4"/>
      <c r="B157" s="2"/>
      <c r="C157" s="2"/>
      <c r="D157" s="5"/>
      <c r="E157" s="2">
        <f>SUM($C$2:C157)</f>
        <v>10675</v>
      </c>
      <c r="F157" s="5">
        <f>SUM($S$2:S157) + U157 + V157</f>
        <v>560</v>
      </c>
      <c r="G157" s="5">
        <f t="shared" si="8"/>
        <v>9.3333333333333339</v>
      </c>
      <c r="H157" s="9">
        <f t="shared" si="9"/>
        <v>9.3333333333333338E-2</v>
      </c>
      <c r="S157" s="1">
        <f t="shared" si="10"/>
        <v>0</v>
      </c>
      <c r="T157" s="1">
        <f t="shared" si="11"/>
        <v>0</v>
      </c>
      <c r="U157">
        <f>INT(SUM($T$2:T157)/60)</f>
        <v>0</v>
      </c>
      <c r="V157">
        <f>(SUM($T$2:T157)-60*U157)/100</f>
        <v>0</v>
      </c>
    </row>
    <row r="158" spans="1:22" ht="25.8" x14ac:dyDescent="0.5">
      <c r="A158" s="4"/>
      <c r="B158" s="2"/>
      <c r="C158" s="2"/>
      <c r="D158" s="5"/>
      <c r="E158" s="2">
        <f>SUM($C$2:C158)</f>
        <v>10675</v>
      </c>
      <c r="F158" s="5">
        <f>SUM($S$2:S158) + U158 + V158</f>
        <v>560</v>
      </c>
      <c r="G158" s="5">
        <f t="shared" si="8"/>
        <v>9.3333333333333339</v>
      </c>
      <c r="H158" s="9">
        <f t="shared" si="9"/>
        <v>9.3333333333333338E-2</v>
      </c>
      <c r="S158" s="1">
        <f t="shared" si="10"/>
        <v>0</v>
      </c>
      <c r="T158" s="1">
        <f t="shared" si="11"/>
        <v>0</v>
      </c>
      <c r="U158">
        <f>INT(SUM($T$2:T158)/60)</f>
        <v>0</v>
      </c>
      <c r="V158">
        <f>(SUM($T$2:T158)-60*U158)/100</f>
        <v>0</v>
      </c>
    </row>
    <row r="159" spans="1:22" ht="25.8" x14ac:dyDescent="0.5">
      <c r="A159" s="4"/>
      <c r="B159" s="2"/>
      <c r="C159" s="2"/>
      <c r="D159" s="5"/>
      <c r="E159" s="2">
        <f>SUM($C$2:C159)</f>
        <v>10675</v>
      </c>
      <c r="F159" s="5">
        <f>SUM($S$2:S159) + U159 + V159</f>
        <v>560</v>
      </c>
      <c r="G159" s="5">
        <f t="shared" si="8"/>
        <v>9.3333333333333339</v>
      </c>
      <c r="H159" s="9">
        <f t="shared" si="9"/>
        <v>9.3333333333333338E-2</v>
      </c>
      <c r="S159" s="1">
        <f t="shared" si="10"/>
        <v>0</v>
      </c>
      <c r="T159" s="1">
        <f t="shared" si="11"/>
        <v>0</v>
      </c>
      <c r="U159">
        <f>INT(SUM($T$2:T159)/60)</f>
        <v>0</v>
      </c>
      <c r="V159">
        <f>(SUM($T$2:T159)-60*U159)/100</f>
        <v>0</v>
      </c>
    </row>
    <row r="160" spans="1:22" ht="25.8" x14ac:dyDescent="0.5">
      <c r="A160" s="4"/>
      <c r="B160" s="2"/>
      <c r="C160" s="2"/>
      <c r="D160" s="5"/>
      <c r="E160" s="2">
        <f>SUM($C$2:C160)</f>
        <v>10675</v>
      </c>
      <c r="F160" s="5">
        <f>SUM($S$2:S160) + U160 + V160</f>
        <v>560</v>
      </c>
      <c r="G160" s="5">
        <f t="shared" si="8"/>
        <v>9.3333333333333339</v>
      </c>
      <c r="H160" s="9">
        <f t="shared" si="9"/>
        <v>9.3333333333333338E-2</v>
      </c>
      <c r="S160" s="1">
        <f t="shared" si="10"/>
        <v>0</v>
      </c>
      <c r="T160" s="1">
        <f t="shared" si="11"/>
        <v>0</v>
      </c>
      <c r="U160">
        <f>INT(SUM($T$2:T160)/60)</f>
        <v>0</v>
      </c>
      <c r="V160">
        <f>(SUM($T$2:T160)-60*U160)/100</f>
        <v>0</v>
      </c>
    </row>
    <row r="161" spans="1:22" ht="25.8" x14ac:dyDescent="0.5">
      <c r="A161" s="4"/>
      <c r="B161" s="2"/>
      <c r="C161" s="2"/>
      <c r="D161" s="5"/>
      <c r="E161" s="2">
        <f>SUM($C$2:C161)</f>
        <v>10675</v>
      </c>
      <c r="F161" s="5">
        <f>SUM($S$2:S161) + U161 + V161</f>
        <v>560</v>
      </c>
      <c r="G161" s="5">
        <f t="shared" si="8"/>
        <v>9.3333333333333339</v>
      </c>
      <c r="H161" s="9">
        <f t="shared" si="9"/>
        <v>9.3333333333333338E-2</v>
      </c>
      <c r="S161" s="1">
        <f t="shared" si="10"/>
        <v>0</v>
      </c>
      <c r="T161" s="1">
        <f t="shared" si="11"/>
        <v>0</v>
      </c>
      <c r="U161">
        <f>INT(SUM($T$2:T161)/60)</f>
        <v>0</v>
      </c>
      <c r="V161">
        <f>(SUM($T$2:T161)-60*U161)/100</f>
        <v>0</v>
      </c>
    </row>
    <row r="162" spans="1:22" ht="25.8" x14ac:dyDescent="0.5">
      <c r="A162" s="4"/>
      <c r="B162" s="2"/>
      <c r="C162" s="2"/>
      <c r="D162" s="5"/>
      <c r="E162" s="2">
        <f>SUM($C$2:C162)</f>
        <v>10675</v>
      </c>
      <c r="F162" s="5">
        <f>SUM($S$2:S162) + U162 + V162</f>
        <v>560</v>
      </c>
      <c r="G162" s="5">
        <f t="shared" si="8"/>
        <v>9.3333333333333339</v>
      </c>
      <c r="H162" s="9">
        <f t="shared" si="9"/>
        <v>9.3333333333333338E-2</v>
      </c>
      <c r="S162" s="1">
        <f t="shared" si="10"/>
        <v>0</v>
      </c>
      <c r="T162" s="1">
        <f t="shared" si="11"/>
        <v>0</v>
      </c>
      <c r="U162">
        <f>INT(SUM($T$2:T162)/60)</f>
        <v>0</v>
      </c>
      <c r="V162">
        <f>(SUM($T$2:T162)-60*U162)/100</f>
        <v>0</v>
      </c>
    </row>
    <row r="163" spans="1:22" ht="25.8" x14ac:dyDescent="0.5">
      <c r="A163" s="4"/>
      <c r="B163" s="2"/>
      <c r="C163" s="2"/>
      <c r="D163" s="5"/>
      <c r="E163" s="2">
        <f>SUM($C$2:C163)</f>
        <v>10675</v>
      </c>
      <c r="F163" s="5">
        <f>SUM($S$2:S163) + U163 + V163</f>
        <v>560</v>
      </c>
      <c r="G163" s="5">
        <f t="shared" si="8"/>
        <v>9.3333333333333339</v>
      </c>
      <c r="H163" s="9">
        <f t="shared" si="9"/>
        <v>9.3333333333333338E-2</v>
      </c>
      <c r="S163" s="1">
        <f t="shared" si="10"/>
        <v>0</v>
      </c>
      <c r="T163" s="1">
        <f t="shared" si="11"/>
        <v>0</v>
      </c>
      <c r="U163">
        <f>INT(SUM($T$2:T163)/60)</f>
        <v>0</v>
      </c>
      <c r="V163">
        <f>(SUM($T$2:T163)-60*U163)/100</f>
        <v>0</v>
      </c>
    </row>
    <row r="164" spans="1:22" ht="25.8" x14ac:dyDescent="0.5">
      <c r="A164" s="4"/>
      <c r="B164" s="2"/>
      <c r="C164" s="2"/>
      <c r="D164" s="5"/>
      <c r="E164" s="2">
        <f>SUM($C$2:C164)</f>
        <v>10675</v>
      </c>
      <c r="F164" s="5">
        <f>SUM($S$2:S164) + U164 + V164</f>
        <v>560</v>
      </c>
      <c r="G164" s="5">
        <f t="shared" si="8"/>
        <v>9.3333333333333339</v>
      </c>
      <c r="H164" s="9">
        <f t="shared" si="9"/>
        <v>9.3333333333333338E-2</v>
      </c>
      <c r="S164" s="1">
        <f t="shared" si="10"/>
        <v>0</v>
      </c>
      <c r="T164" s="1">
        <f t="shared" si="11"/>
        <v>0</v>
      </c>
      <c r="U164">
        <f>INT(SUM($T$2:T164)/60)</f>
        <v>0</v>
      </c>
      <c r="V164">
        <f>(SUM($T$2:T164)-60*U164)/100</f>
        <v>0</v>
      </c>
    </row>
    <row r="165" spans="1:22" ht="25.8" x14ac:dyDescent="0.5">
      <c r="A165" s="4"/>
      <c r="B165" s="2"/>
      <c r="C165" s="2"/>
      <c r="D165" s="5"/>
      <c r="E165" s="2">
        <f>SUM($C$2:C165)</f>
        <v>10675</v>
      </c>
      <c r="F165" s="5">
        <f>SUM($S$2:S165) + U165 + V165</f>
        <v>560</v>
      </c>
      <c r="G165" s="5">
        <f t="shared" si="8"/>
        <v>9.3333333333333339</v>
      </c>
      <c r="H165" s="9">
        <f t="shared" si="9"/>
        <v>9.3333333333333338E-2</v>
      </c>
      <c r="S165" s="1">
        <f t="shared" si="10"/>
        <v>0</v>
      </c>
      <c r="T165" s="1">
        <f t="shared" si="11"/>
        <v>0</v>
      </c>
      <c r="U165">
        <f>INT(SUM($T$2:T165)/60)</f>
        <v>0</v>
      </c>
      <c r="V165">
        <f>(SUM($T$2:T165)-60*U165)/100</f>
        <v>0</v>
      </c>
    </row>
    <row r="166" spans="1:22" ht="25.8" x14ac:dyDescent="0.5">
      <c r="A166" s="4"/>
      <c r="B166" s="2"/>
      <c r="C166" s="2"/>
      <c r="D166" s="5"/>
      <c r="E166" s="2">
        <f>SUM($C$2:C166)</f>
        <v>10675</v>
      </c>
      <c r="F166" s="5">
        <f>SUM($S$2:S166) + U166 + V166</f>
        <v>560</v>
      </c>
      <c r="G166" s="5">
        <f t="shared" si="8"/>
        <v>9.3333333333333339</v>
      </c>
      <c r="H166" s="9">
        <f t="shared" si="9"/>
        <v>9.3333333333333338E-2</v>
      </c>
      <c r="S166" s="1">
        <f t="shared" si="10"/>
        <v>0</v>
      </c>
      <c r="T166" s="1">
        <f t="shared" si="11"/>
        <v>0</v>
      </c>
      <c r="U166">
        <f>INT(SUM($T$2:T166)/60)</f>
        <v>0</v>
      </c>
      <c r="V166">
        <f>(SUM($T$2:T166)-60*U166)/100</f>
        <v>0</v>
      </c>
    </row>
    <row r="167" spans="1:22" ht="25.8" x14ac:dyDescent="0.5">
      <c r="A167" s="4"/>
      <c r="B167" s="2"/>
      <c r="C167" s="2"/>
      <c r="D167" s="5"/>
      <c r="E167" s="2">
        <f>SUM($C$2:C167)</f>
        <v>10675</v>
      </c>
      <c r="F167" s="5">
        <f>SUM($S$2:S167) + U167 + V167</f>
        <v>560</v>
      </c>
      <c r="G167" s="5">
        <f t="shared" si="8"/>
        <v>9.3333333333333339</v>
      </c>
      <c r="H167" s="9">
        <f t="shared" si="9"/>
        <v>9.3333333333333338E-2</v>
      </c>
      <c r="S167" s="1">
        <f t="shared" si="10"/>
        <v>0</v>
      </c>
      <c r="T167" s="1">
        <f t="shared" si="11"/>
        <v>0</v>
      </c>
      <c r="U167">
        <f>INT(SUM($T$2:T167)/60)</f>
        <v>0</v>
      </c>
      <c r="V167">
        <f>(SUM($T$2:T167)-60*U167)/100</f>
        <v>0</v>
      </c>
    </row>
    <row r="168" spans="1:22" ht="25.8" x14ac:dyDescent="0.5">
      <c r="A168" s="4"/>
      <c r="B168" s="2"/>
      <c r="C168" s="2"/>
      <c r="D168" s="5"/>
      <c r="E168" s="2">
        <f>SUM($C$2:C168)</f>
        <v>10675</v>
      </c>
      <c r="F168" s="5">
        <f>SUM($S$2:S168) + U168 + V168</f>
        <v>560</v>
      </c>
      <c r="G168" s="5">
        <f t="shared" si="8"/>
        <v>9.3333333333333339</v>
      </c>
      <c r="H168" s="9">
        <f t="shared" si="9"/>
        <v>9.3333333333333338E-2</v>
      </c>
      <c r="S168" s="1">
        <f t="shared" si="10"/>
        <v>0</v>
      </c>
      <c r="T168" s="1">
        <f t="shared" si="11"/>
        <v>0</v>
      </c>
      <c r="U168">
        <f>INT(SUM($T$2:T168)/60)</f>
        <v>0</v>
      </c>
      <c r="V168">
        <f>(SUM($T$2:T168)-60*U168)/100</f>
        <v>0</v>
      </c>
    </row>
    <row r="169" spans="1:22" ht="25.8" x14ac:dyDescent="0.5">
      <c r="A169" s="4"/>
      <c r="B169" s="2"/>
      <c r="C169" s="2"/>
      <c r="D169" s="5"/>
      <c r="E169" s="2">
        <f>SUM($C$2:C169)</f>
        <v>10675</v>
      </c>
      <c r="F169" s="5">
        <f>SUM($S$2:S169) + U169 + V169</f>
        <v>560</v>
      </c>
      <c r="G169" s="5">
        <f t="shared" si="8"/>
        <v>9.3333333333333339</v>
      </c>
      <c r="H169" s="9">
        <f t="shared" si="9"/>
        <v>9.3333333333333338E-2</v>
      </c>
      <c r="S169" s="1">
        <f t="shared" si="10"/>
        <v>0</v>
      </c>
      <c r="T169" s="1">
        <f t="shared" si="11"/>
        <v>0</v>
      </c>
      <c r="U169">
        <f>INT(SUM($T$2:T169)/60)</f>
        <v>0</v>
      </c>
      <c r="V169">
        <f>(SUM($T$2:T169)-60*U169)/100</f>
        <v>0</v>
      </c>
    </row>
    <row r="170" spans="1:22" ht="25.8" x14ac:dyDescent="0.5">
      <c r="A170" s="4"/>
      <c r="B170" s="2"/>
      <c r="C170" s="2"/>
      <c r="D170" s="5"/>
      <c r="E170" s="2">
        <f>SUM($C$2:C170)</f>
        <v>10675</v>
      </c>
      <c r="F170" s="5">
        <f>SUM($S$2:S170) + U170 + V170</f>
        <v>560</v>
      </c>
      <c r="G170" s="5">
        <f t="shared" si="8"/>
        <v>9.3333333333333339</v>
      </c>
      <c r="H170" s="9">
        <f t="shared" si="9"/>
        <v>9.3333333333333338E-2</v>
      </c>
      <c r="S170" s="1">
        <f t="shared" si="10"/>
        <v>0</v>
      </c>
      <c r="T170" s="1">
        <f t="shared" si="11"/>
        <v>0</v>
      </c>
      <c r="U170">
        <f>INT(SUM($T$2:T170)/60)</f>
        <v>0</v>
      </c>
      <c r="V170">
        <f>(SUM($T$2:T170)-60*U170)/100</f>
        <v>0</v>
      </c>
    </row>
    <row r="171" spans="1:22" ht="25.8" x14ac:dyDescent="0.5">
      <c r="A171" s="4"/>
      <c r="B171" s="2"/>
      <c r="C171" s="2"/>
      <c r="D171" s="5"/>
      <c r="E171" s="2">
        <f>SUM($C$2:C171)</f>
        <v>10675</v>
      </c>
      <c r="F171" s="5">
        <f>SUM($S$2:S171) + U171 + V171</f>
        <v>560</v>
      </c>
      <c r="G171" s="5">
        <f t="shared" si="8"/>
        <v>9.3333333333333339</v>
      </c>
      <c r="H171" s="9">
        <f t="shared" si="9"/>
        <v>9.3333333333333338E-2</v>
      </c>
      <c r="S171" s="1">
        <f t="shared" si="10"/>
        <v>0</v>
      </c>
      <c r="T171" s="1">
        <f t="shared" si="11"/>
        <v>0</v>
      </c>
      <c r="U171">
        <f>INT(SUM($T$2:T171)/60)</f>
        <v>0</v>
      </c>
      <c r="V171">
        <f>(SUM($T$2:T171)-60*U171)/100</f>
        <v>0</v>
      </c>
    </row>
    <row r="172" spans="1:22" ht="25.8" x14ac:dyDescent="0.5">
      <c r="A172" s="4"/>
      <c r="B172" s="2"/>
      <c r="C172" s="2"/>
      <c r="D172" s="5"/>
      <c r="E172" s="2">
        <f>SUM($C$2:C172)</f>
        <v>10675</v>
      </c>
      <c r="F172" s="5">
        <f>SUM($S$2:S172) + U172 + V172</f>
        <v>560</v>
      </c>
      <c r="G172" s="5">
        <f t="shared" si="8"/>
        <v>9.3333333333333339</v>
      </c>
      <c r="H172" s="9">
        <f t="shared" si="9"/>
        <v>9.3333333333333338E-2</v>
      </c>
      <c r="S172" s="1">
        <f t="shared" si="10"/>
        <v>0</v>
      </c>
      <c r="T172" s="1">
        <f t="shared" si="11"/>
        <v>0</v>
      </c>
      <c r="U172">
        <f>INT(SUM($T$2:T172)/60)</f>
        <v>0</v>
      </c>
      <c r="V172">
        <f>(SUM($T$2:T172)-60*U172)/100</f>
        <v>0</v>
      </c>
    </row>
    <row r="173" spans="1:22" ht="25.8" x14ac:dyDescent="0.5">
      <c r="A173" s="4"/>
      <c r="B173" s="2"/>
      <c r="C173" s="2"/>
      <c r="D173" s="5"/>
      <c r="E173" s="2">
        <f>SUM($C$2:C173)</f>
        <v>10675</v>
      </c>
      <c r="F173" s="5">
        <f>SUM($S$2:S173) + U173 + V173</f>
        <v>560</v>
      </c>
      <c r="G173" s="5">
        <f t="shared" si="8"/>
        <v>9.3333333333333339</v>
      </c>
      <c r="H173" s="9">
        <f t="shared" si="9"/>
        <v>9.3333333333333338E-2</v>
      </c>
      <c r="S173" s="1">
        <f t="shared" si="10"/>
        <v>0</v>
      </c>
      <c r="T173" s="1">
        <f t="shared" si="11"/>
        <v>0</v>
      </c>
      <c r="U173">
        <f>INT(SUM($T$2:T173)/60)</f>
        <v>0</v>
      </c>
      <c r="V173">
        <f>(SUM($T$2:T173)-60*U173)/100</f>
        <v>0</v>
      </c>
    </row>
    <row r="174" spans="1:22" ht="25.8" x14ac:dyDescent="0.5">
      <c r="A174" s="4"/>
      <c r="B174" s="2"/>
      <c r="C174" s="2"/>
      <c r="D174" s="5"/>
      <c r="E174" s="2">
        <f>SUM($C$2:C174)</f>
        <v>10675</v>
      </c>
      <c r="F174" s="5">
        <f>SUM($S$2:S174) + U174 + V174</f>
        <v>560</v>
      </c>
      <c r="G174" s="5">
        <f t="shared" si="8"/>
        <v>9.3333333333333339</v>
      </c>
      <c r="H174" s="9">
        <f t="shared" si="9"/>
        <v>9.3333333333333338E-2</v>
      </c>
      <c r="S174" s="1">
        <f t="shared" si="10"/>
        <v>0</v>
      </c>
      <c r="T174" s="1">
        <f t="shared" si="11"/>
        <v>0</v>
      </c>
      <c r="U174">
        <f>INT(SUM($T$2:T174)/60)</f>
        <v>0</v>
      </c>
      <c r="V174">
        <f>(SUM($T$2:T174)-60*U174)/100</f>
        <v>0</v>
      </c>
    </row>
    <row r="175" spans="1:22" ht="25.8" x14ac:dyDescent="0.5">
      <c r="A175" s="4"/>
      <c r="B175" s="2"/>
      <c r="C175" s="2"/>
      <c r="D175" s="5"/>
      <c r="E175" s="2">
        <f>SUM($C$2:C175)</f>
        <v>10675</v>
      </c>
      <c r="F175" s="5">
        <f>SUM($S$2:S175) + U175 + V175</f>
        <v>560</v>
      </c>
      <c r="G175" s="5">
        <f t="shared" si="8"/>
        <v>9.3333333333333339</v>
      </c>
      <c r="H175" s="9">
        <f t="shared" si="9"/>
        <v>9.3333333333333338E-2</v>
      </c>
      <c r="S175" s="1">
        <f t="shared" si="10"/>
        <v>0</v>
      </c>
      <c r="T175" s="1">
        <f t="shared" si="11"/>
        <v>0</v>
      </c>
      <c r="U175">
        <f>INT(SUM($T$2:T175)/60)</f>
        <v>0</v>
      </c>
      <c r="V175">
        <f>(SUM($T$2:T175)-60*U175)/100</f>
        <v>0</v>
      </c>
    </row>
    <row r="176" spans="1:22" ht="25.8" x14ac:dyDescent="0.5">
      <c r="A176" s="4"/>
      <c r="B176" s="2"/>
      <c r="C176" s="2"/>
      <c r="D176" s="5"/>
      <c r="E176" s="2">
        <f>SUM($C$2:C176)</f>
        <v>10675</v>
      </c>
      <c r="F176" s="5">
        <f>SUM($S$2:S176) + U176 + V176</f>
        <v>560</v>
      </c>
      <c r="G176" s="5">
        <f t="shared" si="8"/>
        <v>9.3333333333333339</v>
      </c>
      <c r="H176" s="9">
        <f t="shared" si="9"/>
        <v>9.3333333333333338E-2</v>
      </c>
      <c r="S176" s="1">
        <f t="shared" si="10"/>
        <v>0</v>
      </c>
      <c r="T176" s="1">
        <f t="shared" si="11"/>
        <v>0</v>
      </c>
      <c r="U176">
        <f>INT(SUM($T$2:T176)/60)</f>
        <v>0</v>
      </c>
      <c r="V176">
        <f>(SUM($T$2:T176)-60*U176)/100</f>
        <v>0</v>
      </c>
    </row>
    <row r="177" spans="1:22" ht="25.8" x14ac:dyDescent="0.5">
      <c r="A177" s="4"/>
      <c r="B177" s="2"/>
      <c r="C177" s="2"/>
      <c r="D177" s="5"/>
      <c r="E177" s="2">
        <f>SUM($C$2:C177)</f>
        <v>10675</v>
      </c>
      <c r="F177" s="5">
        <f>SUM($S$2:S177) + U177 + V177</f>
        <v>560</v>
      </c>
      <c r="G177" s="5">
        <f t="shared" si="8"/>
        <v>9.3333333333333339</v>
      </c>
      <c r="H177" s="9">
        <f t="shared" si="9"/>
        <v>9.3333333333333338E-2</v>
      </c>
      <c r="S177" s="1">
        <f t="shared" si="10"/>
        <v>0</v>
      </c>
      <c r="T177" s="1">
        <f t="shared" si="11"/>
        <v>0</v>
      </c>
      <c r="U177">
        <f>INT(SUM($T$2:T177)/60)</f>
        <v>0</v>
      </c>
      <c r="V177">
        <f>(SUM($T$2:T177)-60*U177)/100</f>
        <v>0</v>
      </c>
    </row>
    <row r="178" spans="1:22" ht="25.8" x14ac:dyDescent="0.5">
      <c r="A178" s="4"/>
      <c r="B178" s="2"/>
      <c r="C178" s="2"/>
      <c r="D178" s="5"/>
      <c r="E178" s="2">
        <f>SUM($C$2:C178)</f>
        <v>10675</v>
      </c>
      <c r="F178" s="5">
        <f>SUM($S$2:S178) + U178 + V178</f>
        <v>560</v>
      </c>
      <c r="G178" s="5">
        <f t="shared" si="8"/>
        <v>9.3333333333333339</v>
      </c>
      <c r="H178" s="9">
        <f t="shared" si="9"/>
        <v>9.3333333333333338E-2</v>
      </c>
      <c r="S178" s="1">
        <f t="shared" si="10"/>
        <v>0</v>
      </c>
      <c r="T178" s="1">
        <f t="shared" si="11"/>
        <v>0</v>
      </c>
      <c r="U178">
        <f>INT(SUM($T$2:T178)/60)</f>
        <v>0</v>
      </c>
      <c r="V178">
        <f>(SUM($T$2:T178)-60*U178)/100</f>
        <v>0</v>
      </c>
    </row>
    <row r="179" spans="1:22" ht="25.8" x14ac:dyDescent="0.5">
      <c r="A179" s="4"/>
      <c r="B179" s="2"/>
      <c r="C179" s="2"/>
      <c r="D179" s="5"/>
      <c r="E179" s="2">
        <f>SUM($C$2:C179)</f>
        <v>10675</v>
      </c>
      <c r="F179" s="5">
        <f>SUM($S$2:S179) + U179 + V179</f>
        <v>560</v>
      </c>
      <c r="G179" s="5">
        <f t="shared" si="8"/>
        <v>9.3333333333333339</v>
      </c>
      <c r="H179" s="9">
        <f t="shared" si="9"/>
        <v>9.3333333333333338E-2</v>
      </c>
      <c r="S179" s="1">
        <f t="shared" si="10"/>
        <v>0</v>
      </c>
      <c r="T179" s="1">
        <f t="shared" si="11"/>
        <v>0</v>
      </c>
      <c r="U179">
        <f>INT(SUM($T$2:T179)/60)</f>
        <v>0</v>
      </c>
      <c r="V179">
        <f>(SUM($T$2:T179)-60*U179)/100</f>
        <v>0</v>
      </c>
    </row>
    <row r="180" spans="1:22" ht="25.8" x14ac:dyDescent="0.5">
      <c r="A180" s="4"/>
      <c r="B180" s="2"/>
      <c r="C180" s="2"/>
      <c r="D180" s="5"/>
      <c r="E180" s="2">
        <f>SUM($C$2:C180)</f>
        <v>10675</v>
      </c>
      <c r="F180" s="5">
        <f>SUM($S$2:S180) + U180 + V180</f>
        <v>560</v>
      </c>
      <c r="G180" s="5">
        <f t="shared" si="8"/>
        <v>9.3333333333333339</v>
      </c>
      <c r="H180" s="9">
        <f t="shared" si="9"/>
        <v>9.3333333333333338E-2</v>
      </c>
      <c r="S180" s="1">
        <f t="shared" si="10"/>
        <v>0</v>
      </c>
      <c r="T180" s="1">
        <f t="shared" si="11"/>
        <v>0</v>
      </c>
      <c r="U180">
        <f>INT(SUM($T$2:T180)/60)</f>
        <v>0</v>
      </c>
      <c r="V180">
        <f>(SUM($T$2:T180)-60*U180)/100</f>
        <v>0</v>
      </c>
    </row>
    <row r="181" spans="1:22" ht="25.8" x14ac:dyDescent="0.5">
      <c r="A181" s="4"/>
      <c r="B181" s="2"/>
      <c r="C181" s="2"/>
      <c r="D181" s="5"/>
      <c r="E181" s="2">
        <f>SUM($C$2:C181)</f>
        <v>10675</v>
      </c>
      <c r="F181" s="5">
        <f>SUM($S$2:S181) + U181 + V181</f>
        <v>560</v>
      </c>
      <c r="G181" s="5">
        <f t="shared" si="8"/>
        <v>9.3333333333333339</v>
      </c>
      <c r="H181" s="9">
        <f t="shared" si="9"/>
        <v>9.3333333333333338E-2</v>
      </c>
      <c r="S181" s="1">
        <f t="shared" si="10"/>
        <v>0</v>
      </c>
      <c r="T181" s="1">
        <f t="shared" si="11"/>
        <v>0</v>
      </c>
      <c r="U181">
        <f>INT(SUM($T$2:T181)/60)</f>
        <v>0</v>
      </c>
      <c r="V181">
        <f>(SUM($T$2:T181)-60*U181)/100</f>
        <v>0</v>
      </c>
    </row>
    <row r="182" spans="1:22" ht="25.8" x14ac:dyDescent="0.5">
      <c r="A182" s="4"/>
      <c r="B182" s="2"/>
      <c r="C182" s="2"/>
      <c r="D182" s="5"/>
      <c r="E182" s="2">
        <f>SUM($C$2:C182)</f>
        <v>10675</v>
      </c>
      <c r="F182" s="5">
        <f>SUM($S$2:S182) + U182 + V182</f>
        <v>560</v>
      </c>
      <c r="G182" s="5">
        <f t="shared" si="8"/>
        <v>9.3333333333333339</v>
      </c>
      <c r="H182" s="9">
        <f t="shared" si="9"/>
        <v>9.3333333333333338E-2</v>
      </c>
      <c r="S182" s="1">
        <f t="shared" si="10"/>
        <v>0</v>
      </c>
      <c r="T182" s="1">
        <f t="shared" si="11"/>
        <v>0</v>
      </c>
      <c r="U182">
        <f>INT(SUM($T$2:T182)/60)</f>
        <v>0</v>
      </c>
      <c r="V182">
        <f>(SUM($T$2:T182)-60*U182)/100</f>
        <v>0</v>
      </c>
    </row>
    <row r="183" spans="1:22" ht="25.8" x14ac:dyDescent="0.5">
      <c r="A183" s="4"/>
      <c r="B183" s="2"/>
      <c r="C183" s="2"/>
      <c r="D183" s="5"/>
      <c r="E183" s="2">
        <f>SUM($C$2:C183)</f>
        <v>10675</v>
      </c>
      <c r="F183" s="5">
        <f>SUM($S$2:S183) + U183 + V183</f>
        <v>560</v>
      </c>
      <c r="G183" s="5">
        <f t="shared" si="8"/>
        <v>9.3333333333333339</v>
      </c>
      <c r="H183" s="9">
        <f t="shared" si="9"/>
        <v>9.3333333333333338E-2</v>
      </c>
      <c r="S183" s="1">
        <f t="shared" si="10"/>
        <v>0</v>
      </c>
      <c r="T183" s="1">
        <f t="shared" si="11"/>
        <v>0</v>
      </c>
      <c r="U183">
        <f>INT(SUM($T$2:T183)/60)</f>
        <v>0</v>
      </c>
      <c r="V183">
        <f>(SUM($T$2:T183)-60*U183)/100</f>
        <v>0</v>
      </c>
    </row>
    <row r="184" spans="1:22" ht="25.8" x14ac:dyDescent="0.5">
      <c r="A184" s="4"/>
      <c r="B184" s="2"/>
      <c r="C184" s="2"/>
      <c r="D184" s="5"/>
      <c r="E184" s="2">
        <f>SUM($C$2:C184)</f>
        <v>10675</v>
      </c>
      <c r="F184" s="5">
        <f>SUM($S$2:S184) + U184 + V184</f>
        <v>560</v>
      </c>
      <c r="G184" s="5">
        <f t="shared" si="8"/>
        <v>9.3333333333333339</v>
      </c>
      <c r="H184" s="9">
        <f t="shared" si="9"/>
        <v>9.3333333333333338E-2</v>
      </c>
      <c r="S184" s="1">
        <f t="shared" si="10"/>
        <v>0</v>
      </c>
      <c r="T184" s="1">
        <f t="shared" si="11"/>
        <v>0</v>
      </c>
      <c r="U184">
        <f>INT(SUM($T$2:T184)/60)</f>
        <v>0</v>
      </c>
      <c r="V184">
        <f>(SUM($T$2:T184)-60*U184)/100</f>
        <v>0</v>
      </c>
    </row>
    <row r="185" spans="1:22" ht="25.8" x14ac:dyDescent="0.5">
      <c r="A185" s="4"/>
      <c r="B185" s="2"/>
      <c r="C185" s="2"/>
      <c r="D185" s="5"/>
      <c r="E185" s="2">
        <f>SUM($C$2:C185)</f>
        <v>10675</v>
      </c>
      <c r="F185" s="5">
        <f>SUM($S$2:S185) + U185 + V185</f>
        <v>560</v>
      </c>
      <c r="G185" s="5">
        <f t="shared" si="8"/>
        <v>9.3333333333333339</v>
      </c>
      <c r="H185" s="9">
        <f t="shared" si="9"/>
        <v>9.3333333333333338E-2</v>
      </c>
      <c r="S185" s="1">
        <f t="shared" si="10"/>
        <v>0</v>
      </c>
      <c r="T185" s="1">
        <f t="shared" si="11"/>
        <v>0</v>
      </c>
      <c r="U185">
        <f>INT(SUM($T$2:T185)/60)</f>
        <v>0</v>
      </c>
      <c r="V185">
        <f>(SUM($T$2:T185)-60*U185)/100</f>
        <v>0</v>
      </c>
    </row>
    <row r="186" spans="1:22" ht="25.8" x14ac:dyDescent="0.5">
      <c r="A186" s="4"/>
      <c r="B186" s="2"/>
      <c r="C186" s="2"/>
      <c r="D186" s="5"/>
      <c r="E186" s="2">
        <f>SUM($C$2:C186)</f>
        <v>10675</v>
      </c>
      <c r="F186" s="5">
        <f>SUM($S$2:S186) + U186 + V186</f>
        <v>560</v>
      </c>
      <c r="G186" s="5">
        <f t="shared" si="8"/>
        <v>9.3333333333333339</v>
      </c>
      <c r="H186" s="9">
        <f t="shared" si="9"/>
        <v>9.3333333333333338E-2</v>
      </c>
      <c r="S186" s="1">
        <f t="shared" si="10"/>
        <v>0</v>
      </c>
      <c r="T186" s="1">
        <f t="shared" si="11"/>
        <v>0</v>
      </c>
      <c r="U186">
        <f>INT(SUM($T$2:T186)/60)</f>
        <v>0</v>
      </c>
      <c r="V186">
        <f>(SUM($T$2:T186)-60*U186)/100</f>
        <v>0</v>
      </c>
    </row>
    <row r="187" spans="1:22" ht="25.8" x14ac:dyDescent="0.5">
      <c r="A187" s="4"/>
      <c r="B187" s="2"/>
      <c r="C187" s="2"/>
      <c r="D187" s="5"/>
      <c r="E187" s="2">
        <f>SUM($C$2:C187)</f>
        <v>10675</v>
      </c>
      <c r="F187" s="5">
        <f>SUM($S$2:S187) + U187 + V187</f>
        <v>560</v>
      </c>
      <c r="G187" s="5">
        <f t="shared" si="8"/>
        <v>9.3333333333333339</v>
      </c>
      <c r="H187" s="9">
        <f t="shared" si="9"/>
        <v>9.3333333333333338E-2</v>
      </c>
      <c r="S187" s="1">
        <f t="shared" si="10"/>
        <v>0</v>
      </c>
      <c r="T187" s="1">
        <f t="shared" si="11"/>
        <v>0</v>
      </c>
      <c r="U187">
        <f>INT(SUM($T$2:T187)/60)</f>
        <v>0</v>
      </c>
      <c r="V187">
        <f>(SUM($T$2:T187)-60*U187)/100</f>
        <v>0</v>
      </c>
    </row>
    <row r="188" spans="1:22" ht="25.8" x14ac:dyDescent="0.5">
      <c r="A188" s="4"/>
      <c r="B188" s="2"/>
      <c r="C188" s="2"/>
      <c r="D188" s="5"/>
      <c r="E188" s="2">
        <f>SUM($C$2:C188)</f>
        <v>10675</v>
      </c>
      <c r="F188" s="5">
        <f>SUM($S$2:S188) + U188 + V188</f>
        <v>560</v>
      </c>
      <c r="G188" s="5">
        <f t="shared" si="8"/>
        <v>9.3333333333333339</v>
      </c>
      <c r="H188" s="9">
        <f t="shared" si="9"/>
        <v>9.3333333333333338E-2</v>
      </c>
      <c r="S188" s="1">
        <f t="shared" si="10"/>
        <v>0</v>
      </c>
      <c r="T188" s="1">
        <f t="shared" si="11"/>
        <v>0</v>
      </c>
      <c r="U188">
        <f>INT(SUM($T$2:T188)/60)</f>
        <v>0</v>
      </c>
      <c r="V188">
        <f>(SUM($T$2:T188)-60*U188)/100</f>
        <v>0</v>
      </c>
    </row>
    <row r="189" spans="1:22" ht="25.8" x14ac:dyDescent="0.5">
      <c r="A189" s="4"/>
      <c r="B189" s="2"/>
      <c r="C189" s="2"/>
      <c r="D189" s="5"/>
      <c r="E189" s="2">
        <f>SUM($C$2:C189)</f>
        <v>10675</v>
      </c>
      <c r="F189" s="5">
        <f>SUM($S$2:S189) + U189 + V189</f>
        <v>560</v>
      </c>
      <c r="G189" s="5">
        <f t="shared" si="8"/>
        <v>9.3333333333333339</v>
      </c>
      <c r="H189" s="9">
        <f t="shared" si="9"/>
        <v>9.3333333333333338E-2</v>
      </c>
      <c r="S189" s="1">
        <f t="shared" si="10"/>
        <v>0</v>
      </c>
      <c r="T189" s="1">
        <f t="shared" si="11"/>
        <v>0</v>
      </c>
      <c r="U189">
        <f>INT(SUM($T$2:T189)/60)</f>
        <v>0</v>
      </c>
      <c r="V189">
        <f>(SUM($T$2:T189)-60*U189)/100</f>
        <v>0</v>
      </c>
    </row>
    <row r="190" spans="1:22" ht="25.8" x14ac:dyDescent="0.5">
      <c r="A190" s="4"/>
      <c r="B190" s="2"/>
      <c r="C190" s="2"/>
      <c r="D190" s="5"/>
      <c r="E190" s="2">
        <f>SUM($C$2:C190)</f>
        <v>10675</v>
      </c>
      <c r="F190" s="5">
        <f>SUM($S$2:S190) + U190 + V190</f>
        <v>560</v>
      </c>
      <c r="G190" s="5">
        <f t="shared" si="8"/>
        <v>9.3333333333333339</v>
      </c>
      <c r="H190" s="9">
        <f t="shared" si="9"/>
        <v>9.3333333333333338E-2</v>
      </c>
      <c r="S190" s="1">
        <f t="shared" si="10"/>
        <v>0</v>
      </c>
      <c r="T190" s="1">
        <f t="shared" si="11"/>
        <v>0</v>
      </c>
      <c r="U190">
        <f>INT(SUM($T$2:T190)/60)</f>
        <v>0</v>
      </c>
      <c r="V190">
        <f>(SUM($T$2:T190)-60*U190)/100</f>
        <v>0</v>
      </c>
    </row>
    <row r="191" spans="1:22" ht="25.8" x14ac:dyDescent="0.5">
      <c r="A191" s="4"/>
      <c r="B191" s="2"/>
      <c r="C191" s="2"/>
      <c r="D191" s="5"/>
      <c r="E191" s="2">
        <f>SUM($C$2:C191)</f>
        <v>10675</v>
      </c>
      <c r="F191" s="5">
        <f>SUM($S$2:S191) + U191 + V191</f>
        <v>560</v>
      </c>
      <c r="G191" s="5">
        <f t="shared" si="8"/>
        <v>9.3333333333333339</v>
      </c>
      <c r="H191" s="9">
        <f t="shared" si="9"/>
        <v>9.3333333333333338E-2</v>
      </c>
      <c r="S191" s="1">
        <f t="shared" si="10"/>
        <v>0</v>
      </c>
      <c r="T191" s="1">
        <f t="shared" si="11"/>
        <v>0</v>
      </c>
      <c r="U191">
        <f>INT(SUM($T$2:T191)/60)</f>
        <v>0</v>
      </c>
      <c r="V191">
        <f>(SUM($T$2:T191)-60*U191)/100</f>
        <v>0</v>
      </c>
    </row>
    <row r="192" spans="1:22" ht="25.8" x14ac:dyDescent="0.5">
      <c r="A192" s="4"/>
      <c r="B192" s="2"/>
      <c r="C192" s="2"/>
      <c r="D192" s="5"/>
      <c r="E192" s="2">
        <f>SUM($C$2:C192)</f>
        <v>10675</v>
      </c>
      <c r="F192" s="5">
        <f>SUM($S$2:S192) + U192 + V192</f>
        <v>560</v>
      </c>
      <c r="G192" s="5">
        <f t="shared" si="8"/>
        <v>9.3333333333333339</v>
      </c>
      <c r="H192" s="9">
        <f t="shared" si="9"/>
        <v>9.3333333333333338E-2</v>
      </c>
      <c r="S192" s="1">
        <f t="shared" si="10"/>
        <v>0</v>
      </c>
      <c r="T192" s="1">
        <f t="shared" si="11"/>
        <v>0</v>
      </c>
      <c r="U192">
        <f>INT(SUM($T$2:T192)/60)</f>
        <v>0</v>
      </c>
      <c r="V192">
        <f>(SUM($T$2:T192)-60*U192)/100</f>
        <v>0</v>
      </c>
    </row>
    <row r="193" spans="1:22" ht="25.8" x14ac:dyDescent="0.5">
      <c r="A193" s="4"/>
      <c r="B193" s="2"/>
      <c r="C193" s="2"/>
      <c r="D193" s="5"/>
      <c r="E193" s="2">
        <f>SUM($C$2:C193)</f>
        <v>10675</v>
      </c>
      <c r="F193" s="5">
        <f>SUM($S$2:S193) + U193 + V193</f>
        <v>560</v>
      </c>
      <c r="G193" s="5">
        <f t="shared" si="8"/>
        <v>9.3333333333333339</v>
      </c>
      <c r="H193" s="9">
        <f t="shared" si="9"/>
        <v>9.3333333333333338E-2</v>
      </c>
      <c r="S193" s="1">
        <f t="shared" si="10"/>
        <v>0</v>
      </c>
      <c r="T193" s="1">
        <f t="shared" si="11"/>
        <v>0</v>
      </c>
      <c r="U193">
        <f>INT(SUM($T$2:T193)/60)</f>
        <v>0</v>
      </c>
      <c r="V193">
        <f>(SUM($T$2:T193)-60*U193)/100</f>
        <v>0</v>
      </c>
    </row>
    <row r="194" spans="1:22" ht="25.8" x14ac:dyDescent="0.5">
      <c r="A194" s="4"/>
      <c r="B194" s="2"/>
      <c r="C194" s="2"/>
      <c r="D194" s="5"/>
      <c r="E194" s="2">
        <f>SUM($C$2:C194)</f>
        <v>10675</v>
      </c>
      <c r="F194" s="5">
        <f>SUM($S$2:S194) + U194 + V194</f>
        <v>560</v>
      </c>
      <c r="G194" s="5">
        <f t="shared" si="8"/>
        <v>9.3333333333333339</v>
      </c>
      <c r="H194" s="9">
        <f t="shared" si="9"/>
        <v>9.3333333333333338E-2</v>
      </c>
      <c r="S194" s="1">
        <f t="shared" si="10"/>
        <v>0</v>
      </c>
      <c r="T194" s="1">
        <f t="shared" si="11"/>
        <v>0</v>
      </c>
      <c r="U194">
        <f>INT(SUM($T$2:T194)/60)</f>
        <v>0</v>
      </c>
      <c r="V194">
        <f>(SUM($T$2:T194)-60*U194)/100</f>
        <v>0</v>
      </c>
    </row>
    <row r="195" spans="1:22" ht="25.8" x14ac:dyDescent="0.5">
      <c r="A195" s="4"/>
      <c r="B195" s="2"/>
      <c r="C195" s="2"/>
      <c r="D195" s="5"/>
      <c r="E195" s="2">
        <f>SUM($C$2:C195)</f>
        <v>10675</v>
      </c>
      <c r="F195" s="5">
        <f>SUM($S$2:S195) + U195 + V195</f>
        <v>560</v>
      </c>
      <c r="G195" s="5">
        <f t="shared" ref="G195:G258" si="12">F195/60</f>
        <v>9.3333333333333339</v>
      </c>
      <c r="H195" s="9">
        <f t="shared" ref="H195:H258" si="13">(F195/600000)*100</f>
        <v>9.3333333333333338E-2</v>
      </c>
      <c r="S195" s="1">
        <f t="shared" ref="S195:S258" si="14">INT(D195)</f>
        <v>0</v>
      </c>
      <c r="T195" s="1">
        <f t="shared" ref="T195:T258" si="15">(D195-S195)*100</f>
        <v>0</v>
      </c>
      <c r="U195">
        <f>INT(SUM($T$2:T195)/60)</f>
        <v>0</v>
      </c>
      <c r="V195">
        <f>(SUM($T$2:T195)-60*U195)/100</f>
        <v>0</v>
      </c>
    </row>
    <row r="196" spans="1:22" ht="25.8" x14ac:dyDescent="0.5">
      <c r="A196" s="4"/>
      <c r="B196" s="2"/>
      <c r="C196" s="2"/>
      <c r="D196" s="5"/>
      <c r="E196" s="2">
        <f>SUM($C$2:C196)</f>
        <v>10675</v>
      </c>
      <c r="F196" s="5">
        <f>SUM($S$2:S196) + U196 + V196</f>
        <v>560</v>
      </c>
      <c r="G196" s="5">
        <f t="shared" si="12"/>
        <v>9.3333333333333339</v>
      </c>
      <c r="H196" s="9">
        <f t="shared" si="13"/>
        <v>9.3333333333333338E-2</v>
      </c>
      <c r="S196" s="1">
        <f t="shared" si="14"/>
        <v>0</v>
      </c>
      <c r="T196" s="1">
        <f t="shared" si="15"/>
        <v>0</v>
      </c>
      <c r="U196">
        <f>INT(SUM($T$2:T196)/60)</f>
        <v>0</v>
      </c>
      <c r="V196">
        <f>(SUM($T$2:T196)-60*U196)/100</f>
        <v>0</v>
      </c>
    </row>
    <row r="197" spans="1:22" ht="25.8" x14ac:dyDescent="0.5">
      <c r="A197" s="4"/>
      <c r="B197" s="2"/>
      <c r="C197" s="2"/>
      <c r="D197" s="5"/>
      <c r="E197" s="2">
        <f>SUM($C$2:C197)</f>
        <v>10675</v>
      </c>
      <c r="F197" s="5">
        <f>SUM($S$2:S197) + U197 + V197</f>
        <v>560</v>
      </c>
      <c r="G197" s="5">
        <f t="shared" si="12"/>
        <v>9.3333333333333339</v>
      </c>
      <c r="H197" s="9">
        <f t="shared" si="13"/>
        <v>9.3333333333333338E-2</v>
      </c>
      <c r="S197" s="1">
        <f t="shared" si="14"/>
        <v>0</v>
      </c>
      <c r="T197" s="1">
        <f t="shared" si="15"/>
        <v>0</v>
      </c>
      <c r="U197">
        <f>INT(SUM($T$2:T197)/60)</f>
        <v>0</v>
      </c>
      <c r="V197">
        <f>(SUM($T$2:T197)-60*U197)/100</f>
        <v>0</v>
      </c>
    </row>
    <row r="198" spans="1:22" ht="25.8" x14ac:dyDescent="0.5">
      <c r="A198" s="4"/>
      <c r="B198" s="2"/>
      <c r="C198" s="2"/>
      <c r="D198" s="5"/>
      <c r="E198" s="2">
        <f>SUM($C$2:C198)</f>
        <v>10675</v>
      </c>
      <c r="F198" s="5">
        <f>SUM($S$2:S198) + U198 + V198</f>
        <v>560</v>
      </c>
      <c r="G198" s="5">
        <f t="shared" si="12"/>
        <v>9.3333333333333339</v>
      </c>
      <c r="H198" s="9">
        <f t="shared" si="13"/>
        <v>9.3333333333333338E-2</v>
      </c>
      <c r="S198" s="1">
        <f t="shared" si="14"/>
        <v>0</v>
      </c>
      <c r="T198" s="1">
        <f t="shared" si="15"/>
        <v>0</v>
      </c>
      <c r="U198">
        <f>INT(SUM($T$2:T198)/60)</f>
        <v>0</v>
      </c>
      <c r="V198">
        <f>(SUM($T$2:T198)-60*U198)/100</f>
        <v>0</v>
      </c>
    </row>
    <row r="199" spans="1:22" ht="25.8" x14ac:dyDescent="0.5">
      <c r="A199" s="4"/>
      <c r="B199" s="2"/>
      <c r="C199" s="2"/>
      <c r="D199" s="5"/>
      <c r="E199" s="2">
        <f>SUM($C$2:C199)</f>
        <v>10675</v>
      </c>
      <c r="F199" s="5">
        <f>SUM($S$2:S199) + U199 + V199</f>
        <v>560</v>
      </c>
      <c r="G199" s="5">
        <f t="shared" si="12"/>
        <v>9.3333333333333339</v>
      </c>
      <c r="H199" s="9">
        <f t="shared" si="13"/>
        <v>9.3333333333333338E-2</v>
      </c>
      <c r="S199" s="1">
        <f t="shared" si="14"/>
        <v>0</v>
      </c>
      <c r="T199" s="1">
        <f t="shared" si="15"/>
        <v>0</v>
      </c>
      <c r="U199">
        <f>INT(SUM($T$2:T199)/60)</f>
        <v>0</v>
      </c>
      <c r="V199">
        <f>(SUM($T$2:T199)-60*U199)/100</f>
        <v>0</v>
      </c>
    </row>
    <row r="200" spans="1:22" ht="25.8" x14ac:dyDescent="0.5">
      <c r="A200" s="4"/>
      <c r="B200" s="2"/>
      <c r="C200" s="2"/>
      <c r="D200" s="5"/>
      <c r="E200" s="2">
        <f>SUM($C$2:C200)</f>
        <v>10675</v>
      </c>
      <c r="F200" s="5">
        <f>SUM($S$2:S200) + U200 + V200</f>
        <v>560</v>
      </c>
      <c r="G200" s="5">
        <f t="shared" si="12"/>
        <v>9.3333333333333339</v>
      </c>
      <c r="H200" s="9">
        <f t="shared" si="13"/>
        <v>9.3333333333333338E-2</v>
      </c>
      <c r="S200" s="1">
        <f t="shared" si="14"/>
        <v>0</v>
      </c>
      <c r="T200" s="1">
        <f t="shared" si="15"/>
        <v>0</v>
      </c>
      <c r="U200">
        <f>INT(SUM($T$2:T200)/60)</f>
        <v>0</v>
      </c>
      <c r="V200">
        <f>(SUM($T$2:T200)-60*U200)/100</f>
        <v>0</v>
      </c>
    </row>
    <row r="201" spans="1:22" ht="25.8" x14ac:dyDescent="0.5">
      <c r="A201" s="4"/>
      <c r="B201" s="2"/>
      <c r="C201" s="2"/>
      <c r="D201" s="5"/>
      <c r="E201" s="2">
        <f>SUM($C$2:C201)</f>
        <v>10675</v>
      </c>
      <c r="F201" s="5">
        <f>SUM($S$2:S201) + U201 + V201</f>
        <v>560</v>
      </c>
      <c r="G201" s="5">
        <f t="shared" si="12"/>
        <v>9.3333333333333339</v>
      </c>
      <c r="H201" s="9">
        <f t="shared" si="13"/>
        <v>9.3333333333333338E-2</v>
      </c>
      <c r="S201" s="1">
        <f t="shared" si="14"/>
        <v>0</v>
      </c>
      <c r="T201" s="1">
        <f t="shared" si="15"/>
        <v>0</v>
      </c>
      <c r="U201">
        <f>INT(SUM($T$2:T201)/60)</f>
        <v>0</v>
      </c>
      <c r="V201">
        <f>(SUM($T$2:T201)-60*U201)/100</f>
        <v>0</v>
      </c>
    </row>
    <row r="202" spans="1:22" ht="25.8" x14ac:dyDescent="0.5">
      <c r="A202" s="4"/>
      <c r="B202" s="2"/>
      <c r="C202" s="2"/>
      <c r="D202" s="5"/>
      <c r="E202" s="2">
        <f>SUM($C$2:C202)</f>
        <v>10675</v>
      </c>
      <c r="F202" s="5">
        <f>SUM($S$2:S202) + U202 + V202</f>
        <v>560</v>
      </c>
      <c r="G202" s="5">
        <f t="shared" si="12"/>
        <v>9.3333333333333339</v>
      </c>
      <c r="H202" s="9">
        <f t="shared" si="13"/>
        <v>9.3333333333333338E-2</v>
      </c>
      <c r="S202" s="1">
        <f t="shared" si="14"/>
        <v>0</v>
      </c>
      <c r="T202" s="1">
        <f t="shared" si="15"/>
        <v>0</v>
      </c>
      <c r="U202">
        <f>INT(SUM($T$2:T202)/60)</f>
        <v>0</v>
      </c>
      <c r="V202">
        <f>(SUM($T$2:T202)-60*U202)/100</f>
        <v>0</v>
      </c>
    </row>
    <row r="203" spans="1:22" ht="25.8" x14ac:dyDescent="0.5">
      <c r="A203" s="4"/>
      <c r="B203" s="2"/>
      <c r="C203" s="2"/>
      <c r="D203" s="5"/>
      <c r="E203" s="2">
        <f>SUM($C$2:C203)</f>
        <v>10675</v>
      </c>
      <c r="F203" s="5">
        <f>SUM($S$2:S203) + U203 + V203</f>
        <v>560</v>
      </c>
      <c r="G203" s="5">
        <f t="shared" si="12"/>
        <v>9.3333333333333339</v>
      </c>
      <c r="H203" s="9">
        <f t="shared" si="13"/>
        <v>9.3333333333333338E-2</v>
      </c>
      <c r="S203" s="1">
        <f t="shared" si="14"/>
        <v>0</v>
      </c>
      <c r="T203" s="1">
        <f t="shared" si="15"/>
        <v>0</v>
      </c>
      <c r="U203">
        <f>INT(SUM($T$2:T203)/60)</f>
        <v>0</v>
      </c>
      <c r="V203">
        <f>(SUM($T$2:T203)-60*U203)/100</f>
        <v>0</v>
      </c>
    </row>
    <row r="204" spans="1:22" ht="25.8" x14ac:dyDescent="0.5">
      <c r="A204" s="4"/>
      <c r="B204" s="2"/>
      <c r="C204" s="2"/>
      <c r="D204" s="5"/>
      <c r="E204" s="2">
        <f>SUM($C$2:C204)</f>
        <v>10675</v>
      </c>
      <c r="F204" s="5">
        <f>SUM($S$2:S204) + U204 + V204</f>
        <v>560</v>
      </c>
      <c r="G204" s="5">
        <f t="shared" si="12"/>
        <v>9.3333333333333339</v>
      </c>
      <c r="H204" s="9">
        <f t="shared" si="13"/>
        <v>9.3333333333333338E-2</v>
      </c>
      <c r="S204" s="1">
        <f t="shared" si="14"/>
        <v>0</v>
      </c>
      <c r="T204" s="1">
        <f t="shared" si="15"/>
        <v>0</v>
      </c>
      <c r="U204">
        <f>INT(SUM($T$2:T204)/60)</f>
        <v>0</v>
      </c>
      <c r="V204">
        <f>(SUM($T$2:T204)-60*U204)/100</f>
        <v>0</v>
      </c>
    </row>
    <row r="205" spans="1:22" ht="25.8" x14ac:dyDescent="0.5">
      <c r="A205" s="4"/>
      <c r="B205" s="2"/>
      <c r="C205" s="2"/>
      <c r="D205" s="5"/>
      <c r="E205" s="2">
        <f>SUM($C$2:C205)</f>
        <v>10675</v>
      </c>
      <c r="F205" s="5">
        <f>SUM($S$2:S205) + U205 + V205</f>
        <v>560</v>
      </c>
      <c r="G205" s="5">
        <f t="shared" si="12"/>
        <v>9.3333333333333339</v>
      </c>
      <c r="H205" s="9">
        <f t="shared" si="13"/>
        <v>9.3333333333333338E-2</v>
      </c>
      <c r="S205" s="1">
        <f t="shared" si="14"/>
        <v>0</v>
      </c>
      <c r="T205" s="1">
        <f t="shared" si="15"/>
        <v>0</v>
      </c>
      <c r="U205">
        <f>INT(SUM($T$2:T205)/60)</f>
        <v>0</v>
      </c>
      <c r="V205">
        <f>(SUM($T$2:T205)-60*U205)/100</f>
        <v>0</v>
      </c>
    </row>
    <row r="206" spans="1:22" ht="25.8" x14ac:dyDescent="0.5">
      <c r="A206" s="4"/>
      <c r="B206" s="2"/>
      <c r="C206" s="2"/>
      <c r="D206" s="5"/>
      <c r="E206" s="2">
        <f>SUM($C$2:C206)</f>
        <v>10675</v>
      </c>
      <c r="F206" s="5">
        <f>SUM($S$2:S206) + U206 + V206</f>
        <v>560</v>
      </c>
      <c r="G206" s="5">
        <f t="shared" si="12"/>
        <v>9.3333333333333339</v>
      </c>
      <c r="H206" s="9">
        <f t="shared" si="13"/>
        <v>9.3333333333333338E-2</v>
      </c>
      <c r="S206" s="1">
        <f t="shared" si="14"/>
        <v>0</v>
      </c>
      <c r="T206" s="1">
        <f t="shared" si="15"/>
        <v>0</v>
      </c>
      <c r="U206">
        <f>INT(SUM($T$2:T206)/60)</f>
        <v>0</v>
      </c>
      <c r="V206">
        <f>(SUM($T$2:T206)-60*U206)/100</f>
        <v>0</v>
      </c>
    </row>
    <row r="207" spans="1:22" ht="25.8" x14ac:dyDescent="0.5">
      <c r="A207" s="4"/>
      <c r="B207" s="2"/>
      <c r="C207" s="2"/>
      <c r="D207" s="5"/>
      <c r="E207" s="2">
        <f>SUM($C$2:C207)</f>
        <v>10675</v>
      </c>
      <c r="F207" s="5">
        <f>SUM($S$2:S207) + U207 + V207</f>
        <v>560</v>
      </c>
      <c r="G207" s="5">
        <f t="shared" si="12"/>
        <v>9.3333333333333339</v>
      </c>
      <c r="H207" s="9">
        <f t="shared" si="13"/>
        <v>9.3333333333333338E-2</v>
      </c>
      <c r="S207" s="1">
        <f t="shared" si="14"/>
        <v>0</v>
      </c>
      <c r="T207" s="1">
        <f t="shared" si="15"/>
        <v>0</v>
      </c>
      <c r="U207">
        <f>INT(SUM($T$2:T207)/60)</f>
        <v>0</v>
      </c>
      <c r="V207">
        <f>(SUM($T$2:T207)-60*U207)/100</f>
        <v>0</v>
      </c>
    </row>
    <row r="208" spans="1:22" ht="25.8" x14ac:dyDescent="0.5">
      <c r="A208" s="4"/>
      <c r="B208" s="2"/>
      <c r="C208" s="2"/>
      <c r="D208" s="5"/>
      <c r="E208" s="2">
        <f>SUM($C$2:C208)</f>
        <v>10675</v>
      </c>
      <c r="F208" s="5">
        <f>SUM($S$2:S208) + U208 + V208</f>
        <v>560</v>
      </c>
      <c r="G208" s="5">
        <f t="shared" si="12"/>
        <v>9.3333333333333339</v>
      </c>
      <c r="H208" s="9">
        <f t="shared" si="13"/>
        <v>9.3333333333333338E-2</v>
      </c>
      <c r="S208" s="1">
        <f t="shared" si="14"/>
        <v>0</v>
      </c>
      <c r="T208" s="1">
        <f t="shared" si="15"/>
        <v>0</v>
      </c>
      <c r="U208">
        <f>INT(SUM($T$2:T208)/60)</f>
        <v>0</v>
      </c>
      <c r="V208">
        <f>(SUM($T$2:T208)-60*U208)/100</f>
        <v>0</v>
      </c>
    </row>
    <row r="209" spans="1:22" ht="25.8" x14ac:dyDescent="0.5">
      <c r="A209" s="4"/>
      <c r="B209" s="2"/>
      <c r="C209" s="2"/>
      <c r="D209" s="5"/>
      <c r="E209" s="2">
        <f>SUM($C$2:C209)</f>
        <v>10675</v>
      </c>
      <c r="F209" s="5">
        <f>SUM($S$2:S209) + U209 + V209</f>
        <v>560</v>
      </c>
      <c r="G209" s="5">
        <f t="shared" si="12"/>
        <v>9.3333333333333339</v>
      </c>
      <c r="H209" s="9">
        <f t="shared" si="13"/>
        <v>9.3333333333333338E-2</v>
      </c>
      <c r="S209" s="1">
        <f t="shared" si="14"/>
        <v>0</v>
      </c>
      <c r="T209" s="1">
        <f t="shared" si="15"/>
        <v>0</v>
      </c>
      <c r="U209">
        <f>INT(SUM($T$2:T209)/60)</f>
        <v>0</v>
      </c>
      <c r="V209">
        <f>(SUM($T$2:T209)-60*U209)/100</f>
        <v>0</v>
      </c>
    </row>
    <row r="210" spans="1:22" ht="25.8" x14ac:dyDescent="0.5">
      <c r="A210" s="4"/>
      <c r="B210" s="2"/>
      <c r="C210" s="2"/>
      <c r="D210" s="5"/>
      <c r="E210" s="2">
        <f>SUM($C$2:C210)</f>
        <v>10675</v>
      </c>
      <c r="F210" s="5">
        <f>SUM($S$2:S210) + U210 + V210</f>
        <v>560</v>
      </c>
      <c r="G210" s="5">
        <f t="shared" si="12"/>
        <v>9.3333333333333339</v>
      </c>
      <c r="H210" s="9">
        <f t="shared" si="13"/>
        <v>9.3333333333333338E-2</v>
      </c>
      <c r="S210" s="1">
        <f t="shared" si="14"/>
        <v>0</v>
      </c>
      <c r="T210" s="1">
        <f t="shared" si="15"/>
        <v>0</v>
      </c>
      <c r="U210">
        <f>INT(SUM($T$2:T210)/60)</f>
        <v>0</v>
      </c>
      <c r="V210">
        <f>(SUM($T$2:T210)-60*U210)/100</f>
        <v>0</v>
      </c>
    </row>
    <row r="211" spans="1:22" ht="25.8" x14ac:dyDescent="0.5">
      <c r="A211" s="4"/>
      <c r="B211" s="2"/>
      <c r="C211" s="2"/>
      <c r="D211" s="5"/>
      <c r="E211" s="2">
        <f>SUM($C$2:C211)</f>
        <v>10675</v>
      </c>
      <c r="F211" s="5">
        <f>SUM($S$2:S211) + U211 + V211</f>
        <v>560</v>
      </c>
      <c r="G211" s="5">
        <f t="shared" si="12"/>
        <v>9.3333333333333339</v>
      </c>
      <c r="H211" s="9">
        <f t="shared" si="13"/>
        <v>9.3333333333333338E-2</v>
      </c>
      <c r="S211" s="1">
        <f t="shared" si="14"/>
        <v>0</v>
      </c>
      <c r="T211" s="1">
        <f t="shared" si="15"/>
        <v>0</v>
      </c>
      <c r="U211">
        <f>INT(SUM($T$2:T211)/60)</f>
        <v>0</v>
      </c>
      <c r="V211">
        <f>(SUM($T$2:T211)-60*U211)/100</f>
        <v>0</v>
      </c>
    </row>
    <row r="212" spans="1:22" ht="25.8" x14ac:dyDescent="0.5">
      <c r="A212" s="4"/>
      <c r="B212" s="2"/>
      <c r="C212" s="2"/>
      <c r="D212" s="5"/>
      <c r="E212" s="2">
        <f>SUM($C$2:C212)</f>
        <v>10675</v>
      </c>
      <c r="F212" s="5">
        <f>SUM($S$2:S212) + U212 + V212</f>
        <v>560</v>
      </c>
      <c r="G212" s="5">
        <f t="shared" si="12"/>
        <v>9.3333333333333339</v>
      </c>
      <c r="H212" s="9">
        <f t="shared" si="13"/>
        <v>9.3333333333333338E-2</v>
      </c>
      <c r="S212" s="1">
        <f t="shared" si="14"/>
        <v>0</v>
      </c>
      <c r="T212" s="1">
        <f t="shared" si="15"/>
        <v>0</v>
      </c>
      <c r="U212">
        <f>INT(SUM($T$2:T212)/60)</f>
        <v>0</v>
      </c>
      <c r="V212">
        <f>(SUM($T$2:T212)-60*U212)/100</f>
        <v>0</v>
      </c>
    </row>
    <row r="213" spans="1:22" ht="25.8" x14ac:dyDescent="0.5">
      <c r="A213" s="4"/>
      <c r="B213" s="2"/>
      <c r="C213" s="2"/>
      <c r="D213" s="5"/>
      <c r="E213" s="2">
        <f>SUM($C$2:C213)</f>
        <v>10675</v>
      </c>
      <c r="F213" s="5">
        <f>SUM($S$2:S213) + U213 + V213</f>
        <v>560</v>
      </c>
      <c r="G213" s="5">
        <f t="shared" si="12"/>
        <v>9.3333333333333339</v>
      </c>
      <c r="H213" s="9">
        <f t="shared" si="13"/>
        <v>9.3333333333333338E-2</v>
      </c>
      <c r="S213" s="1">
        <f t="shared" si="14"/>
        <v>0</v>
      </c>
      <c r="T213" s="1">
        <f t="shared" si="15"/>
        <v>0</v>
      </c>
      <c r="U213">
        <f>INT(SUM($T$2:T213)/60)</f>
        <v>0</v>
      </c>
      <c r="V213">
        <f>(SUM($T$2:T213)-60*U213)/100</f>
        <v>0</v>
      </c>
    </row>
    <row r="214" spans="1:22" ht="25.8" x14ac:dyDescent="0.5">
      <c r="A214" s="4"/>
      <c r="B214" s="2"/>
      <c r="C214" s="2"/>
      <c r="D214" s="5"/>
      <c r="E214" s="2">
        <f>SUM($C$2:C214)</f>
        <v>10675</v>
      </c>
      <c r="F214" s="5">
        <f>SUM($S$2:S214) + U214 + V214</f>
        <v>560</v>
      </c>
      <c r="G214" s="5">
        <f t="shared" si="12"/>
        <v>9.3333333333333339</v>
      </c>
      <c r="H214" s="9">
        <f t="shared" si="13"/>
        <v>9.3333333333333338E-2</v>
      </c>
      <c r="S214" s="1">
        <f t="shared" si="14"/>
        <v>0</v>
      </c>
      <c r="T214" s="1">
        <f t="shared" si="15"/>
        <v>0</v>
      </c>
      <c r="U214">
        <f>INT(SUM($T$2:T214)/60)</f>
        <v>0</v>
      </c>
      <c r="V214">
        <f>(SUM($T$2:T214)-60*U214)/100</f>
        <v>0</v>
      </c>
    </row>
    <row r="215" spans="1:22" ht="25.8" x14ac:dyDescent="0.5">
      <c r="A215" s="4"/>
      <c r="B215" s="2"/>
      <c r="C215" s="2"/>
      <c r="D215" s="5"/>
      <c r="E215" s="2">
        <f>SUM($C$2:C215)</f>
        <v>10675</v>
      </c>
      <c r="F215" s="5">
        <f>SUM($S$2:S215) + U215 + V215</f>
        <v>560</v>
      </c>
      <c r="G215" s="5">
        <f t="shared" si="12"/>
        <v>9.3333333333333339</v>
      </c>
      <c r="H215" s="9">
        <f t="shared" si="13"/>
        <v>9.3333333333333338E-2</v>
      </c>
      <c r="S215" s="1">
        <f t="shared" si="14"/>
        <v>0</v>
      </c>
      <c r="T215" s="1">
        <f t="shared" si="15"/>
        <v>0</v>
      </c>
      <c r="U215">
        <f>INT(SUM($T$2:T215)/60)</f>
        <v>0</v>
      </c>
      <c r="V215">
        <f>(SUM($T$2:T215)-60*U215)/100</f>
        <v>0</v>
      </c>
    </row>
    <row r="216" spans="1:22" ht="25.8" x14ac:dyDescent="0.5">
      <c r="A216" s="4"/>
      <c r="B216" s="2"/>
      <c r="C216" s="2"/>
      <c r="D216" s="5"/>
      <c r="E216" s="2">
        <f>SUM($C$2:C216)</f>
        <v>10675</v>
      </c>
      <c r="F216" s="5">
        <f>SUM($S$2:S216) + U216 + V216</f>
        <v>560</v>
      </c>
      <c r="G216" s="5">
        <f t="shared" si="12"/>
        <v>9.3333333333333339</v>
      </c>
      <c r="H216" s="9">
        <f t="shared" si="13"/>
        <v>9.3333333333333338E-2</v>
      </c>
      <c r="S216" s="1">
        <f t="shared" si="14"/>
        <v>0</v>
      </c>
      <c r="T216" s="1">
        <f t="shared" si="15"/>
        <v>0</v>
      </c>
      <c r="U216">
        <f>INT(SUM($T$2:T216)/60)</f>
        <v>0</v>
      </c>
      <c r="V216">
        <f>(SUM($T$2:T216)-60*U216)/100</f>
        <v>0</v>
      </c>
    </row>
    <row r="217" spans="1:22" ht="25.8" x14ac:dyDescent="0.5">
      <c r="A217" s="4"/>
      <c r="B217" s="2"/>
      <c r="C217" s="2"/>
      <c r="D217" s="5"/>
      <c r="E217" s="2">
        <f>SUM($C$2:C217)</f>
        <v>10675</v>
      </c>
      <c r="F217" s="5">
        <f>SUM($S$2:S217) + U217 + V217</f>
        <v>560</v>
      </c>
      <c r="G217" s="5">
        <f t="shared" si="12"/>
        <v>9.3333333333333339</v>
      </c>
      <c r="H217" s="9">
        <f t="shared" si="13"/>
        <v>9.3333333333333338E-2</v>
      </c>
      <c r="S217" s="1">
        <f t="shared" si="14"/>
        <v>0</v>
      </c>
      <c r="T217" s="1">
        <f t="shared" si="15"/>
        <v>0</v>
      </c>
      <c r="U217">
        <f>INT(SUM($T$2:T217)/60)</f>
        <v>0</v>
      </c>
      <c r="V217">
        <f>(SUM($T$2:T217)-60*U217)/100</f>
        <v>0</v>
      </c>
    </row>
    <row r="218" spans="1:22" ht="25.8" x14ac:dyDescent="0.5">
      <c r="A218" s="4"/>
      <c r="B218" s="2"/>
      <c r="C218" s="2"/>
      <c r="D218" s="5"/>
      <c r="E218" s="2">
        <f>SUM($C$2:C218)</f>
        <v>10675</v>
      </c>
      <c r="F218" s="5">
        <f>SUM($S$2:S218) + U218 + V218</f>
        <v>560</v>
      </c>
      <c r="G218" s="5">
        <f t="shared" si="12"/>
        <v>9.3333333333333339</v>
      </c>
      <c r="H218" s="9">
        <f t="shared" si="13"/>
        <v>9.3333333333333338E-2</v>
      </c>
      <c r="S218" s="1">
        <f t="shared" si="14"/>
        <v>0</v>
      </c>
      <c r="T218" s="1">
        <f t="shared" si="15"/>
        <v>0</v>
      </c>
      <c r="U218">
        <f>INT(SUM($T$2:T218)/60)</f>
        <v>0</v>
      </c>
      <c r="V218">
        <f>(SUM($T$2:T218)-60*U218)/100</f>
        <v>0</v>
      </c>
    </row>
    <row r="219" spans="1:22" ht="25.8" x14ac:dyDescent="0.5">
      <c r="A219" s="4"/>
      <c r="B219" s="2"/>
      <c r="C219" s="2"/>
      <c r="D219" s="5"/>
      <c r="E219" s="2">
        <f>SUM($C$2:C219)</f>
        <v>10675</v>
      </c>
      <c r="F219" s="5">
        <f>SUM($S$2:S219) + U219 + V219</f>
        <v>560</v>
      </c>
      <c r="G219" s="5">
        <f t="shared" si="12"/>
        <v>9.3333333333333339</v>
      </c>
      <c r="H219" s="9">
        <f t="shared" si="13"/>
        <v>9.3333333333333338E-2</v>
      </c>
      <c r="S219" s="1">
        <f t="shared" si="14"/>
        <v>0</v>
      </c>
      <c r="T219" s="1">
        <f t="shared" si="15"/>
        <v>0</v>
      </c>
      <c r="U219">
        <f>INT(SUM($T$2:T219)/60)</f>
        <v>0</v>
      </c>
      <c r="V219">
        <f>(SUM($T$2:T219)-60*U219)/100</f>
        <v>0</v>
      </c>
    </row>
    <row r="220" spans="1:22" ht="25.8" x14ac:dyDescent="0.5">
      <c r="A220" s="4"/>
      <c r="B220" s="2"/>
      <c r="C220" s="2"/>
      <c r="D220" s="5"/>
      <c r="E220" s="2">
        <f>SUM($C$2:C220)</f>
        <v>10675</v>
      </c>
      <c r="F220" s="5">
        <f>SUM($S$2:S220) + U220 + V220</f>
        <v>560</v>
      </c>
      <c r="G220" s="5">
        <f t="shared" si="12"/>
        <v>9.3333333333333339</v>
      </c>
      <c r="H220" s="9">
        <f t="shared" si="13"/>
        <v>9.3333333333333338E-2</v>
      </c>
      <c r="S220" s="1">
        <f t="shared" si="14"/>
        <v>0</v>
      </c>
      <c r="T220" s="1">
        <f t="shared" si="15"/>
        <v>0</v>
      </c>
      <c r="U220">
        <f>INT(SUM($T$2:T220)/60)</f>
        <v>0</v>
      </c>
      <c r="V220">
        <f>(SUM($T$2:T220)-60*U220)/100</f>
        <v>0</v>
      </c>
    </row>
    <row r="221" spans="1:22" ht="25.8" x14ac:dyDescent="0.5">
      <c r="A221" s="4"/>
      <c r="B221" s="2"/>
      <c r="C221" s="2"/>
      <c r="D221" s="5"/>
      <c r="E221" s="2">
        <f>SUM($C$2:C221)</f>
        <v>10675</v>
      </c>
      <c r="F221" s="5">
        <f>SUM($S$2:S221) + U221 + V221</f>
        <v>560</v>
      </c>
      <c r="G221" s="5">
        <f t="shared" si="12"/>
        <v>9.3333333333333339</v>
      </c>
      <c r="H221" s="9">
        <f t="shared" si="13"/>
        <v>9.3333333333333338E-2</v>
      </c>
      <c r="S221" s="1">
        <f t="shared" si="14"/>
        <v>0</v>
      </c>
      <c r="T221" s="1">
        <f t="shared" si="15"/>
        <v>0</v>
      </c>
      <c r="U221">
        <f>INT(SUM($T$2:T221)/60)</f>
        <v>0</v>
      </c>
      <c r="V221">
        <f>(SUM($T$2:T221)-60*U221)/100</f>
        <v>0</v>
      </c>
    </row>
    <row r="222" spans="1:22" ht="25.8" x14ac:dyDescent="0.5">
      <c r="A222" s="4"/>
      <c r="B222" s="2"/>
      <c r="C222" s="2"/>
      <c r="D222" s="5"/>
      <c r="E222" s="2">
        <f>SUM($C$2:C222)</f>
        <v>10675</v>
      </c>
      <c r="F222" s="5">
        <f>SUM($S$2:S222) + U222 + V222</f>
        <v>560</v>
      </c>
      <c r="G222" s="5">
        <f t="shared" si="12"/>
        <v>9.3333333333333339</v>
      </c>
      <c r="H222" s="9">
        <f t="shared" si="13"/>
        <v>9.3333333333333338E-2</v>
      </c>
      <c r="S222" s="1">
        <f t="shared" si="14"/>
        <v>0</v>
      </c>
      <c r="T222" s="1">
        <f t="shared" si="15"/>
        <v>0</v>
      </c>
      <c r="U222">
        <f>INT(SUM($T$2:T222)/60)</f>
        <v>0</v>
      </c>
      <c r="V222">
        <f>(SUM($T$2:T222)-60*U222)/100</f>
        <v>0</v>
      </c>
    </row>
    <row r="223" spans="1:22" ht="25.8" x14ac:dyDescent="0.5">
      <c r="A223" s="4"/>
      <c r="B223" s="2"/>
      <c r="C223" s="2"/>
      <c r="D223" s="5"/>
      <c r="E223" s="2">
        <f>SUM($C$2:C223)</f>
        <v>10675</v>
      </c>
      <c r="F223" s="5">
        <f>SUM($S$2:S223) + U223 + V223</f>
        <v>560</v>
      </c>
      <c r="G223" s="5">
        <f t="shared" si="12"/>
        <v>9.3333333333333339</v>
      </c>
      <c r="H223" s="9">
        <f t="shared" si="13"/>
        <v>9.3333333333333338E-2</v>
      </c>
      <c r="S223" s="1">
        <f t="shared" si="14"/>
        <v>0</v>
      </c>
      <c r="T223" s="1">
        <f t="shared" si="15"/>
        <v>0</v>
      </c>
      <c r="U223">
        <f>INT(SUM($T$2:T223)/60)</f>
        <v>0</v>
      </c>
      <c r="V223">
        <f>(SUM($T$2:T223)-60*U223)/100</f>
        <v>0</v>
      </c>
    </row>
    <row r="224" spans="1:22" ht="25.8" x14ac:dyDescent="0.5">
      <c r="A224" s="4"/>
      <c r="B224" s="2"/>
      <c r="C224" s="2"/>
      <c r="D224" s="5"/>
      <c r="E224" s="2">
        <f>SUM($C$2:C224)</f>
        <v>10675</v>
      </c>
      <c r="F224" s="5">
        <f>SUM($S$2:S224) + U224 + V224</f>
        <v>560</v>
      </c>
      <c r="G224" s="5">
        <f t="shared" si="12"/>
        <v>9.3333333333333339</v>
      </c>
      <c r="H224" s="9">
        <f t="shared" si="13"/>
        <v>9.3333333333333338E-2</v>
      </c>
      <c r="S224" s="1">
        <f t="shared" si="14"/>
        <v>0</v>
      </c>
      <c r="T224" s="1">
        <f t="shared" si="15"/>
        <v>0</v>
      </c>
      <c r="U224">
        <f>INT(SUM($T$2:T224)/60)</f>
        <v>0</v>
      </c>
      <c r="V224">
        <f>(SUM($T$2:T224)-60*U224)/100</f>
        <v>0</v>
      </c>
    </row>
    <row r="225" spans="1:22" ht="25.8" x14ac:dyDescent="0.5">
      <c r="A225" s="4"/>
      <c r="B225" s="2"/>
      <c r="C225" s="2"/>
      <c r="D225" s="5"/>
      <c r="E225" s="2">
        <f>SUM($C$2:C225)</f>
        <v>10675</v>
      </c>
      <c r="F225" s="5">
        <f>SUM($S$2:S225) + U225 + V225</f>
        <v>560</v>
      </c>
      <c r="G225" s="5">
        <f t="shared" si="12"/>
        <v>9.3333333333333339</v>
      </c>
      <c r="H225" s="9">
        <f t="shared" si="13"/>
        <v>9.3333333333333338E-2</v>
      </c>
      <c r="S225" s="1">
        <f t="shared" si="14"/>
        <v>0</v>
      </c>
      <c r="T225" s="1">
        <f t="shared" si="15"/>
        <v>0</v>
      </c>
      <c r="U225">
        <f>INT(SUM($T$2:T225)/60)</f>
        <v>0</v>
      </c>
      <c r="V225">
        <f>(SUM($T$2:T225)-60*U225)/100</f>
        <v>0</v>
      </c>
    </row>
    <row r="226" spans="1:22" ht="25.8" x14ac:dyDescent="0.5">
      <c r="A226" s="4"/>
      <c r="B226" s="2"/>
      <c r="C226" s="2"/>
      <c r="D226" s="5"/>
      <c r="E226" s="2">
        <f>SUM($C$2:C226)</f>
        <v>10675</v>
      </c>
      <c r="F226" s="5">
        <f>SUM($S$2:S226) + U226 + V226</f>
        <v>560</v>
      </c>
      <c r="G226" s="5">
        <f t="shared" si="12"/>
        <v>9.3333333333333339</v>
      </c>
      <c r="H226" s="9">
        <f t="shared" si="13"/>
        <v>9.3333333333333338E-2</v>
      </c>
      <c r="S226" s="1">
        <f t="shared" si="14"/>
        <v>0</v>
      </c>
      <c r="T226" s="1">
        <f t="shared" si="15"/>
        <v>0</v>
      </c>
      <c r="U226">
        <f>INT(SUM($T$2:T226)/60)</f>
        <v>0</v>
      </c>
      <c r="V226">
        <f>(SUM($T$2:T226)-60*U226)/100</f>
        <v>0</v>
      </c>
    </row>
    <row r="227" spans="1:22" ht="25.8" x14ac:dyDescent="0.5">
      <c r="A227" s="4"/>
      <c r="B227" s="2"/>
      <c r="C227" s="2"/>
      <c r="D227" s="5"/>
      <c r="E227" s="2">
        <f>SUM($C$2:C227)</f>
        <v>10675</v>
      </c>
      <c r="F227" s="5">
        <f>SUM($S$2:S227) + U227 + V227</f>
        <v>560</v>
      </c>
      <c r="G227" s="5">
        <f t="shared" si="12"/>
        <v>9.3333333333333339</v>
      </c>
      <c r="H227" s="9">
        <f t="shared" si="13"/>
        <v>9.3333333333333338E-2</v>
      </c>
      <c r="S227" s="1">
        <f t="shared" si="14"/>
        <v>0</v>
      </c>
      <c r="T227" s="1">
        <f t="shared" si="15"/>
        <v>0</v>
      </c>
      <c r="U227">
        <f>INT(SUM($T$2:T227)/60)</f>
        <v>0</v>
      </c>
      <c r="V227">
        <f>(SUM($T$2:T227)-60*U227)/100</f>
        <v>0</v>
      </c>
    </row>
    <row r="228" spans="1:22" ht="25.8" x14ac:dyDescent="0.5">
      <c r="A228" s="4"/>
      <c r="B228" s="2"/>
      <c r="C228" s="2"/>
      <c r="D228" s="5"/>
      <c r="E228" s="2">
        <f>SUM($C$2:C228)</f>
        <v>10675</v>
      </c>
      <c r="F228" s="5">
        <f>SUM($S$2:S228) + U228 + V228</f>
        <v>560</v>
      </c>
      <c r="G228" s="5">
        <f t="shared" si="12"/>
        <v>9.3333333333333339</v>
      </c>
      <c r="H228" s="9">
        <f t="shared" si="13"/>
        <v>9.3333333333333338E-2</v>
      </c>
      <c r="S228" s="1">
        <f t="shared" si="14"/>
        <v>0</v>
      </c>
      <c r="T228" s="1">
        <f t="shared" si="15"/>
        <v>0</v>
      </c>
      <c r="U228">
        <f>INT(SUM($T$2:T228)/60)</f>
        <v>0</v>
      </c>
      <c r="V228">
        <f>(SUM($T$2:T228)-60*U228)/100</f>
        <v>0</v>
      </c>
    </row>
    <row r="229" spans="1:22" ht="25.8" x14ac:dyDescent="0.5">
      <c r="A229" s="4"/>
      <c r="B229" s="2"/>
      <c r="C229" s="2"/>
      <c r="D229" s="5"/>
      <c r="E229" s="2">
        <f>SUM($C$2:C229)</f>
        <v>10675</v>
      </c>
      <c r="F229" s="5">
        <f>SUM($S$2:S229) + U229 + V229</f>
        <v>560</v>
      </c>
      <c r="G229" s="5">
        <f t="shared" si="12"/>
        <v>9.3333333333333339</v>
      </c>
      <c r="H229" s="9">
        <f t="shared" si="13"/>
        <v>9.3333333333333338E-2</v>
      </c>
      <c r="S229" s="1">
        <f t="shared" si="14"/>
        <v>0</v>
      </c>
      <c r="T229" s="1">
        <f t="shared" si="15"/>
        <v>0</v>
      </c>
      <c r="U229">
        <f>INT(SUM($T$2:T229)/60)</f>
        <v>0</v>
      </c>
      <c r="V229">
        <f>(SUM($T$2:T229)-60*U229)/100</f>
        <v>0</v>
      </c>
    </row>
    <row r="230" spans="1:22" ht="25.8" x14ac:dyDescent="0.5">
      <c r="A230" s="4"/>
      <c r="B230" s="2"/>
      <c r="C230" s="2"/>
      <c r="D230" s="5"/>
      <c r="E230" s="2">
        <f>SUM($C$2:C230)</f>
        <v>10675</v>
      </c>
      <c r="F230" s="5">
        <f>SUM($S$2:S230) + U230 + V230</f>
        <v>560</v>
      </c>
      <c r="G230" s="5">
        <f t="shared" si="12"/>
        <v>9.3333333333333339</v>
      </c>
      <c r="H230" s="9">
        <f t="shared" si="13"/>
        <v>9.3333333333333338E-2</v>
      </c>
      <c r="S230" s="1">
        <f t="shared" si="14"/>
        <v>0</v>
      </c>
      <c r="T230" s="1">
        <f t="shared" si="15"/>
        <v>0</v>
      </c>
      <c r="U230">
        <f>INT(SUM($T$2:T230)/60)</f>
        <v>0</v>
      </c>
      <c r="V230">
        <f>(SUM($T$2:T230)-60*U230)/100</f>
        <v>0</v>
      </c>
    </row>
    <row r="231" spans="1:22" ht="25.8" x14ac:dyDescent="0.5">
      <c r="A231" s="4"/>
      <c r="B231" s="2"/>
      <c r="C231" s="2"/>
      <c r="D231" s="5"/>
      <c r="E231" s="2">
        <f>SUM($C$2:C231)</f>
        <v>10675</v>
      </c>
      <c r="F231" s="5">
        <f>SUM($S$2:S231) + U231 + V231</f>
        <v>560</v>
      </c>
      <c r="G231" s="5">
        <f t="shared" si="12"/>
        <v>9.3333333333333339</v>
      </c>
      <c r="H231" s="9">
        <f t="shared" si="13"/>
        <v>9.3333333333333338E-2</v>
      </c>
      <c r="S231" s="1">
        <f t="shared" si="14"/>
        <v>0</v>
      </c>
      <c r="T231" s="1">
        <f t="shared" si="15"/>
        <v>0</v>
      </c>
      <c r="U231">
        <f>INT(SUM($T$2:T231)/60)</f>
        <v>0</v>
      </c>
      <c r="V231">
        <f>(SUM($T$2:T231)-60*U231)/100</f>
        <v>0</v>
      </c>
    </row>
    <row r="232" spans="1:22" ht="25.8" x14ac:dyDescent="0.5">
      <c r="A232" s="4"/>
      <c r="B232" s="2"/>
      <c r="C232" s="2"/>
      <c r="D232" s="5"/>
      <c r="E232" s="2">
        <f>SUM($C$2:C232)</f>
        <v>10675</v>
      </c>
      <c r="F232" s="5">
        <f>SUM($S$2:S232) + U232 + V232</f>
        <v>560</v>
      </c>
      <c r="G232" s="5">
        <f t="shared" si="12"/>
        <v>9.3333333333333339</v>
      </c>
      <c r="H232" s="9">
        <f t="shared" si="13"/>
        <v>9.3333333333333338E-2</v>
      </c>
      <c r="S232" s="1">
        <f t="shared" si="14"/>
        <v>0</v>
      </c>
      <c r="T232" s="1">
        <f t="shared" si="15"/>
        <v>0</v>
      </c>
      <c r="U232">
        <f>INT(SUM($T$2:T232)/60)</f>
        <v>0</v>
      </c>
      <c r="V232">
        <f>(SUM($T$2:T232)-60*U232)/100</f>
        <v>0</v>
      </c>
    </row>
    <row r="233" spans="1:22" ht="25.8" x14ac:dyDescent="0.5">
      <c r="A233" s="4"/>
      <c r="B233" s="2"/>
      <c r="C233" s="2"/>
      <c r="D233" s="5"/>
      <c r="E233" s="2">
        <f>SUM($C$2:C233)</f>
        <v>10675</v>
      </c>
      <c r="F233" s="5">
        <f>SUM($S$2:S233) + U233 + V233</f>
        <v>560</v>
      </c>
      <c r="G233" s="5">
        <f t="shared" si="12"/>
        <v>9.3333333333333339</v>
      </c>
      <c r="H233" s="9">
        <f t="shared" si="13"/>
        <v>9.3333333333333338E-2</v>
      </c>
      <c r="S233" s="1">
        <f t="shared" si="14"/>
        <v>0</v>
      </c>
      <c r="T233" s="1">
        <f t="shared" si="15"/>
        <v>0</v>
      </c>
      <c r="U233">
        <f>INT(SUM($T$2:T233)/60)</f>
        <v>0</v>
      </c>
      <c r="V233">
        <f>(SUM($T$2:T233)-60*U233)/100</f>
        <v>0</v>
      </c>
    </row>
    <row r="234" spans="1:22" ht="25.8" x14ac:dyDescent="0.5">
      <c r="A234" s="4"/>
      <c r="B234" s="2"/>
      <c r="C234" s="2"/>
      <c r="D234" s="5"/>
      <c r="E234" s="2">
        <f>SUM($C$2:C234)</f>
        <v>10675</v>
      </c>
      <c r="F234" s="5">
        <f>SUM($S$2:S234) + U234 + V234</f>
        <v>560</v>
      </c>
      <c r="G234" s="5">
        <f t="shared" si="12"/>
        <v>9.3333333333333339</v>
      </c>
      <c r="H234" s="9">
        <f t="shared" si="13"/>
        <v>9.3333333333333338E-2</v>
      </c>
      <c r="S234" s="1">
        <f t="shared" si="14"/>
        <v>0</v>
      </c>
      <c r="T234" s="1">
        <f t="shared" si="15"/>
        <v>0</v>
      </c>
      <c r="U234">
        <f>INT(SUM($T$2:T234)/60)</f>
        <v>0</v>
      </c>
      <c r="V234">
        <f>(SUM($T$2:T234)-60*U234)/100</f>
        <v>0</v>
      </c>
    </row>
    <row r="235" spans="1:22" ht="25.8" x14ac:dyDescent="0.5">
      <c r="A235" s="4"/>
      <c r="B235" s="2"/>
      <c r="C235" s="2"/>
      <c r="D235" s="5"/>
      <c r="E235" s="2">
        <f>SUM($C$2:C235)</f>
        <v>10675</v>
      </c>
      <c r="F235" s="5">
        <f>SUM($S$2:S235) + U235 + V235</f>
        <v>560</v>
      </c>
      <c r="G235" s="5">
        <f t="shared" si="12"/>
        <v>9.3333333333333339</v>
      </c>
      <c r="H235" s="9">
        <f t="shared" si="13"/>
        <v>9.3333333333333338E-2</v>
      </c>
      <c r="S235" s="1">
        <f t="shared" si="14"/>
        <v>0</v>
      </c>
      <c r="T235" s="1">
        <f t="shared" si="15"/>
        <v>0</v>
      </c>
      <c r="U235">
        <f>INT(SUM($T$2:T235)/60)</f>
        <v>0</v>
      </c>
      <c r="V235">
        <f>(SUM($T$2:T235)-60*U235)/100</f>
        <v>0</v>
      </c>
    </row>
    <row r="236" spans="1:22" ht="25.8" x14ac:dyDescent="0.5">
      <c r="A236" s="4"/>
      <c r="B236" s="2"/>
      <c r="C236" s="2"/>
      <c r="D236" s="5"/>
      <c r="E236" s="2">
        <f>SUM($C$2:C236)</f>
        <v>10675</v>
      </c>
      <c r="F236" s="5">
        <f>SUM($S$2:S236) + U236 + V236</f>
        <v>560</v>
      </c>
      <c r="G236" s="5">
        <f t="shared" si="12"/>
        <v>9.3333333333333339</v>
      </c>
      <c r="H236" s="9">
        <f t="shared" si="13"/>
        <v>9.3333333333333338E-2</v>
      </c>
      <c r="S236" s="1">
        <f t="shared" si="14"/>
        <v>0</v>
      </c>
      <c r="T236" s="1">
        <f t="shared" si="15"/>
        <v>0</v>
      </c>
      <c r="U236">
        <f>INT(SUM($T$2:T236)/60)</f>
        <v>0</v>
      </c>
      <c r="V236">
        <f>(SUM($T$2:T236)-60*U236)/100</f>
        <v>0</v>
      </c>
    </row>
    <row r="237" spans="1:22" ht="25.8" x14ac:dyDescent="0.5">
      <c r="A237" s="4"/>
      <c r="B237" s="2"/>
      <c r="C237" s="2"/>
      <c r="D237" s="5"/>
      <c r="E237" s="2">
        <f>SUM($C$2:C237)</f>
        <v>10675</v>
      </c>
      <c r="F237" s="5">
        <f>SUM($S$2:S237) + U237 + V237</f>
        <v>560</v>
      </c>
      <c r="G237" s="5">
        <f t="shared" si="12"/>
        <v>9.3333333333333339</v>
      </c>
      <c r="H237" s="9">
        <f t="shared" si="13"/>
        <v>9.3333333333333338E-2</v>
      </c>
      <c r="S237" s="1">
        <f t="shared" si="14"/>
        <v>0</v>
      </c>
      <c r="T237" s="1">
        <f t="shared" si="15"/>
        <v>0</v>
      </c>
      <c r="U237">
        <f>INT(SUM($T$2:T237)/60)</f>
        <v>0</v>
      </c>
      <c r="V237">
        <f>(SUM($T$2:T237)-60*U237)/100</f>
        <v>0</v>
      </c>
    </row>
    <row r="238" spans="1:22" ht="25.8" x14ac:dyDescent="0.5">
      <c r="A238" s="4"/>
      <c r="B238" s="2"/>
      <c r="C238" s="2"/>
      <c r="D238" s="5"/>
      <c r="E238" s="2">
        <f>SUM($C$2:C238)</f>
        <v>10675</v>
      </c>
      <c r="F238" s="5">
        <f>SUM($S$2:S238) + U238 + V238</f>
        <v>560</v>
      </c>
      <c r="G238" s="5">
        <f t="shared" si="12"/>
        <v>9.3333333333333339</v>
      </c>
      <c r="H238" s="9">
        <f t="shared" si="13"/>
        <v>9.3333333333333338E-2</v>
      </c>
      <c r="S238" s="1">
        <f t="shared" si="14"/>
        <v>0</v>
      </c>
      <c r="T238" s="1">
        <f t="shared" si="15"/>
        <v>0</v>
      </c>
      <c r="U238">
        <f>INT(SUM($T$2:T238)/60)</f>
        <v>0</v>
      </c>
      <c r="V238">
        <f>(SUM($T$2:T238)-60*U238)/100</f>
        <v>0</v>
      </c>
    </row>
    <row r="239" spans="1:22" ht="25.8" x14ac:dyDescent="0.5">
      <c r="A239" s="4"/>
      <c r="B239" s="2"/>
      <c r="C239" s="2"/>
      <c r="D239" s="5"/>
      <c r="E239" s="2">
        <f>SUM($C$2:C239)</f>
        <v>10675</v>
      </c>
      <c r="F239" s="5">
        <f>SUM($S$2:S239) + U239 + V239</f>
        <v>560</v>
      </c>
      <c r="G239" s="5">
        <f t="shared" si="12"/>
        <v>9.3333333333333339</v>
      </c>
      <c r="H239" s="9">
        <f t="shared" si="13"/>
        <v>9.3333333333333338E-2</v>
      </c>
      <c r="S239" s="1">
        <f t="shared" si="14"/>
        <v>0</v>
      </c>
      <c r="T239" s="1">
        <f t="shared" si="15"/>
        <v>0</v>
      </c>
      <c r="U239">
        <f>INT(SUM($T$2:T239)/60)</f>
        <v>0</v>
      </c>
      <c r="V239">
        <f>(SUM($T$2:T239)-60*U239)/100</f>
        <v>0</v>
      </c>
    </row>
    <row r="240" spans="1:22" ht="25.8" x14ac:dyDescent="0.5">
      <c r="A240" s="4"/>
      <c r="B240" s="2"/>
      <c r="C240" s="2"/>
      <c r="D240" s="5"/>
      <c r="E240" s="2">
        <f>SUM($C$2:C240)</f>
        <v>10675</v>
      </c>
      <c r="F240" s="5">
        <f>SUM($S$2:S240) + U240 + V240</f>
        <v>560</v>
      </c>
      <c r="G240" s="5">
        <f t="shared" si="12"/>
        <v>9.3333333333333339</v>
      </c>
      <c r="H240" s="9">
        <f t="shared" si="13"/>
        <v>9.3333333333333338E-2</v>
      </c>
      <c r="S240" s="1">
        <f t="shared" si="14"/>
        <v>0</v>
      </c>
      <c r="T240" s="1">
        <f t="shared" si="15"/>
        <v>0</v>
      </c>
      <c r="U240">
        <f>INT(SUM($T$2:T240)/60)</f>
        <v>0</v>
      </c>
      <c r="V240">
        <f>(SUM($T$2:T240)-60*U240)/100</f>
        <v>0</v>
      </c>
    </row>
    <row r="241" spans="1:22" ht="25.8" x14ac:dyDescent="0.5">
      <c r="A241" s="4"/>
      <c r="B241" s="2"/>
      <c r="C241" s="2"/>
      <c r="D241" s="5"/>
      <c r="E241" s="2">
        <f>SUM($C$2:C241)</f>
        <v>10675</v>
      </c>
      <c r="F241" s="5">
        <f>SUM($S$2:S241) + U241 + V241</f>
        <v>560</v>
      </c>
      <c r="G241" s="5">
        <f t="shared" si="12"/>
        <v>9.3333333333333339</v>
      </c>
      <c r="H241" s="9">
        <f t="shared" si="13"/>
        <v>9.3333333333333338E-2</v>
      </c>
      <c r="S241" s="1">
        <f t="shared" si="14"/>
        <v>0</v>
      </c>
      <c r="T241" s="1">
        <f t="shared" si="15"/>
        <v>0</v>
      </c>
      <c r="U241">
        <f>INT(SUM($T$2:T241)/60)</f>
        <v>0</v>
      </c>
      <c r="V241">
        <f>(SUM($T$2:T241)-60*U241)/100</f>
        <v>0</v>
      </c>
    </row>
    <row r="242" spans="1:22" ht="25.8" x14ac:dyDescent="0.5">
      <c r="A242" s="4"/>
      <c r="B242" s="2"/>
      <c r="C242" s="2"/>
      <c r="D242" s="5"/>
      <c r="E242" s="2">
        <f>SUM($C$2:C242)</f>
        <v>10675</v>
      </c>
      <c r="F242" s="5">
        <f>SUM($S$2:S242) + U242 + V242</f>
        <v>560</v>
      </c>
      <c r="G242" s="5">
        <f t="shared" si="12"/>
        <v>9.3333333333333339</v>
      </c>
      <c r="H242" s="9">
        <f t="shared" si="13"/>
        <v>9.3333333333333338E-2</v>
      </c>
      <c r="S242" s="1">
        <f t="shared" si="14"/>
        <v>0</v>
      </c>
      <c r="T242" s="1">
        <f t="shared" si="15"/>
        <v>0</v>
      </c>
      <c r="U242">
        <f>INT(SUM($T$2:T242)/60)</f>
        <v>0</v>
      </c>
      <c r="V242">
        <f>(SUM($T$2:T242)-60*U242)/100</f>
        <v>0</v>
      </c>
    </row>
    <row r="243" spans="1:22" ht="25.8" x14ac:dyDescent="0.5">
      <c r="A243" s="4"/>
      <c r="B243" s="2"/>
      <c r="C243" s="2"/>
      <c r="D243" s="5"/>
      <c r="E243" s="2">
        <f>SUM($C$2:C243)</f>
        <v>10675</v>
      </c>
      <c r="F243" s="5">
        <f>SUM($S$2:S243) + U243 + V243</f>
        <v>560</v>
      </c>
      <c r="G243" s="5">
        <f t="shared" si="12"/>
        <v>9.3333333333333339</v>
      </c>
      <c r="H243" s="9">
        <f t="shared" si="13"/>
        <v>9.3333333333333338E-2</v>
      </c>
      <c r="S243" s="1">
        <f t="shared" si="14"/>
        <v>0</v>
      </c>
      <c r="T243" s="1">
        <f t="shared" si="15"/>
        <v>0</v>
      </c>
      <c r="U243">
        <f>INT(SUM($T$2:T243)/60)</f>
        <v>0</v>
      </c>
      <c r="V243">
        <f>(SUM($T$2:T243)-60*U243)/100</f>
        <v>0</v>
      </c>
    </row>
    <row r="244" spans="1:22" ht="25.8" x14ac:dyDescent="0.5">
      <c r="A244" s="4"/>
      <c r="B244" s="2"/>
      <c r="C244" s="2"/>
      <c r="D244" s="5"/>
      <c r="E244" s="2">
        <f>SUM($C$2:C244)</f>
        <v>10675</v>
      </c>
      <c r="F244" s="5">
        <f>SUM($S$2:S244) + U244 + V244</f>
        <v>560</v>
      </c>
      <c r="G244" s="5">
        <f t="shared" si="12"/>
        <v>9.3333333333333339</v>
      </c>
      <c r="H244" s="9">
        <f t="shared" si="13"/>
        <v>9.3333333333333338E-2</v>
      </c>
      <c r="S244" s="1">
        <f t="shared" si="14"/>
        <v>0</v>
      </c>
      <c r="T244" s="1">
        <f t="shared" si="15"/>
        <v>0</v>
      </c>
      <c r="U244">
        <f>INT(SUM($T$2:T244)/60)</f>
        <v>0</v>
      </c>
      <c r="V244">
        <f>(SUM($T$2:T244)-60*U244)/100</f>
        <v>0</v>
      </c>
    </row>
    <row r="245" spans="1:22" ht="25.8" x14ac:dyDescent="0.5">
      <c r="A245" s="4"/>
      <c r="B245" s="2"/>
      <c r="C245" s="2"/>
      <c r="D245" s="5"/>
      <c r="E245" s="2">
        <f>SUM($C$2:C245)</f>
        <v>10675</v>
      </c>
      <c r="F245" s="5">
        <f>SUM($S$2:S245) + U245 + V245</f>
        <v>560</v>
      </c>
      <c r="G245" s="5">
        <f t="shared" si="12"/>
        <v>9.3333333333333339</v>
      </c>
      <c r="H245" s="9">
        <f t="shared" si="13"/>
        <v>9.3333333333333338E-2</v>
      </c>
      <c r="S245" s="1">
        <f t="shared" si="14"/>
        <v>0</v>
      </c>
      <c r="T245" s="1">
        <f t="shared" si="15"/>
        <v>0</v>
      </c>
      <c r="U245">
        <f>INT(SUM($T$2:T245)/60)</f>
        <v>0</v>
      </c>
      <c r="V245">
        <f>(SUM($T$2:T245)-60*U245)/100</f>
        <v>0</v>
      </c>
    </row>
    <row r="246" spans="1:22" ht="25.8" x14ac:dyDescent="0.5">
      <c r="A246" s="4"/>
      <c r="B246" s="2"/>
      <c r="C246" s="2"/>
      <c r="D246" s="5"/>
      <c r="E246" s="2">
        <f>SUM($C$2:C246)</f>
        <v>10675</v>
      </c>
      <c r="F246" s="5">
        <f>SUM($S$2:S246) + U246 + V246</f>
        <v>560</v>
      </c>
      <c r="G246" s="5">
        <f t="shared" si="12"/>
        <v>9.3333333333333339</v>
      </c>
      <c r="H246" s="9">
        <f t="shared" si="13"/>
        <v>9.3333333333333338E-2</v>
      </c>
      <c r="S246" s="1">
        <f t="shared" si="14"/>
        <v>0</v>
      </c>
      <c r="T246" s="1">
        <f t="shared" si="15"/>
        <v>0</v>
      </c>
      <c r="U246">
        <f>INT(SUM($T$2:T246)/60)</f>
        <v>0</v>
      </c>
      <c r="V246">
        <f>(SUM($T$2:T246)-60*U246)/100</f>
        <v>0</v>
      </c>
    </row>
    <row r="247" spans="1:22" ht="25.8" x14ac:dyDescent="0.5">
      <c r="A247" s="4"/>
      <c r="B247" s="2"/>
      <c r="C247" s="2"/>
      <c r="D247" s="5"/>
      <c r="E247" s="2">
        <f>SUM($C$2:C247)</f>
        <v>10675</v>
      </c>
      <c r="F247" s="5">
        <f>SUM($S$2:S247) + U247 + V247</f>
        <v>560</v>
      </c>
      <c r="G247" s="5">
        <f t="shared" si="12"/>
        <v>9.3333333333333339</v>
      </c>
      <c r="H247" s="9">
        <f t="shared" si="13"/>
        <v>9.3333333333333338E-2</v>
      </c>
      <c r="S247" s="1">
        <f t="shared" si="14"/>
        <v>0</v>
      </c>
      <c r="T247" s="1">
        <f t="shared" si="15"/>
        <v>0</v>
      </c>
      <c r="U247">
        <f>INT(SUM($T$2:T247)/60)</f>
        <v>0</v>
      </c>
      <c r="V247">
        <f>(SUM($T$2:T247)-60*U247)/100</f>
        <v>0</v>
      </c>
    </row>
    <row r="248" spans="1:22" ht="25.8" x14ac:dyDescent="0.5">
      <c r="A248" s="4"/>
      <c r="B248" s="2"/>
      <c r="C248" s="2"/>
      <c r="D248" s="5"/>
      <c r="E248" s="2">
        <f>SUM($C$2:C248)</f>
        <v>10675</v>
      </c>
      <c r="F248" s="5">
        <f>SUM($S$2:S248) + U248 + V248</f>
        <v>560</v>
      </c>
      <c r="G248" s="5">
        <f t="shared" si="12"/>
        <v>9.3333333333333339</v>
      </c>
      <c r="H248" s="9">
        <f t="shared" si="13"/>
        <v>9.3333333333333338E-2</v>
      </c>
      <c r="S248" s="1">
        <f t="shared" si="14"/>
        <v>0</v>
      </c>
      <c r="T248" s="1">
        <f t="shared" si="15"/>
        <v>0</v>
      </c>
      <c r="U248">
        <f>INT(SUM($T$2:T248)/60)</f>
        <v>0</v>
      </c>
      <c r="V248">
        <f>(SUM($T$2:T248)-60*U248)/100</f>
        <v>0</v>
      </c>
    </row>
    <row r="249" spans="1:22" ht="25.8" x14ac:dyDescent="0.5">
      <c r="A249" s="4"/>
      <c r="B249" s="2"/>
      <c r="C249" s="2"/>
      <c r="D249" s="5"/>
      <c r="E249" s="2">
        <f>SUM($C$2:C249)</f>
        <v>10675</v>
      </c>
      <c r="F249" s="5">
        <f>SUM($S$2:S249) + U249 + V249</f>
        <v>560</v>
      </c>
      <c r="G249" s="5">
        <f t="shared" si="12"/>
        <v>9.3333333333333339</v>
      </c>
      <c r="H249" s="9">
        <f t="shared" si="13"/>
        <v>9.3333333333333338E-2</v>
      </c>
      <c r="S249" s="1">
        <f t="shared" si="14"/>
        <v>0</v>
      </c>
      <c r="T249" s="1">
        <f t="shared" si="15"/>
        <v>0</v>
      </c>
      <c r="U249">
        <f>INT(SUM($T$2:T249)/60)</f>
        <v>0</v>
      </c>
      <c r="V249">
        <f>(SUM($T$2:T249)-60*U249)/100</f>
        <v>0</v>
      </c>
    </row>
    <row r="250" spans="1:22" ht="25.8" x14ac:dyDescent="0.5">
      <c r="A250" s="4"/>
      <c r="B250" s="2"/>
      <c r="C250" s="2"/>
      <c r="D250" s="5"/>
      <c r="E250" s="2">
        <f>SUM($C$2:C250)</f>
        <v>10675</v>
      </c>
      <c r="F250" s="5">
        <f>SUM($S$2:S250) + U250 + V250</f>
        <v>560</v>
      </c>
      <c r="G250" s="5">
        <f t="shared" si="12"/>
        <v>9.3333333333333339</v>
      </c>
      <c r="H250" s="9">
        <f t="shared" si="13"/>
        <v>9.3333333333333338E-2</v>
      </c>
      <c r="S250" s="1">
        <f t="shared" si="14"/>
        <v>0</v>
      </c>
      <c r="T250" s="1">
        <f t="shared" si="15"/>
        <v>0</v>
      </c>
      <c r="U250">
        <f>INT(SUM($T$2:T250)/60)</f>
        <v>0</v>
      </c>
      <c r="V250">
        <f>(SUM($T$2:T250)-60*U250)/100</f>
        <v>0</v>
      </c>
    </row>
    <row r="251" spans="1:22" ht="25.8" x14ac:dyDescent="0.5">
      <c r="A251" s="4"/>
      <c r="B251" s="2"/>
      <c r="C251" s="2"/>
      <c r="D251" s="5"/>
      <c r="E251" s="2">
        <f>SUM($C$2:C251)</f>
        <v>10675</v>
      </c>
      <c r="F251" s="5">
        <f>SUM($S$2:S251) + U251 + V251</f>
        <v>560</v>
      </c>
      <c r="G251" s="5">
        <f t="shared" si="12"/>
        <v>9.3333333333333339</v>
      </c>
      <c r="H251" s="9">
        <f t="shared" si="13"/>
        <v>9.3333333333333338E-2</v>
      </c>
      <c r="S251" s="1">
        <f t="shared" si="14"/>
        <v>0</v>
      </c>
      <c r="T251" s="1">
        <f t="shared" si="15"/>
        <v>0</v>
      </c>
      <c r="U251">
        <f>INT(SUM($T$2:T251)/60)</f>
        <v>0</v>
      </c>
      <c r="V251">
        <f>(SUM($T$2:T251)-60*U251)/100</f>
        <v>0</v>
      </c>
    </row>
    <row r="252" spans="1:22" ht="25.8" x14ac:dyDescent="0.5">
      <c r="A252" s="4"/>
      <c r="B252" s="2"/>
      <c r="C252" s="2"/>
      <c r="D252" s="5"/>
      <c r="E252" s="2">
        <f>SUM($C$2:C252)</f>
        <v>10675</v>
      </c>
      <c r="F252" s="5">
        <f>SUM($S$2:S252) + U252 + V252</f>
        <v>560</v>
      </c>
      <c r="G252" s="5">
        <f t="shared" si="12"/>
        <v>9.3333333333333339</v>
      </c>
      <c r="H252" s="9">
        <f t="shared" si="13"/>
        <v>9.3333333333333338E-2</v>
      </c>
      <c r="S252" s="1">
        <f t="shared" si="14"/>
        <v>0</v>
      </c>
      <c r="T252" s="1">
        <f t="shared" si="15"/>
        <v>0</v>
      </c>
      <c r="U252">
        <f>INT(SUM($T$2:T252)/60)</f>
        <v>0</v>
      </c>
      <c r="V252">
        <f>(SUM($T$2:T252)-60*U252)/100</f>
        <v>0</v>
      </c>
    </row>
    <row r="253" spans="1:22" ht="25.8" x14ac:dyDescent="0.5">
      <c r="A253" s="4"/>
      <c r="B253" s="2"/>
      <c r="C253" s="2"/>
      <c r="D253" s="5"/>
      <c r="E253" s="2">
        <f>SUM($C$2:C253)</f>
        <v>10675</v>
      </c>
      <c r="F253" s="5">
        <f>SUM($S$2:S253) + U253 + V253</f>
        <v>560</v>
      </c>
      <c r="G253" s="5">
        <f t="shared" si="12"/>
        <v>9.3333333333333339</v>
      </c>
      <c r="H253" s="9">
        <f t="shared" si="13"/>
        <v>9.3333333333333338E-2</v>
      </c>
      <c r="S253" s="1">
        <f t="shared" si="14"/>
        <v>0</v>
      </c>
      <c r="T253" s="1">
        <f t="shared" si="15"/>
        <v>0</v>
      </c>
      <c r="U253">
        <f>INT(SUM($T$2:T253)/60)</f>
        <v>0</v>
      </c>
      <c r="V253">
        <f>(SUM($T$2:T253)-60*U253)/100</f>
        <v>0</v>
      </c>
    </row>
    <row r="254" spans="1:22" ht="25.8" x14ac:dyDescent="0.5">
      <c r="A254" s="4"/>
      <c r="B254" s="2"/>
      <c r="C254" s="2"/>
      <c r="D254" s="5"/>
      <c r="E254" s="2">
        <f>SUM($C$2:C254)</f>
        <v>10675</v>
      </c>
      <c r="F254" s="5">
        <f>SUM($S$2:S254) + U254 + V254</f>
        <v>560</v>
      </c>
      <c r="G254" s="5">
        <f t="shared" si="12"/>
        <v>9.3333333333333339</v>
      </c>
      <c r="H254" s="9">
        <f t="shared" si="13"/>
        <v>9.3333333333333338E-2</v>
      </c>
      <c r="S254" s="1">
        <f t="shared" si="14"/>
        <v>0</v>
      </c>
      <c r="T254" s="1">
        <f t="shared" si="15"/>
        <v>0</v>
      </c>
      <c r="U254">
        <f>INT(SUM($T$2:T254)/60)</f>
        <v>0</v>
      </c>
      <c r="V254">
        <f>(SUM($T$2:T254)-60*U254)/100</f>
        <v>0</v>
      </c>
    </row>
    <row r="255" spans="1:22" ht="25.8" x14ac:dyDescent="0.5">
      <c r="A255" s="4"/>
      <c r="B255" s="2"/>
      <c r="C255" s="2"/>
      <c r="D255" s="5"/>
      <c r="E255" s="2">
        <f>SUM($C$2:C255)</f>
        <v>10675</v>
      </c>
      <c r="F255" s="5">
        <f>SUM($S$2:S255) + U255 + V255</f>
        <v>560</v>
      </c>
      <c r="G255" s="5">
        <f t="shared" si="12"/>
        <v>9.3333333333333339</v>
      </c>
      <c r="H255" s="9">
        <f t="shared" si="13"/>
        <v>9.3333333333333338E-2</v>
      </c>
      <c r="S255" s="1">
        <f t="shared" si="14"/>
        <v>0</v>
      </c>
      <c r="T255" s="1">
        <f t="shared" si="15"/>
        <v>0</v>
      </c>
      <c r="U255">
        <f>INT(SUM($T$2:T255)/60)</f>
        <v>0</v>
      </c>
      <c r="V255">
        <f>(SUM($T$2:T255)-60*U255)/100</f>
        <v>0</v>
      </c>
    </row>
    <row r="256" spans="1:22" ht="25.8" x14ac:dyDescent="0.5">
      <c r="A256" s="4"/>
      <c r="B256" s="2"/>
      <c r="C256" s="2"/>
      <c r="D256" s="5"/>
      <c r="E256" s="2">
        <f>SUM($C$2:C256)</f>
        <v>10675</v>
      </c>
      <c r="F256" s="5">
        <f>SUM($S$2:S256) + U256 + V256</f>
        <v>560</v>
      </c>
      <c r="G256" s="5">
        <f t="shared" si="12"/>
        <v>9.3333333333333339</v>
      </c>
      <c r="H256" s="9">
        <f t="shared" si="13"/>
        <v>9.3333333333333338E-2</v>
      </c>
      <c r="S256" s="1">
        <f t="shared" si="14"/>
        <v>0</v>
      </c>
      <c r="T256" s="1">
        <f t="shared" si="15"/>
        <v>0</v>
      </c>
      <c r="U256">
        <f>INT(SUM($T$2:T256)/60)</f>
        <v>0</v>
      </c>
      <c r="V256">
        <f>(SUM($T$2:T256)-60*U256)/100</f>
        <v>0</v>
      </c>
    </row>
    <row r="257" spans="1:22" ht="25.8" x14ac:dyDescent="0.5">
      <c r="A257" s="4"/>
      <c r="B257" s="2"/>
      <c r="C257" s="2"/>
      <c r="D257" s="5"/>
      <c r="E257" s="2">
        <f>SUM($C$2:C257)</f>
        <v>10675</v>
      </c>
      <c r="F257" s="5">
        <f>SUM($S$2:S257) + U257 + V257</f>
        <v>560</v>
      </c>
      <c r="G257" s="5">
        <f t="shared" si="12"/>
        <v>9.3333333333333339</v>
      </c>
      <c r="H257" s="9">
        <f t="shared" si="13"/>
        <v>9.3333333333333338E-2</v>
      </c>
      <c r="S257" s="1">
        <f t="shared" si="14"/>
        <v>0</v>
      </c>
      <c r="T257" s="1">
        <f t="shared" si="15"/>
        <v>0</v>
      </c>
      <c r="U257">
        <f>INT(SUM($T$2:T257)/60)</f>
        <v>0</v>
      </c>
      <c r="V257">
        <f>(SUM($T$2:T257)-60*U257)/100</f>
        <v>0</v>
      </c>
    </row>
    <row r="258" spans="1:22" ht="25.8" x14ac:dyDescent="0.5">
      <c r="A258" s="4"/>
      <c r="B258" s="2"/>
      <c r="C258" s="2"/>
      <c r="D258" s="5"/>
      <c r="E258" s="2">
        <f>SUM($C$2:C258)</f>
        <v>10675</v>
      </c>
      <c r="F258" s="5">
        <f>SUM($S$2:S258) + U258 + V258</f>
        <v>560</v>
      </c>
      <c r="G258" s="5">
        <f t="shared" si="12"/>
        <v>9.3333333333333339</v>
      </c>
      <c r="H258" s="9">
        <f t="shared" si="13"/>
        <v>9.3333333333333338E-2</v>
      </c>
      <c r="S258" s="1">
        <f t="shared" si="14"/>
        <v>0</v>
      </c>
      <c r="T258" s="1">
        <f t="shared" si="15"/>
        <v>0</v>
      </c>
      <c r="U258">
        <f>INT(SUM($T$2:T258)/60)</f>
        <v>0</v>
      </c>
      <c r="V258">
        <f>(SUM($T$2:T258)-60*U258)/100</f>
        <v>0</v>
      </c>
    </row>
    <row r="259" spans="1:22" ht="25.8" x14ac:dyDescent="0.5">
      <c r="A259" s="4"/>
      <c r="B259" s="2"/>
      <c r="C259" s="2"/>
      <c r="D259" s="5"/>
      <c r="E259" s="2">
        <f>SUM($C$2:C259)</f>
        <v>10675</v>
      </c>
      <c r="F259" s="5">
        <f>SUM($S$2:S259) + U259 + V259</f>
        <v>560</v>
      </c>
      <c r="G259" s="5">
        <f t="shared" ref="G259:G266" si="16">F259/60</f>
        <v>9.3333333333333339</v>
      </c>
      <c r="H259" s="9">
        <f t="shared" ref="H259:H266" si="17">(F259/600000)*100</f>
        <v>9.3333333333333338E-2</v>
      </c>
      <c r="S259" s="1">
        <f t="shared" ref="S259:S266" si="18">INT(D259)</f>
        <v>0</v>
      </c>
      <c r="T259" s="1">
        <f t="shared" ref="T259:T266" si="19">(D259-S259)*100</f>
        <v>0</v>
      </c>
      <c r="U259">
        <f>INT(SUM($T$2:T259)/60)</f>
        <v>0</v>
      </c>
      <c r="V259">
        <f>(SUM($T$2:T259)-60*U259)/100</f>
        <v>0</v>
      </c>
    </row>
    <row r="260" spans="1:22" ht="25.8" x14ac:dyDescent="0.5">
      <c r="A260" s="4"/>
      <c r="B260" s="2"/>
      <c r="C260" s="2"/>
      <c r="D260" s="5"/>
      <c r="E260" s="2">
        <f>SUM($C$2:C260)</f>
        <v>10675</v>
      </c>
      <c r="F260" s="5">
        <f>SUM($S$2:S260) + U260 + V260</f>
        <v>560</v>
      </c>
      <c r="G260" s="5">
        <f t="shared" si="16"/>
        <v>9.3333333333333339</v>
      </c>
      <c r="H260" s="9">
        <f t="shared" si="17"/>
        <v>9.3333333333333338E-2</v>
      </c>
      <c r="S260" s="1">
        <f t="shared" si="18"/>
        <v>0</v>
      </c>
      <c r="T260" s="1">
        <f t="shared" si="19"/>
        <v>0</v>
      </c>
      <c r="U260">
        <f>INT(SUM($T$2:T260)/60)</f>
        <v>0</v>
      </c>
      <c r="V260">
        <f>(SUM($T$2:T260)-60*U260)/100</f>
        <v>0</v>
      </c>
    </row>
    <row r="261" spans="1:22" ht="25.8" x14ac:dyDescent="0.5">
      <c r="A261" s="4"/>
      <c r="B261" s="2"/>
      <c r="C261" s="2"/>
      <c r="D261" s="5"/>
      <c r="E261" s="2">
        <f>SUM($C$2:C261)</f>
        <v>10675</v>
      </c>
      <c r="F261" s="5">
        <f>SUM($S$2:S261) + U261 + V261</f>
        <v>560</v>
      </c>
      <c r="G261" s="5">
        <f t="shared" si="16"/>
        <v>9.3333333333333339</v>
      </c>
      <c r="H261" s="9">
        <f t="shared" si="17"/>
        <v>9.3333333333333338E-2</v>
      </c>
      <c r="S261" s="1">
        <f t="shared" si="18"/>
        <v>0</v>
      </c>
      <c r="T261" s="1">
        <f t="shared" si="19"/>
        <v>0</v>
      </c>
      <c r="U261">
        <f>INT(SUM($T$2:T261)/60)</f>
        <v>0</v>
      </c>
      <c r="V261">
        <f>(SUM($T$2:T261)-60*U261)/100</f>
        <v>0</v>
      </c>
    </row>
    <row r="262" spans="1:22" ht="25.8" x14ac:dyDescent="0.5">
      <c r="A262" s="4"/>
      <c r="B262" s="2"/>
      <c r="C262" s="2"/>
      <c r="D262" s="5"/>
      <c r="E262" s="2">
        <f>SUM($C$2:C262)</f>
        <v>10675</v>
      </c>
      <c r="F262" s="5">
        <f>SUM($S$2:S262) + U262 + V262</f>
        <v>560</v>
      </c>
      <c r="G262" s="5">
        <f t="shared" si="16"/>
        <v>9.3333333333333339</v>
      </c>
      <c r="H262" s="9">
        <f t="shared" si="17"/>
        <v>9.3333333333333338E-2</v>
      </c>
      <c r="S262" s="1">
        <f t="shared" si="18"/>
        <v>0</v>
      </c>
      <c r="T262" s="1">
        <f t="shared" si="19"/>
        <v>0</v>
      </c>
      <c r="U262">
        <f>INT(SUM($T$2:T262)/60)</f>
        <v>0</v>
      </c>
      <c r="V262">
        <f>(SUM($T$2:T262)-60*U262)/100</f>
        <v>0</v>
      </c>
    </row>
    <row r="263" spans="1:22" ht="25.8" x14ac:dyDescent="0.5">
      <c r="A263" s="4"/>
      <c r="B263" s="2"/>
      <c r="C263" s="2"/>
      <c r="D263" s="5"/>
      <c r="E263" s="2">
        <f>SUM($C$2:C263)</f>
        <v>10675</v>
      </c>
      <c r="F263" s="5">
        <f>SUM($S$2:S263) + U263 + V263</f>
        <v>560</v>
      </c>
      <c r="G263" s="5">
        <f t="shared" si="16"/>
        <v>9.3333333333333339</v>
      </c>
      <c r="H263" s="9">
        <f t="shared" si="17"/>
        <v>9.3333333333333338E-2</v>
      </c>
      <c r="S263" s="1">
        <f t="shared" si="18"/>
        <v>0</v>
      </c>
      <c r="T263" s="1">
        <f t="shared" si="19"/>
        <v>0</v>
      </c>
      <c r="U263">
        <f>INT(SUM($T$2:T263)/60)</f>
        <v>0</v>
      </c>
      <c r="V263">
        <f>(SUM($T$2:T263)-60*U263)/100</f>
        <v>0</v>
      </c>
    </row>
    <row r="264" spans="1:22" ht="25.8" x14ac:dyDescent="0.5">
      <c r="A264" s="4"/>
      <c r="B264" s="2"/>
      <c r="C264" s="2"/>
      <c r="D264" s="5"/>
      <c r="E264" s="2">
        <f>SUM($C$2:C264)</f>
        <v>10675</v>
      </c>
      <c r="F264" s="5">
        <f>SUM($S$2:S264) + U264 + V264</f>
        <v>560</v>
      </c>
      <c r="G264" s="5">
        <f t="shared" si="16"/>
        <v>9.3333333333333339</v>
      </c>
      <c r="H264" s="9">
        <f t="shared" si="17"/>
        <v>9.3333333333333338E-2</v>
      </c>
      <c r="S264" s="1">
        <f t="shared" si="18"/>
        <v>0</v>
      </c>
      <c r="T264" s="1">
        <f t="shared" si="19"/>
        <v>0</v>
      </c>
      <c r="U264">
        <f>INT(SUM($T$2:T264)/60)</f>
        <v>0</v>
      </c>
      <c r="V264">
        <f>(SUM($T$2:T264)-60*U264)/100</f>
        <v>0</v>
      </c>
    </row>
    <row r="265" spans="1:22" ht="25.8" x14ac:dyDescent="0.5">
      <c r="A265" s="4"/>
      <c r="B265" s="2"/>
      <c r="C265" s="2"/>
      <c r="D265" s="5"/>
      <c r="E265" s="2">
        <f>SUM($C$2:C265)</f>
        <v>10675</v>
      </c>
      <c r="F265" s="5">
        <f>SUM($S$2:S265) + U265 + V265</f>
        <v>560</v>
      </c>
      <c r="G265" s="5">
        <f t="shared" si="16"/>
        <v>9.3333333333333339</v>
      </c>
      <c r="H265" s="9">
        <f t="shared" si="17"/>
        <v>9.3333333333333338E-2</v>
      </c>
      <c r="S265" s="1">
        <f t="shared" si="18"/>
        <v>0</v>
      </c>
      <c r="T265" s="1">
        <f t="shared" si="19"/>
        <v>0</v>
      </c>
      <c r="U265">
        <f>INT(SUM($T$2:T265)/60)</f>
        <v>0</v>
      </c>
      <c r="V265">
        <f>(SUM($T$2:T265)-60*U265)/100</f>
        <v>0</v>
      </c>
    </row>
    <row r="266" spans="1:22" ht="25.8" x14ac:dyDescent="0.5">
      <c r="A266" s="4"/>
      <c r="B266" s="2"/>
      <c r="C266" s="2"/>
      <c r="D266" s="5"/>
      <c r="E266" s="2">
        <f>SUM($C$2:C266)</f>
        <v>10675</v>
      </c>
      <c r="F266" s="5">
        <f>SUM($S$2:S266) + U266 + V266</f>
        <v>560</v>
      </c>
      <c r="G266" s="5">
        <f t="shared" si="16"/>
        <v>9.3333333333333339</v>
      </c>
      <c r="H266" s="9">
        <f t="shared" si="17"/>
        <v>9.3333333333333338E-2</v>
      </c>
      <c r="S266" s="1">
        <f t="shared" si="18"/>
        <v>0</v>
      </c>
      <c r="T266" s="1">
        <f t="shared" si="19"/>
        <v>0</v>
      </c>
      <c r="U266">
        <f>INT(SUM($T$2:T266)/60)</f>
        <v>0</v>
      </c>
      <c r="V266">
        <f>(SUM($T$2:T266)-60*U266)/100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D7D8-2BC5-4B99-8A38-D208B638925C}">
  <dimension ref="A1:P5"/>
  <sheetViews>
    <sheetView workbookViewId="0">
      <selection activeCell="N7" sqref="N7"/>
    </sheetView>
  </sheetViews>
  <sheetFormatPr defaultRowHeight="14.4" x14ac:dyDescent="0.3"/>
  <cols>
    <col min="1" max="1" width="12.88671875" bestFit="1" customWidth="1"/>
    <col min="2" max="2" width="9.44140625" bestFit="1" customWidth="1"/>
    <col min="4" max="9" width="9.77734375" bestFit="1" customWidth="1"/>
  </cols>
  <sheetData>
    <row r="1" spans="1:16" x14ac:dyDescent="0.3">
      <c r="A1" s="6" t="s">
        <v>18</v>
      </c>
      <c r="B1" s="6" t="s">
        <v>45</v>
      </c>
      <c r="C1" s="6" t="s">
        <v>19</v>
      </c>
      <c r="D1" s="7" t="s">
        <v>41</v>
      </c>
      <c r="E1" s="7" t="s">
        <v>41</v>
      </c>
      <c r="F1" s="7" t="s">
        <v>41</v>
      </c>
      <c r="G1" s="7" t="s">
        <v>41</v>
      </c>
      <c r="H1" s="7" t="s">
        <v>41</v>
      </c>
      <c r="I1" s="7" t="s">
        <v>41</v>
      </c>
      <c r="J1" s="7" t="s">
        <v>41</v>
      </c>
      <c r="K1" s="7" t="s">
        <v>41</v>
      </c>
      <c r="L1" s="7" t="s">
        <v>41</v>
      </c>
      <c r="M1" s="7" t="s">
        <v>41</v>
      </c>
      <c r="N1" s="7" t="s">
        <v>41</v>
      </c>
      <c r="O1" s="7" t="s">
        <v>41</v>
      </c>
      <c r="P1" s="7" t="s">
        <v>41</v>
      </c>
    </row>
    <row r="2" spans="1:16" x14ac:dyDescent="0.3">
      <c r="A2" s="6" t="s">
        <v>14</v>
      </c>
      <c r="B2" s="6" t="s">
        <v>15</v>
      </c>
      <c r="C2" s="6">
        <v>4</v>
      </c>
      <c r="D2" s="6">
        <v>28</v>
      </c>
      <c r="E2" s="11">
        <v>25.25</v>
      </c>
      <c r="F2" s="11">
        <v>23.5</v>
      </c>
      <c r="G2" s="11">
        <v>23.31</v>
      </c>
      <c r="H2" s="11">
        <v>22.4</v>
      </c>
      <c r="I2" s="11">
        <v>21.25</v>
      </c>
      <c r="J2" s="7">
        <v>21.25</v>
      </c>
      <c r="K2" s="11">
        <v>21.05</v>
      </c>
      <c r="L2" s="12">
        <v>21.05</v>
      </c>
      <c r="M2" s="12">
        <v>21.05</v>
      </c>
      <c r="N2" s="12">
        <v>21.05</v>
      </c>
      <c r="O2" s="12">
        <v>21.05</v>
      </c>
      <c r="P2" s="11">
        <v>21.01</v>
      </c>
    </row>
    <row r="3" spans="1:16" x14ac:dyDescent="0.3">
      <c r="A3" s="6" t="s">
        <v>16</v>
      </c>
      <c r="B3" s="17" t="s">
        <v>17</v>
      </c>
      <c r="C3" s="6">
        <v>4.3</v>
      </c>
      <c r="D3" s="6">
        <v>54.32</v>
      </c>
      <c r="E3" s="6">
        <v>54.32</v>
      </c>
      <c r="F3" s="6">
        <v>54.32</v>
      </c>
      <c r="G3" s="6">
        <v>54.32</v>
      </c>
      <c r="H3" s="6">
        <v>54.32</v>
      </c>
      <c r="I3" s="11">
        <v>52.25</v>
      </c>
      <c r="J3" s="11">
        <v>47.31</v>
      </c>
      <c r="K3" s="12">
        <v>47.31</v>
      </c>
      <c r="L3" s="12">
        <v>47.31</v>
      </c>
      <c r="M3" s="11">
        <v>46.25</v>
      </c>
      <c r="N3" s="12">
        <v>46.25</v>
      </c>
      <c r="O3" s="11">
        <v>44.21</v>
      </c>
      <c r="P3" s="12">
        <v>44.21</v>
      </c>
    </row>
    <row r="4" spans="1:16" x14ac:dyDescent="0.3">
      <c r="A4" s="6" t="s">
        <v>20</v>
      </c>
      <c r="B4" s="17" t="s">
        <v>21</v>
      </c>
      <c r="C4" s="6">
        <v>5</v>
      </c>
      <c r="D4" s="8" t="s">
        <v>28</v>
      </c>
      <c r="E4" s="7" t="s">
        <v>28</v>
      </c>
      <c r="F4" s="8" t="s">
        <v>28</v>
      </c>
      <c r="G4" s="7" t="s">
        <v>28</v>
      </c>
      <c r="H4" s="8" t="s">
        <v>28</v>
      </c>
      <c r="I4" s="7" t="s">
        <v>28</v>
      </c>
      <c r="J4" s="7" t="s">
        <v>28</v>
      </c>
      <c r="K4" s="7" t="s">
        <v>28</v>
      </c>
      <c r="L4" s="11" t="s">
        <v>110</v>
      </c>
      <c r="M4" s="12" t="s">
        <v>110</v>
      </c>
      <c r="N4" s="12" t="s">
        <v>118</v>
      </c>
      <c r="O4" s="12" t="s">
        <v>118</v>
      </c>
      <c r="P4" s="12" t="s">
        <v>259</v>
      </c>
    </row>
    <row r="5" spans="1:16" x14ac:dyDescent="0.3">
      <c r="A5" s="6" t="s">
        <v>22</v>
      </c>
      <c r="B5" s="6" t="s">
        <v>23</v>
      </c>
      <c r="C5" s="8" t="s">
        <v>40</v>
      </c>
      <c r="D5" s="8" t="s">
        <v>40</v>
      </c>
      <c r="E5" s="8" t="s">
        <v>40</v>
      </c>
      <c r="F5" s="8" t="s">
        <v>40</v>
      </c>
      <c r="G5" s="8" t="s">
        <v>40</v>
      </c>
      <c r="H5" s="8" t="s">
        <v>40</v>
      </c>
      <c r="I5" s="8" t="s">
        <v>40</v>
      </c>
      <c r="J5" s="8" t="s">
        <v>40</v>
      </c>
      <c r="K5" s="8" t="s">
        <v>40</v>
      </c>
      <c r="L5" s="8" t="s">
        <v>40</v>
      </c>
      <c r="M5" s="8" t="s">
        <v>40</v>
      </c>
      <c r="N5" s="21" t="s">
        <v>119</v>
      </c>
      <c r="O5" s="28" t="s">
        <v>119</v>
      </c>
      <c r="P5" s="28" t="s">
        <v>260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5F1F-48F0-4E88-B969-F6A766861099}">
  <dimension ref="A1:E45"/>
  <sheetViews>
    <sheetView topLeftCell="C35" workbookViewId="0">
      <selection activeCell="D6" sqref="D6"/>
    </sheetView>
  </sheetViews>
  <sheetFormatPr defaultRowHeight="14.4" x14ac:dyDescent="0.3"/>
  <cols>
    <col min="1" max="1" width="32.88671875" bestFit="1" customWidth="1"/>
    <col min="2" max="2" width="33.44140625" bestFit="1" customWidth="1"/>
    <col min="3" max="3" width="12.44140625" bestFit="1" customWidth="1"/>
    <col min="4" max="4" width="150.33203125" style="24" bestFit="1" customWidth="1"/>
    <col min="5" max="5" width="8.88671875" style="30"/>
  </cols>
  <sheetData>
    <row r="1" spans="1:5" ht="18" x14ac:dyDescent="0.35">
      <c r="A1" s="22" t="s">
        <v>121</v>
      </c>
      <c r="B1" s="22" t="s">
        <v>122</v>
      </c>
      <c r="C1" s="22" t="s">
        <v>229</v>
      </c>
      <c r="D1" s="33" t="s">
        <v>53</v>
      </c>
      <c r="E1" s="35" t="s">
        <v>257</v>
      </c>
    </row>
    <row r="2" spans="1:5" ht="18" x14ac:dyDescent="0.35">
      <c r="A2" s="22" t="s">
        <v>123</v>
      </c>
      <c r="B2" s="22" t="s">
        <v>124</v>
      </c>
      <c r="C2" s="23">
        <v>43406</v>
      </c>
      <c r="D2" s="33" t="s">
        <v>125</v>
      </c>
    </row>
    <row r="3" spans="1:5" ht="18" x14ac:dyDescent="0.35">
      <c r="A3" s="22" t="s">
        <v>126</v>
      </c>
      <c r="B3" s="22" t="s">
        <v>127</v>
      </c>
      <c r="C3" s="23">
        <v>43260</v>
      </c>
      <c r="D3" s="33" t="s">
        <v>128</v>
      </c>
    </row>
    <row r="4" spans="1:5" ht="18" x14ac:dyDescent="0.35">
      <c r="A4" s="22" t="s">
        <v>129</v>
      </c>
      <c r="B4" s="22" t="s">
        <v>130</v>
      </c>
      <c r="C4" s="23">
        <v>41153</v>
      </c>
      <c r="D4" s="33" t="s">
        <v>230</v>
      </c>
    </row>
    <row r="5" spans="1:5" s="20" customFormat="1" ht="18" x14ac:dyDescent="0.35">
      <c r="A5" s="25" t="s">
        <v>131</v>
      </c>
      <c r="B5" s="25" t="s">
        <v>132</v>
      </c>
      <c r="C5" s="26">
        <v>42126</v>
      </c>
      <c r="D5" s="34" t="s">
        <v>231</v>
      </c>
      <c r="E5" s="36" t="s">
        <v>258</v>
      </c>
    </row>
    <row r="6" spans="1:5" ht="18" x14ac:dyDescent="0.35">
      <c r="A6" s="22" t="s">
        <v>133</v>
      </c>
      <c r="B6" s="22" t="s">
        <v>134</v>
      </c>
      <c r="C6" s="23">
        <v>41111</v>
      </c>
      <c r="D6" s="33" t="s">
        <v>135</v>
      </c>
    </row>
    <row r="7" spans="1:5" s="20" customFormat="1" ht="18" x14ac:dyDescent="0.35">
      <c r="A7" s="25" t="s">
        <v>136</v>
      </c>
      <c r="B7" s="25" t="s">
        <v>137</v>
      </c>
      <c r="C7" s="26">
        <v>43729</v>
      </c>
      <c r="D7" s="34" t="s">
        <v>138</v>
      </c>
      <c r="E7" s="36" t="s">
        <v>258</v>
      </c>
    </row>
    <row r="8" spans="1:5" s="20" customFormat="1" ht="18" x14ac:dyDescent="0.35">
      <c r="A8" s="25" t="s">
        <v>214</v>
      </c>
      <c r="B8" s="25" t="s">
        <v>46</v>
      </c>
      <c r="C8" s="26">
        <v>39494</v>
      </c>
      <c r="D8" s="34" t="s">
        <v>232</v>
      </c>
      <c r="E8" s="36" t="s">
        <v>258</v>
      </c>
    </row>
    <row r="9" spans="1:5" ht="18" x14ac:dyDescent="0.35">
      <c r="A9" s="22" t="s">
        <v>139</v>
      </c>
      <c r="B9" s="22" t="s">
        <v>140</v>
      </c>
      <c r="C9" s="23">
        <v>43848</v>
      </c>
      <c r="D9" s="33" t="s">
        <v>233</v>
      </c>
    </row>
    <row r="10" spans="1:5" s="20" customFormat="1" ht="18" x14ac:dyDescent="0.35">
      <c r="A10" s="25" t="s">
        <v>215</v>
      </c>
      <c r="B10" s="25" t="s">
        <v>141</v>
      </c>
      <c r="C10" s="26">
        <v>41811</v>
      </c>
      <c r="D10" s="34" t="s">
        <v>234</v>
      </c>
      <c r="E10" s="36" t="s">
        <v>258</v>
      </c>
    </row>
    <row r="11" spans="1:5" ht="18" x14ac:dyDescent="0.35">
      <c r="A11" s="22" t="s">
        <v>216</v>
      </c>
      <c r="B11" s="22" t="s">
        <v>142</v>
      </c>
      <c r="C11" s="23">
        <v>42014</v>
      </c>
      <c r="D11" s="33" t="s">
        <v>235</v>
      </c>
    </row>
    <row r="12" spans="1:5" s="20" customFormat="1" ht="18" x14ac:dyDescent="0.35">
      <c r="A12" s="25" t="s">
        <v>143</v>
      </c>
      <c r="B12" s="25" t="s">
        <v>144</v>
      </c>
      <c r="C12" s="26">
        <v>43806</v>
      </c>
      <c r="D12" s="34" t="s">
        <v>145</v>
      </c>
      <c r="E12" s="36" t="s">
        <v>258</v>
      </c>
    </row>
    <row r="13" spans="1:5" ht="18" x14ac:dyDescent="0.35">
      <c r="A13" s="22" t="s">
        <v>146</v>
      </c>
      <c r="B13" s="22" t="s">
        <v>147</v>
      </c>
      <c r="C13" s="23">
        <v>42539</v>
      </c>
      <c r="D13" s="33" t="s">
        <v>148</v>
      </c>
    </row>
    <row r="14" spans="1:5" ht="18" x14ac:dyDescent="0.35">
      <c r="A14" s="22" t="s">
        <v>217</v>
      </c>
      <c r="B14" s="22" t="s">
        <v>149</v>
      </c>
      <c r="C14" s="23">
        <v>42413</v>
      </c>
      <c r="D14" s="33" t="s">
        <v>236</v>
      </c>
    </row>
    <row r="15" spans="1:5" ht="18" x14ac:dyDescent="0.35">
      <c r="A15" s="22" t="s">
        <v>218</v>
      </c>
      <c r="B15" s="22" t="s">
        <v>150</v>
      </c>
      <c r="C15" s="23">
        <v>42504</v>
      </c>
      <c r="D15" s="33" t="s">
        <v>151</v>
      </c>
    </row>
    <row r="16" spans="1:5" s="20" customFormat="1" ht="18" x14ac:dyDescent="0.35">
      <c r="A16" s="25" t="s">
        <v>219</v>
      </c>
      <c r="B16" s="25" t="s">
        <v>152</v>
      </c>
      <c r="C16" s="26">
        <v>42322</v>
      </c>
      <c r="D16" s="34" t="s">
        <v>237</v>
      </c>
      <c r="E16" s="36" t="s">
        <v>258</v>
      </c>
    </row>
    <row r="17" spans="1:5" s="20" customFormat="1" ht="18" x14ac:dyDescent="0.35">
      <c r="A17" s="25" t="s">
        <v>220</v>
      </c>
      <c r="B17" s="25" t="s">
        <v>153</v>
      </c>
      <c r="C17" s="26">
        <v>42308</v>
      </c>
      <c r="D17" s="34" t="s">
        <v>238</v>
      </c>
      <c r="E17" s="36" t="s">
        <v>258</v>
      </c>
    </row>
    <row r="18" spans="1:5" ht="18" x14ac:dyDescent="0.35">
      <c r="A18" s="22" t="s">
        <v>154</v>
      </c>
      <c r="B18" s="22" t="s">
        <v>155</v>
      </c>
      <c r="C18" s="23">
        <v>43904</v>
      </c>
      <c r="D18" s="33" t="s">
        <v>239</v>
      </c>
    </row>
    <row r="19" spans="1:5" ht="18" x14ac:dyDescent="0.35">
      <c r="A19" s="22" t="s">
        <v>156</v>
      </c>
      <c r="B19" s="22" t="s">
        <v>157</v>
      </c>
      <c r="C19" s="23">
        <v>43526</v>
      </c>
      <c r="D19" s="33" t="s">
        <v>158</v>
      </c>
    </row>
    <row r="20" spans="1:5" s="20" customFormat="1" ht="18" x14ac:dyDescent="0.35">
      <c r="A20" s="25" t="s">
        <v>159</v>
      </c>
      <c r="B20" s="25" t="s">
        <v>160</v>
      </c>
      <c r="C20" s="26">
        <v>43512</v>
      </c>
      <c r="D20" s="34" t="s">
        <v>161</v>
      </c>
      <c r="E20" s="36" t="s">
        <v>258</v>
      </c>
    </row>
    <row r="21" spans="1:5" s="20" customFormat="1" ht="18" x14ac:dyDescent="0.35">
      <c r="A21" s="25" t="s">
        <v>162</v>
      </c>
      <c r="B21" s="25" t="s">
        <v>163</v>
      </c>
      <c r="C21" s="26">
        <v>43001</v>
      </c>
      <c r="D21" s="34" t="s">
        <v>164</v>
      </c>
      <c r="E21" s="36" t="s">
        <v>258</v>
      </c>
    </row>
    <row r="22" spans="1:5" s="20" customFormat="1" ht="18" x14ac:dyDescent="0.35">
      <c r="A22" s="25" t="s">
        <v>165</v>
      </c>
      <c r="B22" s="25" t="s">
        <v>166</v>
      </c>
      <c r="C22" s="26">
        <v>42693</v>
      </c>
      <c r="D22" s="34" t="s">
        <v>167</v>
      </c>
      <c r="E22" s="36" t="s">
        <v>258</v>
      </c>
    </row>
    <row r="23" spans="1:5" s="20" customFormat="1" ht="18" x14ac:dyDescent="0.35">
      <c r="A23" s="25" t="s">
        <v>221</v>
      </c>
      <c r="B23" s="25" t="s">
        <v>168</v>
      </c>
      <c r="C23" s="26">
        <v>43141</v>
      </c>
      <c r="D23" s="34" t="s">
        <v>240</v>
      </c>
      <c r="E23" s="36" t="s">
        <v>258</v>
      </c>
    </row>
    <row r="24" spans="1:5" ht="18" x14ac:dyDescent="0.35">
      <c r="A24" s="22" t="s">
        <v>241</v>
      </c>
      <c r="B24" s="22" t="s">
        <v>169</v>
      </c>
      <c r="C24" s="23">
        <v>41356</v>
      </c>
      <c r="D24" s="33" t="s">
        <v>242</v>
      </c>
    </row>
    <row r="25" spans="1:5" s="20" customFormat="1" ht="18" x14ac:dyDescent="0.35">
      <c r="A25" s="25" t="s">
        <v>170</v>
      </c>
      <c r="B25" s="25" t="s">
        <v>171</v>
      </c>
      <c r="C25" s="26">
        <v>42938</v>
      </c>
      <c r="D25" s="34" t="s">
        <v>172</v>
      </c>
      <c r="E25" s="36" t="s">
        <v>258</v>
      </c>
    </row>
    <row r="26" spans="1:5" s="20" customFormat="1" ht="18" x14ac:dyDescent="0.35">
      <c r="A26" s="25" t="s">
        <v>173</v>
      </c>
      <c r="B26" s="25" t="s">
        <v>174</v>
      </c>
      <c r="C26" s="26">
        <v>42847</v>
      </c>
      <c r="D26" s="34" t="s">
        <v>175</v>
      </c>
      <c r="E26" s="36" t="s">
        <v>258</v>
      </c>
    </row>
    <row r="27" spans="1:5" ht="18" x14ac:dyDescent="0.35">
      <c r="A27" s="22" t="s">
        <v>243</v>
      </c>
      <c r="B27" s="22" t="s">
        <v>176</v>
      </c>
      <c r="C27" s="23">
        <v>43715</v>
      </c>
      <c r="D27" s="33" t="s">
        <v>177</v>
      </c>
    </row>
    <row r="28" spans="1:5" ht="18" x14ac:dyDescent="0.35">
      <c r="A28" s="22" t="s">
        <v>244</v>
      </c>
      <c r="B28" s="22" t="s">
        <v>178</v>
      </c>
      <c r="C28" s="23">
        <v>43337</v>
      </c>
      <c r="D28" s="33" t="s">
        <v>245</v>
      </c>
    </row>
    <row r="29" spans="1:5" ht="18" x14ac:dyDescent="0.35">
      <c r="A29" s="22" t="s">
        <v>179</v>
      </c>
      <c r="B29" s="22" t="s">
        <v>180</v>
      </c>
      <c r="C29" s="23">
        <v>43274</v>
      </c>
      <c r="D29" s="33" t="s">
        <v>246</v>
      </c>
    </row>
    <row r="30" spans="1:5" s="20" customFormat="1" ht="18" x14ac:dyDescent="0.35">
      <c r="A30" s="25" t="s">
        <v>222</v>
      </c>
      <c r="B30" s="25" t="s">
        <v>181</v>
      </c>
      <c r="C30" s="26">
        <v>40717</v>
      </c>
      <c r="D30" s="34" t="s">
        <v>182</v>
      </c>
      <c r="E30" s="36" t="s">
        <v>258</v>
      </c>
    </row>
    <row r="31" spans="1:5" ht="18" x14ac:dyDescent="0.35">
      <c r="A31" s="22" t="s">
        <v>183</v>
      </c>
      <c r="B31" s="22" t="s">
        <v>184</v>
      </c>
      <c r="C31" s="23">
        <v>43015</v>
      </c>
      <c r="D31" s="33" t="s">
        <v>185</v>
      </c>
    </row>
    <row r="32" spans="1:5" ht="18" x14ac:dyDescent="0.35">
      <c r="A32" s="22" t="s">
        <v>186</v>
      </c>
      <c r="B32" s="22" t="s">
        <v>187</v>
      </c>
      <c r="C32" s="23">
        <v>43806</v>
      </c>
      <c r="D32" s="33" t="s">
        <v>188</v>
      </c>
    </row>
    <row r="33" spans="1:5" s="20" customFormat="1" ht="18" x14ac:dyDescent="0.35">
      <c r="A33" s="25" t="s">
        <v>223</v>
      </c>
      <c r="B33" s="25" t="s">
        <v>247</v>
      </c>
      <c r="C33" s="26">
        <v>42182</v>
      </c>
      <c r="D33" s="34" t="s">
        <v>189</v>
      </c>
      <c r="E33" s="36" t="s">
        <v>258</v>
      </c>
    </row>
    <row r="34" spans="1:5" ht="18" x14ac:dyDescent="0.35">
      <c r="A34" s="22" t="s">
        <v>224</v>
      </c>
      <c r="B34" s="22" t="s">
        <v>190</v>
      </c>
      <c r="C34" s="23">
        <v>42323</v>
      </c>
      <c r="D34" s="33" t="s">
        <v>248</v>
      </c>
    </row>
    <row r="35" spans="1:5" ht="18" x14ac:dyDescent="0.35">
      <c r="A35" s="22" t="s">
        <v>191</v>
      </c>
      <c r="B35" s="22" t="s">
        <v>192</v>
      </c>
      <c r="C35" s="23">
        <v>43568</v>
      </c>
      <c r="D35" s="33" t="s">
        <v>193</v>
      </c>
    </row>
    <row r="36" spans="1:5" ht="18" x14ac:dyDescent="0.35">
      <c r="A36" s="22" t="s">
        <v>225</v>
      </c>
      <c r="B36" s="22" t="s">
        <v>194</v>
      </c>
      <c r="C36" s="23">
        <v>41601</v>
      </c>
      <c r="D36" s="33" t="s">
        <v>195</v>
      </c>
    </row>
    <row r="37" spans="1:5" s="20" customFormat="1" ht="18" x14ac:dyDescent="0.35">
      <c r="A37" s="25" t="s">
        <v>226</v>
      </c>
      <c r="B37" s="25" t="s">
        <v>196</v>
      </c>
      <c r="C37" s="26">
        <v>41559</v>
      </c>
      <c r="D37" s="34" t="s">
        <v>197</v>
      </c>
      <c r="E37" s="36" t="s">
        <v>258</v>
      </c>
    </row>
    <row r="38" spans="1:5" s="20" customFormat="1" ht="18" x14ac:dyDescent="0.35">
      <c r="A38" s="25" t="s">
        <v>198</v>
      </c>
      <c r="B38" s="25" t="s">
        <v>199</v>
      </c>
      <c r="C38" s="26">
        <v>41370</v>
      </c>
      <c r="D38" s="34" t="s">
        <v>200</v>
      </c>
      <c r="E38" s="36" t="s">
        <v>258</v>
      </c>
    </row>
    <row r="39" spans="1:5" s="20" customFormat="1" ht="18" x14ac:dyDescent="0.35">
      <c r="A39" s="25" t="s">
        <v>201</v>
      </c>
      <c r="B39" s="25" t="s">
        <v>181</v>
      </c>
      <c r="C39" s="26">
        <v>42756</v>
      </c>
      <c r="D39" s="34" t="s">
        <v>249</v>
      </c>
      <c r="E39" s="36" t="s">
        <v>258</v>
      </c>
    </row>
    <row r="40" spans="1:5" ht="18" x14ac:dyDescent="0.35">
      <c r="A40" s="22" t="s">
        <v>202</v>
      </c>
      <c r="B40" s="22" t="s">
        <v>203</v>
      </c>
      <c r="C40" s="23">
        <v>43029</v>
      </c>
      <c r="D40" s="33" t="s">
        <v>204</v>
      </c>
    </row>
    <row r="41" spans="1:5" ht="18" x14ac:dyDescent="0.35">
      <c r="A41" s="22" t="s">
        <v>227</v>
      </c>
      <c r="B41" s="22" t="s">
        <v>250</v>
      </c>
      <c r="C41" s="23">
        <v>43323</v>
      </c>
      <c r="D41" s="33" t="s">
        <v>205</v>
      </c>
    </row>
    <row r="42" spans="1:5" s="20" customFormat="1" ht="18" x14ac:dyDescent="0.35">
      <c r="A42" s="25" t="s">
        <v>206</v>
      </c>
      <c r="B42" s="25" t="s">
        <v>207</v>
      </c>
      <c r="C42" s="26">
        <v>41936</v>
      </c>
      <c r="D42" s="34" t="s">
        <v>208</v>
      </c>
      <c r="E42" s="36" t="s">
        <v>258</v>
      </c>
    </row>
    <row r="43" spans="1:5" s="20" customFormat="1" ht="18" x14ac:dyDescent="0.35">
      <c r="A43" s="25" t="s">
        <v>209</v>
      </c>
      <c r="B43" s="25" t="s">
        <v>46</v>
      </c>
      <c r="C43" s="26">
        <v>43897</v>
      </c>
      <c r="D43" s="34" t="s">
        <v>210</v>
      </c>
      <c r="E43" s="36" t="s">
        <v>258</v>
      </c>
    </row>
    <row r="44" spans="1:5" s="20" customFormat="1" ht="18" x14ac:dyDescent="0.35">
      <c r="A44" s="25" t="s">
        <v>211</v>
      </c>
      <c r="B44" s="25" t="s">
        <v>46</v>
      </c>
      <c r="C44" s="26">
        <v>43764</v>
      </c>
      <c r="D44" s="34" t="s">
        <v>212</v>
      </c>
      <c r="E44" s="36" t="s">
        <v>258</v>
      </c>
    </row>
    <row r="45" spans="1:5" ht="18" x14ac:dyDescent="0.35">
      <c r="A45" s="22" t="s">
        <v>228</v>
      </c>
      <c r="B45" s="22" t="s">
        <v>213</v>
      </c>
      <c r="C45" s="23">
        <v>42504</v>
      </c>
      <c r="D45" s="33" t="s">
        <v>251</v>
      </c>
    </row>
  </sheetData>
  <autoFilter ref="A1:E45" xr:uid="{2EC95F1F-48F0-4E88-B969-F6A766861099}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ADE0-BDCC-4038-87C2-C5E4A17A3406}">
  <dimension ref="A1:C16"/>
  <sheetViews>
    <sheetView workbookViewId="0">
      <selection activeCell="B19" sqref="B19"/>
    </sheetView>
  </sheetViews>
  <sheetFormatPr defaultRowHeight="14.4" x14ac:dyDescent="0.3"/>
  <cols>
    <col min="1" max="1" width="25.77734375" bestFit="1" customWidth="1"/>
    <col min="2" max="2" width="10.5546875" bestFit="1" customWidth="1"/>
    <col min="3" max="3" width="56.88671875" bestFit="1" customWidth="1"/>
  </cols>
  <sheetData>
    <row r="1" spans="1:3" x14ac:dyDescent="0.3">
      <c r="A1" s="6" t="s">
        <v>29</v>
      </c>
      <c r="B1" s="6"/>
      <c r="C1" s="6"/>
    </row>
    <row r="2" spans="1:3" x14ac:dyDescent="0.3">
      <c r="A2" s="6" t="s">
        <v>30</v>
      </c>
      <c r="B2" s="6"/>
      <c r="C2" s="6"/>
    </row>
    <row r="3" spans="1:3" x14ac:dyDescent="0.3">
      <c r="A3" s="6" t="s">
        <v>31</v>
      </c>
      <c r="B3" s="6"/>
      <c r="C3" s="6"/>
    </row>
    <row r="4" spans="1:3" x14ac:dyDescent="0.3">
      <c r="A4" s="6" t="s">
        <v>32</v>
      </c>
      <c r="B4" s="6"/>
      <c r="C4" s="6"/>
    </row>
    <row r="5" spans="1:3" x14ac:dyDescent="0.3">
      <c r="A5" s="6" t="s">
        <v>20</v>
      </c>
      <c r="B5" s="27">
        <v>43898</v>
      </c>
      <c r="C5" s="6" t="s">
        <v>73</v>
      </c>
    </row>
    <row r="6" spans="1:3" x14ac:dyDescent="0.3">
      <c r="A6" s="6" t="s">
        <v>33</v>
      </c>
      <c r="B6" s="27">
        <v>44716</v>
      </c>
      <c r="C6" s="6" t="s">
        <v>262</v>
      </c>
    </row>
    <row r="7" spans="1:3" x14ac:dyDescent="0.3">
      <c r="A7" s="6" t="s">
        <v>34</v>
      </c>
      <c r="B7" s="6"/>
      <c r="C7" s="6"/>
    </row>
    <row r="8" spans="1:3" x14ac:dyDescent="0.3">
      <c r="A8" s="11" t="s">
        <v>16</v>
      </c>
      <c r="B8" s="27">
        <v>44493</v>
      </c>
      <c r="C8" s="6" t="s">
        <v>254</v>
      </c>
    </row>
    <row r="9" spans="1:3" x14ac:dyDescent="0.3">
      <c r="A9" s="6" t="s">
        <v>35</v>
      </c>
      <c r="B9" s="6"/>
      <c r="C9" s="6"/>
    </row>
    <row r="10" spans="1:3" x14ac:dyDescent="0.3">
      <c r="A10" s="6" t="s">
        <v>36</v>
      </c>
      <c r="B10" s="6"/>
      <c r="C10" s="6"/>
    </row>
    <row r="11" spans="1:3" x14ac:dyDescent="0.3">
      <c r="A11" s="6" t="s">
        <v>37</v>
      </c>
      <c r="B11" s="6"/>
      <c r="C11" s="6"/>
    </row>
    <row r="12" spans="1:3" x14ac:dyDescent="0.3">
      <c r="A12" s="6" t="s">
        <v>38</v>
      </c>
      <c r="B12" s="6"/>
      <c r="C12" s="6"/>
    </row>
    <row r="13" spans="1:3" x14ac:dyDescent="0.3">
      <c r="A13" s="11" t="s">
        <v>39</v>
      </c>
      <c r="B13" s="27">
        <v>44716</v>
      </c>
      <c r="C13" s="6" t="s">
        <v>263</v>
      </c>
    </row>
    <row r="14" spans="1:3" x14ac:dyDescent="0.3">
      <c r="A14" s="11" t="s">
        <v>63</v>
      </c>
      <c r="B14" s="27">
        <v>44379</v>
      </c>
      <c r="C14" s="6" t="s">
        <v>252</v>
      </c>
    </row>
    <row r="15" spans="1:3" x14ac:dyDescent="0.3">
      <c r="A15" s="6" t="s">
        <v>64</v>
      </c>
      <c r="B15" s="6"/>
      <c r="C15" s="6"/>
    </row>
    <row r="16" spans="1:3" x14ac:dyDescent="0.3">
      <c r="A16" s="6" t="s">
        <v>65</v>
      </c>
      <c r="B16" s="6"/>
      <c r="C16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E436-F0FB-4CAC-AE45-0617CD2D60E8}">
  <dimension ref="A1:B9"/>
  <sheetViews>
    <sheetView workbookViewId="0">
      <selection activeCell="F20" sqref="F20"/>
    </sheetView>
  </sheetViews>
  <sheetFormatPr defaultRowHeight="14.4" x14ac:dyDescent="0.3"/>
  <cols>
    <col min="1" max="1" width="21.77734375" bestFit="1" customWidth="1"/>
    <col min="2" max="2" width="13.77734375" bestFit="1" customWidth="1"/>
    <col min="7" max="7" width="16.109375" bestFit="1" customWidth="1"/>
  </cols>
  <sheetData>
    <row r="1" spans="1:2" x14ac:dyDescent="0.3">
      <c r="A1" t="s">
        <v>47</v>
      </c>
      <c r="B1" t="s">
        <v>76</v>
      </c>
    </row>
    <row r="2" spans="1:2" x14ac:dyDescent="0.3">
      <c r="A2" t="s">
        <v>48</v>
      </c>
      <c r="B2" t="s">
        <v>115</v>
      </c>
    </row>
    <row r="3" spans="1:2" x14ac:dyDescent="0.3">
      <c r="A3" t="s">
        <v>49</v>
      </c>
      <c r="B3" t="s">
        <v>61</v>
      </c>
    </row>
    <row r="4" spans="1:2" x14ac:dyDescent="0.3">
      <c r="A4" t="s">
        <v>62</v>
      </c>
      <c r="B4" s="15" t="s">
        <v>90</v>
      </c>
    </row>
    <row r="5" spans="1:2" x14ac:dyDescent="0.3">
      <c r="A5" t="s">
        <v>77</v>
      </c>
      <c r="B5" s="15" t="s">
        <v>114</v>
      </c>
    </row>
    <row r="6" spans="1:2" x14ac:dyDescent="0.3">
      <c r="A6" t="s">
        <v>78</v>
      </c>
      <c r="B6" t="s">
        <v>113</v>
      </c>
    </row>
    <row r="7" spans="1:2" x14ac:dyDescent="0.3">
      <c r="A7" t="s">
        <v>84</v>
      </c>
      <c r="B7" t="s">
        <v>89</v>
      </c>
    </row>
    <row r="8" spans="1:2" x14ac:dyDescent="0.3">
      <c r="A8" t="s">
        <v>85</v>
      </c>
      <c r="B8" t="s">
        <v>88</v>
      </c>
    </row>
    <row r="9" spans="1:2" x14ac:dyDescent="0.3">
      <c r="A9" t="s">
        <v>86</v>
      </c>
      <c r="B9" t="s">
        <v>87</v>
      </c>
    </row>
  </sheetData>
  <hyperlinks>
    <hyperlink ref="B4" r:id="rId1" display="https://www.decathlon.co.uk/p/triathlon-sd-men-s-neoprene-suit/_/R-p-307007?fbclid=IwAR3EW9cVkm54olECUWKPr2iCfzV8NsijOc57CD5YpVVvzygaFNXNcBZrXkA" xr:uid="{7796EE8F-4294-4729-9D72-08C39D5FEA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3D7C-93EA-406E-9B16-591E951E3712}">
  <dimension ref="A1:E33"/>
  <sheetViews>
    <sheetView zoomScale="55" zoomScaleNormal="55" workbookViewId="0">
      <selection activeCell="E11" sqref="E11"/>
    </sheetView>
  </sheetViews>
  <sheetFormatPr defaultRowHeight="14.4" x14ac:dyDescent="0.3"/>
  <cols>
    <col min="1" max="2" width="8.88671875" style="10"/>
    <col min="5" max="5" width="42.33203125" style="10" bestFit="1" customWidth="1"/>
  </cols>
  <sheetData>
    <row r="1" spans="1:5" ht="25.8" x14ac:dyDescent="0.5">
      <c r="A1" s="18" t="s">
        <v>107</v>
      </c>
      <c r="B1" s="18" t="s">
        <v>108</v>
      </c>
      <c r="E1" s="19" t="s">
        <v>109</v>
      </c>
    </row>
    <row r="2" spans="1:5" ht="25.8" x14ac:dyDescent="0.5">
      <c r="A2" s="2">
        <f t="shared" ref="A2:A33" si="0">B2*1.6</f>
        <v>1.6</v>
      </c>
      <c r="B2" s="2">
        <v>1</v>
      </c>
      <c r="E2" s="2">
        <f t="shared" ref="E2:E33" si="1">A2*5.75</f>
        <v>9.2000000000000011</v>
      </c>
    </row>
    <row r="3" spans="1:5" ht="25.8" x14ac:dyDescent="0.5">
      <c r="A3" s="2">
        <f t="shared" si="0"/>
        <v>3.2</v>
      </c>
      <c r="B3" s="2">
        <v>2</v>
      </c>
      <c r="E3" s="2">
        <f t="shared" si="1"/>
        <v>18.400000000000002</v>
      </c>
    </row>
    <row r="4" spans="1:5" ht="25.8" x14ac:dyDescent="0.5">
      <c r="A4" s="2">
        <f t="shared" si="0"/>
        <v>4.8000000000000007</v>
      </c>
      <c r="B4" s="2">
        <v>3</v>
      </c>
      <c r="E4" s="2">
        <f t="shared" si="1"/>
        <v>27.600000000000005</v>
      </c>
    </row>
    <row r="5" spans="1:5" ht="25.8" x14ac:dyDescent="0.5">
      <c r="A5" s="2">
        <f t="shared" si="0"/>
        <v>6.4</v>
      </c>
      <c r="B5" s="2">
        <v>4</v>
      </c>
      <c r="E5" s="2">
        <f t="shared" si="1"/>
        <v>36.800000000000004</v>
      </c>
    </row>
    <row r="6" spans="1:5" ht="25.8" x14ac:dyDescent="0.5">
      <c r="A6" s="2">
        <f t="shared" si="0"/>
        <v>8</v>
      </c>
      <c r="B6" s="2">
        <v>5</v>
      </c>
      <c r="E6" s="2">
        <f t="shared" si="1"/>
        <v>46</v>
      </c>
    </row>
    <row r="7" spans="1:5" ht="25.8" x14ac:dyDescent="0.5">
      <c r="A7" s="2">
        <f t="shared" si="0"/>
        <v>9.6000000000000014</v>
      </c>
      <c r="B7" s="2">
        <v>6</v>
      </c>
      <c r="E7" s="2">
        <f t="shared" si="1"/>
        <v>55.20000000000001</v>
      </c>
    </row>
    <row r="8" spans="1:5" ht="25.8" x14ac:dyDescent="0.5">
      <c r="A8" s="2">
        <f t="shared" si="0"/>
        <v>11.200000000000001</v>
      </c>
      <c r="B8" s="2">
        <v>7</v>
      </c>
      <c r="E8" s="2">
        <f t="shared" si="1"/>
        <v>64.400000000000006</v>
      </c>
    </row>
    <row r="9" spans="1:5" ht="25.8" x14ac:dyDescent="0.5">
      <c r="A9" s="2">
        <f t="shared" si="0"/>
        <v>12.8</v>
      </c>
      <c r="B9" s="2">
        <v>8</v>
      </c>
      <c r="E9" s="2">
        <f t="shared" si="1"/>
        <v>73.600000000000009</v>
      </c>
    </row>
    <row r="10" spans="1:5" ht="25.8" x14ac:dyDescent="0.5">
      <c r="A10" s="2">
        <f t="shared" si="0"/>
        <v>14.4</v>
      </c>
      <c r="B10" s="2">
        <v>9</v>
      </c>
      <c r="E10" s="2">
        <f t="shared" si="1"/>
        <v>82.8</v>
      </c>
    </row>
    <row r="11" spans="1:5" ht="25.8" x14ac:dyDescent="0.5">
      <c r="A11" s="2">
        <f t="shared" si="0"/>
        <v>16</v>
      </c>
      <c r="B11" s="2">
        <v>10</v>
      </c>
      <c r="E11" s="2">
        <f t="shared" si="1"/>
        <v>92</v>
      </c>
    </row>
    <row r="12" spans="1:5" ht="25.8" x14ac:dyDescent="0.5">
      <c r="A12" s="2">
        <f t="shared" si="0"/>
        <v>17.600000000000001</v>
      </c>
      <c r="B12" s="2">
        <v>11</v>
      </c>
      <c r="E12" s="2">
        <f t="shared" si="1"/>
        <v>101.2</v>
      </c>
    </row>
    <row r="13" spans="1:5" ht="25.8" x14ac:dyDescent="0.5">
      <c r="A13" s="2">
        <f t="shared" si="0"/>
        <v>19.200000000000003</v>
      </c>
      <c r="B13" s="2">
        <v>12</v>
      </c>
      <c r="E13" s="2">
        <f t="shared" si="1"/>
        <v>110.40000000000002</v>
      </c>
    </row>
    <row r="14" spans="1:5" ht="25.8" x14ac:dyDescent="0.5">
      <c r="A14" s="2">
        <f t="shared" si="0"/>
        <v>20.8</v>
      </c>
      <c r="B14" s="2">
        <v>13</v>
      </c>
      <c r="E14" s="2">
        <f t="shared" si="1"/>
        <v>119.60000000000001</v>
      </c>
    </row>
    <row r="15" spans="1:5" ht="25.8" x14ac:dyDescent="0.5">
      <c r="A15" s="2">
        <f t="shared" si="0"/>
        <v>22.400000000000002</v>
      </c>
      <c r="B15" s="2">
        <v>14</v>
      </c>
      <c r="E15" s="2">
        <f t="shared" si="1"/>
        <v>128.80000000000001</v>
      </c>
    </row>
    <row r="16" spans="1:5" ht="25.8" x14ac:dyDescent="0.5">
      <c r="A16" s="2">
        <f t="shared" si="0"/>
        <v>24</v>
      </c>
      <c r="B16" s="2">
        <v>15</v>
      </c>
      <c r="E16" s="2">
        <f t="shared" si="1"/>
        <v>138</v>
      </c>
    </row>
    <row r="17" spans="1:5" ht="25.8" x14ac:dyDescent="0.5">
      <c r="A17" s="2">
        <f t="shared" si="0"/>
        <v>25.6</v>
      </c>
      <c r="B17" s="2">
        <v>16</v>
      </c>
      <c r="E17" s="2">
        <f t="shared" si="1"/>
        <v>147.20000000000002</v>
      </c>
    </row>
    <row r="18" spans="1:5" ht="25.8" x14ac:dyDescent="0.5">
      <c r="A18" s="2">
        <f t="shared" si="0"/>
        <v>27.200000000000003</v>
      </c>
      <c r="B18" s="2">
        <v>17</v>
      </c>
      <c r="E18" s="2">
        <f t="shared" si="1"/>
        <v>156.4</v>
      </c>
    </row>
    <row r="19" spans="1:5" ht="25.8" x14ac:dyDescent="0.5">
      <c r="A19" s="2">
        <f t="shared" si="0"/>
        <v>28.8</v>
      </c>
      <c r="B19" s="2">
        <v>18</v>
      </c>
      <c r="E19" s="2">
        <f t="shared" si="1"/>
        <v>165.6</v>
      </c>
    </row>
    <row r="20" spans="1:5" ht="25.8" x14ac:dyDescent="0.5">
      <c r="A20" s="2">
        <f t="shared" si="0"/>
        <v>30.400000000000002</v>
      </c>
      <c r="B20" s="2">
        <v>19</v>
      </c>
      <c r="E20" s="2">
        <f t="shared" si="1"/>
        <v>174.8</v>
      </c>
    </row>
    <row r="21" spans="1:5" ht="25.8" x14ac:dyDescent="0.5">
      <c r="A21" s="2">
        <f t="shared" si="0"/>
        <v>32</v>
      </c>
      <c r="B21" s="2">
        <v>20</v>
      </c>
      <c r="E21" s="2">
        <f t="shared" si="1"/>
        <v>184</v>
      </c>
    </row>
    <row r="22" spans="1:5" ht="25.8" x14ac:dyDescent="0.5">
      <c r="A22" s="2">
        <f t="shared" si="0"/>
        <v>33.6</v>
      </c>
      <c r="B22" s="2">
        <v>21</v>
      </c>
      <c r="E22" s="2">
        <f t="shared" si="1"/>
        <v>193.20000000000002</v>
      </c>
    </row>
    <row r="23" spans="1:5" ht="25.8" x14ac:dyDescent="0.5">
      <c r="A23" s="2">
        <f t="shared" si="0"/>
        <v>35.200000000000003</v>
      </c>
      <c r="B23" s="2">
        <v>22</v>
      </c>
      <c r="E23" s="2">
        <f t="shared" si="1"/>
        <v>202.4</v>
      </c>
    </row>
    <row r="24" spans="1:5" ht="25.8" x14ac:dyDescent="0.5">
      <c r="A24" s="2">
        <f t="shared" si="0"/>
        <v>36.800000000000004</v>
      </c>
      <c r="B24" s="2">
        <v>23</v>
      </c>
      <c r="E24" s="2">
        <f t="shared" si="1"/>
        <v>211.60000000000002</v>
      </c>
    </row>
    <row r="25" spans="1:5" ht="25.8" x14ac:dyDescent="0.5">
      <c r="A25" s="2">
        <f t="shared" si="0"/>
        <v>38.400000000000006</v>
      </c>
      <c r="B25" s="2">
        <v>24</v>
      </c>
      <c r="E25" s="2">
        <f t="shared" si="1"/>
        <v>220.80000000000004</v>
      </c>
    </row>
    <row r="26" spans="1:5" ht="25.8" x14ac:dyDescent="0.5">
      <c r="A26" s="2">
        <f t="shared" si="0"/>
        <v>40</v>
      </c>
      <c r="B26" s="2">
        <v>25</v>
      </c>
      <c r="E26" s="2">
        <f t="shared" si="1"/>
        <v>230</v>
      </c>
    </row>
    <row r="27" spans="1:5" ht="25.8" x14ac:dyDescent="0.5">
      <c r="A27" s="2">
        <f t="shared" si="0"/>
        <v>41.6</v>
      </c>
      <c r="B27" s="2">
        <v>26</v>
      </c>
      <c r="E27" s="2">
        <f t="shared" si="1"/>
        <v>239.20000000000002</v>
      </c>
    </row>
    <row r="28" spans="1:5" ht="25.8" x14ac:dyDescent="0.5">
      <c r="A28" s="2">
        <f t="shared" si="0"/>
        <v>43.2</v>
      </c>
      <c r="B28" s="2">
        <v>27</v>
      </c>
      <c r="E28" s="2">
        <f t="shared" si="1"/>
        <v>248.4</v>
      </c>
    </row>
    <row r="29" spans="1:5" ht="25.8" x14ac:dyDescent="0.5">
      <c r="A29" s="2">
        <f t="shared" si="0"/>
        <v>44.800000000000004</v>
      </c>
      <c r="B29" s="2">
        <v>28</v>
      </c>
      <c r="E29" s="2">
        <f t="shared" si="1"/>
        <v>257.60000000000002</v>
      </c>
    </row>
    <row r="30" spans="1:5" ht="25.8" x14ac:dyDescent="0.5">
      <c r="A30" s="2">
        <f t="shared" si="0"/>
        <v>46.400000000000006</v>
      </c>
      <c r="B30" s="2">
        <v>29</v>
      </c>
      <c r="E30" s="2">
        <f t="shared" si="1"/>
        <v>266.8</v>
      </c>
    </row>
    <row r="31" spans="1:5" ht="25.8" x14ac:dyDescent="0.5">
      <c r="A31" s="2">
        <f t="shared" si="0"/>
        <v>48</v>
      </c>
      <c r="B31" s="2">
        <v>30</v>
      </c>
      <c r="E31" s="2">
        <f t="shared" si="1"/>
        <v>276</v>
      </c>
    </row>
    <row r="32" spans="1:5" ht="25.8" x14ac:dyDescent="0.5">
      <c r="A32" s="2">
        <f t="shared" si="0"/>
        <v>49.6</v>
      </c>
      <c r="B32" s="2">
        <v>31</v>
      </c>
      <c r="E32" s="2">
        <f t="shared" si="1"/>
        <v>285.2</v>
      </c>
    </row>
    <row r="33" spans="1:5" ht="25.8" x14ac:dyDescent="0.5">
      <c r="A33" s="2">
        <f t="shared" si="0"/>
        <v>51.2</v>
      </c>
      <c r="B33" s="2">
        <v>32</v>
      </c>
      <c r="E33" s="2">
        <f t="shared" si="1"/>
        <v>294.40000000000003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A689-DF57-4B54-8917-446AA9F5AC9F}">
  <dimension ref="A1:B8"/>
  <sheetViews>
    <sheetView workbookViewId="0">
      <selection activeCell="D8" sqref="D8"/>
    </sheetView>
  </sheetViews>
  <sheetFormatPr defaultRowHeight="14.4" x14ac:dyDescent="0.3"/>
  <sheetData>
    <row r="1" spans="1:2" x14ac:dyDescent="0.3">
      <c r="A1" s="6" t="s">
        <v>100</v>
      </c>
      <c r="B1" s="6"/>
    </row>
    <row r="2" spans="1:2" x14ac:dyDescent="0.3">
      <c r="A2" s="6" t="s">
        <v>101</v>
      </c>
      <c r="B2" s="6"/>
    </row>
    <row r="3" spans="1:2" x14ac:dyDescent="0.3">
      <c r="A3" s="6" t="s">
        <v>102</v>
      </c>
      <c r="B3" s="6"/>
    </row>
    <row r="4" spans="1:2" x14ac:dyDescent="0.3">
      <c r="A4" s="6" t="s">
        <v>103</v>
      </c>
      <c r="B4" s="6"/>
    </row>
    <row r="5" spans="1:2" x14ac:dyDescent="0.3">
      <c r="A5" s="6" t="s">
        <v>104</v>
      </c>
      <c r="B5" s="6"/>
    </row>
    <row r="6" spans="1:2" x14ac:dyDescent="0.3">
      <c r="A6" s="6" t="s">
        <v>105</v>
      </c>
      <c r="B6" s="6"/>
    </row>
    <row r="7" spans="1:2" x14ac:dyDescent="0.3">
      <c r="A7" s="6" t="s">
        <v>106</v>
      </c>
      <c r="B7" s="6"/>
    </row>
    <row r="8" spans="1:2" x14ac:dyDescent="0.3">
      <c r="A8" s="6"/>
      <c r="B8" s="16"/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C5226F4F40D4984F6AAC1D14871F4" ma:contentTypeVersion="2" ma:contentTypeDescription="Create a new document." ma:contentTypeScope="" ma:versionID="efe049bb4e45d5e2f6191c883107bca1">
  <xsd:schema xmlns:xsd="http://www.w3.org/2001/XMLSchema" xmlns:xs="http://www.w3.org/2001/XMLSchema" xmlns:p="http://schemas.microsoft.com/office/2006/metadata/properties" xmlns:ns3="c63f97c9-a388-4650-84b1-91345983bc9a" targetNamespace="http://schemas.microsoft.com/office/2006/metadata/properties" ma:root="true" ma:fieldsID="298f3f6395e194b72b5b7a1e46caeb33" ns3:_="">
    <xsd:import namespace="c63f97c9-a388-4650-84b1-91345983bc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f97c9-a388-4650-84b1-91345983bc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6BA5-4888-413F-968E-F29225E877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7B093-18AC-4B9F-AB72-EEF4E212A6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3f97c9-a388-4650-84b1-91345983bc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90C258-8D79-4CC3-925B-A6B363FA8BFC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c63f97c9-a388-4650-84b1-91345983bc9a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</vt:lpstr>
      <vt:lpstr>Cycling</vt:lpstr>
      <vt:lpstr>Swimming</vt:lpstr>
      <vt:lpstr>Goals </vt:lpstr>
      <vt:lpstr>Park Runs Wales</vt:lpstr>
      <vt:lpstr>Want</vt:lpstr>
      <vt:lpstr>To Buy</vt:lpstr>
      <vt:lpstr>KM+M+Time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44752</dc:creator>
  <cp:lastModifiedBy>44752</cp:lastModifiedBy>
  <dcterms:created xsi:type="dcterms:W3CDTF">2019-10-29T12:25:05Z</dcterms:created>
  <dcterms:modified xsi:type="dcterms:W3CDTF">2022-06-20T09:21:41Z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0x010100752C5226F4F40D4984F6AAC1D14871F4</vt:lpwstr>
  </property>
</Properties>
</file>