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unning\data\raw\"/>
    </mc:Choice>
  </mc:AlternateContent>
  <xr:revisionPtr revIDLastSave="0" documentId="13_ncr:1_{F16F7054-C5CB-4EDC-9C51-F5583C2524BF}" xr6:coauthVersionLast="46" xr6:coauthVersionMax="46" xr10:uidLastSave="{00000000-0000-0000-0000-000000000000}"/>
  <bookViews>
    <workbookView xWindow="-108" yWindow="-108" windowWidth="23256" windowHeight="12576" xr2:uid="{A2ECB18D-D6A8-48F0-BC89-850EAC9BB528}"/>
  </bookViews>
  <sheets>
    <sheet name="Runs" sheetId="1" r:id="rId1"/>
    <sheet name="Cycling" sheetId="9" r:id="rId2"/>
    <sheet name="Goals 2020" sheetId="2" r:id="rId3"/>
    <sheet name="Park Runs" sheetId="4" r:id="rId4"/>
    <sheet name="Wilson Index" sheetId="7" r:id="rId5"/>
    <sheet name="Want" sheetId="6" r:id="rId6"/>
    <sheet name="To Buy" sheetId="8" r:id="rId7"/>
    <sheet name="Marathon Plan" sheetId="10" r:id="rId8"/>
    <sheet name="Marathon Description" sheetId="11" r:id="rId9"/>
  </sheets>
  <definedNames>
    <definedName name="_xlnm._FilterDatabase" localSheetId="0" hidden="1">Runs!$A$1:$I$201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" i="9" l="1"/>
  <c r="K13" i="9"/>
  <c r="K14" i="9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4" i="10"/>
  <c r="J110" i="1" l="1"/>
  <c r="T125" i="1" l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120" i="1" l="1"/>
  <c r="E93" i="1" l="1"/>
  <c r="E94" i="1"/>
  <c r="T94" i="1"/>
  <c r="U94" i="1" s="1"/>
  <c r="T93" i="1"/>
  <c r="U93" i="1" s="1"/>
  <c r="E71" i="1" l="1"/>
  <c r="S3" i="9" l="1"/>
  <c r="T3" i="9" s="1"/>
  <c r="S4" i="9"/>
  <c r="T4" i="9" s="1"/>
  <c r="S5" i="9"/>
  <c r="T5" i="9" s="1"/>
  <c r="S6" i="9"/>
  <c r="T6" i="9"/>
  <c r="S7" i="9"/>
  <c r="T7" i="9" s="1"/>
  <c r="S8" i="9"/>
  <c r="T8" i="9" s="1"/>
  <c r="S9" i="9"/>
  <c r="T9" i="9" s="1"/>
  <c r="S10" i="9"/>
  <c r="T10" i="9" s="1"/>
  <c r="S11" i="9"/>
  <c r="T11" i="9" s="1"/>
  <c r="S12" i="9"/>
  <c r="T12" i="9" s="1"/>
  <c r="S13" i="9"/>
  <c r="T13" i="9" s="1"/>
  <c r="S14" i="9"/>
  <c r="T14" i="9" s="1"/>
  <c r="S15" i="9"/>
  <c r="T15" i="9" s="1"/>
  <c r="S16" i="9"/>
  <c r="T16" i="9"/>
  <c r="S17" i="9"/>
  <c r="T17" i="9" s="1"/>
  <c r="S18" i="9"/>
  <c r="T18" i="9" s="1"/>
  <c r="S19" i="9"/>
  <c r="T19" i="9" s="1"/>
  <c r="S20" i="9"/>
  <c r="T20" i="9"/>
  <c r="S21" i="9"/>
  <c r="T21" i="9" s="1"/>
  <c r="S22" i="9"/>
  <c r="T22" i="9"/>
  <c r="S23" i="9"/>
  <c r="T23" i="9" s="1"/>
  <c r="S24" i="9"/>
  <c r="T24" i="9"/>
  <c r="S25" i="9"/>
  <c r="T25" i="9" s="1"/>
  <c r="S26" i="9"/>
  <c r="T26" i="9"/>
  <c r="S27" i="9"/>
  <c r="T27" i="9" s="1"/>
  <c r="S28" i="9"/>
  <c r="T28" i="9"/>
  <c r="S29" i="9"/>
  <c r="T29" i="9" s="1"/>
  <c r="S30" i="9"/>
  <c r="T30" i="9"/>
  <c r="S31" i="9"/>
  <c r="T31" i="9" s="1"/>
  <c r="S32" i="9"/>
  <c r="T32" i="9"/>
  <c r="S33" i="9"/>
  <c r="T33" i="9" s="1"/>
  <c r="S34" i="9"/>
  <c r="T34" i="9"/>
  <c r="S35" i="9"/>
  <c r="T35" i="9" s="1"/>
  <c r="S36" i="9"/>
  <c r="T36" i="9"/>
  <c r="S37" i="9"/>
  <c r="T37" i="9" s="1"/>
  <c r="S38" i="9"/>
  <c r="T38" i="9"/>
  <c r="S39" i="9"/>
  <c r="T39" i="9" s="1"/>
  <c r="S40" i="9"/>
  <c r="T40" i="9"/>
  <c r="S41" i="9"/>
  <c r="T41" i="9" s="1"/>
  <c r="S42" i="9"/>
  <c r="T42" i="9"/>
  <c r="S43" i="9"/>
  <c r="T43" i="9" s="1"/>
  <c r="S44" i="9"/>
  <c r="T44" i="9"/>
  <c r="S45" i="9"/>
  <c r="T45" i="9" s="1"/>
  <c r="S46" i="9"/>
  <c r="T46" i="9"/>
  <c r="S47" i="9"/>
  <c r="T47" i="9" s="1"/>
  <c r="S48" i="9"/>
  <c r="T48" i="9"/>
  <c r="S49" i="9"/>
  <c r="T49" i="9" s="1"/>
  <c r="S50" i="9"/>
  <c r="T50" i="9"/>
  <c r="S51" i="9"/>
  <c r="T51" i="9" s="1"/>
  <c r="S52" i="9"/>
  <c r="T52" i="9"/>
  <c r="S53" i="9"/>
  <c r="T53" i="9" s="1"/>
  <c r="S54" i="9"/>
  <c r="T54" i="9"/>
  <c r="S55" i="9"/>
  <c r="T55" i="9" s="1"/>
  <c r="S56" i="9"/>
  <c r="T56" i="9"/>
  <c r="S57" i="9"/>
  <c r="T57" i="9" s="1"/>
  <c r="S58" i="9"/>
  <c r="T58" i="9"/>
  <c r="S59" i="9"/>
  <c r="T59" i="9" s="1"/>
  <c r="S60" i="9"/>
  <c r="T60" i="9"/>
  <c r="S61" i="9"/>
  <c r="T61" i="9" s="1"/>
  <c r="S62" i="9"/>
  <c r="T62" i="9"/>
  <c r="S63" i="9"/>
  <c r="T63" i="9" s="1"/>
  <c r="S64" i="9"/>
  <c r="T64" i="9"/>
  <c r="S65" i="9"/>
  <c r="T65" i="9" s="1"/>
  <c r="S66" i="9"/>
  <c r="T66" i="9" s="1"/>
  <c r="S67" i="9"/>
  <c r="T67" i="9" s="1"/>
  <c r="S68" i="9"/>
  <c r="T68" i="9"/>
  <c r="S69" i="9"/>
  <c r="T69" i="9" s="1"/>
  <c r="S70" i="9"/>
  <c r="T70" i="9" s="1"/>
  <c r="S71" i="9"/>
  <c r="T71" i="9" s="1"/>
  <c r="S72" i="9"/>
  <c r="T72" i="9" s="1"/>
  <c r="S73" i="9"/>
  <c r="T73" i="9" s="1"/>
  <c r="S74" i="9"/>
  <c r="T74" i="9" s="1"/>
  <c r="S75" i="9"/>
  <c r="T75" i="9" s="1"/>
  <c r="S76" i="9"/>
  <c r="T76" i="9"/>
  <c r="S77" i="9"/>
  <c r="T77" i="9" s="1"/>
  <c r="S78" i="9"/>
  <c r="S79" i="9"/>
  <c r="T79" i="9" s="1"/>
  <c r="S80" i="9"/>
  <c r="T80" i="9"/>
  <c r="S81" i="9"/>
  <c r="T81" i="9" s="1"/>
  <c r="S82" i="9"/>
  <c r="T82" i="9" s="1"/>
  <c r="S83" i="9"/>
  <c r="T83" i="9" s="1"/>
  <c r="S84" i="9"/>
  <c r="T84" i="9"/>
  <c r="S85" i="9"/>
  <c r="T85" i="9" s="1"/>
  <c r="S86" i="9"/>
  <c r="T86" i="9" s="1"/>
  <c r="S87" i="9"/>
  <c r="T87" i="9" s="1"/>
  <c r="S88" i="9"/>
  <c r="T88" i="9" s="1"/>
  <c r="S89" i="9"/>
  <c r="T89" i="9" s="1"/>
  <c r="S90" i="9"/>
  <c r="T90" i="9" s="1"/>
  <c r="S91" i="9"/>
  <c r="T91" i="9" s="1"/>
  <c r="S92" i="9"/>
  <c r="T92" i="9"/>
  <c r="S93" i="9"/>
  <c r="T93" i="9" s="1"/>
  <c r="S94" i="9"/>
  <c r="T94" i="9"/>
  <c r="S95" i="9"/>
  <c r="T95" i="9" s="1"/>
  <c r="S96" i="9"/>
  <c r="T96" i="9"/>
  <c r="S97" i="9"/>
  <c r="T97" i="9" s="1"/>
  <c r="S98" i="9"/>
  <c r="T98" i="9" s="1"/>
  <c r="S99" i="9"/>
  <c r="T99" i="9" s="1"/>
  <c r="S100" i="9"/>
  <c r="T100" i="9"/>
  <c r="S101" i="9"/>
  <c r="T101" i="9" s="1"/>
  <c r="S102" i="9"/>
  <c r="T102" i="9" s="1"/>
  <c r="S103" i="9"/>
  <c r="T103" i="9" s="1"/>
  <c r="S104" i="9"/>
  <c r="T104" i="9" s="1"/>
  <c r="S105" i="9"/>
  <c r="T105" i="9" s="1"/>
  <c r="S106" i="9"/>
  <c r="T106" i="9"/>
  <c r="S107" i="9"/>
  <c r="T107" i="9" s="1"/>
  <c r="S108" i="9"/>
  <c r="T108" i="9"/>
  <c r="S109" i="9"/>
  <c r="T109" i="9" s="1"/>
  <c r="S110" i="9"/>
  <c r="T110" i="9"/>
  <c r="S111" i="9"/>
  <c r="T111" i="9" s="1"/>
  <c r="S112" i="9"/>
  <c r="T112" i="9" s="1"/>
  <c r="S113" i="9"/>
  <c r="T113" i="9" s="1"/>
  <c r="S114" i="9"/>
  <c r="T114" i="9"/>
  <c r="S115" i="9"/>
  <c r="T115" i="9" s="1"/>
  <c r="S116" i="9"/>
  <c r="T116" i="9"/>
  <c r="S117" i="9"/>
  <c r="T117" i="9" s="1"/>
  <c r="S118" i="9"/>
  <c r="T118" i="9"/>
  <c r="S119" i="9"/>
  <c r="T119" i="9" s="1"/>
  <c r="S120" i="9"/>
  <c r="T120" i="9" s="1"/>
  <c r="S121" i="9"/>
  <c r="T121" i="9" s="1"/>
  <c r="S122" i="9"/>
  <c r="T122" i="9"/>
  <c r="S123" i="9"/>
  <c r="T123" i="9" s="1"/>
  <c r="S124" i="9"/>
  <c r="T124" i="9"/>
  <c r="S125" i="9"/>
  <c r="T125" i="9" s="1"/>
  <c r="S126" i="9"/>
  <c r="T126" i="9"/>
  <c r="S127" i="9"/>
  <c r="T127" i="9" s="1"/>
  <c r="S128" i="9"/>
  <c r="T128" i="9" s="1"/>
  <c r="S129" i="9"/>
  <c r="T129" i="9" s="1"/>
  <c r="S130" i="9"/>
  <c r="T130" i="9"/>
  <c r="S131" i="9"/>
  <c r="T131" i="9" s="1"/>
  <c r="S132" i="9"/>
  <c r="T132" i="9"/>
  <c r="S133" i="9"/>
  <c r="T133" i="9" s="1"/>
  <c r="S134" i="9"/>
  <c r="T134" i="9"/>
  <c r="S135" i="9"/>
  <c r="T135" i="9" s="1"/>
  <c r="S136" i="9"/>
  <c r="T136" i="9" s="1"/>
  <c r="S137" i="9"/>
  <c r="T137" i="9" s="1"/>
  <c r="S138" i="9"/>
  <c r="T138" i="9"/>
  <c r="S139" i="9"/>
  <c r="T139" i="9" s="1"/>
  <c r="S140" i="9"/>
  <c r="T140" i="9"/>
  <c r="S141" i="9"/>
  <c r="T141" i="9" s="1"/>
  <c r="S142" i="9"/>
  <c r="T142" i="9"/>
  <c r="S143" i="9"/>
  <c r="T143" i="9" s="1"/>
  <c r="S144" i="9"/>
  <c r="T144" i="9" s="1"/>
  <c r="S145" i="9"/>
  <c r="T145" i="9" s="1"/>
  <c r="S146" i="9"/>
  <c r="T146" i="9"/>
  <c r="S147" i="9"/>
  <c r="T147" i="9" s="1"/>
  <c r="S148" i="9"/>
  <c r="T148" i="9"/>
  <c r="S149" i="9"/>
  <c r="T149" i="9" s="1"/>
  <c r="S150" i="9"/>
  <c r="T150" i="9"/>
  <c r="S151" i="9"/>
  <c r="T151" i="9" s="1"/>
  <c r="S152" i="9"/>
  <c r="T152" i="9" s="1"/>
  <c r="S153" i="9"/>
  <c r="T153" i="9" s="1"/>
  <c r="S154" i="9"/>
  <c r="T154" i="9"/>
  <c r="S155" i="9"/>
  <c r="T155" i="9" s="1"/>
  <c r="S156" i="9"/>
  <c r="T156" i="9"/>
  <c r="S157" i="9"/>
  <c r="T157" i="9" s="1"/>
  <c r="S158" i="9"/>
  <c r="T158" i="9"/>
  <c r="S159" i="9"/>
  <c r="T159" i="9" s="1"/>
  <c r="S160" i="9"/>
  <c r="T160" i="9" s="1"/>
  <c r="S161" i="9"/>
  <c r="T161" i="9" s="1"/>
  <c r="S162" i="9"/>
  <c r="T162" i="9"/>
  <c r="S163" i="9"/>
  <c r="T163" i="9" s="1"/>
  <c r="S164" i="9"/>
  <c r="T164" i="9" s="1"/>
  <c r="S165" i="9"/>
  <c r="T165" i="9" s="1"/>
  <c r="S166" i="9"/>
  <c r="T166" i="9"/>
  <c r="S167" i="9"/>
  <c r="T167" i="9" s="1"/>
  <c r="S168" i="9"/>
  <c r="T168" i="9" s="1"/>
  <c r="S169" i="9"/>
  <c r="T169" i="9" s="1"/>
  <c r="S170" i="9"/>
  <c r="T170" i="9" s="1"/>
  <c r="S171" i="9"/>
  <c r="T171" i="9" s="1"/>
  <c r="S172" i="9"/>
  <c r="T172" i="9" s="1"/>
  <c r="S173" i="9"/>
  <c r="T173" i="9" s="1"/>
  <c r="S174" i="9"/>
  <c r="T174" i="9" s="1"/>
  <c r="S175" i="9"/>
  <c r="T175" i="9" s="1"/>
  <c r="S176" i="9"/>
  <c r="T176" i="9" s="1"/>
  <c r="S177" i="9"/>
  <c r="T177" i="9" s="1"/>
  <c r="S178" i="9"/>
  <c r="T178" i="9" s="1"/>
  <c r="S179" i="9"/>
  <c r="T179" i="9" s="1"/>
  <c r="S180" i="9"/>
  <c r="T180" i="9" s="1"/>
  <c r="S181" i="9"/>
  <c r="T181" i="9" s="1"/>
  <c r="S182" i="9"/>
  <c r="T182" i="9" s="1"/>
  <c r="S183" i="9"/>
  <c r="T183" i="9" s="1"/>
  <c r="S184" i="9"/>
  <c r="T184" i="9" s="1"/>
  <c r="S185" i="9"/>
  <c r="T185" i="9" s="1"/>
  <c r="S186" i="9"/>
  <c r="T186" i="9" s="1"/>
  <c r="S187" i="9"/>
  <c r="T187" i="9" s="1"/>
  <c r="S188" i="9"/>
  <c r="T188" i="9" s="1"/>
  <c r="S189" i="9"/>
  <c r="T189" i="9" s="1"/>
  <c r="S190" i="9"/>
  <c r="T190" i="9" s="1"/>
  <c r="S191" i="9"/>
  <c r="T191" i="9" s="1"/>
  <c r="S192" i="9"/>
  <c r="T192" i="9" s="1"/>
  <c r="S193" i="9"/>
  <c r="T193" i="9" s="1"/>
  <c r="S194" i="9"/>
  <c r="T194" i="9" s="1"/>
  <c r="S195" i="9"/>
  <c r="T195" i="9" s="1"/>
  <c r="S196" i="9"/>
  <c r="T196" i="9" s="1"/>
  <c r="S197" i="9"/>
  <c r="T197" i="9" s="1"/>
  <c r="S198" i="9"/>
  <c r="T198" i="9" s="1"/>
  <c r="S199" i="9"/>
  <c r="T199" i="9" s="1"/>
  <c r="S200" i="9"/>
  <c r="T200" i="9" s="1"/>
  <c r="S201" i="9"/>
  <c r="T201" i="9" s="1"/>
  <c r="S202" i="9"/>
  <c r="T202" i="9" s="1"/>
  <c r="S203" i="9"/>
  <c r="T203" i="9" s="1"/>
  <c r="S204" i="9"/>
  <c r="T204" i="9" s="1"/>
  <c r="S205" i="9"/>
  <c r="T205" i="9" s="1"/>
  <c r="S206" i="9"/>
  <c r="T206" i="9" s="1"/>
  <c r="S207" i="9"/>
  <c r="T207" i="9" s="1"/>
  <c r="S208" i="9"/>
  <c r="T208" i="9" s="1"/>
  <c r="S209" i="9"/>
  <c r="T209" i="9" s="1"/>
  <c r="S210" i="9"/>
  <c r="T210" i="9" s="1"/>
  <c r="S211" i="9"/>
  <c r="T211" i="9" s="1"/>
  <c r="S212" i="9"/>
  <c r="T212" i="9" s="1"/>
  <c r="S213" i="9"/>
  <c r="T213" i="9" s="1"/>
  <c r="S214" i="9"/>
  <c r="T214" i="9" s="1"/>
  <c r="S215" i="9"/>
  <c r="T215" i="9" s="1"/>
  <c r="S216" i="9"/>
  <c r="T216" i="9" s="1"/>
  <c r="S217" i="9"/>
  <c r="T217" i="9" s="1"/>
  <c r="S218" i="9"/>
  <c r="T218" i="9" s="1"/>
  <c r="S219" i="9"/>
  <c r="T219" i="9" s="1"/>
  <c r="S220" i="9"/>
  <c r="T220" i="9" s="1"/>
  <c r="S221" i="9"/>
  <c r="T221" i="9" s="1"/>
  <c r="S222" i="9"/>
  <c r="T222" i="9" s="1"/>
  <c r="S223" i="9"/>
  <c r="T223" i="9" s="1"/>
  <c r="S224" i="9"/>
  <c r="T224" i="9" s="1"/>
  <c r="S225" i="9"/>
  <c r="T225" i="9" s="1"/>
  <c r="S226" i="9"/>
  <c r="T226" i="9" s="1"/>
  <c r="S227" i="9"/>
  <c r="T227" i="9" s="1"/>
  <c r="S228" i="9"/>
  <c r="T228" i="9" s="1"/>
  <c r="S229" i="9"/>
  <c r="T229" i="9" s="1"/>
  <c r="S230" i="9"/>
  <c r="T230" i="9" s="1"/>
  <c r="S231" i="9"/>
  <c r="T231" i="9" s="1"/>
  <c r="S232" i="9"/>
  <c r="T232" i="9" s="1"/>
  <c r="S233" i="9"/>
  <c r="T233" i="9" s="1"/>
  <c r="S234" i="9"/>
  <c r="T234" i="9" s="1"/>
  <c r="S235" i="9"/>
  <c r="T235" i="9" s="1"/>
  <c r="S236" i="9"/>
  <c r="T236" i="9" s="1"/>
  <c r="S237" i="9"/>
  <c r="T237" i="9" s="1"/>
  <c r="S238" i="9"/>
  <c r="T238" i="9" s="1"/>
  <c r="S239" i="9"/>
  <c r="T239" i="9" s="1"/>
  <c r="S240" i="9"/>
  <c r="T240" i="9" s="1"/>
  <c r="S241" i="9"/>
  <c r="T241" i="9" s="1"/>
  <c r="S242" i="9"/>
  <c r="T242" i="9" s="1"/>
  <c r="S243" i="9"/>
  <c r="T243" i="9" s="1"/>
  <c r="S244" i="9"/>
  <c r="T244" i="9" s="1"/>
  <c r="S245" i="9"/>
  <c r="T245" i="9" s="1"/>
  <c r="S246" i="9"/>
  <c r="T246" i="9" s="1"/>
  <c r="S247" i="9"/>
  <c r="T247" i="9" s="1"/>
  <c r="S248" i="9"/>
  <c r="T248" i="9" s="1"/>
  <c r="S249" i="9"/>
  <c r="T249" i="9" s="1"/>
  <c r="S250" i="9"/>
  <c r="T250" i="9" s="1"/>
  <c r="S251" i="9"/>
  <c r="T251" i="9" s="1"/>
  <c r="S252" i="9"/>
  <c r="T252" i="9" s="1"/>
  <c r="S253" i="9"/>
  <c r="T253" i="9" s="1"/>
  <c r="S254" i="9"/>
  <c r="T254" i="9" s="1"/>
  <c r="S255" i="9"/>
  <c r="T255" i="9" s="1"/>
  <c r="S256" i="9"/>
  <c r="T256" i="9" s="1"/>
  <c r="S257" i="9"/>
  <c r="T257" i="9" s="1"/>
  <c r="S258" i="9"/>
  <c r="T258" i="9"/>
  <c r="S259" i="9"/>
  <c r="T259" i="9" s="1"/>
  <c r="S260" i="9"/>
  <c r="T260" i="9" s="1"/>
  <c r="S261" i="9"/>
  <c r="T261" i="9" s="1"/>
  <c r="S262" i="9"/>
  <c r="T262" i="9"/>
  <c r="S263" i="9"/>
  <c r="T263" i="9" s="1"/>
  <c r="S264" i="9"/>
  <c r="T264" i="9" s="1"/>
  <c r="S265" i="9"/>
  <c r="T265" i="9" s="1"/>
  <c r="S266" i="9"/>
  <c r="T266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3" i="9"/>
  <c r="E4" i="9"/>
  <c r="E5" i="9"/>
  <c r="S2" i="9"/>
  <c r="T2" i="9" s="1"/>
  <c r="U2" i="9" s="1"/>
  <c r="V2" i="9" s="1"/>
  <c r="E2" i="9"/>
  <c r="T78" i="9" l="1"/>
  <c r="U266" i="9"/>
  <c r="V266" i="9" s="1"/>
  <c r="U256" i="9"/>
  <c r="V256" i="9" s="1"/>
  <c r="U259" i="9"/>
  <c r="V259" i="9" s="1"/>
  <c r="U258" i="9"/>
  <c r="V258" i="9" s="1"/>
  <c r="U218" i="9"/>
  <c r="V218" i="9" s="1"/>
  <c r="U164" i="9"/>
  <c r="V164" i="9" s="1"/>
  <c r="U159" i="9"/>
  <c r="V159" i="9" s="1"/>
  <c r="U127" i="9"/>
  <c r="V127" i="9" s="1"/>
  <c r="U74" i="9"/>
  <c r="V74" i="9" s="1"/>
  <c r="U90" i="9"/>
  <c r="V90" i="9" s="1"/>
  <c r="U119" i="9"/>
  <c r="V119" i="9" s="1"/>
  <c r="U151" i="9"/>
  <c r="V151" i="9" s="1"/>
  <c r="F151" i="9" s="1"/>
  <c r="U262" i="9"/>
  <c r="V262" i="9" s="1"/>
  <c r="U222" i="9"/>
  <c r="V222" i="9" s="1"/>
  <c r="U226" i="9"/>
  <c r="V226" i="9" s="1"/>
  <c r="U230" i="9"/>
  <c r="V230" i="9" s="1"/>
  <c r="U234" i="9"/>
  <c r="V234" i="9" s="1"/>
  <c r="U238" i="9"/>
  <c r="V238" i="9" s="1"/>
  <c r="U242" i="9"/>
  <c r="V242" i="9" s="1"/>
  <c r="U246" i="9"/>
  <c r="V246" i="9" s="1"/>
  <c r="U250" i="9"/>
  <c r="V250" i="9" s="1"/>
  <c r="U254" i="9"/>
  <c r="V254" i="9" s="1"/>
  <c r="U257" i="9"/>
  <c r="V257" i="9" s="1"/>
  <c r="U265" i="9"/>
  <c r="V265" i="9" s="1"/>
  <c r="U111" i="9"/>
  <c r="V111" i="9" s="1"/>
  <c r="U143" i="9"/>
  <c r="V143" i="9" s="1"/>
  <c r="U170" i="9"/>
  <c r="V170" i="9" s="1"/>
  <c r="U260" i="9"/>
  <c r="V260" i="9" s="1"/>
  <c r="U263" i="9"/>
  <c r="V263" i="9" s="1"/>
  <c r="U167" i="9"/>
  <c r="V167" i="9" s="1"/>
  <c r="U172" i="9"/>
  <c r="V172" i="9" s="1"/>
  <c r="U176" i="9"/>
  <c r="V176" i="9" s="1"/>
  <c r="U180" i="9"/>
  <c r="V180" i="9" s="1"/>
  <c r="U184" i="9"/>
  <c r="V184" i="9" s="1"/>
  <c r="U188" i="9"/>
  <c r="V188" i="9" s="1"/>
  <c r="U192" i="9"/>
  <c r="V192" i="9" s="1"/>
  <c r="U196" i="9"/>
  <c r="V196" i="9" s="1"/>
  <c r="U200" i="9"/>
  <c r="V200" i="9" s="1"/>
  <c r="U204" i="9"/>
  <c r="V204" i="9" s="1"/>
  <c r="U208" i="9"/>
  <c r="V208" i="9" s="1"/>
  <c r="U212" i="9"/>
  <c r="V212" i="9" s="1"/>
  <c r="U216" i="9"/>
  <c r="V216" i="9" s="1"/>
  <c r="U220" i="9"/>
  <c r="V220" i="9" s="1"/>
  <c r="U224" i="9"/>
  <c r="V224" i="9" s="1"/>
  <c r="U228" i="9"/>
  <c r="V228" i="9" s="1"/>
  <c r="U232" i="9"/>
  <c r="V232" i="9" s="1"/>
  <c r="U236" i="9"/>
  <c r="V236" i="9" s="1"/>
  <c r="U240" i="9"/>
  <c r="V240" i="9" s="1"/>
  <c r="U244" i="9"/>
  <c r="V244" i="9" s="1"/>
  <c r="U248" i="9"/>
  <c r="V248" i="9" s="1"/>
  <c r="U252" i="9"/>
  <c r="U261" i="9"/>
  <c r="V261" i="9" s="1"/>
  <c r="U138" i="9"/>
  <c r="V138" i="9" s="1"/>
  <c r="U154" i="9"/>
  <c r="V154" i="9" s="1"/>
  <c r="U122" i="9"/>
  <c r="V122" i="9" s="1"/>
  <c r="U62" i="9"/>
  <c r="V62" i="9" s="1"/>
  <c r="U78" i="9"/>
  <c r="V78" i="9" s="1"/>
  <c r="U94" i="9"/>
  <c r="V94" i="9" s="1"/>
  <c r="U109" i="9"/>
  <c r="V109" i="9" s="1"/>
  <c r="U117" i="9"/>
  <c r="V117" i="9" s="1"/>
  <c r="U125" i="9"/>
  <c r="V125" i="9" s="1"/>
  <c r="U133" i="9"/>
  <c r="V133" i="9" s="1"/>
  <c r="U141" i="9"/>
  <c r="V141" i="9" s="1"/>
  <c r="U149" i="9"/>
  <c r="V149" i="9" s="1"/>
  <c r="U157" i="9"/>
  <c r="V157" i="9" s="1"/>
  <c r="U165" i="9"/>
  <c r="V165" i="9" s="1"/>
  <c r="U104" i="9"/>
  <c r="V104" i="9" s="1"/>
  <c r="U112" i="9"/>
  <c r="U120" i="9"/>
  <c r="V120" i="9" s="1"/>
  <c r="U128" i="9"/>
  <c r="V128" i="9" s="1"/>
  <c r="U136" i="9"/>
  <c r="V136" i="9" s="1"/>
  <c r="U144" i="9"/>
  <c r="V144" i="9" s="1"/>
  <c r="U152" i="9"/>
  <c r="V152" i="9" s="1"/>
  <c r="U160" i="9"/>
  <c r="V160" i="9" s="1"/>
  <c r="U168" i="9"/>
  <c r="V168" i="9" s="1"/>
  <c r="U173" i="9"/>
  <c r="V173" i="9" s="1"/>
  <c r="U175" i="9"/>
  <c r="V175" i="9" s="1"/>
  <c r="U177" i="9"/>
  <c r="V177" i="9" s="1"/>
  <c r="U179" i="9"/>
  <c r="V179" i="9" s="1"/>
  <c r="U181" i="9"/>
  <c r="V181" i="9" s="1"/>
  <c r="U183" i="9"/>
  <c r="V183" i="9" s="1"/>
  <c r="U185" i="9"/>
  <c r="V185" i="9" s="1"/>
  <c r="U187" i="9"/>
  <c r="V187" i="9" s="1"/>
  <c r="U189" i="9"/>
  <c r="V189" i="9" s="1"/>
  <c r="U191" i="9"/>
  <c r="V191" i="9" s="1"/>
  <c r="U193" i="9"/>
  <c r="V193" i="9" s="1"/>
  <c r="U195" i="9"/>
  <c r="V195" i="9" s="1"/>
  <c r="U197" i="9"/>
  <c r="V197" i="9" s="1"/>
  <c r="U199" i="9"/>
  <c r="V199" i="9" s="1"/>
  <c r="U201" i="9"/>
  <c r="V201" i="9" s="1"/>
  <c r="U203" i="9"/>
  <c r="V203" i="9" s="1"/>
  <c r="U205" i="9"/>
  <c r="V205" i="9" s="1"/>
  <c r="U207" i="9"/>
  <c r="V207" i="9" s="1"/>
  <c r="U209" i="9"/>
  <c r="V209" i="9" s="1"/>
  <c r="U211" i="9"/>
  <c r="V211" i="9" s="1"/>
  <c r="U213" i="9"/>
  <c r="V213" i="9" s="1"/>
  <c r="U215" i="9"/>
  <c r="V215" i="9" s="1"/>
  <c r="U217" i="9"/>
  <c r="V217" i="9" s="1"/>
  <c r="U219" i="9"/>
  <c r="V219" i="9" s="1"/>
  <c r="U221" i="9"/>
  <c r="V221" i="9" s="1"/>
  <c r="U223" i="9"/>
  <c r="V223" i="9" s="1"/>
  <c r="U225" i="9"/>
  <c r="V225" i="9" s="1"/>
  <c r="U227" i="9"/>
  <c r="V227" i="9" s="1"/>
  <c r="U229" i="9"/>
  <c r="V229" i="9" s="1"/>
  <c r="U231" i="9"/>
  <c r="V231" i="9" s="1"/>
  <c r="U233" i="9"/>
  <c r="V233" i="9" s="1"/>
  <c r="U235" i="9"/>
  <c r="V235" i="9" s="1"/>
  <c r="U237" i="9"/>
  <c r="V237" i="9" s="1"/>
  <c r="U239" i="9"/>
  <c r="V239" i="9" s="1"/>
  <c r="U241" i="9"/>
  <c r="V241" i="9" s="1"/>
  <c r="U243" i="9"/>
  <c r="V243" i="9" s="1"/>
  <c r="U245" i="9"/>
  <c r="V245" i="9" s="1"/>
  <c r="U247" i="9"/>
  <c r="V247" i="9" s="1"/>
  <c r="U249" i="9"/>
  <c r="V249" i="9" s="1"/>
  <c r="U251" i="9"/>
  <c r="V251" i="9" s="1"/>
  <c r="U253" i="9"/>
  <c r="V253" i="9" s="1"/>
  <c r="U66" i="9"/>
  <c r="V66" i="9" s="1"/>
  <c r="U82" i="9"/>
  <c r="V82" i="9" s="1"/>
  <c r="U98" i="9"/>
  <c r="V98" i="9" s="1"/>
  <c r="U107" i="9"/>
  <c r="V107" i="9" s="1"/>
  <c r="U115" i="9"/>
  <c r="V115" i="9" s="1"/>
  <c r="U123" i="9"/>
  <c r="V123" i="9" s="1"/>
  <c r="U131" i="9"/>
  <c r="V131" i="9" s="1"/>
  <c r="U139" i="9"/>
  <c r="V139" i="9" s="1"/>
  <c r="U147" i="9"/>
  <c r="V147" i="9" s="1"/>
  <c r="U155" i="9"/>
  <c r="V155" i="9" s="1"/>
  <c r="U163" i="9"/>
  <c r="V163" i="9" s="1"/>
  <c r="U171" i="9"/>
  <c r="V171" i="9" s="1"/>
  <c r="U76" i="9"/>
  <c r="U92" i="9"/>
  <c r="V92" i="9" s="1"/>
  <c r="U110" i="9"/>
  <c r="V110" i="9" s="1"/>
  <c r="U118" i="9"/>
  <c r="V118" i="9" s="1"/>
  <c r="U126" i="9"/>
  <c r="V126" i="9" s="1"/>
  <c r="U134" i="9"/>
  <c r="V134" i="9" s="1"/>
  <c r="U142" i="9"/>
  <c r="V142" i="9" s="1"/>
  <c r="U150" i="9"/>
  <c r="V150" i="9" s="1"/>
  <c r="U158" i="9"/>
  <c r="V158" i="9" s="1"/>
  <c r="U166" i="9"/>
  <c r="V166" i="9" s="1"/>
  <c r="U70" i="9"/>
  <c r="V70" i="9" s="1"/>
  <c r="U86" i="9"/>
  <c r="V86" i="9" s="1"/>
  <c r="U102" i="9"/>
  <c r="V102" i="9" s="1"/>
  <c r="U105" i="9"/>
  <c r="V105" i="9" s="1"/>
  <c r="U113" i="9"/>
  <c r="U121" i="9"/>
  <c r="V121" i="9" s="1"/>
  <c r="U129" i="9"/>
  <c r="U137" i="9"/>
  <c r="V137" i="9" s="1"/>
  <c r="U145" i="9"/>
  <c r="U153" i="9"/>
  <c r="V153" i="9" s="1"/>
  <c r="U161" i="9"/>
  <c r="U169" i="9"/>
  <c r="V169" i="9" s="1"/>
  <c r="U96" i="9"/>
  <c r="V96" i="9" s="1"/>
  <c r="U108" i="9"/>
  <c r="V108" i="9" s="1"/>
  <c r="U116" i="9"/>
  <c r="V116" i="9" s="1"/>
  <c r="U124" i="9"/>
  <c r="V124" i="9" s="1"/>
  <c r="U132" i="9"/>
  <c r="V132" i="9" s="1"/>
  <c r="U140" i="9"/>
  <c r="V140" i="9" s="1"/>
  <c r="U148" i="9"/>
  <c r="V148" i="9" s="1"/>
  <c r="U130" i="9"/>
  <c r="V130" i="9" s="1"/>
  <c r="U214" i="9"/>
  <c r="V214" i="9" s="1"/>
  <c r="U210" i="9"/>
  <c r="V210" i="9" s="1"/>
  <c r="U206" i="9"/>
  <c r="V206" i="9" s="1"/>
  <c r="U202" i="9"/>
  <c r="V202" i="9" s="1"/>
  <c r="U198" i="9"/>
  <c r="V198" i="9" s="1"/>
  <c r="U194" i="9"/>
  <c r="V194" i="9" s="1"/>
  <c r="U190" i="9"/>
  <c r="V190" i="9" s="1"/>
  <c r="U186" i="9"/>
  <c r="V186" i="9" s="1"/>
  <c r="U182" i="9"/>
  <c r="V182" i="9" s="1"/>
  <c r="U178" i="9"/>
  <c r="V178" i="9" s="1"/>
  <c r="U174" i="9"/>
  <c r="V174" i="9" s="1"/>
  <c r="U156" i="9"/>
  <c r="V156" i="9" s="1"/>
  <c r="U106" i="9"/>
  <c r="V106" i="9" s="1"/>
  <c r="U100" i="9"/>
  <c r="V100" i="9" s="1"/>
  <c r="U84" i="9"/>
  <c r="V84" i="9" s="1"/>
  <c r="U68" i="9"/>
  <c r="U72" i="9"/>
  <c r="U80" i="9"/>
  <c r="V80" i="9" s="1"/>
  <c r="U64" i="9"/>
  <c r="U60" i="9"/>
  <c r="U88" i="9"/>
  <c r="V88" i="9" s="1"/>
  <c r="U3" i="9"/>
  <c r="U5" i="9"/>
  <c r="U7" i="9"/>
  <c r="U9" i="9"/>
  <c r="U11" i="9"/>
  <c r="U13" i="9"/>
  <c r="U15" i="9"/>
  <c r="U17" i="9"/>
  <c r="U19" i="9"/>
  <c r="U21" i="9"/>
  <c r="U23" i="9"/>
  <c r="U25" i="9"/>
  <c r="U27" i="9"/>
  <c r="U29" i="9"/>
  <c r="U31" i="9"/>
  <c r="U33" i="9"/>
  <c r="U35" i="9"/>
  <c r="U37" i="9"/>
  <c r="U39" i="9"/>
  <c r="U41" i="9"/>
  <c r="U43" i="9"/>
  <c r="U45" i="9"/>
  <c r="U47" i="9"/>
  <c r="U49" i="9"/>
  <c r="U51" i="9"/>
  <c r="U53" i="9"/>
  <c r="U55" i="9"/>
  <c r="U57" i="9"/>
  <c r="U59" i="9"/>
  <c r="U61" i="9"/>
  <c r="U63" i="9"/>
  <c r="V63" i="9" s="1"/>
  <c r="U65" i="9"/>
  <c r="U67" i="9"/>
  <c r="U69" i="9"/>
  <c r="V69" i="9" s="1"/>
  <c r="U71" i="9"/>
  <c r="V71" i="9" s="1"/>
  <c r="U73" i="9"/>
  <c r="U75" i="9"/>
  <c r="U77" i="9"/>
  <c r="V77" i="9" s="1"/>
  <c r="U79" i="9"/>
  <c r="V79" i="9" s="1"/>
  <c r="U81" i="9"/>
  <c r="U83" i="9"/>
  <c r="V83" i="9" s="1"/>
  <c r="U85" i="9"/>
  <c r="V85" i="9" s="1"/>
  <c r="U87" i="9"/>
  <c r="V87" i="9" s="1"/>
  <c r="U89" i="9"/>
  <c r="V89" i="9" s="1"/>
  <c r="U91" i="9"/>
  <c r="V91" i="9" s="1"/>
  <c r="U93" i="9"/>
  <c r="V93" i="9" s="1"/>
  <c r="U95" i="9"/>
  <c r="V95" i="9" s="1"/>
  <c r="U97" i="9"/>
  <c r="U99" i="9"/>
  <c r="V99" i="9" s="1"/>
  <c r="U101" i="9"/>
  <c r="V101" i="9" s="1"/>
  <c r="U103" i="9"/>
  <c r="V103" i="9" s="1"/>
  <c r="U4" i="9"/>
  <c r="U6" i="9"/>
  <c r="U8" i="9"/>
  <c r="U10" i="9"/>
  <c r="U12" i="9"/>
  <c r="U14" i="9"/>
  <c r="U16" i="9"/>
  <c r="U18" i="9"/>
  <c r="U20" i="9"/>
  <c r="U22" i="9"/>
  <c r="U24" i="9"/>
  <c r="U26" i="9"/>
  <c r="U28" i="9"/>
  <c r="U30" i="9"/>
  <c r="U32" i="9"/>
  <c r="U34" i="9"/>
  <c r="U36" i="9"/>
  <c r="U38" i="9"/>
  <c r="U40" i="9"/>
  <c r="U42" i="9"/>
  <c r="U44" i="9"/>
  <c r="U46" i="9"/>
  <c r="U48" i="9"/>
  <c r="U50" i="9"/>
  <c r="U52" i="9"/>
  <c r="U54" i="9"/>
  <c r="U56" i="9"/>
  <c r="U58" i="9"/>
  <c r="F2" i="9"/>
  <c r="H2" i="9" s="1"/>
  <c r="E72" i="1"/>
  <c r="E73" i="1"/>
  <c r="E74" i="1"/>
  <c r="E75" i="1"/>
  <c r="E76" i="1"/>
  <c r="E77" i="1"/>
  <c r="E78" i="1"/>
  <c r="E79" i="1"/>
  <c r="E80" i="1"/>
  <c r="E81" i="1"/>
  <c r="E83" i="1"/>
  <c r="E82" i="1"/>
  <c r="E84" i="1"/>
  <c r="E85" i="1"/>
  <c r="E86" i="1"/>
  <c r="E87" i="1"/>
  <c r="E88" i="1"/>
  <c r="E89" i="1"/>
  <c r="E90" i="1"/>
  <c r="E91" i="1"/>
  <c r="E92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1" i="1"/>
  <c r="E122" i="1"/>
  <c r="E123" i="1"/>
  <c r="E124" i="1"/>
  <c r="E125" i="1"/>
  <c r="E68" i="1"/>
  <c r="E69" i="1"/>
  <c r="E70" i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68" i="1"/>
  <c r="U68" i="1" s="1"/>
  <c r="T69" i="1"/>
  <c r="U69" i="1" s="1"/>
  <c r="F103" i="9" l="1"/>
  <c r="G103" i="9" s="1"/>
  <c r="F246" i="9"/>
  <c r="G246" i="9" s="1"/>
  <c r="F167" i="9"/>
  <c r="F201" i="9"/>
  <c r="G201" i="9" s="1"/>
  <c r="F182" i="9"/>
  <c r="G182" i="9" s="1"/>
  <c r="F203" i="9"/>
  <c r="G203" i="9" s="1"/>
  <c r="F200" i="9"/>
  <c r="G200" i="9" s="1"/>
  <c r="F266" i="9"/>
  <c r="F118" i="9"/>
  <c r="G118" i="9" s="1"/>
  <c r="F261" i="9"/>
  <c r="G261" i="9" s="1"/>
  <c r="F164" i="9"/>
  <c r="H164" i="9" s="1"/>
  <c r="F258" i="9"/>
  <c r="F237" i="9"/>
  <c r="H237" i="9" s="1"/>
  <c r="F144" i="9"/>
  <c r="G144" i="9" s="1"/>
  <c r="F253" i="9"/>
  <c r="G253" i="9" s="1"/>
  <c r="F242" i="9"/>
  <c r="G242" i="9" s="1"/>
  <c r="F173" i="9"/>
  <c r="H173" i="9" s="1"/>
  <c r="F172" i="9"/>
  <c r="F131" i="9"/>
  <c r="G131" i="9" s="1"/>
  <c r="F259" i="9"/>
  <c r="H259" i="9" s="1"/>
  <c r="F178" i="9"/>
  <c r="G178" i="9" s="1"/>
  <c r="F109" i="9"/>
  <c r="H109" i="9" s="1"/>
  <c r="F123" i="9"/>
  <c r="G123" i="9" s="1"/>
  <c r="G151" i="9"/>
  <c r="H151" i="9"/>
  <c r="V58" i="9"/>
  <c r="F58" i="9" s="1"/>
  <c r="V42" i="9"/>
  <c r="F42" i="9" s="1"/>
  <c r="V26" i="9"/>
  <c r="F26" i="9" s="1"/>
  <c r="V10" i="9"/>
  <c r="F10" i="9" s="1"/>
  <c r="V47" i="9"/>
  <c r="F47" i="9" s="1"/>
  <c r="V31" i="9"/>
  <c r="F31" i="9" s="1"/>
  <c r="V15" i="9"/>
  <c r="F15" i="9" s="1"/>
  <c r="V60" i="9"/>
  <c r="F60" i="9" s="1"/>
  <c r="F250" i="9"/>
  <c r="F186" i="9"/>
  <c r="F122" i="9"/>
  <c r="F239" i="9"/>
  <c r="F175" i="9"/>
  <c r="F111" i="9"/>
  <c r="F254" i="9"/>
  <c r="F190" i="9"/>
  <c r="F126" i="9"/>
  <c r="F62" i="9"/>
  <c r="F181" i="9"/>
  <c r="F117" i="9"/>
  <c r="F80" i="9"/>
  <c r="F160" i="9"/>
  <c r="F188" i="9"/>
  <c r="F187" i="9"/>
  <c r="F217" i="9"/>
  <c r="F89" i="9"/>
  <c r="F216" i="9"/>
  <c r="F88" i="9"/>
  <c r="F180" i="9"/>
  <c r="F147" i="9"/>
  <c r="V56" i="9"/>
  <c r="F56" i="9" s="1"/>
  <c r="V54" i="9"/>
  <c r="F54" i="9" s="1"/>
  <c r="V38" i="9"/>
  <c r="F38" i="9" s="1"/>
  <c r="V22" i="9"/>
  <c r="F22" i="9" s="1"/>
  <c r="V6" i="9"/>
  <c r="F6" i="9" s="1"/>
  <c r="V75" i="9"/>
  <c r="F75" i="9" s="1"/>
  <c r="V59" i="9"/>
  <c r="F59" i="9" s="1"/>
  <c r="V43" i="9"/>
  <c r="F43" i="9" s="1"/>
  <c r="V27" i="9"/>
  <c r="F27" i="9" s="1"/>
  <c r="V11" i="9"/>
  <c r="F11" i="9" s="1"/>
  <c r="F234" i="9"/>
  <c r="F170" i="9"/>
  <c r="F106" i="9"/>
  <c r="F223" i="9"/>
  <c r="F159" i="9"/>
  <c r="F95" i="9"/>
  <c r="F238" i="9"/>
  <c r="F174" i="9"/>
  <c r="F110" i="9"/>
  <c r="F229" i="9"/>
  <c r="F165" i="9"/>
  <c r="F101" i="9"/>
  <c r="F263" i="9"/>
  <c r="F251" i="9"/>
  <c r="F128" i="9"/>
  <c r="F156" i="9"/>
  <c r="F235" i="9"/>
  <c r="F185" i="9"/>
  <c r="F219" i="9"/>
  <c r="F184" i="9"/>
  <c r="F265" i="9"/>
  <c r="F148" i="9"/>
  <c r="F243" i="9"/>
  <c r="F115" i="9"/>
  <c r="V13" i="9"/>
  <c r="F13" i="9" s="1"/>
  <c r="V36" i="9"/>
  <c r="F36" i="9" s="1"/>
  <c r="V20" i="9"/>
  <c r="F20" i="9" s="1"/>
  <c r="V4" i="9"/>
  <c r="F4" i="9" s="1"/>
  <c r="V73" i="9"/>
  <c r="F73" i="9" s="1"/>
  <c r="V57" i="9"/>
  <c r="F57" i="9" s="1"/>
  <c r="V41" i="9"/>
  <c r="F41" i="9" s="1"/>
  <c r="V25" i="9"/>
  <c r="F25" i="9" s="1"/>
  <c r="V9" i="9"/>
  <c r="F9" i="9" s="1"/>
  <c r="V72" i="9"/>
  <c r="F72" i="9" s="1"/>
  <c r="V113" i="9"/>
  <c r="F113" i="9" s="1"/>
  <c r="F226" i="9"/>
  <c r="F98" i="9"/>
  <c r="F215" i="9"/>
  <c r="F87" i="9"/>
  <c r="F230" i="9"/>
  <c r="F166" i="9"/>
  <c r="F102" i="9"/>
  <c r="F221" i="9"/>
  <c r="F157" i="9"/>
  <c r="F93" i="9"/>
  <c r="F240" i="9"/>
  <c r="F260" i="9"/>
  <c r="F140" i="9"/>
  <c r="F155" i="9"/>
  <c r="F169" i="9"/>
  <c r="F171" i="9"/>
  <c r="F168" i="9"/>
  <c r="F132" i="9"/>
  <c r="F227" i="9"/>
  <c r="F99" i="9"/>
  <c r="V8" i="9"/>
  <c r="F8" i="9" s="1"/>
  <c r="V50" i="9"/>
  <c r="F50" i="9" s="1"/>
  <c r="V34" i="9"/>
  <c r="F34" i="9" s="1"/>
  <c r="V18" i="9"/>
  <c r="F18" i="9" s="1"/>
  <c r="V55" i="9"/>
  <c r="F55" i="9" s="1"/>
  <c r="V39" i="9"/>
  <c r="F39" i="9" s="1"/>
  <c r="V23" i="9"/>
  <c r="F23" i="9" s="1"/>
  <c r="V7" i="9"/>
  <c r="F7" i="9"/>
  <c r="V68" i="9"/>
  <c r="F68" i="9" s="1"/>
  <c r="F218" i="9"/>
  <c r="F154" i="9"/>
  <c r="F90" i="9"/>
  <c r="F207" i="9"/>
  <c r="F143" i="9"/>
  <c r="F79" i="9"/>
  <c r="F222" i="9"/>
  <c r="F158" i="9"/>
  <c r="F94" i="9"/>
  <c r="F213" i="9"/>
  <c r="F149" i="9"/>
  <c r="F85" i="9"/>
  <c r="F177" i="9"/>
  <c r="F224" i="9"/>
  <c r="F249" i="9"/>
  <c r="F124" i="9"/>
  <c r="F91" i="9"/>
  <c r="F153" i="9"/>
  <c r="F107" i="9"/>
  <c r="F152" i="9"/>
  <c r="F244" i="9"/>
  <c r="F116" i="9"/>
  <c r="F211" i="9"/>
  <c r="F83" i="9"/>
  <c r="F231" i="9"/>
  <c r="G164" i="9"/>
  <c r="V48" i="9"/>
  <c r="F48" i="9" s="1"/>
  <c r="V32" i="9"/>
  <c r="F32" i="9" s="1"/>
  <c r="V16" i="9"/>
  <c r="F16" i="9" s="1"/>
  <c r="V53" i="9"/>
  <c r="F53" i="9" s="1"/>
  <c r="V37" i="9"/>
  <c r="F37" i="9" s="1"/>
  <c r="V21" i="9"/>
  <c r="F21" i="9" s="1"/>
  <c r="V5" i="9"/>
  <c r="F5" i="9"/>
  <c r="V161" i="9"/>
  <c r="F161" i="9" s="1"/>
  <c r="F210" i="9"/>
  <c r="F82" i="9"/>
  <c r="F199" i="9"/>
  <c r="F71" i="9"/>
  <c r="F214" i="9"/>
  <c r="F150" i="9"/>
  <c r="F86" i="9"/>
  <c r="F205" i="9"/>
  <c r="F141" i="9"/>
  <c r="F77" i="9"/>
  <c r="F241" i="9"/>
  <c r="F208" i="9"/>
  <c r="F236" i="9"/>
  <c r="F108" i="9"/>
  <c r="F257" i="9"/>
  <c r="F137" i="9"/>
  <c r="F256" i="9"/>
  <c r="F136" i="9"/>
  <c r="F228" i="9"/>
  <c r="F100" i="9"/>
  <c r="F195" i="9"/>
  <c r="U264" i="9"/>
  <c r="U255" i="9"/>
  <c r="U162" i="9"/>
  <c r="U135" i="9"/>
  <c r="U146" i="9"/>
  <c r="U114" i="9"/>
  <c r="V24" i="9"/>
  <c r="F24" i="9" s="1"/>
  <c r="V61" i="9"/>
  <c r="F61" i="9" s="1"/>
  <c r="V29" i="9"/>
  <c r="F29" i="9" s="1"/>
  <c r="V64" i="9"/>
  <c r="F64" i="9" s="1"/>
  <c r="V129" i="9"/>
  <c r="F129" i="9" s="1"/>
  <c r="H201" i="9"/>
  <c r="V52" i="9"/>
  <c r="F52" i="9" s="1"/>
  <c r="H246" i="9"/>
  <c r="G259" i="9"/>
  <c r="V46" i="9"/>
  <c r="F46" i="9" s="1"/>
  <c r="V30" i="9"/>
  <c r="F30" i="9" s="1"/>
  <c r="V14" i="9"/>
  <c r="F14" i="9" s="1"/>
  <c r="V67" i="9"/>
  <c r="F67" i="9" s="1"/>
  <c r="V51" i="9"/>
  <c r="F51" i="9" s="1"/>
  <c r="V35" i="9"/>
  <c r="F35" i="9" s="1"/>
  <c r="V19" i="9"/>
  <c r="F19" i="9" s="1"/>
  <c r="V3" i="9"/>
  <c r="F3" i="9" s="1"/>
  <c r="V112" i="9"/>
  <c r="F112" i="9" s="1"/>
  <c r="F202" i="9"/>
  <c r="F138" i="9"/>
  <c r="F74" i="9"/>
  <c r="F191" i="9"/>
  <c r="F127" i="9"/>
  <c r="F63" i="9"/>
  <c r="F206" i="9"/>
  <c r="F142" i="9"/>
  <c r="F78" i="9"/>
  <c r="F197" i="9"/>
  <c r="F133" i="9"/>
  <c r="F69" i="9"/>
  <c r="F193" i="9"/>
  <c r="F192" i="9"/>
  <c r="F220" i="9"/>
  <c r="F92" i="9"/>
  <c r="F247" i="9"/>
  <c r="F121" i="9"/>
  <c r="F245" i="9"/>
  <c r="F120" i="9"/>
  <c r="F212" i="9"/>
  <c r="F84" i="9"/>
  <c r="F179" i="9"/>
  <c r="F209" i="9"/>
  <c r="V40" i="9"/>
  <c r="F40" i="9" s="1"/>
  <c r="V45" i="9"/>
  <c r="F45" i="9" s="1"/>
  <c r="V76" i="9"/>
  <c r="F76" i="9" s="1"/>
  <c r="G237" i="9"/>
  <c r="V44" i="9"/>
  <c r="F44" i="9" s="1"/>
  <c r="V28" i="9"/>
  <c r="F28" i="9" s="1"/>
  <c r="V12" i="9"/>
  <c r="F12" i="9" s="1"/>
  <c r="V97" i="9"/>
  <c r="F97" i="9" s="1"/>
  <c r="V81" i="9"/>
  <c r="F81" i="9" s="1"/>
  <c r="V65" i="9"/>
  <c r="F65" i="9" s="1"/>
  <c r="V49" i="9"/>
  <c r="F49" i="9" s="1"/>
  <c r="V33" i="9"/>
  <c r="F33" i="9" s="1"/>
  <c r="V17" i="9"/>
  <c r="F17" i="9" s="1"/>
  <c r="V145" i="9"/>
  <c r="F145" i="9" s="1"/>
  <c r="V252" i="9"/>
  <c r="F252" i="9" s="1"/>
  <c r="F194" i="9"/>
  <c r="F130" i="9"/>
  <c r="F66" i="9"/>
  <c r="F183" i="9"/>
  <c r="F119" i="9"/>
  <c r="F262" i="9"/>
  <c r="F198" i="9"/>
  <c r="F134" i="9"/>
  <c r="F70" i="9"/>
  <c r="F189" i="9"/>
  <c r="F125" i="9"/>
  <c r="F96" i="9"/>
  <c r="F176" i="9"/>
  <c r="F204" i="9"/>
  <c r="F248" i="9"/>
  <c r="F233" i="9"/>
  <c r="F105" i="9"/>
  <c r="F232" i="9"/>
  <c r="F104" i="9"/>
  <c r="F196" i="9"/>
  <c r="F139" i="9"/>
  <c r="F163" i="9"/>
  <c r="F225" i="9"/>
  <c r="G2" i="9"/>
  <c r="H261" i="9" l="1"/>
  <c r="H103" i="9"/>
  <c r="H131" i="9"/>
  <c r="H182" i="9"/>
  <c r="H203" i="9"/>
  <c r="H242" i="9"/>
  <c r="H178" i="9"/>
  <c r="H200" i="9"/>
  <c r="H144" i="9"/>
  <c r="H253" i="9"/>
  <c r="G109" i="9"/>
  <c r="G173" i="9"/>
  <c r="H118" i="9"/>
  <c r="G172" i="9"/>
  <c r="H172" i="9"/>
  <c r="G266" i="9"/>
  <c r="H266" i="9"/>
  <c r="H123" i="9"/>
  <c r="G258" i="9"/>
  <c r="H258" i="9"/>
  <c r="G167" i="9"/>
  <c r="H167" i="9"/>
  <c r="H19" i="9"/>
  <c r="G19" i="9"/>
  <c r="G38" i="9"/>
  <c r="H38" i="9"/>
  <c r="G55" i="9"/>
  <c r="H55" i="9"/>
  <c r="G28" i="9"/>
  <c r="H28" i="9"/>
  <c r="G45" i="9"/>
  <c r="H45" i="9"/>
  <c r="G51" i="9"/>
  <c r="H51" i="9"/>
  <c r="G21" i="9"/>
  <c r="H21" i="9"/>
  <c r="G18" i="9"/>
  <c r="H18" i="9"/>
  <c r="G41" i="9"/>
  <c r="H41" i="9"/>
  <c r="G42" i="9"/>
  <c r="H42" i="9"/>
  <c r="G12" i="9"/>
  <c r="H12" i="9"/>
  <c r="G67" i="9"/>
  <c r="H67" i="9"/>
  <c r="G68" i="9"/>
  <c r="H68" i="9"/>
  <c r="H4" i="9"/>
  <c r="G4" i="9"/>
  <c r="G75" i="9"/>
  <c r="H75" i="9"/>
  <c r="G10" i="9"/>
  <c r="H10" i="9"/>
  <c r="G112" i="9"/>
  <c r="H112" i="9"/>
  <c r="G53" i="9"/>
  <c r="H53" i="9"/>
  <c r="H11" i="9"/>
  <c r="G11" i="9"/>
  <c r="G6" i="9"/>
  <c r="H6" i="9"/>
  <c r="H3" i="9"/>
  <c r="G3" i="9"/>
  <c r="G30" i="9"/>
  <c r="H30" i="9"/>
  <c r="G23" i="9"/>
  <c r="H23" i="9"/>
  <c r="G22" i="9"/>
  <c r="H22" i="9"/>
  <c r="H161" i="9"/>
  <c r="G161" i="9"/>
  <c r="G32" i="9"/>
  <c r="H32" i="9"/>
  <c r="H113" i="9"/>
  <c r="G113" i="9"/>
  <c r="G96" i="9"/>
  <c r="H96" i="9"/>
  <c r="G74" i="9"/>
  <c r="H74" i="9"/>
  <c r="G199" i="9"/>
  <c r="H199" i="9"/>
  <c r="H223" i="9"/>
  <c r="G223" i="9"/>
  <c r="G252" i="9"/>
  <c r="H252" i="9"/>
  <c r="G248" i="9"/>
  <c r="H248" i="9"/>
  <c r="G204" i="9"/>
  <c r="H204" i="9"/>
  <c r="H145" i="9"/>
  <c r="G145" i="9"/>
  <c r="G139" i="9"/>
  <c r="H139" i="9"/>
  <c r="G176" i="9"/>
  <c r="H176" i="9"/>
  <c r="G119" i="9"/>
  <c r="H119" i="9"/>
  <c r="G120" i="9"/>
  <c r="H120" i="9"/>
  <c r="H69" i="9"/>
  <c r="G69" i="9"/>
  <c r="G191" i="9"/>
  <c r="H191" i="9"/>
  <c r="H100" i="9"/>
  <c r="G100" i="9"/>
  <c r="G208" i="9"/>
  <c r="H208" i="9"/>
  <c r="H71" i="9"/>
  <c r="G71" i="9"/>
  <c r="G152" i="9"/>
  <c r="H152" i="9"/>
  <c r="G85" i="9"/>
  <c r="H85" i="9"/>
  <c r="H207" i="9"/>
  <c r="G207" i="9"/>
  <c r="G140" i="9"/>
  <c r="H140" i="9"/>
  <c r="G230" i="9"/>
  <c r="H230" i="9"/>
  <c r="H265" i="9"/>
  <c r="G265" i="9"/>
  <c r="H263" i="9"/>
  <c r="G263" i="9"/>
  <c r="G159" i="9"/>
  <c r="H159" i="9"/>
  <c r="H217" i="9"/>
  <c r="G217" i="9"/>
  <c r="G126" i="9"/>
  <c r="H126" i="9"/>
  <c r="G250" i="9"/>
  <c r="H250" i="9"/>
  <c r="H81" i="9"/>
  <c r="G81" i="9"/>
  <c r="H14" i="9"/>
  <c r="G14" i="9"/>
  <c r="G260" i="9"/>
  <c r="H260" i="9"/>
  <c r="G73" i="9"/>
  <c r="H73" i="9"/>
  <c r="H60" i="9"/>
  <c r="G60" i="9"/>
  <c r="G125" i="9"/>
  <c r="H125" i="9"/>
  <c r="G40" i="9"/>
  <c r="H40" i="9"/>
  <c r="G121" i="9"/>
  <c r="H121" i="9"/>
  <c r="H197" i="9"/>
  <c r="G197" i="9"/>
  <c r="G138" i="9"/>
  <c r="H138" i="9"/>
  <c r="H35" i="9"/>
  <c r="G35" i="9"/>
  <c r="V146" i="9"/>
  <c r="F146" i="9" s="1"/>
  <c r="G136" i="9"/>
  <c r="H136" i="9"/>
  <c r="G77" i="9"/>
  <c r="H77" i="9"/>
  <c r="G82" i="9"/>
  <c r="H82" i="9"/>
  <c r="G37" i="9"/>
  <c r="H37" i="9"/>
  <c r="G48" i="9"/>
  <c r="H48" i="9"/>
  <c r="G153" i="9"/>
  <c r="H153" i="9"/>
  <c r="G213" i="9"/>
  <c r="H213" i="9"/>
  <c r="G154" i="9"/>
  <c r="H154" i="9"/>
  <c r="G39" i="9"/>
  <c r="H39" i="9"/>
  <c r="G50" i="9"/>
  <c r="H50" i="9"/>
  <c r="H227" i="9"/>
  <c r="G227" i="9"/>
  <c r="G240" i="9"/>
  <c r="H240" i="9"/>
  <c r="G215" i="9"/>
  <c r="H215" i="9"/>
  <c r="G219" i="9"/>
  <c r="H219" i="9"/>
  <c r="G165" i="9"/>
  <c r="H165" i="9"/>
  <c r="G106" i="9"/>
  <c r="H106" i="9"/>
  <c r="G188" i="9"/>
  <c r="H188" i="9"/>
  <c r="G254" i="9"/>
  <c r="H254" i="9"/>
  <c r="G44" i="9"/>
  <c r="H44" i="9"/>
  <c r="G228" i="9"/>
  <c r="H228" i="9"/>
  <c r="G107" i="9"/>
  <c r="H107" i="9"/>
  <c r="G34" i="9"/>
  <c r="H34" i="9"/>
  <c r="G87" i="9"/>
  <c r="H87" i="9"/>
  <c r="G9" i="9"/>
  <c r="H9" i="9"/>
  <c r="H43" i="9"/>
  <c r="G43" i="9"/>
  <c r="H56" i="9"/>
  <c r="G56" i="9"/>
  <c r="G232" i="9"/>
  <c r="H232" i="9"/>
  <c r="G130" i="9"/>
  <c r="H130" i="9"/>
  <c r="G33" i="9"/>
  <c r="H33" i="9"/>
  <c r="H247" i="9"/>
  <c r="G247" i="9"/>
  <c r="G202" i="9"/>
  <c r="H202" i="9"/>
  <c r="G29" i="9"/>
  <c r="H29" i="9"/>
  <c r="V135" i="9"/>
  <c r="F135" i="9" s="1"/>
  <c r="G256" i="9"/>
  <c r="H256" i="9"/>
  <c r="G141" i="9"/>
  <c r="H141" i="9"/>
  <c r="G210" i="9"/>
  <c r="H210" i="9"/>
  <c r="H231" i="9"/>
  <c r="G231" i="9"/>
  <c r="G91" i="9"/>
  <c r="H91" i="9"/>
  <c r="G94" i="9"/>
  <c r="H94" i="9"/>
  <c r="G218" i="9"/>
  <c r="H218" i="9"/>
  <c r="H132" i="9"/>
  <c r="G132" i="9"/>
  <c r="H93" i="9"/>
  <c r="G93" i="9"/>
  <c r="G98" i="9"/>
  <c r="H98" i="9"/>
  <c r="G25" i="9"/>
  <c r="H25" i="9"/>
  <c r="G13" i="9"/>
  <c r="H13" i="9"/>
  <c r="H185" i="9"/>
  <c r="G185" i="9"/>
  <c r="H229" i="9"/>
  <c r="G229" i="9"/>
  <c r="G170" i="9"/>
  <c r="H170" i="9"/>
  <c r="G59" i="9"/>
  <c r="H59" i="9"/>
  <c r="G147" i="9"/>
  <c r="H147" i="9"/>
  <c r="G160" i="9"/>
  <c r="H160" i="9"/>
  <c r="G111" i="9"/>
  <c r="H111" i="9"/>
  <c r="G15" i="9"/>
  <c r="H15" i="9"/>
  <c r="G26" i="9"/>
  <c r="H26" i="9"/>
  <c r="H245" i="9"/>
  <c r="G245" i="9"/>
  <c r="V114" i="9"/>
  <c r="F114" i="9" s="1"/>
  <c r="G184" i="9"/>
  <c r="H184" i="9"/>
  <c r="H104" i="9"/>
  <c r="G104" i="9"/>
  <c r="G66" i="9"/>
  <c r="H66" i="9"/>
  <c r="G189" i="9"/>
  <c r="H189" i="9"/>
  <c r="H97" i="9"/>
  <c r="G97" i="9"/>
  <c r="G78" i="9"/>
  <c r="H78" i="9"/>
  <c r="G105" i="9"/>
  <c r="H105" i="9"/>
  <c r="G70" i="9"/>
  <c r="H70" i="9"/>
  <c r="G194" i="9"/>
  <c r="H194" i="9"/>
  <c r="H209" i="9"/>
  <c r="G209" i="9"/>
  <c r="G92" i="9"/>
  <c r="H92" i="9"/>
  <c r="G142" i="9"/>
  <c r="H142" i="9"/>
  <c r="V162" i="9"/>
  <c r="F162" i="9" s="1"/>
  <c r="G137" i="9"/>
  <c r="H137" i="9"/>
  <c r="H205" i="9"/>
  <c r="G205" i="9"/>
  <c r="G83" i="9"/>
  <c r="H83" i="9"/>
  <c r="G124" i="9"/>
  <c r="H124" i="9"/>
  <c r="G158" i="9"/>
  <c r="H158" i="9"/>
  <c r="G168" i="9"/>
  <c r="H168" i="9"/>
  <c r="H157" i="9"/>
  <c r="G157" i="9"/>
  <c r="G226" i="9"/>
  <c r="H226" i="9"/>
  <c r="G235" i="9"/>
  <c r="H235" i="9"/>
  <c r="G110" i="9"/>
  <c r="H110" i="9"/>
  <c r="G234" i="9"/>
  <c r="H234" i="9"/>
  <c r="G180" i="9"/>
  <c r="H180" i="9"/>
  <c r="G80" i="9"/>
  <c r="H80" i="9"/>
  <c r="G175" i="9"/>
  <c r="H175" i="9"/>
  <c r="G196" i="9"/>
  <c r="H196" i="9"/>
  <c r="G133" i="9"/>
  <c r="H133" i="9"/>
  <c r="G52" i="9"/>
  <c r="H52" i="9"/>
  <c r="G149" i="9"/>
  <c r="H149" i="9"/>
  <c r="G187" i="9"/>
  <c r="H187" i="9"/>
  <c r="G134" i="9"/>
  <c r="H134" i="9"/>
  <c r="H179" i="9"/>
  <c r="G179" i="9"/>
  <c r="G220" i="9"/>
  <c r="H220" i="9"/>
  <c r="G206" i="9"/>
  <c r="H206" i="9"/>
  <c r="H46" i="9"/>
  <c r="G46" i="9"/>
  <c r="G61" i="9"/>
  <c r="H61" i="9"/>
  <c r="V255" i="9"/>
  <c r="F255" i="9" s="1"/>
  <c r="H257" i="9"/>
  <c r="G257" i="9"/>
  <c r="G86" i="9"/>
  <c r="H86" i="9"/>
  <c r="H211" i="9"/>
  <c r="G211" i="9"/>
  <c r="H249" i="9"/>
  <c r="G249" i="9"/>
  <c r="G222" i="9"/>
  <c r="H222" i="9"/>
  <c r="G171" i="9"/>
  <c r="H171" i="9"/>
  <c r="G221" i="9"/>
  <c r="H221" i="9"/>
  <c r="G115" i="9"/>
  <c r="H115" i="9"/>
  <c r="G156" i="9"/>
  <c r="H156" i="9"/>
  <c r="G174" i="9"/>
  <c r="H174" i="9"/>
  <c r="G88" i="9"/>
  <c r="H88" i="9"/>
  <c r="G117" i="9"/>
  <c r="H117" i="9"/>
  <c r="H239" i="9"/>
  <c r="G239" i="9"/>
  <c r="G31" i="9"/>
  <c r="H31" i="9"/>
  <c r="G17" i="9"/>
  <c r="H17" i="9"/>
  <c r="H241" i="9"/>
  <c r="G241" i="9"/>
  <c r="G90" i="9"/>
  <c r="H90" i="9"/>
  <c r="G190" i="9"/>
  <c r="H190" i="9"/>
  <c r="H225" i="9"/>
  <c r="G225" i="9"/>
  <c r="G198" i="9"/>
  <c r="H198" i="9"/>
  <c r="G76" i="9"/>
  <c r="H76" i="9"/>
  <c r="H84" i="9"/>
  <c r="G84" i="9"/>
  <c r="G192" i="9"/>
  <c r="H192" i="9"/>
  <c r="H63" i="9"/>
  <c r="G63" i="9"/>
  <c r="V264" i="9"/>
  <c r="F264" i="9" s="1"/>
  <c r="G108" i="9"/>
  <c r="H108" i="9"/>
  <c r="H150" i="9"/>
  <c r="G150" i="9"/>
  <c r="G5" i="9"/>
  <c r="H5" i="9"/>
  <c r="G16" i="9"/>
  <c r="H16" i="9"/>
  <c r="H116" i="9"/>
  <c r="G116" i="9"/>
  <c r="G224" i="9"/>
  <c r="H224" i="9"/>
  <c r="H79" i="9"/>
  <c r="G79" i="9"/>
  <c r="G7" i="9"/>
  <c r="H7" i="9"/>
  <c r="G169" i="9"/>
  <c r="H169" i="9"/>
  <c r="G102" i="9"/>
  <c r="H102" i="9"/>
  <c r="G20" i="9"/>
  <c r="H20" i="9"/>
  <c r="H243" i="9"/>
  <c r="G243" i="9"/>
  <c r="H128" i="9"/>
  <c r="G128" i="9"/>
  <c r="G238" i="9"/>
  <c r="H238" i="9"/>
  <c r="G54" i="9"/>
  <c r="H54" i="9"/>
  <c r="G216" i="9"/>
  <c r="H216" i="9"/>
  <c r="H181" i="9"/>
  <c r="G181" i="9"/>
  <c r="G122" i="9"/>
  <c r="H122" i="9"/>
  <c r="H183" i="9"/>
  <c r="G183" i="9"/>
  <c r="H64" i="9"/>
  <c r="G64" i="9"/>
  <c r="G99" i="9"/>
  <c r="H99" i="9"/>
  <c r="G101" i="9"/>
  <c r="H101" i="9"/>
  <c r="H233" i="9"/>
  <c r="G233" i="9"/>
  <c r="G49" i="9"/>
  <c r="H49" i="9"/>
  <c r="G163" i="9"/>
  <c r="H163" i="9"/>
  <c r="G262" i="9"/>
  <c r="H262" i="9"/>
  <c r="G65" i="9"/>
  <c r="H65" i="9"/>
  <c r="G212" i="9"/>
  <c r="H212" i="9"/>
  <c r="H193" i="9"/>
  <c r="G193" i="9"/>
  <c r="G127" i="9"/>
  <c r="H127" i="9"/>
  <c r="H129" i="9"/>
  <c r="G129" i="9"/>
  <c r="H24" i="9"/>
  <c r="G24" i="9"/>
  <c r="H195" i="9"/>
  <c r="G195" i="9"/>
  <c r="G236" i="9"/>
  <c r="H236" i="9"/>
  <c r="G214" i="9"/>
  <c r="H214" i="9"/>
  <c r="G244" i="9"/>
  <c r="H244" i="9"/>
  <c r="H177" i="9"/>
  <c r="G177" i="9"/>
  <c r="G143" i="9"/>
  <c r="H143" i="9"/>
  <c r="G8" i="9"/>
  <c r="H8" i="9"/>
  <c r="G155" i="9"/>
  <c r="H155" i="9"/>
  <c r="G166" i="9"/>
  <c r="H166" i="9"/>
  <c r="G72" i="9"/>
  <c r="H72" i="9"/>
  <c r="G57" i="9"/>
  <c r="H57" i="9"/>
  <c r="H36" i="9"/>
  <c r="G36" i="9"/>
  <c r="G148" i="9"/>
  <c r="H148" i="9"/>
  <c r="G251" i="9"/>
  <c r="H251" i="9"/>
  <c r="G95" i="9"/>
  <c r="H95" i="9"/>
  <c r="H27" i="9"/>
  <c r="G27" i="9"/>
  <c r="G89" i="9"/>
  <c r="H89" i="9"/>
  <c r="G62" i="9"/>
  <c r="H62" i="9"/>
  <c r="G186" i="9"/>
  <c r="H186" i="9"/>
  <c r="G47" i="9"/>
  <c r="H47" i="9"/>
  <c r="G58" i="9"/>
  <c r="H58" i="9"/>
  <c r="G135" i="9" l="1"/>
  <c r="H135" i="9"/>
  <c r="G162" i="9"/>
  <c r="H162" i="9"/>
  <c r="H255" i="9"/>
  <c r="G255" i="9"/>
  <c r="G114" i="9"/>
  <c r="H114" i="9"/>
  <c r="G146" i="9"/>
  <c r="H146" i="9"/>
  <c r="G264" i="9"/>
  <c r="H264" i="9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28" i="1"/>
  <c r="U28" i="1" s="1"/>
  <c r="T29" i="1"/>
  <c r="U29" i="1" s="1"/>
  <c r="T27" i="1"/>
  <c r="U27" i="1" s="1"/>
  <c r="U39" i="1" l="1"/>
  <c r="T26" i="1"/>
  <c r="U26" i="1" s="1"/>
  <c r="T25" i="1" l="1"/>
  <c r="U25" i="1" s="1"/>
  <c r="T24" i="1"/>
  <c r="U24" i="1" s="1"/>
  <c r="T23" i="1" l="1"/>
  <c r="U23" i="1" s="1"/>
  <c r="T8" i="1" l="1"/>
  <c r="U8" i="1" s="1"/>
  <c r="T3" i="1" l="1"/>
  <c r="U3" i="1" s="1"/>
  <c r="T4" i="1"/>
  <c r="U4" i="1" s="1"/>
  <c r="T5" i="1"/>
  <c r="U5" i="1" s="1"/>
  <c r="T6" i="1"/>
  <c r="U6" i="1" s="1"/>
  <c r="T7" i="1"/>
  <c r="U7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T22" i="1"/>
  <c r="U22" i="1" s="1"/>
  <c r="T2" i="1"/>
  <c r="U21" i="1" l="1"/>
  <c r="U2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9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3" i="1"/>
  <c r="E4" i="1"/>
  <c r="E5" i="1"/>
  <c r="E6" i="1"/>
  <c r="E7" i="1"/>
  <c r="E8" i="1"/>
  <c r="E9" i="1"/>
  <c r="E2" i="1"/>
  <c r="V125" i="1" l="1"/>
  <c r="W125" i="1" s="1"/>
  <c r="V184" i="1"/>
  <c r="W184" i="1" s="1"/>
  <c r="F184" i="1" s="1"/>
  <c r="V174" i="1"/>
  <c r="V181" i="1"/>
  <c r="W181" i="1" s="1"/>
  <c r="F181" i="1" s="1"/>
  <c r="V170" i="1"/>
  <c r="W170" i="1" s="1"/>
  <c r="F170" i="1" s="1"/>
  <c r="V129" i="1"/>
  <c r="V196" i="1"/>
  <c r="W196" i="1" s="1"/>
  <c r="F196" i="1" s="1"/>
  <c r="V139" i="1"/>
  <c r="W139" i="1" s="1"/>
  <c r="F139" i="1" s="1"/>
  <c r="V136" i="1"/>
  <c r="V142" i="1"/>
  <c r="V157" i="1"/>
  <c r="V171" i="1"/>
  <c r="W171" i="1" s="1"/>
  <c r="F171" i="1" s="1"/>
  <c r="V141" i="1"/>
  <c r="V149" i="1"/>
  <c r="V183" i="1"/>
  <c r="W183" i="1" s="1"/>
  <c r="F183" i="1" s="1"/>
  <c r="V198" i="1"/>
  <c r="W198" i="1" s="1"/>
  <c r="F198" i="1" s="1"/>
  <c r="V167" i="1"/>
  <c r="V145" i="1"/>
  <c r="V179" i="1"/>
  <c r="W179" i="1" s="1"/>
  <c r="F179" i="1" s="1"/>
  <c r="V128" i="1"/>
  <c r="V152" i="1"/>
  <c r="V197" i="1"/>
  <c r="W197" i="1" s="1"/>
  <c r="F197" i="1" s="1"/>
  <c r="V132" i="1"/>
  <c r="V173" i="1"/>
  <c r="W173" i="1" s="1"/>
  <c r="F173" i="1" s="1"/>
  <c r="V177" i="1"/>
  <c r="W177" i="1" s="1"/>
  <c r="F177" i="1" s="1"/>
  <c r="V154" i="1"/>
  <c r="V160" i="1"/>
  <c r="V148" i="1"/>
  <c r="V191" i="1"/>
  <c r="W191" i="1" s="1"/>
  <c r="F191" i="1" s="1"/>
  <c r="V187" i="1"/>
  <c r="W187" i="1" s="1"/>
  <c r="F187" i="1" s="1"/>
  <c r="V151" i="1"/>
  <c r="W151" i="1" s="1"/>
  <c r="F151" i="1" s="1"/>
  <c r="V131" i="1"/>
  <c r="V188" i="1"/>
  <c r="W188" i="1" s="1"/>
  <c r="F188" i="1" s="1"/>
  <c r="V144" i="1"/>
  <c r="V135" i="1"/>
  <c r="W135" i="1" s="1"/>
  <c r="F135" i="1" s="1"/>
  <c r="V137" i="1"/>
  <c r="V175" i="1"/>
  <c r="W175" i="1" s="1"/>
  <c r="F175" i="1" s="1"/>
  <c r="V162" i="1"/>
  <c r="V165" i="1"/>
  <c r="V178" i="1"/>
  <c r="W178" i="1" s="1"/>
  <c r="F178" i="1" s="1"/>
  <c r="V156" i="1"/>
  <c r="V133" i="1"/>
  <c r="W133" i="1" s="1"/>
  <c r="F133" i="1" s="1"/>
  <c r="V192" i="1"/>
  <c r="W192" i="1" s="1"/>
  <c r="F192" i="1" s="1"/>
  <c r="V185" i="1"/>
  <c r="W185" i="1" s="1"/>
  <c r="V195" i="1"/>
  <c r="W195" i="1" s="1"/>
  <c r="F195" i="1" s="1"/>
  <c r="V164" i="1"/>
  <c r="W164" i="1" s="1"/>
  <c r="F164" i="1" s="1"/>
  <c r="V158" i="1"/>
  <c r="V176" i="1"/>
  <c r="W176" i="1" s="1"/>
  <c r="F176" i="1" s="1"/>
  <c r="V194" i="1"/>
  <c r="W194" i="1" s="1"/>
  <c r="F194" i="1" s="1"/>
  <c r="V147" i="1"/>
  <c r="W147" i="1" s="1"/>
  <c r="F147" i="1" s="1"/>
  <c r="V189" i="1"/>
  <c r="W189" i="1" s="1"/>
  <c r="F189" i="1" s="1"/>
  <c r="V201" i="1"/>
  <c r="W201" i="1" s="1"/>
  <c r="F201" i="1" s="1"/>
  <c r="V169" i="1"/>
  <c r="W169" i="1" s="1"/>
  <c r="F169" i="1" s="1"/>
  <c r="V199" i="1"/>
  <c r="W199" i="1" s="1"/>
  <c r="V138" i="1"/>
  <c r="V130" i="1"/>
  <c r="V140" i="1"/>
  <c r="V127" i="1"/>
  <c r="W127" i="1" s="1"/>
  <c r="F127" i="1" s="1"/>
  <c r="V190" i="1"/>
  <c r="W190" i="1" s="1"/>
  <c r="V155" i="1"/>
  <c r="V134" i="1"/>
  <c r="V172" i="1"/>
  <c r="W172" i="1" s="1"/>
  <c r="F172" i="1" s="1"/>
  <c r="V163" i="1"/>
  <c r="W163" i="1" s="1"/>
  <c r="F163" i="1" s="1"/>
  <c r="V200" i="1"/>
  <c r="W200" i="1" s="1"/>
  <c r="F200" i="1" s="1"/>
  <c r="W167" i="1"/>
  <c r="F167" i="1" s="1"/>
  <c r="V146" i="1"/>
  <c r="V143" i="1"/>
  <c r="W143" i="1" s="1"/>
  <c r="V168" i="1"/>
  <c r="W168" i="1" s="1"/>
  <c r="F168" i="1" s="1"/>
  <c r="V180" i="1"/>
  <c r="W180" i="1" s="1"/>
  <c r="F180" i="1" s="1"/>
  <c r="V150" i="1"/>
  <c r="W150" i="1" s="1"/>
  <c r="F150" i="1" s="1"/>
  <c r="V193" i="1"/>
  <c r="W193" i="1" s="1"/>
  <c r="F193" i="1" s="1"/>
  <c r="V153" i="1"/>
  <c r="V126" i="1"/>
  <c r="V159" i="1"/>
  <c r="W159" i="1" s="1"/>
  <c r="F159" i="1" s="1"/>
  <c r="V166" i="1"/>
  <c r="W166" i="1" s="1"/>
  <c r="F166" i="1" s="1"/>
  <c r="V182" i="1"/>
  <c r="W182" i="1" s="1"/>
  <c r="F182" i="1" s="1"/>
  <c r="W131" i="1"/>
  <c r="F131" i="1" s="1"/>
  <c r="V186" i="1"/>
  <c r="W186" i="1" s="1"/>
  <c r="F186" i="1" s="1"/>
  <c r="V161" i="1"/>
  <c r="W174" i="1"/>
  <c r="F174" i="1" s="1"/>
  <c r="V93" i="1"/>
  <c r="W93" i="1" s="1"/>
  <c r="V94" i="1"/>
  <c r="W94" i="1" s="1"/>
  <c r="V70" i="1"/>
  <c r="W70" i="1" s="1"/>
  <c r="V122" i="1"/>
  <c r="W122" i="1" s="1"/>
  <c r="F122" i="1" s="1"/>
  <c r="V110" i="1"/>
  <c r="W110" i="1" s="1"/>
  <c r="F110" i="1" s="1"/>
  <c r="V97" i="1"/>
  <c r="W97" i="1" s="1"/>
  <c r="V123" i="1"/>
  <c r="W123" i="1" s="1"/>
  <c r="F123" i="1" s="1"/>
  <c r="V121" i="1"/>
  <c r="W121" i="1" s="1"/>
  <c r="F121" i="1" s="1"/>
  <c r="V82" i="1"/>
  <c r="W82" i="1" s="1"/>
  <c r="V103" i="1"/>
  <c r="W103" i="1" s="1"/>
  <c r="F103" i="1" s="1"/>
  <c r="V112" i="1"/>
  <c r="W112" i="1" s="1"/>
  <c r="F112" i="1" s="1"/>
  <c r="V73" i="1"/>
  <c r="W73" i="1" s="1"/>
  <c r="V98" i="1"/>
  <c r="V80" i="1"/>
  <c r="W80" i="1" s="1"/>
  <c r="V79" i="1"/>
  <c r="W79" i="1" s="1"/>
  <c r="V114" i="1"/>
  <c r="W114" i="1" s="1"/>
  <c r="F114" i="1" s="1"/>
  <c r="V78" i="1"/>
  <c r="W78" i="1" s="1"/>
  <c r="V118" i="1"/>
  <c r="W118" i="1" s="1"/>
  <c r="F118" i="1" s="1"/>
  <c r="V107" i="1"/>
  <c r="W107" i="1" s="1"/>
  <c r="F107" i="1" s="1"/>
  <c r="V117" i="1"/>
  <c r="W117" i="1" s="1"/>
  <c r="F117" i="1" s="1"/>
  <c r="V75" i="1"/>
  <c r="W75" i="1" s="1"/>
  <c r="V85" i="1"/>
  <c r="W85" i="1" s="1"/>
  <c r="V100" i="1"/>
  <c r="W100" i="1" s="1"/>
  <c r="V116" i="1"/>
  <c r="W116" i="1" s="1"/>
  <c r="F116" i="1" s="1"/>
  <c r="F125" i="1"/>
  <c r="V81" i="1"/>
  <c r="W81" i="1" s="1"/>
  <c r="V92" i="1"/>
  <c r="W92" i="1" s="1"/>
  <c r="V76" i="1"/>
  <c r="W76" i="1" s="1"/>
  <c r="V89" i="1"/>
  <c r="W89" i="1" s="1"/>
  <c r="V102" i="1"/>
  <c r="W102" i="1" s="1"/>
  <c r="V120" i="1"/>
  <c r="W120" i="1" s="1"/>
  <c r="F120" i="1" s="1"/>
  <c r="V71" i="1"/>
  <c r="W71" i="1" s="1"/>
  <c r="F71" i="1" s="1"/>
  <c r="V83" i="1"/>
  <c r="W83" i="1" s="1"/>
  <c r="V90" i="1"/>
  <c r="W90" i="1" s="1"/>
  <c r="F90" i="1" s="1"/>
  <c r="V74" i="1"/>
  <c r="W74" i="1" s="1"/>
  <c r="V99" i="1"/>
  <c r="W99" i="1" s="1"/>
  <c r="V104" i="1"/>
  <c r="W104" i="1" s="1"/>
  <c r="V124" i="1"/>
  <c r="W124" i="1" s="1"/>
  <c r="F124" i="1" s="1"/>
  <c r="V95" i="1"/>
  <c r="W95" i="1" s="1"/>
  <c r="V91" i="1"/>
  <c r="W91" i="1" s="1"/>
  <c r="F91" i="1" s="1"/>
  <c r="V88" i="1"/>
  <c r="W88" i="1" s="1"/>
  <c r="V72" i="1"/>
  <c r="W72" i="1" s="1"/>
  <c r="V106" i="1"/>
  <c r="W106" i="1" s="1"/>
  <c r="F106" i="1" s="1"/>
  <c r="V105" i="1"/>
  <c r="W105" i="1" s="1"/>
  <c r="F105" i="1" s="1"/>
  <c r="V86" i="1"/>
  <c r="W86" i="1" s="1"/>
  <c r="V68" i="1"/>
  <c r="W68" i="1" s="1"/>
  <c r="V115" i="1"/>
  <c r="W115" i="1" s="1"/>
  <c r="F115" i="1" s="1"/>
  <c r="V111" i="1"/>
  <c r="W111" i="1" s="1"/>
  <c r="F111" i="1" s="1"/>
  <c r="V77" i="1"/>
  <c r="W77" i="1" s="1"/>
  <c r="V101" i="1"/>
  <c r="W101" i="1" s="1"/>
  <c r="V69" i="1"/>
  <c r="W69" i="1" s="1"/>
  <c r="V119" i="1"/>
  <c r="W119" i="1" s="1"/>
  <c r="F119" i="1" s="1"/>
  <c r="V108" i="1"/>
  <c r="W108" i="1" s="1"/>
  <c r="F108" i="1" s="1"/>
  <c r="V87" i="1"/>
  <c r="W87" i="1" s="1"/>
  <c r="V113" i="1"/>
  <c r="W113" i="1" s="1"/>
  <c r="F113" i="1" s="1"/>
  <c r="V109" i="1"/>
  <c r="W109" i="1" s="1"/>
  <c r="F109" i="1" s="1"/>
  <c r="V84" i="1"/>
  <c r="W84" i="1" s="1"/>
  <c r="V96" i="1"/>
  <c r="W96" i="1" s="1"/>
  <c r="W98" i="1"/>
  <c r="V27" i="1"/>
  <c r="V26" i="1"/>
  <c r="V58" i="1"/>
  <c r="W58" i="1" s="1"/>
  <c r="F58" i="1" s="1"/>
  <c r="V36" i="1"/>
  <c r="W36" i="1" s="1"/>
  <c r="V56" i="1"/>
  <c r="V37" i="1"/>
  <c r="W37" i="1" s="1"/>
  <c r="V53" i="1"/>
  <c r="V62" i="1"/>
  <c r="V39" i="1"/>
  <c r="W39" i="1" s="1"/>
  <c r="V34" i="1"/>
  <c r="V42" i="1"/>
  <c r="V38" i="1"/>
  <c r="W38" i="1" s="1"/>
  <c r="F38" i="1" s="1"/>
  <c r="V55" i="1"/>
  <c r="V57" i="1"/>
  <c r="V44" i="1"/>
  <c r="W44" i="1" s="1"/>
  <c r="V43" i="1"/>
  <c r="W43" i="1" s="1"/>
  <c r="V50" i="1"/>
  <c r="V29" i="1"/>
  <c r="W29" i="1" s="1"/>
  <c r="V28" i="1"/>
  <c r="W28" i="1" s="1"/>
  <c r="V54" i="1"/>
  <c r="V40" i="1"/>
  <c r="W40" i="1" s="1"/>
  <c r="F40" i="1" s="1"/>
  <c r="V66" i="1"/>
  <c r="V41" i="1"/>
  <c r="W41" i="1" s="1"/>
  <c r="V60" i="1"/>
  <c r="V67" i="1"/>
  <c r="V59" i="1"/>
  <c r="W59" i="1" s="1"/>
  <c r="V33" i="1"/>
  <c r="W33" i="1" s="1"/>
  <c r="F33" i="1" s="1"/>
  <c r="V35" i="1"/>
  <c r="W35" i="1" s="1"/>
  <c r="V51" i="1"/>
  <c r="V64" i="1"/>
  <c r="W64" i="1" s="1"/>
  <c r="V46" i="1"/>
  <c r="V65" i="1"/>
  <c r="V45" i="1"/>
  <c r="V61" i="1"/>
  <c r="W61" i="1" s="1"/>
  <c r="V30" i="1"/>
  <c r="W30" i="1" s="1"/>
  <c r="V48" i="1"/>
  <c r="V31" i="1"/>
  <c r="W31" i="1" s="1"/>
  <c r="V47" i="1"/>
  <c r="V63" i="1"/>
  <c r="V32" i="1"/>
  <c r="W32" i="1" s="1"/>
  <c r="F32" i="1" s="1"/>
  <c r="V49" i="1"/>
  <c r="V52" i="1"/>
  <c r="W52" i="1" s="1"/>
  <c r="V23" i="1"/>
  <c r="V25" i="1"/>
  <c r="V24" i="1"/>
  <c r="V12" i="1"/>
  <c r="V20" i="1"/>
  <c r="V17" i="1"/>
  <c r="V2" i="1"/>
  <c r="V13" i="1"/>
  <c r="V21" i="1"/>
  <c r="V14" i="1"/>
  <c r="V7" i="1"/>
  <c r="V16" i="1"/>
  <c r="V3" i="1"/>
  <c r="V11" i="1"/>
  <c r="V6" i="1"/>
  <c r="V22" i="1"/>
  <c r="V15" i="1"/>
  <c r="V4" i="1"/>
  <c r="V5" i="1"/>
  <c r="V8" i="1"/>
  <c r="V9" i="1"/>
  <c r="V18" i="1"/>
  <c r="V10" i="1"/>
  <c r="V19" i="1"/>
  <c r="G198" i="1" l="1"/>
  <c r="H198" i="1"/>
  <c r="H197" i="1"/>
  <c r="G197" i="1"/>
  <c r="G196" i="1"/>
  <c r="H196" i="1"/>
  <c r="G169" i="1"/>
  <c r="H169" i="1"/>
  <c r="H195" i="1"/>
  <c r="G195" i="1"/>
  <c r="G166" i="1"/>
  <c r="H166" i="1"/>
  <c r="G180" i="1"/>
  <c r="H180" i="1"/>
  <c r="H135" i="1"/>
  <c r="G135" i="1"/>
  <c r="H168" i="1"/>
  <c r="G168" i="1"/>
  <c r="G200" i="1"/>
  <c r="H200" i="1"/>
  <c r="H147" i="1"/>
  <c r="G147" i="1"/>
  <c r="G177" i="1"/>
  <c r="H177" i="1"/>
  <c r="G178" i="1"/>
  <c r="H178" i="1"/>
  <c r="H175" i="1"/>
  <c r="G175" i="1"/>
  <c r="H186" i="1"/>
  <c r="G186" i="1"/>
  <c r="G176" i="1"/>
  <c r="H176" i="1"/>
  <c r="H193" i="1"/>
  <c r="G193" i="1"/>
  <c r="G173" i="1"/>
  <c r="H173" i="1"/>
  <c r="H187" i="1"/>
  <c r="G187" i="1"/>
  <c r="G167" i="1"/>
  <c r="H167" i="1"/>
  <c r="H131" i="1"/>
  <c r="G131" i="1"/>
  <c r="W146" i="1"/>
  <c r="F146" i="1" s="1"/>
  <c r="H170" i="1"/>
  <c r="G170" i="1"/>
  <c r="W148" i="1"/>
  <c r="F148" i="1" s="1"/>
  <c r="W157" i="1"/>
  <c r="F157" i="1" s="1"/>
  <c r="W160" i="1"/>
  <c r="F160" i="1" s="1"/>
  <c r="W145" i="1"/>
  <c r="F145" i="1" s="1"/>
  <c r="H191" i="1"/>
  <c r="G191" i="1"/>
  <c r="W153" i="1"/>
  <c r="F153" i="1" s="1"/>
  <c r="H163" i="1"/>
  <c r="G163" i="1"/>
  <c r="F199" i="1"/>
  <c r="F185" i="1"/>
  <c r="W165" i="1"/>
  <c r="F165" i="1" s="1"/>
  <c r="W144" i="1"/>
  <c r="F144" i="1" s="1"/>
  <c r="W154" i="1"/>
  <c r="F154" i="1" s="1"/>
  <c r="W129" i="1"/>
  <c r="F129" i="1" s="1"/>
  <c r="G184" i="1"/>
  <c r="H184" i="1"/>
  <c r="G151" i="1"/>
  <c r="H151" i="1"/>
  <c r="G172" i="1"/>
  <c r="H172" i="1"/>
  <c r="F190" i="1"/>
  <c r="W162" i="1"/>
  <c r="F162" i="1" s="1"/>
  <c r="G171" i="1"/>
  <c r="H171" i="1"/>
  <c r="W134" i="1"/>
  <c r="F134" i="1" s="1"/>
  <c r="H194" i="1"/>
  <c r="G194" i="1"/>
  <c r="G174" i="1"/>
  <c r="H174" i="1"/>
  <c r="G150" i="1"/>
  <c r="H150" i="1"/>
  <c r="H183" i="1"/>
  <c r="G183" i="1"/>
  <c r="G181" i="1"/>
  <c r="H181" i="1"/>
  <c r="H179" i="1"/>
  <c r="G179" i="1"/>
  <c r="G139" i="1"/>
  <c r="H139" i="1"/>
  <c r="H127" i="1"/>
  <c r="G127" i="1"/>
  <c r="H182" i="1"/>
  <c r="G182" i="1"/>
  <c r="G164" i="1"/>
  <c r="H164" i="1"/>
  <c r="W140" i="1"/>
  <c r="F140" i="1" s="1"/>
  <c r="G133" i="1"/>
  <c r="H133" i="1"/>
  <c r="G189" i="1"/>
  <c r="H189" i="1"/>
  <c r="G188" i="1"/>
  <c r="H188" i="1"/>
  <c r="W149" i="1"/>
  <c r="F149" i="1" s="1"/>
  <c r="G201" i="1"/>
  <c r="H201" i="1"/>
  <c r="W138" i="1"/>
  <c r="F138" i="1" s="1"/>
  <c r="W161" i="1"/>
  <c r="F161" i="1" s="1"/>
  <c r="W126" i="1"/>
  <c r="F126" i="1" s="1"/>
  <c r="W130" i="1"/>
  <c r="F130" i="1" s="1"/>
  <c r="W156" i="1"/>
  <c r="F156" i="1" s="1"/>
  <c r="W132" i="1"/>
  <c r="F132" i="1" s="1"/>
  <c r="W152" i="1"/>
  <c r="F152" i="1" s="1"/>
  <c r="W141" i="1"/>
  <c r="F141" i="1" s="1"/>
  <c r="W142" i="1"/>
  <c r="F142" i="1" s="1"/>
  <c r="G159" i="1"/>
  <c r="H159" i="1"/>
  <c r="G192" i="1"/>
  <c r="H192" i="1"/>
  <c r="F143" i="1"/>
  <c r="W155" i="1"/>
  <c r="F155" i="1" s="1"/>
  <c r="W158" i="1"/>
  <c r="F158" i="1" s="1"/>
  <c r="W137" i="1"/>
  <c r="F137" i="1" s="1"/>
  <c r="W128" i="1"/>
  <c r="F128" i="1" s="1"/>
  <c r="W136" i="1"/>
  <c r="F136" i="1" s="1"/>
  <c r="F36" i="1"/>
  <c r="G36" i="1" s="1"/>
  <c r="F100" i="1"/>
  <c r="H100" i="1" s="1"/>
  <c r="F79" i="1"/>
  <c r="H79" i="1" s="1"/>
  <c r="F87" i="1"/>
  <c r="H87" i="1" s="1"/>
  <c r="F80" i="1"/>
  <c r="G80" i="1" s="1"/>
  <c r="F59" i="1"/>
  <c r="G59" i="1" s="1"/>
  <c r="F104" i="1"/>
  <c r="H104" i="1" s="1"/>
  <c r="F89" i="1"/>
  <c r="H89" i="1" s="1"/>
  <c r="F75" i="1"/>
  <c r="H75" i="1" s="1"/>
  <c r="F73" i="1"/>
  <c r="G73" i="1" s="1"/>
  <c r="F92" i="1"/>
  <c r="G92" i="1" s="1"/>
  <c r="F43" i="1"/>
  <c r="G43" i="1" s="1"/>
  <c r="F69" i="1"/>
  <c r="H69" i="1" s="1"/>
  <c r="F74" i="1"/>
  <c r="H74" i="1" s="1"/>
  <c r="F93" i="1"/>
  <c r="F72" i="1"/>
  <c r="H72" i="1" s="1"/>
  <c r="F64" i="1"/>
  <c r="G64" i="1" s="1"/>
  <c r="F37" i="1"/>
  <c r="H37" i="1" s="1"/>
  <c r="F84" i="1"/>
  <c r="G84" i="1" s="1"/>
  <c r="F77" i="1"/>
  <c r="G77" i="1" s="1"/>
  <c r="F88" i="1"/>
  <c r="H88" i="1" s="1"/>
  <c r="F82" i="1"/>
  <c r="H82" i="1" s="1"/>
  <c r="F78" i="1"/>
  <c r="G78" i="1" s="1"/>
  <c r="F83" i="1"/>
  <c r="H83" i="1" s="1"/>
  <c r="H109" i="1"/>
  <c r="G109" i="1"/>
  <c r="H114" i="1"/>
  <c r="G114" i="1"/>
  <c r="H125" i="1"/>
  <c r="G125" i="1"/>
  <c r="H116" i="1"/>
  <c r="G116" i="1"/>
  <c r="G108" i="1"/>
  <c r="H108" i="1"/>
  <c r="H121" i="1"/>
  <c r="G121" i="1"/>
  <c r="G32" i="1"/>
  <c r="H32" i="1"/>
  <c r="G103" i="1"/>
  <c r="H103" i="1"/>
  <c r="H122" i="1"/>
  <c r="G122" i="1"/>
  <c r="H90" i="1"/>
  <c r="G90" i="1"/>
  <c r="H115" i="1"/>
  <c r="G115" i="1"/>
  <c r="G40" i="1"/>
  <c r="H40" i="1"/>
  <c r="H118" i="1"/>
  <c r="G118" i="1"/>
  <c r="G112" i="1"/>
  <c r="H112" i="1"/>
  <c r="H124" i="1"/>
  <c r="G124" i="1"/>
  <c r="G111" i="1"/>
  <c r="H111" i="1"/>
  <c r="G38" i="1"/>
  <c r="H38" i="1"/>
  <c r="H113" i="1"/>
  <c r="G113" i="1"/>
  <c r="H105" i="1"/>
  <c r="G105" i="1"/>
  <c r="H91" i="1"/>
  <c r="G91" i="1"/>
  <c r="G33" i="1"/>
  <c r="H33" i="1"/>
  <c r="H58" i="1"/>
  <c r="G58" i="1"/>
  <c r="G119" i="1"/>
  <c r="H119" i="1"/>
  <c r="H107" i="1"/>
  <c r="G107" i="1"/>
  <c r="G120" i="1"/>
  <c r="H120" i="1"/>
  <c r="H117" i="1"/>
  <c r="G117" i="1"/>
  <c r="H110" i="1"/>
  <c r="G110" i="1"/>
  <c r="G71" i="1"/>
  <c r="H71" i="1"/>
  <c r="H123" i="1"/>
  <c r="G123" i="1"/>
  <c r="H106" i="1"/>
  <c r="G106" i="1"/>
  <c r="G100" i="1"/>
  <c r="W18" i="1"/>
  <c r="F18" i="1" s="1"/>
  <c r="W65" i="1"/>
  <c r="F65" i="1" s="1"/>
  <c r="W62" i="1"/>
  <c r="F62" i="1" s="1"/>
  <c r="W9" i="1"/>
  <c r="W3" i="1"/>
  <c r="F3" i="1" s="1"/>
  <c r="W20" i="1"/>
  <c r="F20" i="1" s="1"/>
  <c r="W63" i="1"/>
  <c r="F63" i="1" s="1"/>
  <c r="W46" i="1"/>
  <c r="F46" i="1" s="1"/>
  <c r="W53" i="1"/>
  <c r="W60" i="1"/>
  <c r="F60" i="1" s="1"/>
  <c r="W8" i="1"/>
  <c r="F8" i="1" s="1"/>
  <c r="W66" i="1"/>
  <c r="F66" i="1" s="1"/>
  <c r="W57" i="1"/>
  <c r="F57" i="1" s="1"/>
  <c r="W5" i="1"/>
  <c r="F5" i="1" s="1"/>
  <c r="W7" i="1"/>
  <c r="F7" i="1" s="1"/>
  <c r="W24" i="1"/>
  <c r="W51" i="1"/>
  <c r="F51" i="1" s="1"/>
  <c r="W55" i="1"/>
  <c r="F55" i="1" s="1"/>
  <c r="W56" i="1"/>
  <c r="W17" i="1"/>
  <c r="F17" i="1" s="1"/>
  <c r="W16" i="1"/>
  <c r="F16" i="1" s="1"/>
  <c r="W4" i="1"/>
  <c r="F4" i="1" s="1"/>
  <c r="W14" i="1"/>
  <c r="F14" i="1" s="1"/>
  <c r="W25" i="1"/>
  <c r="W48" i="1"/>
  <c r="W54" i="1"/>
  <c r="F54" i="1" s="1"/>
  <c r="W47" i="1"/>
  <c r="F47" i="1" s="1"/>
  <c r="W15" i="1"/>
  <c r="F15" i="1" s="1"/>
  <c r="W21" i="1"/>
  <c r="F21" i="1" s="1"/>
  <c r="W23" i="1"/>
  <c r="F23" i="1" s="1"/>
  <c r="W42" i="1"/>
  <c r="F42" i="1" s="1"/>
  <c r="W11" i="1"/>
  <c r="F11" i="1" s="1"/>
  <c r="W12" i="1"/>
  <c r="F12" i="1" s="1"/>
  <c r="W19" i="1"/>
  <c r="F19" i="1" s="1"/>
  <c r="W22" i="1"/>
  <c r="F22" i="1" s="1"/>
  <c r="W13" i="1"/>
  <c r="F13" i="1" s="1"/>
  <c r="W34" i="1"/>
  <c r="F34" i="1" s="1"/>
  <c r="W26" i="1"/>
  <c r="F26" i="1" s="1"/>
  <c r="W10" i="1"/>
  <c r="F10" i="1" s="1"/>
  <c r="W6" i="1"/>
  <c r="F6" i="1" s="1"/>
  <c r="W2" i="1"/>
  <c r="F2" i="1" s="1"/>
  <c r="W49" i="1"/>
  <c r="W45" i="1"/>
  <c r="F45" i="1" s="1"/>
  <c r="W67" i="1"/>
  <c r="F95" i="1" s="1"/>
  <c r="W50" i="1"/>
  <c r="F50" i="1" s="1"/>
  <c r="W27" i="1"/>
  <c r="F27" i="1" s="1"/>
  <c r="H36" i="1" l="1"/>
  <c r="H80" i="1"/>
  <c r="H43" i="1"/>
  <c r="H77" i="1"/>
  <c r="G87" i="1"/>
  <c r="G162" i="1"/>
  <c r="H162" i="1"/>
  <c r="G161" i="1"/>
  <c r="H161" i="1"/>
  <c r="H157" i="1"/>
  <c r="G157" i="1"/>
  <c r="G132" i="1"/>
  <c r="H132" i="1"/>
  <c r="G153" i="1"/>
  <c r="H153" i="1"/>
  <c r="G144" i="1"/>
  <c r="H144" i="1"/>
  <c r="H154" i="1"/>
  <c r="G154" i="1"/>
  <c r="G148" i="1"/>
  <c r="H148" i="1"/>
  <c r="G137" i="1"/>
  <c r="H137" i="1"/>
  <c r="H155" i="1"/>
  <c r="G155" i="1"/>
  <c r="G129" i="1"/>
  <c r="H129" i="1"/>
  <c r="H158" i="1"/>
  <c r="G158" i="1"/>
  <c r="H138" i="1"/>
  <c r="G138" i="1"/>
  <c r="G190" i="1"/>
  <c r="H190" i="1"/>
  <c r="G145" i="1"/>
  <c r="H145" i="1"/>
  <c r="G142" i="1"/>
  <c r="H142" i="1"/>
  <c r="G156" i="1"/>
  <c r="H156" i="1"/>
  <c r="G199" i="1"/>
  <c r="H199" i="1"/>
  <c r="G185" i="1"/>
  <c r="H185" i="1"/>
  <c r="G136" i="1"/>
  <c r="H136" i="1"/>
  <c r="G141" i="1"/>
  <c r="H141" i="1"/>
  <c r="G134" i="1"/>
  <c r="H134" i="1"/>
  <c r="G146" i="1"/>
  <c r="H146" i="1"/>
  <c r="G130" i="1"/>
  <c r="H130" i="1"/>
  <c r="G160" i="1"/>
  <c r="H160" i="1"/>
  <c r="H143" i="1"/>
  <c r="G143" i="1"/>
  <c r="G128" i="1"/>
  <c r="H128" i="1"/>
  <c r="G152" i="1"/>
  <c r="H152" i="1"/>
  <c r="G126" i="1"/>
  <c r="H126" i="1"/>
  <c r="G149" i="1"/>
  <c r="H149" i="1"/>
  <c r="G140" i="1"/>
  <c r="H140" i="1"/>
  <c r="H165" i="1"/>
  <c r="G165" i="1"/>
  <c r="F48" i="1"/>
  <c r="G48" i="1" s="1"/>
  <c r="H73" i="1"/>
  <c r="H92" i="1"/>
  <c r="G69" i="1"/>
  <c r="G37" i="1"/>
  <c r="H84" i="1"/>
  <c r="H64" i="1"/>
  <c r="H59" i="1"/>
  <c r="G83" i="1"/>
  <c r="G104" i="1"/>
  <c r="G89" i="1"/>
  <c r="F49" i="1"/>
  <c r="G49" i="1" s="1"/>
  <c r="G88" i="1"/>
  <c r="G95" i="1"/>
  <c r="H95" i="1"/>
  <c r="F25" i="1"/>
  <c r="G25" i="1" s="1"/>
  <c r="F24" i="1"/>
  <c r="G24" i="1" s="1"/>
  <c r="F81" i="1"/>
  <c r="F70" i="1"/>
  <c r="F76" i="1"/>
  <c r="F61" i="1"/>
  <c r="G74" i="1"/>
  <c r="H78" i="1"/>
  <c r="F96" i="1"/>
  <c r="F39" i="1"/>
  <c r="F52" i="1"/>
  <c r="G93" i="1"/>
  <c r="H93" i="1"/>
  <c r="F98" i="1"/>
  <c r="F99" i="1"/>
  <c r="F67" i="1"/>
  <c r="H67" i="1" s="1"/>
  <c r="F9" i="1"/>
  <c r="G9" i="1" s="1"/>
  <c r="G75" i="1"/>
  <c r="G79" i="1"/>
  <c r="G82" i="1"/>
  <c r="G72" i="1"/>
  <c r="F44" i="1"/>
  <c r="F56" i="1"/>
  <c r="G56" i="1" s="1"/>
  <c r="F101" i="1"/>
  <c r="F68" i="1"/>
  <c r="F86" i="1"/>
  <c r="F85" i="1"/>
  <c r="F94" i="1"/>
  <c r="F102" i="1"/>
  <c r="F28" i="1"/>
  <c r="F35" i="1"/>
  <c r="F53" i="1"/>
  <c r="H53" i="1" s="1"/>
  <c r="F41" i="1"/>
  <c r="F30" i="1"/>
  <c r="F29" i="1"/>
  <c r="F31" i="1"/>
  <c r="F97" i="1"/>
  <c r="G7" i="1"/>
  <c r="H7" i="1"/>
  <c r="G26" i="1"/>
  <c r="H26" i="1"/>
  <c r="G2" i="1"/>
  <c r="H2" i="1"/>
  <c r="G6" i="1"/>
  <c r="H6" i="1"/>
  <c r="G11" i="1"/>
  <c r="H11" i="1"/>
  <c r="G46" i="1"/>
  <c r="H46" i="1"/>
  <c r="G42" i="1"/>
  <c r="H42" i="1"/>
  <c r="G20" i="1"/>
  <c r="H20" i="1"/>
  <c r="G34" i="1"/>
  <c r="H34" i="1"/>
  <c r="G21" i="1"/>
  <c r="H21" i="1"/>
  <c r="G16" i="1"/>
  <c r="H16" i="1"/>
  <c r="H57" i="1"/>
  <c r="G57" i="1"/>
  <c r="G3" i="1"/>
  <c r="H3" i="1"/>
  <c r="G4" i="1"/>
  <c r="H4" i="1"/>
  <c r="G13" i="1"/>
  <c r="H13" i="1"/>
  <c r="G15" i="1"/>
  <c r="H15" i="1"/>
  <c r="G17" i="1"/>
  <c r="H17" i="1"/>
  <c r="H66" i="1"/>
  <c r="G66" i="1"/>
  <c r="G10" i="1"/>
  <c r="H10" i="1"/>
  <c r="G5" i="1"/>
  <c r="H5" i="1"/>
  <c r="G50" i="1"/>
  <c r="H50" i="1"/>
  <c r="G45" i="1"/>
  <c r="H45" i="1"/>
  <c r="G22" i="1"/>
  <c r="H22" i="1"/>
  <c r="G47" i="1"/>
  <c r="H47" i="1"/>
  <c r="G8" i="1"/>
  <c r="H8" i="1"/>
  <c r="H62" i="1"/>
  <c r="G62" i="1"/>
  <c r="G14" i="1"/>
  <c r="H14" i="1"/>
  <c r="G27" i="1"/>
  <c r="H27" i="1"/>
  <c r="G19" i="1"/>
  <c r="H19" i="1"/>
  <c r="H54" i="1"/>
  <c r="G54" i="1"/>
  <c r="H55" i="1"/>
  <c r="G55" i="1"/>
  <c r="H60" i="1"/>
  <c r="G60" i="1"/>
  <c r="H65" i="1"/>
  <c r="G65" i="1"/>
  <c r="H63" i="1"/>
  <c r="G63" i="1"/>
  <c r="G23" i="1"/>
  <c r="H23" i="1"/>
  <c r="G12" i="1"/>
  <c r="H12" i="1"/>
  <c r="G51" i="1"/>
  <c r="H51" i="1"/>
  <c r="G18" i="1"/>
  <c r="H18" i="1"/>
  <c r="H9" i="1" l="1"/>
  <c r="H49" i="1"/>
  <c r="H48" i="1"/>
  <c r="H24" i="1"/>
  <c r="H25" i="1"/>
  <c r="G67" i="1"/>
  <c r="G53" i="1"/>
  <c r="H56" i="1"/>
  <c r="H97" i="1"/>
  <c r="G97" i="1"/>
  <c r="H102" i="1"/>
  <c r="G102" i="1"/>
  <c r="H76" i="1"/>
  <c r="G76" i="1"/>
  <c r="G31" i="1"/>
  <c r="H31" i="1"/>
  <c r="G94" i="1"/>
  <c r="H94" i="1"/>
  <c r="H70" i="1"/>
  <c r="G70" i="1"/>
  <c r="G28" i="1"/>
  <c r="H28" i="1"/>
  <c r="H52" i="1"/>
  <c r="G52" i="1"/>
  <c r="G30" i="1"/>
  <c r="H30" i="1"/>
  <c r="G39" i="1"/>
  <c r="H39" i="1"/>
  <c r="H61" i="1"/>
  <c r="G61" i="1"/>
  <c r="H81" i="1"/>
  <c r="G81" i="1"/>
  <c r="G41" i="1"/>
  <c r="H41" i="1"/>
  <c r="H68" i="1"/>
  <c r="G68" i="1"/>
  <c r="H96" i="1"/>
  <c r="G96" i="1"/>
  <c r="H98" i="1"/>
  <c r="G98" i="1"/>
  <c r="G85" i="1"/>
  <c r="H85" i="1"/>
  <c r="G86" i="1"/>
  <c r="H86" i="1"/>
  <c r="H101" i="1"/>
  <c r="G101" i="1"/>
  <c r="G44" i="1"/>
  <c r="H44" i="1"/>
  <c r="G29" i="1"/>
  <c r="H29" i="1"/>
  <c r="G35" i="1"/>
  <c r="H35" i="1"/>
  <c r="H99" i="1"/>
  <c r="G99" i="1"/>
</calcChain>
</file>

<file path=xl/sharedStrings.xml><?xml version="1.0" encoding="utf-8"?>
<sst xmlns="http://schemas.openxmlformats.org/spreadsheetml/2006/main" count="561" uniqueCount="257">
  <si>
    <t>Date</t>
  </si>
  <si>
    <t>Activity</t>
  </si>
  <si>
    <t>Distance</t>
  </si>
  <si>
    <t>Time</t>
  </si>
  <si>
    <t>Treadmil Run</t>
  </si>
  <si>
    <t>Acvities</t>
  </si>
  <si>
    <t>Spin, Treadmil Run, Run, Park Run, Cycling, Swimming, Walking</t>
  </si>
  <si>
    <t>Run</t>
  </si>
  <si>
    <t>Park Run</t>
  </si>
  <si>
    <t>Cooper Run</t>
  </si>
  <si>
    <t>Cumulative Distance</t>
  </si>
  <si>
    <t xml:space="preserve">Spin Class </t>
  </si>
  <si>
    <t>Cumulative Time</t>
  </si>
  <si>
    <t>Sprints</t>
  </si>
  <si>
    <t>5k</t>
  </si>
  <si>
    <t>20 mins</t>
  </si>
  <si>
    <t>10k</t>
  </si>
  <si>
    <t>45 mins</t>
  </si>
  <si>
    <t>Distace</t>
  </si>
  <si>
    <t>Pace</t>
  </si>
  <si>
    <t>Half Marathon</t>
  </si>
  <si>
    <t>1hr45mins</t>
  </si>
  <si>
    <t>Marathon</t>
  </si>
  <si>
    <t>4 hours</t>
  </si>
  <si>
    <t>seconds to minutes</t>
  </si>
  <si>
    <t>seconds left</t>
  </si>
  <si>
    <t>Hike</t>
  </si>
  <si>
    <t>Chargers Run</t>
  </si>
  <si>
    <t>First park run which has laps in it, quite nice to go past things for a second and third time!</t>
  </si>
  <si>
    <t>My sat nav took me the wrong was so was rushing!!</t>
  </si>
  <si>
    <t>Part of lap in the middle of juniors football, great to reminise when I played.</t>
  </si>
  <si>
    <t>Tremorfa Park Run</t>
  </si>
  <si>
    <t>Odd puddles across the prom were actually very refreshing!</t>
  </si>
  <si>
    <t>No Park run sign!</t>
  </si>
  <si>
    <t>My hometown park made me feel very proud of my city.</t>
  </si>
  <si>
    <t>Swansea Bay Park Run</t>
  </si>
  <si>
    <t>Only 25 people there which was good! Rugby world cup final day so quickly had to drive back.</t>
  </si>
  <si>
    <t>Forgot my barcode. Running on sand is tough!</t>
  </si>
  <si>
    <t>Heidi was so friendly! Loved running across the beach, felt like a kid!</t>
  </si>
  <si>
    <t>Hafan Pwllheli Park Run</t>
  </si>
  <si>
    <t>Nice to see Mali on the course. Bute park is stunnning can't believe I lived a whole year a couple of hundered metres away and never heard of the park run!</t>
  </si>
  <si>
    <t>Lot of people</t>
  </si>
  <si>
    <t>First park run, everyone really friendly and enjoyed!</t>
  </si>
  <si>
    <t>Cardiff Park Run</t>
  </si>
  <si>
    <t>Other</t>
  </si>
  <si>
    <t>Cons</t>
  </si>
  <si>
    <t>Pros</t>
  </si>
  <si>
    <t>Number</t>
  </si>
  <si>
    <t>1 hr 50</t>
  </si>
  <si>
    <t xml:space="preserve">Llaneli Coast </t>
  </si>
  <si>
    <t>Lovely view of Pwl bach beach!!</t>
  </si>
  <si>
    <t>Very icy! Felt like I was going to slip</t>
  </si>
  <si>
    <t>Personal best! Quite hilly</t>
  </si>
  <si>
    <t>Sprint Triathlon</t>
  </si>
  <si>
    <t>Olympic Triathlon</t>
  </si>
  <si>
    <t>Half Iron man</t>
  </si>
  <si>
    <t>Full Iron Man</t>
  </si>
  <si>
    <t>Full Marathon</t>
  </si>
  <si>
    <t>Park Runs in Wales</t>
  </si>
  <si>
    <t>Swim Lake Windermere</t>
  </si>
  <si>
    <t>Swim Channel</t>
  </si>
  <si>
    <t>Cycle John Groates/Lands End</t>
  </si>
  <si>
    <t>Run Camino</t>
  </si>
  <si>
    <t>Race in Canries</t>
  </si>
  <si>
    <t>Barry Island Park Run</t>
  </si>
  <si>
    <t>Hilly but lovely to run near the sea!</t>
  </si>
  <si>
    <t>I was too shy to the ring the bell they had!</t>
  </si>
  <si>
    <t>Llio volunteerd :)</t>
  </si>
  <si>
    <t>Letters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</si>
  <si>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</si>
  <si>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</si>
  <si>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</si>
  <si>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</si>
  <si>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</si>
  <si>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</si>
  <si>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</si>
  <si>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</si>
  <si>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</si>
  <si>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</si>
  <si>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</si>
  <si>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</si>
  <si>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</si>
  <si>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</si>
  <si>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</si>
  <si>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</si>
  <si>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</si>
  <si>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</si>
  <si>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</si>
  <si>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</si>
  <si>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</si>
  <si>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</si>
  <si>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</si>
  <si>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</si>
  <si>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</si>
  <si>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Cardiff!</t>
  </si>
  <si>
    <t>Llaneli coast!</t>
  </si>
  <si>
    <t>Barry Island!</t>
  </si>
  <si>
    <t>Swansea!</t>
  </si>
  <si>
    <t>Tremorfa!</t>
  </si>
  <si>
    <t>Hafan Pwllheli!</t>
  </si>
  <si>
    <t>-</t>
  </si>
  <si>
    <t xml:space="preserve">PB History </t>
  </si>
  <si>
    <t>Swim</t>
  </si>
  <si>
    <t>Newport Riverside</t>
  </si>
  <si>
    <t>Nice place to have coffee, nice to run alongside the river.</t>
  </si>
  <si>
    <t>Bit narrow so crowded near the start!</t>
  </si>
  <si>
    <t>belly was doing somersalts after the few pints the night before</t>
  </si>
  <si>
    <t>% of 10,000</t>
  </si>
  <si>
    <t>Race!</t>
  </si>
  <si>
    <t>Brynamman Park Run</t>
  </si>
  <si>
    <t>Lovely path alongside the river! Weather held off, really natury!</t>
  </si>
  <si>
    <t>Took me longer to drive there then to do the race!</t>
  </si>
  <si>
    <t>Nice guy called Mike there, out and back course, harder on the way back as slightly uphill.</t>
  </si>
  <si>
    <t>Time Goal</t>
  </si>
  <si>
    <t>Event</t>
  </si>
  <si>
    <t xml:space="preserve">Brynaman </t>
  </si>
  <si>
    <t>Park</t>
  </si>
  <si>
    <t>Cardiff</t>
  </si>
  <si>
    <t>Riverfront</t>
  </si>
  <si>
    <t>Swansea Bay</t>
  </si>
  <si>
    <t>Barry Island</t>
  </si>
  <si>
    <t>Llaneli</t>
  </si>
  <si>
    <t>Tremorfa</t>
  </si>
  <si>
    <t>Hafan Pwlheli</t>
  </si>
  <si>
    <t>Road Bike</t>
  </si>
  <si>
    <t>Tri Suit</t>
  </si>
  <si>
    <t xml:space="preserve">Watch to run with </t>
  </si>
  <si>
    <t>Cumulative Hours</t>
  </si>
  <si>
    <t>Cycle</t>
  </si>
  <si>
    <t>Run Basher Rocket Dual</t>
  </si>
  <si>
    <t>Notes</t>
  </si>
  <si>
    <t>* need to do some more long runs</t>
  </si>
  <si>
    <t>* with Llio</t>
  </si>
  <si>
    <t>* good run, need to eat more. Had 2 toasts and a coffee</t>
  </si>
  <si>
    <t>* long run deffoes make a difference.</t>
  </si>
  <si>
    <t>Interval</t>
  </si>
  <si>
    <t>* interval training = good</t>
  </si>
  <si>
    <t>* garmin is good</t>
  </si>
  <si>
    <t>Got it! Love it :)</t>
  </si>
  <si>
    <t>Wet suit</t>
  </si>
  <si>
    <t>50 miler</t>
  </si>
  <si>
    <t>100 miler</t>
  </si>
  <si>
    <t>Snowdon</t>
  </si>
  <si>
    <t>* love chill long runs</t>
  </si>
  <si>
    <t>* knackered, hopefully get quicker with these</t>
  </si>
  <si>
    <t>* legs like jelly</t>
  </si>
  <si>
    <t>* set up watch incorrectly!</t>
  </si>
  <si>
    <t>* nice run at home with James</t>
  </si>
  <si>
    <t>* want to run more :)</t>
  </si>
  <si>
    <t>*great run, felt good</t>
  </si>
  <si>
    <t>What a day! First half marathon! Loved it, in richmond park with Llio</t>
  </si>
  <si>
    <t>*awesome! Fav run since lockdown</t>
  </si>
  <si>
    <t>*legs felt like jelly (need to fuel better) and long walk on weeekend was big</t>
  </si>
  <si>
    <t>Got it!!!!!!</t>
  </si>
  <si>
    <t>bike shoes/pedals</t>
  </si>
  <si>
    <t>camel running backpack</t>
  </si>
  <si>
    <t>* great run</t>
  </si>
  <si>
    <t>1hr 43.25</t>
  </si>
  <si>
    <t>* new bike :))</t>
  </si>
  <si>
    <t>* fuelling</t>
  </si>
  <si>
    <t>Week</t>
  </si>
  <si>
    <t>Monday</t>
  </si>
  <si>
    <t>Tuesday</t>
  </si>
  <si>
    <t>Wednesday</t>
  </si>
  <si>
    <t>Thursday</t>
  </si>
  <si>
    <t>Friday</t>
  </si>
  <si>
    <t>Saturday</t>
  </si>
  <si>
    <t>Sunday</t>
  </si>
  <si>
    <t>Rest</t>
  </si>
  <si>
    <t>or CT</t>
  </si>
  <si>
    <t>6 mi aerobic</t>
  </si>
  <si>
    <t>Rest or CT</t>
  </si>
  <si>
    <t>5 mi recovery</t>
  </si>
  <si>
    <t>10 mi long run</t>
  </si>
  <si>
    <t>12 mi long run</t>
  </si>
  <si>
    <t>7 mi aerobic</t>
  </si>
  <si>
    <t>14 mi long run / 8 mi MP</t>
  </si>
  <si>
    <t>8 mi aerobic</t>
  </si>
  <si>
    <t>16 mi long run</t>
  </si>
  <si>
    <t>9 mi aerobic / 6 mi LT</t>
  </si>
  <si>
    <t>17 mi long run</t>
  </si>
  <si>
    <t>10 mi aerobic</t>
  </si>
  <si>
    <t>18 mi long run / 10 mi MP</t>
  </si>
  <si>
    <t>5 mi aerobic</t>
  </si>
  <si>
    <t>10K race</t>
  </si>
  <si>
    <t>14 mi long run</t>
  </si>
  <si>
    <t>12 mi aerobic / 7 mi LT</t>
  </si>
  <si>
    <t>9 mi aerobic</t>
  </si>
  <si>
    <t>20 mi long run / 12 mi MP</t>
  </si>
  <si>
    <t>10 mi aerobic / 7 mi LT</t>
  </si>
  <si>
    <t>10-15K race</t>
  </si>
  <si>
    <t>11 mi aerobic</t>
  </si>
  <si>
    <t>19 mi long run / 10 mi MP</t>
  </si>
  <si>
    <t>20-22 mi long run</t>
  </si>
  <si>
    <t>4 mi recovery</t>
  </si>
  <si>
    <t>Marathon Race!</t>
  </si>
  <si>
    <t>WC</t>
  </si>
  <si>
    <t>28th Dec</t>
  </si>
  <si>
    <t>4th Jan</t>
  </si>
  <si>
    <t>11th Jan</t>
  </si>
  <si>
    <t>18th Jan</t>
  </si>
  <si>
    <t>25th Jan</t>
  </si>
  <si>
    <t>1st Feb</t>
  </si>
  <si>
    <t>8th Feb</t>
  </si>
  <si>
    <t>15th Feb</t>
  </si>
  <si>
    <t>22nd Feb</t>
  </si>
  <si>
    <t>8th March</t>
  </si>
  <si>
    <t>22nd March</t>
  </si>
  <si>
    <t>29th March</t>
  </si>
  <si>
    <t>5th April</t>
  </si>
  <si>
    <t>12th April</t>
  </si>
  <si>
    <t>19th April</t>
  </si>
  <si>
    <t>15th March</t>
  </si>
  <si>
    <t>Recovery runs</t>
  </si>
  <si>
    <t>Recovery runs are known as short-distance runs at an easy pace. These runs should accelerate your recovery for your next workout. You will regret it if you do them too fast!</t>
  </si>
  <si>
    <t>Cross Training (CT)</t>
  </si>
  <si>
    <t>Cross training refers to easy walking, cycling or swimming. On the Cross Training days, you can choose to take a complete rest or do some light cross training instead. Just see how you feel!</t>
  </si>
  <si>
    <t>Aerobic runs</t>
  </si>
  <si>
    <t>A moderate-effort run that should be a standard element of your marathon preparation. These runs are done at a pace about 15-25 percent slower than the marathon pace.</t>
  </si>
  <si>
    <t>Long runs</t>
  </si>
  <si>
    <t>The marathon long run is the single most important workout in your marathon preparation. You will slowly build up to running 20-22 miles at a time. In order to simulate your marathon as closely as possible, some parts of your long run should be done at marathon race pace.</t>
  </si>
  <si>
    <t>Marathon Pace (MP) runs</t>
  </si>
  <si>
    <t>These runs are partly done at your predicted marathon race pace. So, for example: “20 mi long run / 11 mi MP” means a run of 20 miles in total, of which 11 miles are done at a marathon pace.</t>
  </si>
  <si>
    <t>Lactate-Threshold (LT) runs</t>
  </si>
  <si>
    <t>Lactate-threshold runs are tempo runs of at least 20-25 minutes at this so-called lactate-threshold pace. The pace for these runs is around 15K to half marathon pace. If an aerobic run of 10 miles calls for 5 miles LT, it means that half of this run should be done at a lactate-threshold pace.</t>
  </si>
  <si>
    <t>Types</t>
  </si>
  <si>
    <t>Marathon Pace</t>
  </si>
  <si>
    <t>* 5K TIME TRIAL INSTEAD</t>
  </si>
  <si>
    <t>Complete</t>
  </si>
  <si>
    <t>Uncomplete</t>
  </si>
  <si>
    <t>Swapped</t>
  </si>
  <si>
    <t>Miles</t>
  </si>
  <si>
    <t>KM</t>
  </si>
  <si>
    <t>Zwift</t>
  </si>
  <si>
    <t>* to caerphilly</t>
  </si>
  <si>
    <t>ant sensor</t>
  </si>
  <si>
    <t>bike thing to put water</t>
  </si>
  <si>
    <t>bottle to carry</t>
  </si>
  <si>
    <t>blue bottle bought</t>
  </si>
  <si>
    <t>bought 2</t>
  </si>
  <si>
    <t>bought!</t>
  </si>
  <si>
    <t>bought pedals, mikes giving me shoes, need cleats</t>
  </si>
  <si>
    <t>bought :)</t>
  </si>
  <si>
    <t>* to pontypridd</t>
  </si>
  <si>
    <t>* isolation</t>
  </si>
  <si>
    <t>23/29</t>
  </si>
  <si>
    <t>10-14</t>
  </si>
  <si>
    <t>m</t>
  </si>
  <si>
    <t>km</t>
  </si>
  <si>
    <t>date</t>
  </si>
  <si>
    <t>activity</t>
  </si>
  <si>
    <t>distance</t>
  </si>
  <si>
    <t>time</t>
  </si>
  <si>
    <t>cumulative_distance</t>
  </si>
  <si>
    <t>cumulative_time</t>
  </si>
  <si>
    <t>cumulative_hours</t>
  </si>
  <si>
    <t>%_of_10000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</si>
</sst>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1" fillId="0" borderId="0" xfId="0" applyFont="1" applyBorder="1"/>
    <xf numFmtId="0" fontId="1" fillId="0" borderId="2" xfId="0" applyFont="1" applyFill="1" applyBorder="1" applyAlignment="1">
      <alignment horizontal="center"/>
    </xf>
    <xf numFmtId="0" fontId="5" fillId="0" borderId="0" xfId="0" applyFont="1"/>
    <xf numFmtId="0" fontId="3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5" fillId="4" borderId="1" xfId="0" applyFont="1" applyFill="1" applyBorder="1"/>
    <xf numFmtId="0" fontId="4" fillId="5" borderId="1" xfId="0" applyFont="1" applyFill="1" applyBorder="1" applyAlignment="1">
      <alignment vertical="center" wrapText="1"/>
    </xf>
    <xf numFmtId="0" fontId="5" fillId="4" borderId="3" xfId="0" applyFont="1" applyFill="1" applyBorder="1"/>
    <xf numFmtId="0" fontId="7" fillId="0" borderId="0" xfId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0" fillId="0" borderId="1" xfId="0" applyNumberFormat="1" applyBorder="1" applyAlignment="1">
      <alignment horizontal="center"/>
    </xf>
    <xf numFmtId="0" fontId="6" fillId="0" borderId="0" xfId="1"/>
    <xf numFmtId="17" fontId="0" fillId="0" borderId="0" xfId="0" quotePrefix="1" applyNumberFormat="1"/>
    <xf numFmtId="0" fontId="5" fillId="5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cathlon.co.uk/p/triathlon-sd-men-s-neoprene-suit/_/R-p-307007?fbclid=IwAR3EW9cVkm54olECUWKPr2iCfzV8NsijOc57CD5YpVVvzygaFNXNcBZrXkA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rathon-training-tips.com/marathon-long-ru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663A-1B36-42F8-92D9-0C097A8D0EBA}">
  <dimension ref="A1:W201"/>
  <sheetViews>
    <sheetView tabSelected="1" zoomScale="62" zoomScaleNormal="62" workbookViewId="0">
      <selection activeCell="H2" sqref="H2"/>
    </sheetView>
  </sheetViews>
  <sheetFormatPr defaultRowHeight="25.8" outlineLevelCol="1" x14ac:dyDescent="0.5"/>
  <cols>
    <col min="1" max="1" width="20.5546875" bestFit="1" customWidth="1"/>
    <col min="2" max="2" width="37.33203125" bestFit="1" customWidth="1"/>
    <col min="3" max="3" width="14.33203125" bestFit="1" customWidth="1"/>
    <col min="4" max="4" width="29.21875" style="1" bestFit="1" customWidth="1"/>
    <col min="5" max="6" width="32.44140625" bestFit="1" customWidth="1"/>
    <col min="7" max="7" width="32.44140625" customWidth="1"/>
    <col min="8" max="8" width="19.21875" style="10" bestFit="1" customWidth="1"/>
    <col min="9" max="9" width="19.21875" style="15" hidden="1" customWidth="1"/>
    <col min="21" max="21" width="8.88671875" outlineLevel="1"/>
    <col min="22" max="22" width="16.77734375" bestFit="1" customWidth="1" outlineLevel="1"/>
    <col min="23" max="23" width="10.77734375" bestFit="1" customWidth="1"/>
  </cols>
  <sheetData>
    <row r="1" spans="1:23" x14ac:dyDescent="0.5">
      <c r="A1" s="2" t="s">
        <v>249</v>
      </c>
      <c r="B1" s="2" t="s">
        <v>250</v>
      </c>
      <c r="C1" s="2" t="s">
        <v>251</v>
      </c>
      <c r="D1" s="5" t="s">
        <v>252</v>
      </c>
      <c r="E1" s="3" t="s">
        <v>253</v>
      </c>
      <c r="F1" s="3" t="s">
        <v>254</v>
      </c>
      <c r="G1" s="3" t="s">
        <v>255</v>
      </c>
      <c r="H1" s="3" t="s">
        <v>256</v>
      </c>
      <c r="I1" s="3" t="s">
        <v>130</v>
      </c>
      <c r="K1" t="s">
        <v>5</v>
      </c>
      <c r="L1" t="s">
        <v>6</v>
      </c>
      <c r="V1" t="s">
        <v>24</v>
      </c>
      <c r="W1" t="s">
        <v>25</v>
      </c>
    </row>
    <row r="2" spans="1:23" x14ac:dyDescent="0.5">
      <c r="A2" s="4">
        <v>43750</v>
      </c>
      <c r="B2" s="2" t="s">
        <v>8</v>
      </c>
      <c r="C2" s="2">
        <v>5000</v>
      </c>
      <c r="D2" s="5">
        <v>28.19</v>
      </c>
      <c r="E2" s="2">
        <f>SUM($C$2:C2)</f>
        <v>5000</v>
      </c>
      <c r="F2" s="5">
        <f>SUM($T$2:T2) + V2 + W2</f>
        <v>28.19</v>
      </c>
      <c r="G2" s="5">
        <f t="shared" ref="G2:G33" si="0">F2/60</f>
        <v>0.46983333333333338</v>
      </c>
      <c r="H2" s="10">
        <f t="shared" ref="H2:H33" si="1">(F2/600000)*100</f>
        <v>4.6983333333333339E-3</v>
      </c>
      <c r="I2" s="10"/>
      <c r="J2" s="1"/>
      <c r="K2" s="1"/>
      <c r="T2" s="1">
        <f t="shared" ref="T2:T33" si="2">INT(D2)</f>
        <v>28</v>
      </c>
      <c r="U2" s="1">
        <f t="shared" ref="U2:U33" si="3">(D2-T2)*100</f>
        <v>19.000000000000128</v>
      </c>
      <c r="V2">
        <f>INT(SUM($U$2:U2)/60)</f>
        <v>0</v>
      </c>
      <c r="W2">
        <f>(SUM($U$2:U2)-60*V2)/100</f>
        <v>0.19000000000000128</v>
      </c>
    </row>
    <row r="3" spans="1:23" x14ac:dyDescent="0.5">
      <c r="A3" s="4">
        <v>43751</v>
      </c>
      <c r="B3" s="2" t="s">
        <v>7</v>
      </c>
      <c r="C3" s="2">
        <v>5019</v>
      </c>
      <c r="D3" s="5">
        <v>29.13</v>
      </c>
      <c r="E3" s="2">
        <f>SUM($C$2:C3)</f>
        <v>10019</v>
      </c>
      <c r="F3" s="5">
        <f>SUM($T$2:T3) + V3 + W3</f>
        <v>57.32</v>
      </c>
      <c r="G3" s="5">
        <f t="shared" si="0"/>
        <v>0.95533333333333337</v>
      </c>
      <c r="H3" s="10">
        <f t="shared" si="1"/>
        <v>9.5533333333333321E-3</v>
      </c>
      <c r="I3" s="10"/>
      <c r="J3" s="1"/>
      <c r="K3" s="1"/>
      <c r="T3" s="1">
        <f t="shared" si="2"/>
        <v>29</v>
      </c>
      <c r="U3" s="1">
        <f t="shared" si="3"/>
        <v>12.999999999999901</v>
      </c>
      <c r="V3">
        <f>INT(SUM($U$2:U3)/60)</f>
        <v>0</v>
      </c>
      <c r="W3">
        <f>(SUM($U$2:U3)-60*V3)/100</f>
        <v>0.32000000000000028</v>
      </c>
    </row>
    <row r="4" spans="1:23" x14ac:dyDescent="0.5">
      <c r="A4" s="4">
        <v>43754</v>
      </c>
      <c r="B4" s="2" t="s">
        <v>7</v>
      </c>
      <c r="C4" s="2">
        <v>6021</v>
      </c>
      <c r="D4" s="5">
        <v>38.06</v>
      </c>
      <c r="E4" s="2">
        <f>SUM($C$2:C4)</f>
        <v>16040</v>
      </c>
      <c r="F4" s="5">
        <f>SUM($T$2:T4) + V4 + W4</f>
        <v>95.38</v>
      </c>
      <c r="G4" s="5">
        <f t="shared" si="0"/>
        <v>1.5896666666666666</v>
      </c>
      <c r="H4" s="10">
        <f t="shared" si="1"/>
        <v>1.5896666666666667E-2</v>
      </c>
      <c r="I4" s="10"/>
      <c r="J4" s="1"/>
      <c r="K4" s="1"/>
      <c r="T4" s="1">
        <f t="shared" si="2"/>
        <v>38</v>
      </c>
      <c r="U4" s="1">
        <f t="shared" si="3"/>
        <v>6.0000000000002274</v>
      </c>
      <c r="V4">
        <f>INT(SUM($U$2:U4)/60)</f>
        <v>0</v>
      </c>
      <c r="W4">
        <f>(SUM($U$2:U4)-60*V4)/100</f>
        <v>0.38000000000000256</v>
      </c>
    </row>
    <row r="5" spans="1:23" x14ac:dyDescent="0.5">
      <c r="A5" s="4">
        <v>43755</v>
      </c>
      <c r="B5" s="2" t="s">
        <v>7</v>
      </c>
      <c r="C5" s="2">
        <v>5011</v>
      </c>
      <c r="D5" s="5">
        <v>29.53</v>
      </c>
      <c r="E5" s="2">
        <f>SUM($C$2:C5)</f>
        <v>21051</v>
      </c>
      <c r="F5" s="5">
        <f>SUM($T$2:T5) + V5 + W5</f>
        <v>125.31</v>
      </c>
      <c r="G5" s="5">
        <f t="shared" si="0"/>
        <v>2.0885000000000002</v>
      </c>
      <c r="H5" s="10">
        <f t="shared" si="1"/>
        <v>2.0885000000000001E-2</v>
      </c>
      <c r="I5" s="10"/>
      <c r="J5" s="1"/>
      <c r="K5" s="1"/>
      <c r="T5" s="1">
        <f t="shared" si="2"/>
        <v>29</v>
      </c>
      <c r="U5" s="1">
        <f t="shared" si="3"/>
        <v>53.000000000000114</v>
      </c>
      <c r="V5">
        <f>INT(SUM($U$2:U5)/60)</f>
        <v>1</v>
      </c>
      <c r="W5">
        <f>(SUM($U$2:U5)-60*V5)/100</f>
        <v>0.31000000000000372</v>
      </c>
    </row>
    <row r="6" spans="1:23" x14ac:dyDescent="0.5">
      <c r="A6" s="4">
        <v>43757</v>
      </c>
      <c r="B6" s="2" t="s">
        <v>8</v>
      </c>
      <c r="C6" s="2">
        <v>5000</v>
      </c>
      <c r="D6" s="5">
        <v>25.25</v>
      </c>
      <c r="E6" s="2">
        <f>SUM($C$2:C6)</f>
        <v>26051</v>
      </c>
      <c r="F6" s="5">
        <f>SUM($T$2:T6) + V6 + W6</f>
        <v>150.56</v>
      </c>
      <c r="G6" s="5">
        <f t="shared" si="0"/>
        <v>2.5093333333333332</v>
      </c>
      <c r="H6" s="10">
        <f t="shared" si="1"/>
        <v>2.5093333333333332E-2</v>
      </c>
      <c r="I6" s="10"/>
      <c r="J6" s="1"/>
      <c r="K6" s="1"/>
      <c r="L6" s="1"/>
      <c r="T6" s="1">
        <f t="shared" si="2"/>
        <v>25</v>
      </c>
      <c r="U6" s="1">
        <f t="shared" si="3"/>
        <v>25</v>
      </c>
      <c r="V6">
        <f>INT(SUM($U$2:U6)/60)</f>
        <v>1</v>
      </c>
      <c r="W6">
        <f>(SUM($U$2:U6)-60*V6)/100</f>
        <v>0.56000000000000372</v>
      </c>
    </row>
    <row r="7" spans="1:23" x14ac:dyDescent="0.5">
      <c r="A7" s="4">
        <v>43759</v>
      </c>
      <c r="B7" s="2" t="s">
        <v>7</v>
      </c>
      <c r="C7" s="2">
        <v>10006</v>
      </c>
      <c r="D7" s="5">
        <v>55.06</v>
      </c>
      <c r="E7" s="2">
        <f>SUM($C$2:C7)</f>
        <v>36057</v>
      </c>
      <c r="F7" s="5">
        <f>SUM($T$2:T7) + V7 + W7</f>
        <v>206.02</v>
      </c>
      <c r="G7" s="5">
        <f t="shared" si="0"/>
        <v>3.4336666666666669</v>
      </c>
      <c r="H7" s="10">
        <f t="shared" si="1"/>
        <v>3.4336666666666668E-2</v>
      </c>
      <c r="I7" s="10"/>
      <c r="J7" s="1"/>
      <c r="K7" s="1"/>
      <c r="T7" s="1">
        <f t="shared" si="2"/>
        <v>55</v>
      </c>
      <c r="U7" s="1">
        <f t="shared" si="3"/>
        <v>6.0000000000002274</v>
      </c>
      <c r="V7">
        <f>INT(SUM($U$2:U7)/60)</f>
        <v>2</v>
      </c>
      <c r="W7">
        <f>(SUM($U$2:U7)-60*V7)/100</f>
        <v>2.0000000000005968E-2</v>
      </c>
    </row>
    <row r="8" spans="1:23" x14ac:dyDescent="0.5">
      <c r="A8" s="4">
        <v>43761</v>
      </c>
      <c r="B8" s="2" t="s">
        <v>9</v>
      </c>
      <c r="C8" s="2">
        <v>2750</v>
      </c>
      <c r="D8" s="5">
        <v>12</v>
      </c>
      <c r="E8" s="2">
        <f>SUM($C$2:C8)</f>
        <v>38807</v>
      </c>
      <c r="F8" s="5">
        <f>SUM($T$2:T8) + V8 + W8</f>
        <v>218.02</v>
      </c>
      <c r="G8" s="5">
        <f t="shared" si="0"/>
        <v>3.633666666666667</v>
      </c>
      <c r="H8" s="10">
        <f t="shared" si="1"/>
        <v>3.633666666666667E-2</v>
      </c>
      <c r="I8" s="10"/>
      <c r="J8" s="1"/>
      <c r="K8" s="1"/>
      <c r="T8" s="1">
        <f t="shared" si="2"/>
        <v>12</v>
      </c>
      <c r="U8" s="1">
        <f t="shared" si="3"/>
        <v>0</v>
      </c>
      <c r="V8">
        <f>INT(SUM($U$2:U8)/60)</f>
        <v>2</v>
      </c>
      <c r="W8">
        <f>(SUM($U$2:U8)-60*V8)/100</f>
        <v>2.0000000000005968E-2</v>
      </c>
    </row>
    <row r="9" spans="1:23" x14ac:dyDescent="0.5">
      <c r="A9" s="4">
        <v>43767</v>
      </c>
      <c r="B9" s="2" t="s">
        <v>4</v>
      </c>
      <c r="C9" s="2">
        <v>10000</v>
      </c>
      <c r="D9" s="5">
        <v>54.32</v>
      </c>
      <c r="E9" s="2">
        <f>SUM($C$2:C9)</f>
        <v>48807</v>
      </c>
      <c r="F9" s="5">
        <f>SUM($T$2:T9) + V9 + W9</f>
        <v>272.34000000000003</v>
      </c>
      <c r="G9" s="5">
        <f t="shared" si="0"/>
        <v>4.5390000000000006</v>
      </c>
      <c r="H9" s="10">
        <f t="shared" si="1"/>
        <v>4.539E-2</v>
      </c>
      <c r="I9" s="10"/>
      <c r="J9" s="1"/>
      <c r="K9" s="1"/>
      <c r="T9" s="1">
        <f t="shared" si="2"/>
        <v>54</v>
      </c>
      <c r="U9" s="1">
        <f t="shared" si="3"/>
        <v>32.000000000000028</v>
      </c>
      <c r="V9">
        <f>INT(SUM($U$2:U9)/60)</f>
        <v>2</v>
      </c>
      <c r="W9">
        <f>(SUM($U$2:U9)-60*V9)/100</f>
        <v>0.34000000000000624</v>
      </c>
    </row>
    <row r="10" spans="1:23" x14ac:dyDescent="0.5">
      <c r="A10" s="4">
        <v>43768</v>
      </c>
      <c r="B10" s="2" t="s">
        <v>11</v>
      </c>
      <c r="C10" s="2">
        <v>8000</v>
      </c>
      <c r="D10" s="5">
        <v>30</v>
      </c>
      <c r="E10" s="2">
        <f>SUM($C$2:C10)</f>
        <v>56807</v>
      </c>
      <c r="F10" s="5">
        <f>SUM($T$2:T10) + V10 + W10</f>
        <v>302.34000000000003</v>
      </c>
      <c r="G10" s="5">
        <f t="shared" si="0"/>
        <v>5.0390000000000006</v>
      </c>
      <c r="H10" s="10">
        <f t="shared" si="1"/>
        <v>5.0390000000000004E-2</v>
      </c>
      <c r="I10" s="10"/>
      <c r="J10" s="1"/>
      <c r="K10" s="1"/>
      <c r="T10" s="1">
        <f t="shared" si="2"/>
        <v>30</v>
      </c>
      <c r="U10" s="1">
        <f t="shared" si="3"/>
        <v>0</v>
      </c>
      <c r="V10">
        <f>INT(SUM($U$2:U10)/60)</f>
        <v>2</v>
      </c>
      <c r="W10">
        <f>(SUM($U$2:U10)-60*V10)/100</f>
        <v>0.34000000000000624</v>
      </c>
    </row>
    <row r="11" spans="1:23" x14ac:dyDescent="0.5">
      <c r="A11" s="4">
        <v>43769</v>
      </c>
      <c r="B11" s="2" t="s">
        <v>4</v>
      </c>
      <c r="C11" s="2">
        <v>5000</v>
      </c>
      <c r="D11" s="5">
        <v>25</v>
      </c>
      <c r="E11" s="2">
        <f>SUM($C$2:C11)</f>
        <v>61807</v>
      </c>
      <c r="F11" s="5">
        <f>SUM($T$2:T11) + V11 + W11</f>
        <v>327.34000000000003</v>
      </c>
      <c r="G11" s="5">
        <f t="shared" si="0"/>
        <v>5.4556666666666676</v>
      </c>
      <c r="H11" s="10">
        <f t="shared" si="1"/>
        <v>5.455666666666667E-2</v>
      </c>
      <c r="I11" s="10"/>
      <c r="J11" s="1"/>
      <c r="K11" s="1"/>
      <c r="T11" s="1">
        <f t="shared" si="2"/>
        <v>25</v>
      </c>
      <c r="U11" s="1">
        <f t="shared" si="3"/>
        <v>0</v>
      </c>
      <c r="V11">
        <f>INT(SUM($U$2:U11)/60)</f>
        <v>2</v>
      </c>
      <c r="W11">
        <f>(SUM($U$2:U11)-60*V11)/100</f>
        <v>0.34000000000000624</v>
      </c>
    </row>
    <row r="12" spans="1:23" x14ac:dyDescent="0.5">
      <c r="A12" s="4">
        <v>43771</v>
      </c>
      <c r="B12" s="2" t="s">
        <v>8</v>
      </c>
      <c r="C12" s="2">
        <v>5000</v>
      </c>
      <c r="D12" s="5">
        <v>23.5</v>
      </c>
      <c r="E12" s="2">
        <f>SUM($C$2:C12)</f>
        <v>66807</v>
      </c>
      <c r="F12" s="5">
        <f>SUM($T$2:T12) + V12 + W12</f>
        <v>351.24</v>
      </c>
      <c r="G12" s="5">
        <f t="shared" si="0"/>
        <v>5.8540000000000001</v>
      </c>
      <c r="H12" s="10">
        <f t="shared" si="1"/>
        <v>5.8540000000000002E-2</v>
      </c>
      <c r="I12" s="10"/>
      <c r="J12" s="1"/>
      <c r="K12" s="1"/>
      <c r="T12" s="1">
        <f t="shared" si="2"/>
        <v>23</v>
      </c>
      <c r="U12" s="1">
        <f t="shared" si="3"/>
        <v>50</v>
      </c>
      <c r="V12">
        <f>INT(SUM($U$2:U12)/60)</f>
        <v>3</v>
      </c>
      <c r="W12">
        <f>(SUM($U$2:U12)-60*V12)/100</f>
        <v>0.24000000000000626</v>
      </c>
    </row>
    <row r="13" spans="1:23" x14ac:dyDescent="0.5">
      <c r="A13" s="4">
        <v>43773</v>
      </c>
      <c r="B13" s="2" t="s">
        <v>4</v>
      </c>
      <c r="C13" s="2">
        <v>5000</v>
      </c>
      <c r="D13" s="5">
        <v>29</v>
      </c>
      <c r="E13" s="2">
        <f>SUM($C$2:C13)</f>
        <v>71807</v>
      </c>
      <c r="F13" s="5">
        <f>SUM($T$2:T13) + V13 + W13</f>
        <v>380.24</v>
      </c>
      <c r="G13" s="5">
        <f t="shared" si="0"/>
        <v>6.3373333333333335</v>
      </c>
      <c r="H13" s="10">
        <f t="shared" si="1"/>
        <v>6.3373333333333337E-2</v>
      </c>
      <c r="I13" s="10"/>
      <c r="J13" s="1"/>
      <c r="K13" s="1"/>
      <c r="T13" s="1">
        <f t="shared" si="2"/>
        <v>29</v>
      </c>
      <c r="U13" s="1">
        <f t="shared" si="3"/>
        <v>0</v>
      </c>
      <c r="V13">
        <f>INT(SUM($U$2:U13)/60)</f>
        <v>3</v>
      </c>
      <c r="W13">
        <f>(SUM($U$2:U13)-60*V13)/100</f>
        <v>0.24000000000000626</v>
      </c>
    </row>
    <row r="14" spans="1:23" x14ac:dyDescent="0.5">
      <c r="A14" s="4">
        <v>43774</v>
      </c>
      <c r="B14" s="2" t="s">
        <v>7</v>
      </c>
      <c r="C14" s="2">
        <v>4750</v>
      </c>
      <c r="D14" s="5">
        <v>26</v>
      </c>
      <c r="E14" s="2">
        <f>SUM($C$2:C14)</f>
        <v>76557</v>
      </c>
      <c r="F14" s="5">
        <f>SUM($T$2:T14) + V14 + W14</f>
        <v>406.24</v>
      </c>
      <c r="G14" s="5">
        <f t="shared" si="0"/>
        <v>6.7706666666666671</v>
      </c>
      <c r="H14" s="10">
        <f t="shared" si="1"/>
        <v>6.7706666666666665E-2</v>
      </c>
      <c r="I14" s="10"/>
      <c r="J14" s="1"/>
      <c r="K14" s="1"/>
      <c r="T14" s="1">
        <f t="shared" si="2"/>
        <v>26</v>
      </c>
      <c r="U14" s="1">
        <f t="shared" si="3"/>
        <v>0</v>
      </c>
      <c r="V14">
        <f>INT(SUM($U$2:U14)/60)</f>
        <v>3</v>
      </c>
      <c r="W14">
        <f>(SUM($U$2:U14)-60*V14)/100</f>
        <v>0.24000000000000626</v>
      </c>
    </row>
    <row r="15" spans="1:23" x14ac:dyDescent="0.5">
      <c r="A15" s="4">
        <v>43776</v>
      </c>
      <c r="B15" s="2" t="s">
        <v>7</v>
      </c>
      <c r="C15" s="2">
        <v>12150</v>
      </c>
      <c r="D15" s="5">
        <v>64.38</v>
      </c>
      <c r="E15" s="2">
        <f>SUM($C$2:C15)</f>
        <v>88707</v>
      </c>
      <c r="F15" s="5">
        <f>SUM($T$2:T15) + V15 + W15</f>
        <v>471.02</v>
      </c>
      <c r="G15" s="5">
        <f t="shared" si="0"/>
        <v>7.8503333333333334</v>
      </c>
      <c r="H15" s="10">
        <f t="shared" si="1"/>
        <v>7.8503333333333342E-2</v>
      </c>
      <c r="I15" s="10"/>
      <c r="T15" s="1">
        <f t="shared" si="2"/>
        <v>64</v>
      </c>
      <c r="U15" s="1">
        <f t="shared" si="3"/>
        <v>37.999999999999545</v>
      </c>
      <c r="V15">
        <f>INT(SUM($U$2:U15)/60)</f>
        <v>4</v>
      </c>
      <c r="W15">
        <f>(SUM($U$2:U15)-60*V15)/100</f>
        <v>2.0000000000001704E-2</v>
      </c>
    </row>
    <row r="16" spans="1:23" x14ac:dyDescent="0.5">
      <c r="A16" s="4">
        <v>43780</v>
      </c>
      <c r="B16" s="2" t="s">
        <v>11</v>
      </c>
      <c r="C16" s="2">
        <v>8500</v>
      </c>
      <c r="D16" s="5">
        <v>30</v>
      </c>
      <c r="E16" s="2">
        <f>SUM($C$2:C16)</f>
        <v>97207</v>
      </c>
      <c r="F16" s="5">
        <f>SUM($T$2:T16) + V16 + W16</f>
        <v>501.02</v>
      </c>
      <c r="G16" s="5">
        <f t="shared" si="0"/>
        <v>8.3503333333333334</v>
      </c>
      <c r="H16" s="10">
        <f t="shared" si="1"/>
        <v>8.3503333333333332E-2</v>
      </c>
      <c r="I16" s="10"/>
      <c r="T16" s="1">
        <f t="shared" si="2"/>
        <v>30</v>
      </c>
      <c r="U16" s="1">
        <f t="shared" si="3"/>
        <v>0</v>
      </c>
      <c r="V16">
        <f>INT(SUM($U$2:U16)/60)</f>
        <v>4</v>
      </c>
      <c r="W16">
        <f>(SUM($U$2:U16)-60*V16)/100</f>
        <v>2.0000000000001704E-2</v>
      </c>
    </row>
    <row r="17" spans="1:23" x14ac:dyDescent="0.5">
      <c r="A17" s="4">
        <v>43780</v>
      </c>
      <c r="B17" s="2" t="s">
        <v>13</v>
      </c>
      <c r="C17" s="2">
        <v>3500</v>
      </c>
      <c r="D17" s="5">
        <v>25</v>
      </c>
      <c r="E17" s="2">
        <f>SUM($C$2:C17)</f>
        <v>100707</v>
      </c>
      <c r="F17" s="5">
        <f>SUM($T$2:T17) + V17 + W17</f>
        <v>526.02</v>
      </c>
      <c r="G17" s="5">
        <f t="shared" si="0"/>
        <v>8.7669999999999995</v>
      </c>
      <c r="H17" s="10">
        <f t="shared" si="1"/>
        <v>8.7669999999999998E-2</v>
      </c>
      <c r="I17" s="10"/>
      <c r="T17" s="1">
        <f t="shared" si="2"/>
        <v>25</v>
      </c>
      <c r="U17" s="1">
        <f t="shared" si="3"/>
        <v>0</v>
      </c>
      <c r="V17">
        <f>INT(SUM($U$2:U17)/60)</f>
        <v>4</v>
      </c>
      <c r="W17">
        <f>(SUM($U$2:U17)-60*V17)/100</f>
        <v>2.0000000000001704E-2</v>
      </c>
    </row>
    <row r="18" spans="1:23" x14ac:dyDescent="0.5">
      <c r="A18" s="4">
        <v>43781</v>
      </c>
      <c r="B18" s="2" t="s">
        <v>13</v>
      </c>
      <c r="C18" s="2">
        <v>4250</v>
      </c>
      <c r="D18" s="5">
        <v>25</v>
      </c>
      <c r="E18" s="2">
        <f>SUM($C$2:C18)</f>
        <v>104957</v>
      </c>
      <c r="F18" s="5">
        <f>SUM($T$2:T18) + V18 + W18</f>
        <v>551.02</v>
      </c>
      <c r="G18" s="5">
        <f t="shared" si="0"/>
        <v>9.1836666666666655</v>
      </c>
      <c r="H18" s="10">
        <f t="shared" si="1"/>
        <v>9.1836666666666664E-2</v>
      </c>
      <c r="I18" s="10"/>
      <c r="T18" s="1">
        <f t="shared" si="2"/>
        <v>25</v>
      </c>
      <c r="U18" s="1">
        <f t="shared" si="3"/>
        <v>0</v>
      </c>
      <c r="V18">
        <f>INT(SUM($U$2:U18)/60)</f>
        <v>4</v>
      </c>
      <c r="W18">
        <f>(SUM($U$2:U18)-60*V18)/100</f>
        <v>2.0000000000001704E-2</v>
      </c>
    </row>
    <row r="19" spans="1:23" x14ac:dyDescent="0.5">
      <c r="A19" s="4">
        <v>43783</v>
      </c>
      <c r="B19" s="2" t="s">
        <v>4</v>
      </c>
      <c r="C19" s="2">
        <v>15000</v>
      </c>
      <c r="D19" s="5">
        <v>82</v>
      </c>
      <c r="E19" s="2">
        <f>SUM($C$2:C19)</f>
        <v>119957</v>
      </c>
      <c r="F19" s="5">
        <f>SUM($T$2:T19) + V19 + W19</f>
        <v>633.02</v>
      </c>
      <c r="G19" s="5">
        <f t="shared" si="0"/>
        <v>10.550333333333333</v>
      </c>
      <c r="H19" s="10">
        <f t="shared" si="1"/>
        <v>0.10550333333333332</v>
      </c>
      <c r="I19" s="10"/>
      <c r="T19" s="1">
        <f t="shared" si="2"/>
        <v>82</v>
      </c>
      <c r="U19" s="1">
        <f t="shared" si="3"/>
        <v>0</v>
      </c>
      <c r="V19">
        <f>INT(SUM($U$2:U19)/60)</f>
        <v>4</v>
      </c>
      <c r="W19">
        <f>(SUM($U$2:U19)-60*V19)/100</f>
        <v>2.0000000000001704E-2</v>
      </c>
    </row>
    <row r="20" spans="1:23" x14ac:dyDescent="0.5">
      <c r="A20" s="4">
        <v>43787</v>
      </c>
      <c r="B20" s="2" t="s">
        <v>4</v>
      </c>
      <c r="C20" s="2">
        <v>5000</v>
      </c>
      <c r="D20" s="5">
        <v>23.2</v>
      </c>
      <c r="E20" s="2">
        <f>SUM($C$2:C20)</f>
        <v>124957</v>
      </c>
      <c r="F20" s="5">
        <f>SUM($T$2:T20) + V20 + W20</f>
        <v>656.22</v>
      </c>
      <c r="G20" s="5">
        <f t="shared" si="0"/>
        <v>10.937000000000001</v>
      </c>
      <c r="H20" s="10">
        <f t="shared" si="1"/>
        <v>0.10936999999999999</v>
      </c>
      <c r="I20" s="10"/>
      <c r="T20" s="1">
        <f t="shared" si="2"/>
        <v>23</v>
      </c>
      <c r="U20" s="1">
        <f t="shared" si="3"/>
        <v>19.999999999999929</v>
      </c>
      <c r="V20">
        <f>INT(SUM($U$2:U20)/60)</f>
        <v>4</v>
      </c>
      <c r="W20">
        <f>(SUM($U$2:U20)-60*V20)/100</f>
        <v>0.22000000000000114</v>
      </c>
    </row>
    <row r="21" spans="1:23" x14ac:dyDescent="0.5">
      <c r="A21" s="4">
        <v>43789</v>
      </c>
      <c r="B21" s="2" t="s">
        <v>7</v>
      </c>
      <c r="C21" s="2">
        <v>21000</v>
      </c>
      <c r="D21" s="5">
        <v>115.08</v>
      </c>
      <c r="E21" s="2">
        <f>SUM($C$2:C21)</f>
        <v>145957</v>
      </c>
      <c r="F21" s="5">
        <f>SUM($T$2:T21) + V21 + W21</f>
        <v>771.3</v>
      </c>
      <c r="G21" s="5">
        <f t="shared" si="0"/>
        <v>12.854999999999999</v>
      </c>
      <c r="H21" s="10">
        <f t="shared" si="1"/>
        <v>0.12855</v>
      </c>
      <c r="I21" s="10"/>
      <c r="T21" s="1">
        <f t="shared" si="2"/>
        <v>115</v>
      </c>
      <c r="U21" s="1">
        <f t="shared" si="3"/>
        <v>7.9999999999998295</v>
      </c>
      <c r="V21">
        <f>INT(SUM($U$2:U21)/60)</f>
        <v>4</v>
      </c>
      <c r="W21">
        <f>(SUM($U$2:U21)-60*V21)/100</f>
        <v>0.29999999999999943</v>
      </c>
    </row>
    <row r="22" spans="1:23" x14ac:dyDescent="0.5">
      <c r="A22" s="4">
        <v>43792</v>
      </c>
      <c r="B22" s="2" t="s">
        <v>8</v>
      </c>
      <c r="C22" s="2">
        <v>5000</v>
      </c>
      <c r="D22" s="5">
        <v>24.01</v>
      </c>
      <c r="E22" s="2">
        <f>SUM($C$2:C22)</f>
        <v>150957</v>
      </c>
      <c r="F22" s="5">
        <f>SUM($T$2:T22) + V22 + W22</f>
        <v>795.31</v>
      </c>
      <c r="G22" s="5">
        <f t="shared" si="0"/>
        <v>13.255166666666666</v>
      </c>
      <c r="H22" s="10">
        <f t="shared" si="1"/>
        <v>0.13255166666666665</v>
      </c>
      <c r="I22" s="10"/>
      <c r="T22" s="1">
        <f t="shared" si="2"/>
        <v>24</v>
      </c>
      <c r="U22" s="1">
        <f t="shared" si="3"/>
        <v>1.0000000000001563</v>
      </c>
      <c r="V22">
        <f>INT(SUM($U$2:U22)/60)</f>
        <v>4</v>
      </c>
      <c r="W22">
        <f>(SUM($U$2:U22)-60*V22)/100</f>
        <v>0.31000000000000116</v>
      </c>
    </row>
    <row r="23" spans="1:23" x14ac:dyDescent="0.5">
      <c r="A23" s="4">
        <v>43808</v>
      </c>
      <c r="B23" s="2" t="s">
        <v>7</v>
      </c>
      <c r="C23" s="2">
        <v>6500</v>
      </c>
      <c r="D23" s="5">
        <v>35</v>
      </c>
      <c r="E23" s="2">
        <f>SUM($C$2:C23)</f>
        <v>157457</v>
      </c>
      <c r="F23" s="5">
        <f>SUM($T$2:T23) + V23 + W23</f>
        <v>830.31</v>
      </c>
      <c r="G23" s="5">
        <f t="shared" si="0"/>
        <v>13.8385</v>
      </c>
      <c r="H23" s="10">
        <f t="shared" si="1"/>
        <v>0.13838499999999998</v>
      </c>
      <c r="I23" s="10"/>
      <c r="T23" s="1">
        <f t="shared" si="2"/>
        <v>35</v>
      </c>
      <c r="U23" s="1">
        <f t="shared" si="3"/>
        <v>0</v>
      </c>
      <c r="V23">
        <f>INT(SUM($U$2:U23)/60)</f>
        <v>4</v>
      </c>
      <c r="W23">
        <f>(SUM($U$2:U23)-60*V23)/100</f>
        <v>0.31000000000000116</v>
      </c>
    </row>
    <row r="24" spans="1:23" x14ac:dyDescent="0.5">
      <c r="A24" s="4">
        <v>43818</v>
      </c>
      <c r="B24" s="2" t="s">
        <v>7</v>
      </c>
      <c r="C24" s="2">
        <v>5500</v>
      </c>
      <c r="D24" s="5">
        <v>30</v>
      </c>
      <c r="E24" s="2">
        <f>SUM($C$2:C24)</f>
        <v>162957</v>
      </c>
      <c r="F24" s="5">
        <f>SUM($T$2:T24) + V24 + W24</f>
        <v>860.31</v>
      </c>
      <c r="G24" s="5">
        <f t="shared" si="0"/>
        <v>14.3385</v>
      </c>
      <c r="H24" s="10">
        <f t="shared" si="1"/>
        <v>0.14338499999999998</v>
      </c>
      <c r="I24" s="10"/>
      <c r="T24" s="1">
        <f t="shared" si="2"/>
        <v>30</v>
      </c>
      <c r="U24" s="1">
        <f t="shared" si="3"/>
        <v>0</v>
      </c>
      <c r="V24">
        <f>INT(SUM($U$2:U24)/60)</f>
        <v>4</v>
      </c>
      <c r="W24">
        <f>(SUM($U$2:U24)-60*V24)/100</f>
        <v>0.31000000000000116</v>
      </c>
    </row>
    <row r="25" spans="1:23" x14ac:dyDescent="0.5">
      <c r="A25" s="4">
        <v>43829</v>
      </c>
      <c r="B25" s="2" t="s">
        <v>7</v>
      </c>
      <c r="C25" s="2">
        <v>15000</v>
      </c>
      <c r="D25" s="5">
        <v>85</v>
      </c>
      <c r="E25" s="2">
        <f>SUM($C$2:C25)</f>
        <v>177957</v>
      </c>
      <c r="F25" s="5">
        <f>SUM($T$2:T25) + V25 + W25</f>
        <v>945.31</v>
      </c>
      <c r="G25" s="5">
        <f t="shared" si="0"/>
        <v>15.755166666666666</v>
      </c>
      <c r="H25" s="10">
        <f t="shared" si="1"/>
        <v>0.15755166666666667</v>
      </c>
      <c r="I25" s="10"/>
      <c r="T25" s="1">
        <f t="shared" si="2"/>
        <v>85</v>
      </c>
      <c r="U25" s="1">
        <f t="shared" si="3"/>
        <v>0</v>
      </c>
      <c r="V25">
        <f>INT(SUM($U$2:U25)/60)</f>
        <v>4</v>
      </c>
      <c r="W25">
        <f>(SUM($U$2:U25)-60*V25)/100</f>
        <v>0.31000000000000116</v>
      </c>
    </row>
    <row r="26" spans="1:23" x14ac:dyDescent="0.5">
      <c r="A26" s="4">
        <v>43833</v>
      </c>
      <c r="B26" s="2" t="s">
        <v>26</v>
      </c>
      <c r="C26" s="2">
        <v>8000</v>
      </c>
      <c r="D26" s="5">
        <v>100</v>
      </c>
      <c r="E26" s="2">
        <f>SUM($C$2:C26)</f>
        <v>185957</v>
      </c>
      <c r="F26" s="5">
        <f>SUM($T$2:T26) + V26 + W26</f>
        <v>1045.31</v>
      </c>
      <c r="G26" s="5">
        <f t="shared" si="0"/>
        <v>17.421833333333332</v>
      </c>
      <c r="H26" s="10">
        <f t="shared" si="1"/>
        <v>0.17421833333333331</v>
      </c>
      <c r="I26" s="10"/>
      <c r="T26" s="1">
        <f t="shared" si="2"/>
        <v>100</v>
      </c>
      <c r="U26" s="1">
        <f t="shared" si="3"/>
        <v>0</v>
      </c>
      <c r="V26">
        <f>INT(SUM($U$2:U26)/60)</f>
        <v>4</v>
      </c>
      <c r="W26">
        <f>(SUM($U$2:U26)-60*V26)/100</f>
        <v>0.31000000000000116</v>
      </c>
    </row>
    <row r="27" spans="1:23" x14ac:dyDescent="0.5">
      <c r="A27" s="4">
        <v>43834</v>
      </c>
      <c r="B27" s="2" t="s">
        <v>8</v>
      </c>
      <c r="C27" s="2">
        <v>5000</v>
      </c>
      <c r="D27" s="5">
        <v>23.31</v>
      </c>
      <c r="E27" s="2">
        <f>SUM($C$2:C27)</f>
        <v>190957</v>
      </c>
      <c r="F27" s="5">
        <f>SUM($T$2:T27) + V27 + W27</f>
        <v>1069.02</v>
      </c>
      <c r="G27" s="5">
        <f t="shared" si="0"/>
        <v>17.817</v>
      </c>
      <c r="H27" s="10">
        <f t="shared" si="1"/>
        <v>0.17817</v>
      </c>
      <c r="I27" s="10"/>
      <c r="T27" s="1">
        <f t="shared" si="2"/>
        <v>23</v>
      </c>
      <c r="U27" s="1">
        <f t="shared" si="3"/>
        <v>30.999999999999872</v>
      </c>
      <c r="V27">
        <f>INT(SUM($U$2:U27)/60)</f>
        <v>5</v>
      </c>
      <c r="W27">
        <f>(SUM($U$2:U27)-60*V27)/100</f>
        <v>0.02</v>
      </c>
    </row>
    <row r="28" spans="1:23" x14ac:dyDescent="0.5">
      <c r="A28" s="4">
        <v>43836</v>
      </c>
      <c r="B28" s="2" t="s">
        <v>27</v>
      </c>
      <c r="C28" s="2">
        <v>6500</v>
      </c>
      <c r="D28" s="5">
        <v>35</v>
      </c>
      <c r="E28" s="2">
        <f>SUM($C$2:C28)</f>
        <v>197457</v>
      </c>
      <c r="F28" s="5">
        <f>SUM($T$2:T28) + V28 + W28</f>
        <v>1104.02</v>
      </c>
      <c r="G28" s="5">
        <f t="shared" si="0"/>
        <v>18.400333333333332</v>
      </c>
      <c r="H28" s="10">
        <f t="shared" si="1"/>
        <v>0.18400333333333335</v>
      </c>
      <c r="I28" s="10"/>
      <c r="T28" s="1">
        <f t="shared" si="2"/>
        <v>35</v>
      </c>
      <c r="U28" s="1">
        <f t="shared" si="3"/>
        <v>0</v>
      </c>
      <c r="V28">
        <f>INT(SUM($U$2:U28)/60)</f>
        <v>5</v>
      </c>
      <c r="W28">
        <f>(SUM($U$2:U28)-60*V28)/100</f>
        <v>0.02</v>
      </c>
    </row>
    <row r="29" spans="1:23" x14ac:dyDescent="0.5">
      <c r="A29" s="4">
        <v>43838</v>
      </c>
      <c r="B29" s="2" t="s">
        <v>7</v>
      </c>
      <c r="C29" s="2">
        <v>13000</v>
      </c>
      <c r="D29" s="5">
        <v>80</v>
      </c>
      <c r="E29" s="2">
        <f>SUM($C$2:C29)</f>
        <v>210457</v>
      </c>
      <c r="F29" s="5">
        <f>SUM($T$2:T29) + V29 + W29</f>
        <v>1184.02</v>
      </c>
      <c r="G29" s="5">
        <f t="shared" si="0"/>
        <v>19.733666666666668</v>
      </c>
      <c r="H29" s="10">
        <f t="shared" si="1"/>
        <v>0.19733666666666666</v>
      </c>
      <c r="I29" s="10"/>
      <c r="T29" s="1">
        <f t="shared" si="2"/>
        <v>80</v>
      </c>
      <c r="U29" s="1">
        <f t="shared" si="3"/>
        <v>0</v>
      </c>
      <c r="V29">
        <f>INT(SUM($U$2:U29)/60)</f>
        <v>5</v>
      </c>
      <c r="W29">
        <f>(SUM($U$2:U29)-60*V29)/100</f>
        <v>0.02</v>
      </c>
    </row>
    <row r="30" spans="1:23" x14ac:dyDescent="0.5">
      <c r="A30" s="4">
        <v>43843</v>
      </c>
      <c r="B30" s="2" t="s">
        <v>27</v>
      </c>
      <c r="C30" s="2">
        <v>6000</v>
      </c>
      <c r="D30" s="5">
        <v>45</v>
      </c>
      <c r="E30" s="2">
        <f>SUM($C$2:C30)</f>
        <v>216457</v>
      </c>
      <c r="F30" s="5">
        <f>SUM($T$2:T30) + V30 + W30</f>
        <v>1229.02</v>
      </c>
      <c r="G30" s="5">
        <f t="shared" si="0"/>
        <v>20.483666666666668</v>
      </c>
      <c r="H30" s="10">
        <f t="shared" si="1"/>
        <v>0.20483666666666667</v>
      </c>
      <c r="I30" s="10"/>
      <c r="T30" s="1">
        <f t="shared" si="2"/>
        <v>45</v>
      </c>
      <c r="U30" s="1">
        <f t="shared" si="3"/>
        <v>0</v>
      </c>
      <c r="V30">
        <f>INT(SUM($U$2:U30)/60)</f>
        <v>5</v>
      </c>
      <c r="W30">
        <f>(SUM($U$2:U30)-60*V30)/100</f>
        <v>0.02</v>
      </c>
    </row>
    <row r="31" spans="1:23" x14ac:dyDescent="0.5">
      <c r="A31" s="4">
        <v>43845</v>
      </c>
      <c r="B31" s="2" t="s">
        <v>7</v>
      </c>
      <c r="C31" s="2">
        <v>18000</v>
      </c>
      <c r="D31" s="5">
        <v>110</v>
      </c>
      <c r="E31" s="2">
        <f>SUM($C$2:C31)</f>
        <v>234457</v>
      </c>
      <c r="F31" s="5">
        <f>SUM($T$2:T31) + V31 + W31</f>
        <v>1339.02</v>
      </c>
      <c r="G31" s="5">
        <f t="shared" si="0"/>
        <v>22.317</v>
      </c>
      <c r="H31" s="10">
        <f t="shared" si="1"/>
        <v>0.22317000000000001</v>
      </c>
      <c r="I31" s="10"/>
      <c r="T31" s="1">
        <f t="shared" si="2"/>
        <v>110</v>
      </c>
      <c r="U31" s="1">
        <f t="shared" si="3"/>
        <v>0</v>
      </c>
      <c r="V31">
        <f>INT(SUM($U$2:U31)/60)</f>
        <v>5</v>
      </c>
      <c r="W31">
        <f>(SUM($U$2:U31)-60*V31)/100</f>
        <v>0.02</v>
      </c>
    </row>
    <row r="32" spans="1:23" x14ac:dyDescent="0.5">
      <c r="A32" s="4">
        <v>43846</v>
      </c>
      <c r="B32" s="2" t="s">
        <v>27</v>
      </c>
      <c r="C32" s="2">
        <v>7200</v>
      </c>
      <c r="D32" s="5">
        <v>45</v>
      </c>
      <c r="E32" s="2">
        <f>SUM($C$2:C32)</f>
        <v>241657</v>
      </c>
      <c r="F32" s="5">
        <f>SUM($T$2:T32) + V32 + W32</f>
        <v>1384.02</v>
      </c>
      <c r="G32" s="5">
        <f t="shared" si="0"/>
        <v>23.067</v>
      </c>
      <c r="H32" s="10">
        <f t="shared" si="1"/>
        <v>0.23067000000000001</v>
      </c>
      <c r="I32" s="10"/>
      <c r="T32" s="1">
        <f t="shared" si="2"/>
        <v>45</v>
      </c>
      <c r="U32" s="1">
        <f t="shared" si="3"/>
        <v>0</v>
      </c>
      <c r="V32">
        <f>INT(SUM($U$2:U32)/60)</f>
        <v>5</v>
      </c>
      <c r="W32">
        <f>(SUM($U$2:U32)-60*V32)/100</f>
        <v>0.02</v>
      </c>
    </row>
    <row r="33" spans="1:23" x14ac:dyDescent="0.5">
      <c r="A33" s="4">
        <v>43848</v>
      </c>
      <c r="B33" s="2" t="s">
        <v>8</v>
      </c>
      <c r="C33" s="2">
        <v>5000</v>
      </c>
      <c r="D33" s="5">
        <v>22.4</v>
      </c>
      <c r="E33" s="2">
        <f>SUM($C$2:C33)</f>
        <v>246657</v>
      </c>
      <c r="F33" s="5">
        <f>SUM($T$2:T33) + V33 + W33</f>
        <v>1406.42</v>
      </c>
      <c r="G33" s="5">
        <f t="shared" si="0"/>
        <v>23.440333333333335</v>
      </c>
      <c r="H33" s="10">
        <f t="shared" si="1"/>
        <v>0.23440333333333332</v>
      </c>
      <c r="I33" s="10"/>
      <c r="T33" s="1">
        <f t="shared" si="2"/>
        <v>22</v>
      </c>
      <c r="U33" s="1">
        <f t="shared" si="3"/>
        <v>39.999999999999858</v>
      </c>
      <c r="V33">
        <f>INT(SUM($U$2:U33)/60)</f>
        <v>5</v>
      </c>
      <c r="W33">
        <f>(SUM($U$2:U33)-60*V33)/100</f>
        <v>0.41999999999999887</v>
      </c>
    </row>
    <row r="34" spans="1:23" x14ac:dyDescent="0.5">
      <c r="A34" s="4">
        <v>43850</v>
      </c>
      <c r="B34" s="2" t="s">
        <v>27</v>
      </c>
      <c r="C34" s="2">
        <v>6800</v>
      </c>
      <c r="D34" s="5">
        <v>45</v>
      </c>
      <c r="E34" s="2">
        <f>SUM($C$2:C34)</f>
        <v>253457</v>
      </c>
      <c r="F34" s="5">
        <f>SUM($T$2:T34) + V34 + W34</f>
        <v>1451.42</v>
      </c>
      <c r="G34" s="5">
        <f t="shared" ref="G34:G65" si="4">F34/60</f>
        <v>24.190333333333335</v>
      </c>
      <c r="H34" s="10">
        <f t="shared" ref="H34:H65" si="5">(F34/600000)*100</f>
        <v>0.24190333333333333</v>
      </c>
      <c r="I34" s="10"/>
      <c r="T34" s="1">
        <f t="shared" ref="T34:T65" si="6">INT(D34)</f>
        <v>45</v>
      </c>
      <c r="U34" s="1">
        <f t="shared" ref="U34:U65" si="7">(D34-T34)*100</f>
        <v>0</v>
      </c>
      <c r="V34">
        <f>INT(SUM($U$2:U34)/60)</f>
        <v>5</v>
      </c>
      <c r="W34">
        <f>(SUM($U$2:U34)-60*V34)/100</f>
        <v>0.41999999999999887</v>
      </c>
    </row>
    <row r="35" spans="1:23" x14ac:dyDescent="0.5">
      <c r="A35" s="4">
        <v>43853</v>
      </c>
      <c r="B35" s="2" t="s">
        <v>7</v>
      </c>
      <c r="C35" s="2">
        <v>19000</v>
      </c>
      <c r="D35" s="5">
        <v>110</v>
      </c>
      <c r="E35" s="2">
        <f>SUM($C$2:C35)</f>
        <v>272457</v>
      </c>
      <c r="F35" s="5">
        <f>SUM($T$2:T35) + V35 + W35</f>
        <v>1561.42</v>
      </c>
      <c r="G35" s="5">
        <f t="shared" si="4"/>
        <v>26.023666666666667</v>
      </c>
      <c r="H35" s="10">
        <f t="shared" si="5"/>
        <v>0.26023666666666667</v>
      </c>
      <c r="I35" s="10"/>
      <c r="T35" s="1">
        <f t="shared" si="6"/>
        <v>110</v>
      </c>
      <c r="U35" s="1">
        <f t="shared" si="7"/>
        <v>0</v>
      </c>
      <c r="V35">
        <f>INT(SUM($U$2:U35)/60)</f>
        <v>5</v>
      </c>
      <c r="W35">
        <f>(SUM($U$2:U35)-60*V35)/100</f>
        <v>0.41999999999999887</v>
      </c>
    </row>
    <row r="36" spans="1:23" x14ac:dyDescent="0.5">
      <c r="A36" s="4">
        <v>43855</v>
      </c>
      <c r="B36" s="2" t="s">
        <v>8</v>
      </c>
      <c r="C36" s="2">
        <v>5000</v>
      </c>
      <c r="D36" s="5">
        <v>24.36</v>
      </c>
      <c r="E36" s="2">
        <f>SUM($C$2:C36)</f>
        <v>277457</v>
      </c>
      <c r="F36" s="5">
        <f>SUM($T$2:T36) + V36 + W36</f>
        <v>1586.18</v>
      </c>
      <c r="G36" s="5">
        <f t="shared" si="4"/>
        <v>26.436333333333334</v>
      </c>
      <c r="H36" s="10">
        <f t="shared" si="5"/>
        <v>0.26436333333333334</v>
      </c>
      <c r="I36" s="10"/>
      <c r="T36" s="1">
        <f t="shared" si="6"/>
        <v>24</v>
      </c>
      <c r="U36" s="1">
        <f t="shared" si="7"/>
        <v>35.999999999999943</v>
      </c>
      <c r="V36">
        <f>INT(SUM($U$2:U36)/60)</f>
        <v>6</v>
      </c>
      <c r="W36">
        <f>(SUM($U$2:U36)-60*V36)/100</f>
        <v>0.1799999999999983</v>
      </c>
    </row>
    <row r="37" spans="1:23" x14ac:dyDescent="0.5">
      <c r="A37" s="4">
        <v>43857</v>
      </c>
      <c r="B37" s="2" t="s">
        <v>27</v>
      </c>
      <c r="C37" s="2">
        <v>7500</v>
      </c>
      <c r="D37" s="5">
        <v>45</v>
      </c>
      <c r="E37" s="2">
        <f>SUM($C$2:C37)</f>
        <v>284957</v>
      </c>
      <c r="F37" s="5">
        <f>SUM($T$2:T37) + V37 + W37</f>
        <v>1631.18</v>
      </c>
      <c r="G37" s="5">
        <f t="shared" si="4"/>
        <v>27.186333333333334</v>
      </c>
      <c r="H37" s="10">
        <f t="shared" si="5"/>
        <v>0.27186333333333335</v>
      </c>
      <c r="I37" s="10"/>
      <c r="T37" s="1">
        <f t="shared" si="6"/>
        <v>45</v>
      </c>
      <c r="U37" s="1">
        <f t="shared" si="7"/>
        <v>0</v>
      </c>
      <c r="V37">
        <f>INT(SUM($U$2:U37)/60)</f>
        <v>6</v>
      </c>
      <c r="W37">
        <f>(SUM($U$2:U37)-60*V37)/100</f>
        <v>0.1799999999999983</v>
      </c>
    </row>
    <row r="38" spans="1:23" x14ac:dyDescent="0.5">
      <c r="A38" s="4">
        <v>43860</v>
      </c>
      <c r="B38" s="2" t="s">
        <v>27</v>
      </c>
      <c r="C38" s="2">
        <v>7500</v>
      </c>
      <c r="D38" s="5">
        <v>45</v>
      </c>
      <c r="E38" s="2">
        <f>SUM($C$2:C38)</f>
        <v>292457</v>
      </c>
      <c r="F38" s="5">
        <f>SUM($T$2:T38) + V38 + W38</f>
        <v>1676.18</v>
      </c>
      <c r="G38" s="5">
        <f t="shared" si="4"/>
        <v>27.936333333333334</v>
      </c>
      <c r="H38" s="10">
        <f t="shared" si="5"/>
        <v>0.27936333333333335</v>
      </c>
      <c r="I38" s="10"/>
      <c r="T38" s="1">
        <f t="shared" si="6"/>
        <v>45</v>
      </c>
      <c r="U38" s="1">
        <f t="shared" si="7"/>
        <v>0</v>
      </c>
      <c r="V38">
        <f>INT(SUM($U$2:U38)/60)</f>
        <v>6</v>
      </c>
      <c r="W38">
        <f>(SUM($U$2:U38)-60*V38)/100</f>
        <v>0.1799999999999983</v>
      </c>
    </row>
    <row r="39" spans="1:23" x14ac:dyDescent="0.5">
      <c r="A39" s="4">
        <v>43861</v>
      </c>
      <c r="B39" s="2" t="s">
        <v>7</v>
      </c>
      <c r="C39" s="2">
        <v>23000</v>
      </c>
      <c r="D39" s="5">
        <v>135</v>
      </c>
      <c r="E39" s="2">
        <f>SUM($C$2:C39)</f>
        <v>315457</v>
      </c>
      <c r="F39" s="5">
        <f>SUM($T$2:T39) + V39 + W39</f>
        <v>1811.18</v>
      </c>
      <c r="G39" s="5">
        <f t="shared" si="4"/>
        <v>30.186333333333334</v>
      </c>
      <c r="H39" s="10">
        <f t="shared" si="5"/>
        <v>0.30186333333333332</v>
      </c>
      <c r="I39" s="10"/>
      <c r="T39" s="1">
        <f t="shared" si="6"/>
        <v>135</v>
      </c>
      <c r="U39" s="1">
        <f t="shared" si="7"/>
        <v>0</v>
      </c>
      <c r="V39">
        <f>INT(SUM($U$2:U39)/60)</f>
        <v>6</v>
      </c>
      <c r="W39">
        <f>(SUM($U$2:U39)-60*V39)/100</f>
        <v>0.1799999999999983</v>
      </c>
    </row>
    <row r="40" spans="1:23" x14ac:dyDescent="0.5">
      <c r="A40" s="4">
        <v>43864</v>
      </c>
      <c r="B40" s="2" t="s">
        <v>27</v>
      </c>
      <c r="C40" s="2">
        <v>7500</v>
      </c>
      <c r="D40" s="5">
        <v>45</v>
      </c>
      <c r="E40" s="2">
        <f>SUM($C$2:C40)</f>
        <v>322957</v>
      </c>
      <c r="F40" s="5">
        <f>SUM($T$2:T40) + V40 + W40</f>
        <v>1856.18</v>
      </c>
      <c r="G40" s="5">
        <f t="shared" si="4"/>
        <v>30.936333333333334</v>
      </c>
      <c r="H40" s="10">
        <f t="shared" si="5"/>
        <v>0.30936333333333332</v>
      </c>
      <c r="I40" s="10"/>
      <c r="T40" s="1">
        <f t="shared" si="6"/>
        <v>45</v>
      </c>
      <c r="U40" s="1">
        <f t="shared" si="7"/>
        <v>0</v>
      </c>
      <c r="V40">
        <f>INT(SUM($U$2:U40)/60)</f>
        <v>6</v>
      </c>
      <c r="W40">
        <f>(SUM($U$2:U40)-60*V40)/100</f>
        <v>0.1799999999999983</v>
      </c>
    </row>
    <row r="41" spans="1:23" x14ac:dyDescent="0.5">
      <c r="A41" s="4">
        <v>43866</v>
      </c>
      <c r="B41" s="2" t="s">
        <v>7</v>
      </c>
      <c r="C41" s="2">
        <v>12000</v>
      </c>
      <c r="D41" s="5">
        <v>85</v>
      </c>
      <c r="E41" s="2">
        <f>SUM($C$2:C41)</f>
        <v>334957</v>
      </c>
      <c r="F41" s="5">
        <f>SUM($T$2:T41) + V41 + W41</f>
        <v>1941.18</v>
      </c>
      <c r="G41" s="5">
        <f t="shared" si="4"/>
        <v>32.353000000000002</v>
      </c>
      <c r="H41" s="10">
        <f t="shared" si="5"/>
        <v>0.32352999999999998</v>
      </c>
      <c r="I41" s="10"/>
      <c r="T41" s="1">
        <f t="shared" si="6"/>
        <v>85</v>
      </c>
      <c r="U41" s="1">
        <f t="shared" si="7"/>
        <v>0</v>
      </c>
      <c r="V41">
        <f>INT(SUM($U$2:U41)/60)</f>
        <v>6</v>
      </c>
      <c r="W41">
        <f>(SUM($U$2:U41)-60*V41)/100</f>
        <v>0.1799999999999983</v>
      </c>
    </row>
    <row r="42" spans="1:23" x14ac:dyDescent="0.5">
      <c r="A42" s="4">
        <v>43869</v>
      </c>
      <c r="B42" s="2" t="s">
        <v>8</v>
      </c>
      <c r="C42" s="2">
        <v>5000</v>
      </c>
      <c r="D42" s="5">
        <v>21.25</v>
      </c>
      <c r="E42" s="2">
        <f>SUM($C$2:C42)</f>
        <v>339957</v>
      </c>
      <c r="F42" s="5">
        <f>SUM($T$2:T42) + V42 + W42</f>
        <v>1962.43</v>
      </c>
      <c r="G42" s="5">
        <f t="shared" si="4"/>
        <v>32.707166666666666</v>
      </c>
      <c r="H42" s="10">
        <f t="shared" si="5"/>
        <v>0.32707166666666665</v>
      </c>
      <c r="I42" s="10"/>
      <c r="T42" s="1">
        <f t="shared" si="6"/>
        <v>21</v>
      </c>
      <c r="U42" s="1">
        <f t="shared" si="7"/>
        <v>25</v>
      </c>
      <c r="V42">
        <f>INT(SUM($U$2:U42)/60)</f>
        <v>6</v>
      </c>
      <c r="W42">
        <f>(SUM($U$2:U42)-60*V42)/100</f>
        <v>0.42999999999999827</v>
      </c>
    </row>
    <row r="43" spans="1:23" x14ac:dyDescent="0.5">
      <c r="A43" s="4">
        <v>43871</v>
      </c>
      <c r="B43" s="2" t="s">
        <v>7</v>
      </c>
      <c r="C43" s="2">
        <v>4800</v>
      </c>
      <c r="D43" s="5">
        <v>32.450000000000003</v>
      </c>
      <c r="E43" s="2">
        <f>SUM($C$2:C43)</f>
        <v>344757</v>
      </c>
      <c r="F43" s="5">
        <f>SUM($T$2:T43) + V43 + W43</f>
        <v>1995.28</v>
      </c>
      <c r="G43" s="5">
        <f t="shared" si="4"/>
        <v>33.254666666666665</v>
      </c>
      <c r="H43" s="10">
        <f t="shared" si="5"/>
        <v>0.33254666666666666</v>
      </c>
      <c r="I43" s="10"/>
      <c r="T43" s="1">
        <f t="shared" si="6"/>
        <v>32</v>
      </c>
      <c r="U43" s="1">
        <f t="shared" si="7"/>
        <v>45.000000000000284</v>
      </c>
      <c r="V43">
        <f>INT(SUM($U$2:U43)/60)</f>
        <v>7</v>
      </c>
      <c r="W43">
        <f>(SUM($U$2:U43)-60*V43)/100</f>
        <v>0.28000000000000114</v>
      </c>
    </row>
    <row r="44" spans="1:23" x14ac:dyDescent="0.5">
      <c r="A44" s="4">
        <v>43874</v>
      </c>
      <c r="B44" s="2" t="s">
        <v>7</v>
      </c>
      <c r="C44" s="2">
        <v>22400</v>
      </c>
      <c r="D44" s="5">
        <v>133</v>
      </c>
      <c r="E44" s="2">
        <f>SUM($C$2:C44)</f>
        <v>367157</v>
      </c>
      <c r="F44" s="5">
        <f>SUM($T$2:T44) + V44 + W44</f>
        <v>2128.2800000000002</v>
      </c>
      <c r="G44" s="5">
        <f t="shared" si="4"/>
        <v>35.471333333333334</v>
      </c>
      <c r="H44" s="10">
        <f t="shared" si="5"/>
        <v>0.35471333333333338</v>
      </c>
      <c r="I44" s="10"/>
      <c r="T44" s="1">
        <f t="shared" si="6"/>
        <v>133</v>
      </c>
      <c r="U44" s="1">
        <f t="shared" si="7"/>
        <v>0</v>
      </c>
      <c r="V44">
        <f>INT(SUM($U$2:U44)/60)</f>
        <v>7</v>
      </c>
      <c r="W44">
        <f>(SUM($U$2:U44)-60*V44)/100</f>
        <v>0.28000000000000114</v>
      </c>
    </row>
    <row r="45" spans="1:23" x14ac:dyDescent="0.5">
      <c r="A45" s="4">
        <v>43876</v>
      </c>
      <c r="B45" s="2" t="s">
        <v>8</v>
      </c>
      <c r="C45" s="2">
        <v>5000</v>
      </c>
      <c r="D45" s="5">
        <v>22.25</v>
      </c>
      <c r="E45" s="2">
        <f>SUM($C$2:C45)</f>
        <v>372157</v>
      </c>
      <c r="F45" s="5">
        <f>SUM($T$2:T45) + V45 + W45</f>
        <v>2150.5300000000002</v>
      </c>
      <c r="G45" s="5">
        <f t="shared" si="4"/>
        <v>35.842166666666671</v>
      </c>
      <c r="H45" s="10">
        <f t="shared" si="5"/>
        <v>0.35842166666666669</v>
      </c>
      <c r="I45" s="10"/>
      <c r="T45" s="1">
        <f t="shared" si="6"/>
        <v>22</v>
      </c>
      <c r="U45" s="1">
        <f t="shared" si="7"/>
        <v>25</v>
      </c>
      <c r="V45">
        <f>INT(SUM($U$2:U45)/60)</f>
        <v>7</v>
      </c>
      <c r="W45">
        <f>(SUM($U$2:U45)-60*V45)/100</f>
        <v>0.53000000000000114</v>
      </c>
    </row>
    <row r="46" spans="1:23" x14ac:dyDescent="0.5">
      <c r="A46" s="4">
        <v>43878</v>
      </c>
      <c r="B46" s="2" t="s">
        <v>27</v>
      </c>
      <c r="C46" s="2">
        <v>8000</v>
      </c>
      <c r="D46" s="5">
        <v>55</v>
      </c>
      <c r="E46" s="2">
        <f>SUM($C$2:C46)</f>
        <v>380157</v>
      </c>
      <c r="F46" s="5">
        <f>SUM($T$2:T46) + V46 + W46</f>
        <v>2205.5300000000002</v>
      </c>
      <c r="G46" s="5">
        <f t="shared" si="4"/>
        <v>36.758833333333335</v>
      </c>
      <c r="H46" s="10">
        <f t="shared" si="5"/>
        <v>0.36758833333333335</v>
      </c>
      <c r="I46" s="10"/>
      <c r="T46" s="1">
        <f t="shared" si="6"/>
        <v>55</v>
      </c>
      <c r="U46" s="1">
        <f t="shared" si="7"/>
        <v>0</v>
      </c>
      <c r="V46">
        <f>INT(SUM($U$2:U46)/60)</f>
        <v>7</v>
      </c>
      <c r="W46">
        <f>(SUM($U$2:U46)-60*V46)/100</f>
        <v>0.53000000000000114</v>
      </c>
    </row>
    <row r="47" spans="1:23" x14ac:dyDescent="0.5">
      <c r="A47" s="4">
        <v>43880</v>
      </c>
      <c r="B47" s="2" t="s">
        <v>7</v>
      </c>
      <c r="C47" s="2">
        <v>12000</v>
      </c>
      <c r="D47" s="5">
        <v>75</v>
      </c>
      <c r="E47" s="2">
        <f>SUM($C$2:C47)</f>
        <v>392157</v>
      </c>
      <c r="F47" s="5">
        <f>SUM($T$2:T47) + V47 + W47</f>
        <v>2280.5300000000002</v>
      </c>
      <c r="G47" s="5">
        <f t="shared" si="4"/>
        <v>38.008833333333335</v>
      </c>
      <c r="H47" s="10">
        <f t="shared" si="5"/>
        <v>0.38008833333333336</v>
      </c>
      <c r="I47" s="10"/>
      <c r="T47" s="1">
        <f t="shared" si="6"/>
        <v>75</v>
      </c>
      <c r="U47" s="1">
        <f t="shared" si="7"/>
        <v>0</v>
      </c>
      <c r="V47">
        <f>INT(SUM($U$2:U47)/60)</f>
        <v>7</v>
      </c>
      <c r="W47">
        <f>(SUM($U$2:U47)-60*V47)/100</f>
        <v>0.53000000000000114</v>
      </c>
    </row>
    <row r="48" spans="1:23" x14ac:dyDescent="0.5">
      <c r="A48" s="4">
        <v>43881</v>
      </c>
      <c r="B48" s="2" t="s">
        <v>27</v>
      </c>
      <c r="C48" s="2">
        <v>7500</v>
      </c>
      <c r="D48" s="5">
        <v>45</v>
      </c>
      <c r="E48" s="2">
        <f>SUM($C$2:C48)</f>
        <v>399657</v>
      </c>
      <c r="F48" s="5">
        <f>SUM($T$2:T48) + V48 + W48</f>
        <v>2325.5300000000002</v>
      </c>
      <c r="G48" s="5">
        <f t="shared" si="4"/>
        <v>38.758833333333335</v>
      </c>
      <c r="H48" s="10">
        <f t="shared" si="5"/>
        <v>0.38758833333333337</v>
      </c>
      <c r="I48" s="10"/>
      <c r="T48" s="1">
        <f t="shared" si="6"/>
        <v>45</v>
      </c>
      <c r="U48" s="1">
        <f t="shared" si="7"/>
        <v>0</v>
      </c>
      <c r="V48">
        <f>INT(SUM($U$2:U48)/60)</f>
        <v>7</v>
      </c>
      <c r="W48">
        <f>(SUM($U$2:U48)-60*V48)/100</f>
        <v>0.53000000000000114</v>
      </c>
    </row>
    <row r="49" spans="1:23" x14ac:dyDescent="0.5">
      <c r="A49" s="4">
        <v>43881</v>
      </c>
      <c r="B49" s="2" t="s">
        <v>102</v>
      </c>
      <c r="C49" s="2">
        <v>1000</v>
      </c>
      <c r="D49" s="5">
        <v>45</v>
      </c>
      <c r="E49" s="2">
        <f>SUM($C$2:C49)</f>
        <v>400657</v>
      </c>
      <c r="F49" s="5">
        <f>SUM($T$2:T49) + V49 + W49</f>
        <v>2370.5300000000002</v>
      </c>
      <c r="G49" s="5">
        <f t="shared" si="4"/>
        <v>39.508833333333335</v>
      </c>
      <c r="H49" s="10">
        <f t="shared" si="5"/>
        <v>0.39508833333333337</v>
      </c>
      <c r="I49" s="10"/>
      <c r="T49" s="1">
        <f t="shared" si="6"/>
        <v>45</v>
      </c>
      <c r="U49" s="1">
        <f t="shared" si="7"/>
        <v>0</v>
      </c>
      <c r="V49">
        <f>INT(SUM($U$2:U49)/60)</f>
        <v>7</v>
      </c>
      <c r="W49">
        <f>(SUM($U$2:U49)-60*V49)/100</f>
        <v>0.53000000000000114</v>
      </c>
    </row>
    <row r="50" spans="1:23" x14ac:dyDescent="0.5">
      <c r="A50" s="4">
        <v>43883</v>
      </c>
      <c r="B50" s="2" t="s">
        <v>8</v>
      </c>
      <c r="C50" s="2">
        <v>5000</v>
      </c>
      <c r="D50" s="5">
        <v>21.55</v>
      </c>
      <c r="E50" s="2">
        <f>SUM($C$2:C50)</f>
        <v>405657</v>
      </c>
      <c r="F50" s="5">
        <f>SUM($T$2:T50) + V50 + W50</f>
        <v>2392.48</v>
      </c>
      <c r="G50" s="5">
        <f t="shared" si="4"/>
        <v>39.87466666666667</v>
      </c>
      <c r="H50" s="10">
        <f t="shared" si="5"/>
        <v>0.39874666666666664</v>
      </c>
      <c r="I50" s="10"/>
      <c r="T50" s="1">
        <f t="shared" si="6"/>
        <v>21</v>
      </c>
      <c r="U50" s="1">
        <f t="shared" si="7"/>
        <v>55.000000000000071</v>
      </c>
      <c r="V50">
        <f>INT(SUM($U$2:U50)/60)</f>
        <v>8</v>
      </c>
      <c r="W50">
        <f>(SUM($U$2:U50)-60*V50)/100</f>
        <v>0.48000000000000226</v>
      </c>
    </row>
    <row r="51" spans="1:23" x14ac:dyDescent="0.5">
      <c r="A51" s="4">
        <v>43885</v>
      </c>
      <c r="B51" s="2" t="s">
        <v>27</v>
      </c>
      <c r="C51" s="2">
        <v>7500</v>
      </c>
      <c r="D51" s="5">
        <v>45</v>
      </c>
      <c r="E51" s="2">
        <f>SUM($C$2:C51)</f>
        <v>413157</v>
      </c>
      <c r="F51" s="5">
        <f>SUM($T$2:T51) + V51 + W51</f>
        <v>2437.48</v>
      </c>
      <c r="G51" s="5">
        <f t="shared" si="4"/>
        <v>40.62466666666667</v>
      </c>
      <c r="H51" s="10">
        <f t="shared" si="5"/>
        <v>0.4062466666666667</v>
      </c>
      <c r="I51" s="10"/>
      <c r="T51" s="1">
        <f t="shared" si="6"/>
        <v>45</v>
      </c>
      <c r="U51" s="1">
        <f t="shared" si="7"/>
        <v>0</v>
      </c>
      <c r="V51">
        <f>INT(SUM($U$2:U51)/60)</f>
        <v>8</v>
      </c>
      <c r="W51">
        <f>(SUM($U$2:U51)-60*V51)/100</f>
        <v>0.48000000000000226</v>
      </c>
    </row>
    <row r="52" spans="1:23" x14ac:dyDescent="0.5">
      <c r="A52" s="4">
        <v>43887</v>
      </c>
      <c r="B52" s="2" t="s">
        <v>7</v>
      </c>
      <c r="C52" s="2">
        <v>21000</v>
      </c>
      <c r="D52" s="5">
        <v>125</v>
      </c>
      <c r="E52" s="2">
        <f>SUM($C$2:C52)</f>
        <v>434157</v>
      </c>
      <c r="F52" s="5">
        <f>SUM($T$2:T52) + V52 + W52</f>
        <v>2562.48</v>
      </c>
      <c r="G52" s="5">
        <f t="shared" si="4"/>
        <v>42.707999999999998</v>
      </c>
      <c r="H52" s="10">
        <f t="shared" si="5"/>
        <v>0.42708000000000002</v>
      </c>
      <c r="I52" s="10"/>
      <c r="T52" s="1">
        <f t="shared" si="6"/>
        <v>125</v>
      </c>
      <c r="U52" s="1">
        <f t="shared" si="7"/>
        <v>0</v>
      </c>
      <c r="V52">
        <f>INT(SUM($U$2:U52)/60)</f>
        <v>8</v>
      </c>
      <c r="W52">
        <f>(SUM($U$2:U52)-60*V52)/100</f>
        <v>0.48000000000000226</v>
      </c>
    </row>
    <row r="53" spans="1:23" x14ac:dyDescent="0.5">
      <c r="A53" s="4">
        <v>43898</v>
      </c>
      <c r="B53" s="2" t="s">
        <v>108</v>
      </c>
      <c r="C53" s="2">
        <v>21000</v>
      </c>
      <c r="D53" s="5">
        <v>110</v>
      </c>
      <c r="E53" s="2">
        <f>SUM($C$2:C53)</f>
        <v>455157</v>
      </c>
      <c r="F53" s="5">
        <f>SUM($T$2:T53) + V53 + W53</f>
        <v>2672.48</v>
      </c>
      <c r="G53" s="5">
        <f t="shared" si="4"/>
        <v>44.541333333333334</v>
      </c>
      <c r="H53" s="10">
        <f t="shared" si="5"/>
        <v>0.44541333333333333</v>
      </c>
      <c r="I53" s="10"/>
      <c r="T53" s="1">
        <f t="shared" si="6"/>
        <v>110</v>
      </c>
      <c r="U53" s="1">
        <f t="shared" si="7"/>
        <v>0</v>
      </c>
      <c r="V53">
        <f>INT(SUM($U$2:U53)/60)</f>
        <v>8</v>
      </c>
      <c r="W53">
        <f>(SUM($U$2:U53)-60*V53)/100</f>
        <v>0.48000000000000226</v>
      </c>
    </row>
    <row r="54" spans="1:23" x14ac:dyDescent="0.5">
      <c r="A54" s="4">
        <v>43902</v>
      </c>
      <c r="B54" s="2" t="s">
        <v>27</v>
      </c>
      <c r="C54" s="2">
        <v>10000</v>
      </c>
      <c r="D54" s="5">
        <v>55</v>
      </c>
      <c r="E54" s="2">
        <f>SUM($C$2:C54)</f>
        <v>465157</v>
      </c>
      <c r="F54" s="5">
        <f>SUM($T$2:T54) + V54 + W54</f>
        <v>2727.48</v>
      </c>
      <c r="G54" s="5">
        <f t="shared" si="4"/>
        <v>45.457999999999998</v>
      </c>
      <c r="H54" s="10">
        <f t="shared" si="5"/>
        <v>0.45457999999999998</v>
      </c>
      <c r="I54" s="10"/>
      <c r="T54" s="1">
        <f t="shared" si="6"/>
        <v>55</v>
      </c>
      <c r="U54" s="1">
        <f t="shared" si="7"/>
        <v>0</v>
      </c>
      <c r="V54">
        <f>INT(SUM($U$2:U54)/60)</f>
        <v>8</v>
      </c>
      <c r="W54">
        <f>(SUM($U$2:U54)-60*V54)/100</f>
        <v>0.48000000000000226</v>
      </c>
    </row>
    <row r="55" spans="1:23" x14ac:dyDescent="0.5">
      <c r="A55" s="4">
        <v>43904</v>
      </c>
      <c r="B55" s="2" t="s">
        <v>8</v>
      </c>
      <c r="C55" s="2">
        <v>5000</v>
      </c>
      <c r="D55" s="5">
        <v>21.33</v>
      </c>
      <c r="E55" s="2">
        <f>SUM($C$2:C55)</f>
        <v>470157</v>
      </c>
      <c r="F55" s="5">
        <f>SUM($T$2:T55) + V55 + W55</f>
        <v>2749.21</v>
      </c>
      <c r="G55" s="5">
        <f t="shared" si="4"/>
        <v>45.820166666666665</v>
      </c>
      <c r="H55" s="10">
        <f t="shared" si="5"/>
        <v>0.45820166666666667</v>
      </c>
      <c r="I55" s="10"/>
      <c r="T55" s="1">
        <f t="shared" si="6"/>
        <v>21</v>
      </c>
      <c r="U55" s="1">
        <f t="shared" si="7"/>
        <v>32.999999999999829</v>
      </c>
      <c r="V55">
        <f>INT(SUM($U$2:U55)/60)</f>
        <v>9</v>
      </c>
      <c r="W55">
        <f>(SUM($U$2:U55)-60*V55)/100</f>
        <v>0.21</v>
      </c>
    </row>
    <row r="56" spans="1:23" x14ac:dyDescent="0.5">
      <c r="A56" s="4">
        <v>43906</v>
      </c>
      <c r="B56" s="2" t="s">
        <v>7</v>
      </c>
      <c r="C56" s="2">
        <v>6000</v>
      </c>
      <c r="D56" s="5">
        <v>30</v>
      </c>
      <c r="E56" s="2">
        <f>SUM($C$2:C56)</f>
        <v>476157</v>
      </c>
      <c r="F56" s="5">
        <f>SUM($T$2:T56) + V56 + W56</f>
        <v>2779.21</v>
      </c>
      <c r="G56" s="5">
        <f t="shared" si="4"/>
        <v>46.320166666666665</v>
      </c>
      <c r="H56" s="10">
        <f t="shared" si="5"/>
        <v>0.46320166666666662</v>
      </c>
      <c r="I56" s="10"/>
      <c r="T56" s="1">
        <f t="shared" si="6"/>
        <v>30</v>
      </c>
      <c r="U56" s="1">
        <f t="shared" si="7"/>
        <v>0</v>
      </c>
      <c r="V56">
        <f>INT(SUM($U$2:U56)/60)</f>
        <v>9</v>
      </c>
      <c r="W56">
        <f>(SUM($U$2:U56)-60*V56)/100</f>
        <v>0.21</v>
      </c>
    </row>
    <row r="57" spans="1:23" x14ac:dyDescent="0.5">
      <c r="A57" s="4">
        <v>43909</v>
      </c>
      <c r="B57" s="2" t="s">
        <v>7</v>
      </c>
      <c r="C57" s="2">
        <v>12000</v>
      </c>
      <c r="D57" s="5">
        <v>66</v>
      </c>
      <c r="E57" s="2">
        <f>SUM($C$2:C57)</f>
        <v>488157</v>
      </c>
      <c r="F57" s="5">
        <f>SUM($T$2:T57) + V57 + W57</f>
        <v>2845.21</v>
      </c>
      <c r="G57" s="5">
        <f t="shared" si="4"/>
        <v>47.420166666666667</v>
      </c>
      <c r="H57" s="10">
        <f t="shared" si="5"/>
        <v>0.47420166666666669</v>
      </c>
      <c r="I57" s="10"/>
      <c r="T57" s="1">
        <f t="shared" si="6"/>
        <v>66</v>
      </c>
      <c r="U57" s="1">
        <f t="shared" si="7"/>
        <v>0</v>
      </c>
      <c r="V57">
        <f>INT(SUM($U$2:U57)/60)</f>
        <v>9</v>
      </c>
      <c r="W57">
        <f>(SUM($U$2:U57)-60*V57)/100</f>
        <v>0.21</v>
      </c>
    </row>
    <row r="58" spans="1:23" x14ac:dyDescent="0.5">
      <c r="A58" s="4">
        <v>43910</v>
      </c>
      <c r="B58" s="2" t="s">
        <v>7</v>
      </c>
      <c r="C58" s="2">
        <v>4300</v>
      </c>
      <c r="D58" s="5">
        <v>30</v>
      </c>
      <c r="E58" s="2">
        <f>SUM($C$2:C58)</f>
        <v>492457</v>
      </c>
      <c r="F58" s="5">
        <f>SUM($T$2:T58) + V58 + W58</f>
        <v>2875.21</v>
      </c>
      <c r="G58" s="5">
        <f t="shared" si="4"/>
        <v>47.920166666666667</v>
      </c>
      <c r="H58" s="10">
        <f t="shared" si="5"/>
        <v>0.47920166666666669</v>
      </c>
      <c r="I58" s="10"/>
      <c r="T58" s="1">
        <f t="shared" si="6"/>
        <v>30</v>
      </c>
      <c r="U58" s="1">
        <f t="shared" si="7"/>
        <v>0</v>
      </c>
      <c r="V58">
        <f>INT(SUM($U$2:U58)/60)</f>
        <v>9</v>
      </c>
      <c r="W58">
        <f>(SUM($U$2:U58)-60*V58)/100</f>
        <v>0.21</v>
      </c>
    </row>
    <row r="59" spans="1:23" x14ac:dyDescent="0.5">
      <c r="A59" s="4">
        <v>43914</v>
      </c>
      <c r="B59" s="2" t="s">
        <v>7</v>
      </c>
      <c r="C59" s="2">
        <v>4300</v>
      </c>
      <c r="D59" s="5">
        <v>30</v>
      </c>
      <c r="E59" s="2">
        <f>SUM($C$2:C59)</f>
        <v>496757</v>
      </c>
      <c r="F59" s="5">
        <f>SUM($T$2:T59) + V59 + W59</f>
        <v>2905.21</v>
      </c>
      <c r="G59" s="5">
        <f t="shared" si="4"/>
        <v>48.420166666666667</v>
      </c>
      <c r="H59" s="10">
        <f t="shared" si="5"/>
        <v>0.48420166666666664</v>
      </c>
      <c r="I59" s="10"/>
      <c r="T59" s="1">
        <f t="shared" si="6"/>
        <v>30</v>
      </c>
      <c r="U59" s="1">
        <f t="shared" si="7"/>
        <v>0</v>
      </c>
      <c r="V59">
        <f>INT(SUM($U$2:U59)/60)</f>
        <v>9</v>
      </c>
      <c r="W59">
        <f>(SUM($U$2:U59)-60*V59)/100</f>
        <v>0.21</v>
      </c>
    </row>
    <row r="60" spans="1:23" x14ac:dyDescent="0.5">
      <c r="A60" s="4">
        <v>43920</v>
      </c>
      <c r="B60" s="2" t="s">
        <v>7</v>
      </c>
      <c r="C60" s="2">
        <v>5000</v>
      </c>
      <c r="D60" s="5">
        <v>22.3</v>
      </c>
      <c r="E60" s="2">
        <f>SUM($C$2:C60)</f>
        <v>501757</v>
      </c>
      <c r="F60" s="5">
        <f>SUM($T$2:T60) + V60 + W60</f>
        <v>2927.51</v>
      </c>
      <c r="G60" s="5">
        <f t="shared" si="4"/>
        <v>48.791833333333336</v>
      </c>
      <c r="H60" s="10">
        <f t="shared" si="5"/>
        <v>0.48791833333333334</v>
      </c>
      <c r="I60" s="10"/>
      <c r="T60" s="1">
        <f t="shared" si="6"/>
        <v>22</v>
      </c>
      <c r="U60" s="1">
        <f t="shared" si="7"/>
        <v>30.000000000000071</v>
      </c>
      <c r="V60">
        <f>INT(SUM($U$2:U60)/60)</f>
        <v>9</v>
      </c>
      <c r="W60">
        <f>(SUM($U$2:U60)-60*V60)/100</f>
        <v>0.51000000000000112</v>
      </c>
    </row>
    <row r="61" spans="1:23" x14ac:dyDescent="0.5">
      <c r="A61" s="4">
        <v>43923</v>
      </c>
      <c r="B61" s="2" t="s">
        <v>7</v>
      </c>
      <c r="C61" s="2">
        <v>12000</v>
      </c>
      <c r="D61" s="5">
        <v>65</v>
      </c>
      <c r="E61" s="2">
        <f>SUM($C$2:C61)</f>
        <v>513757</v>
      </c>
      <c r="F61" s="5">
        <f>SUM($T$2:T61) + V61 + W61</f>
        <v>2992.51</v>
      </c>
      <c r="G61" s="5">
        <f t="shared" si="4"/>
        <v>49.875166666666672</v>
      </c>
      <c r="H61" s="10">
        <f t="shared" si="5"/>
        <v>0.4987516666666667</v>
      </c>
      <c r="I61" s="10"/>
      <c r="T61" s="1">
        <f t="shared" si="6"/>
        <v>65</v>
      </c>
      <c r="U61" s="1">
        <f t="shared" si="7"/>
        <v>0</v>
      </c>
      <c r="V61">
        <f>INT(SUM($U$2:U61)/60)</f>
        <v>9</v>
      </c>
      <c r="W61">
        <f>(SUM($U$2:U61)-60*V61)/100</f>
        <v>0.51000000000000112</v>
      </c>
    </row>
    <row r="62" spans="1:23" x14ac:dyDescent="0.5">
      <c r="A62" s="4">
        <v>43926</v>
      </c>
      <c r="B62" s="2" t="s">
        <v>7</v>
      </c>
      <c r="C62" s="2">
        <v>5850</v>
      </c>
      <c r="D62" s="5">
        <v>32</v>
      </c>
      <c r="E62" s="2">
        <f>SUM($C$2:C62)</f>
        <v>519607</v>
      </c>
      <c r="F62" s="5">
        <f>SUM($T$2:T62) + V62 + W62</f>
        <v>3024.51</v>
      </c>
      <c r="G62" s="5">
        <f t="shared" si="4"/>
        <v>50.408500000000004</v>
      </c>
      <c r="H62" s="10">
        <f t="shared" si="5"/>
        <v>0.50408500000000001</v>
      </c>
      <c r="I62" s="10"/>
      <c r="T62" s="1">
        <f t="shared" si="6"/>
        <v>32</v>
      </c>
      <c r="U62" s="1">
        <f t="shared" si="7"/>
        <v>0</v>
      </c>
      <c r="V62">
        <f>INT(SUM($U$2:U62)/60)</f>
        <v>9</v>
      </c>
      <c r="W62">
        <f>(SUM($U$2:U62)-60*V62)/100</f>
        <v>0.51000000000000112</v>
      </c>
    </row>
    <row r="63" spans="1:23" x14ac:dyDescent="0.5">
      <c r="A63" s="4">
        <v>43928</v>
      </c>
      <c r="B63" s="2" t="s">
        <v>13</v>
      </c>
      <c r="C63" s="2">
        <v>2500</v>
      </c>
      <c r="D63" s="5">
        <v>20</v>
      </c>
      <c r="E63" s="2">
        <f>SUM($C$2:C63)</f>
        <v>522107</v>
      </c>
      <c r="F63" s="5">
        <f>SUM($T$2:T63) + V63 + W63</f>
        <v>3044.51</v>
      </c>
      <c r="G63" s="5">
        <f t="shared" si="4"/>
        <v>50.741833333333339</v>
      </c>
      <c r="H63" s="10">
        <f t="shared" si="5"/>
        <v>0.5074183333333333</v>
      </c>
      <c r="I63" s="10"/>
      <c r="T63" s="1">
        <f t="shared" si="6"/>
        <v>20</v>
      </c>
      <c r="U63" s="1">
        <f t="shared" si="7"/>
        <v>0</v>
      </c>
      <c r="V63">
        <f>INT(SUM($U$2:U63)/60)</f>
        <v>9</v>
      </c>
      <c r="W63">
        <f>(SUM($U$2:U63)-60*V63)/100</f>
        <v>0.51000000000000112</v>
      </c>
    </row>
    <row r="64" spans="1:23" x14ac:dyDescent="0.5">
      <c r="A64" s="4">
        <v>43932</v>
      </c>
      <c r="B64" s="2" t="s">
        <v>7</v>
      </c>
      <c r="C64" s="2">
        <v>13000</v>
      </c>
      <c r="D64" s="5">
        <v>75</v>
      </c>
      <c r="E64" s="2">
        <f>SUM($C$2:C64)</f>
        <v>535107</v>
      </c>
      <c r="F64" s="5">
        <f>SUM($T$2:T64) + V64 + W64</f>
        <v>3119.51</v>
      </c>
      <c r="G64" s="5">
        <f t="shared" si="4"/>
        <v>51.991833333333339</v>
      </c>
      <c r="H64" s="10">
        <f t="shared" si="5"/>
        <v>0.51991833333333337</v>
      </c>
      <c r="I64" s="10"/>
      <c r="T64" s="1">
        <f t="shared" si="6"/>
        <v>75</v>
      </c>
      <c r="U64" s="1">
        <f t="shared" si="7"/>
        <v>0</v>
      </c>
      <c r="V64">
        <f>INT(SUM($U$2:U64)/60)</f>
        <v>9</v>
      </c>
      <c r="W64">
        <f>(SUM($U$2:U64)-60*V64)/100</f>
        <v>0.51000000000000112</v>
      </c>
    </row>
    <row r="65" spans="1:23" x14ac:dyDescent="0.5">
      <c r="A65" s="4">
        <v>43933</v>
      </c>
      <c r="B65" s="2" t="s">
        <v>7</v>
      </c>
      <c r="C65" s="2">
        <v>5000</v>
      </c>
      <c r="D65" s="5">
        <v>25</v>
      </c>
      <c r="E65" s="2">
        <f>SUM($C$2:C65)</f>
        <v>540107</v>
      </c>
      <c r="F65" s="5">
        <f>SUM($T$2:T65) + V65 + W65</f>
        <v>3144.51</v>
      </c>
      <c r="G65" s="5">
        <f t="shared" si="4"/>
        <v>52.408500000000004</v>
      </c>
      <c r="H65" s="10">
        <f t="shared" si="5"/>
        <v>0.52408500000000002</v>
      </c>
      <c r="I65" s="10"/>
      <c r="T65" s="1">
        <f t="shared" si="6"/>
        <v>25</v>
      </c>
      <c r="U65" s="1">
        <f t="shared" si="7"/>
        <v>0</v>
      </c>
      <c r="V65">
        <f>INT(SUM($U$2:U65)/60)</f>
        <v>9</v>
      </c>
      <c r="W65">
        <f>(SUM($U$2:U65)-60*V65)/100</f>
        <v>0.51000000000000112</v>
      </c>
    </row>
    <row r="66" spans="1:23" x14ac:dyDescent="0.5">
      <c r="A66" s="4">
        <v>43935</v>
      </c>
      <c r="B66" s="2" t="s">
        <v>7</v>
      </c>
      <c r="C66" s="2">
        <v>7000</v>
      </c>
      <c r="D66" s="5">
        <v>40</v>
      </c>
      <c r="E66" s="2">
        <f>SUM($C$2:C66)</f>
        <v>547107</v>
      </c>
      <c r="F66" s="5">
        <f>SUM($T$2:T66) + V66 + W66</f>
        <v>3184.51</v>
      </c>
      <c r="G66" s="5">
        <f t="shared" ref="G66:G97" si="8">F66/60</f>
        <v>53.075166666666668</v>
      </c>
      <c r="H66" s="10">
        <f t="shared" ref="H66:H97" si="9">(F66/600000)*100</f>
        <v>0.53075166666666673</v>
      </c>
      <c r="I66" s="10"/>
      <c r="T66" s="1">
        <f t="shared" ref="T66:T97" si="10">INT(D66)</f>
        <v>40</v>
      </c>
      <c r="U66" s="1">
        <f t="shared" ref="U66:U97" si="11">(D66-T66)*100</f>
        <v>0</v>
      </c>
      <c r="V66">
        <f>INT(SUM($U$2:U66)/60)</f>
        <v>9</v>
      </c>
      <c r="W66">
        <f>(SUM($U$2:U66)-60*V66)/100</f>
        <v>0.51000000000000112</v>
      </c>
    </row>
    <row r="67" spans="1:23" x14ac:dyDescent="0.5">
      <c r="A67" s="4">
        <v>43937</v>
      </c>
      <c r="B67" s="2" t="s">
        <v>7</v>
      </c>
      <c r="C67" s="2">
        <v>6800</v>
      </c>
      <c r="D67" s="5">
        <v>36</v>
      </c>
      <c r="E67" s="2">
        <f>SUM($C$2:C67)</f>
        <v>553907</v>
      </c>
      <c r="F67" s="5">
        <f>SUM($T$2:T67) + V67 + W67</f>
        <v>3220.51</v>
      </c>
      <c r="G67" s="5">
        <f t="shared" si="8"/>
        <v>53.675166666666669</v>
      </c>
      <c r="H67" s="10">
        <f t="shared" si="9"/>
        <v>0.53675166666666674</v>
      </c>
      <c r="I67" s="10"/>
      <c r="T67" s="1">
        <f t="shared" si="10"/>
        <v>36</v>
      </c>
      <c r="U67" s="1">
        <f t="shared" si="11"/>
        <v>0</v>
      </c>
      <c r="V67">
        <f>INT(SUM($U$2:U67)/60)</f>
        <v>9</v>
      </c>
      <c r="W67">
        <f>(SUM($U$2:U67)-60*V67)/100</f>
        <v>0.51000000000000112</v>
      </c>
    </row>
    <row r="68" spans="1:23" x14ac:dyDescent="0.5">
      <c r="A68" s="4">
        <v>43941</v>
      </c>
      <c r="B68" s="2" t="s">
        <v>7</v>
      </c>
      <c r="C68" s="2">
        <v>9000</v>
      </c>
      <c r="D68" s="5">
        <v>48</v>
      </c>
      <c r="E68" s="2">
        <f>SUM($C$2:C68)</f>
        <v>562907</v>
      </c>
      <c r="F68" s="5">
        <f>SUM($T$2:T68) + V68 + W68</f>
        <v>3268.51</v>
      </c>
      <c r="G68" s="5">
        <f t="shared" si="8"/>
        <v>54.475166666666674</v>
      </c>
      <c r="H68" s="10">
        <f t="shared" si="9"/>
        <v>0.54475166666666663</v>
      </c>
      <c r="I68" s="10"/>
      <c r="T68" s="1">
        <f t="shared" si="10"/>
        <v>48</v>
      </c>
      <c r="U68" s="1">
        <f t="shared" si="11"/>
        <v>0</v>
      </c>
      <c r="V68">
        <f>INT(SUM($U$2:U68)/60)</f>
        <v>9</v>
      </c>
      <c r="W68">
        <f>(SUM($U$2:U68)-60*V68)/100</f>
        <v>0.51000000000000112</v>
      </c>
    </row>
    <row r="69" spans="1:23" x14ac:dyDescent="0.5">
      <c r="A69" s="4">
        <v>43942</v>
      </c>
      <c r="B69" s="2" t="s">
        <v>7</v>
      </c>
      <c r="C69" s="2">
        <v>5140</v>
      </c>
      <c r="D69" s="5">
        <v>29.3</v>
      </c>
      <c r="E69" s="2">
        <f>SUM($C$2:C69)</f>
        <v>568047</v>
      </c>
      <c r="F69" s="5">
        <f>SUM($T$2:T69) + V69 + W69</f>
        <v>3298.21</v>
      </c>
      <c r="G69" s="5">
        <f t="shared" si="8"/>
        <v>54.970166666666664</v>
      </c>
      <c r="H69" s="10">
        <f t="shared" si="9"/>
        <v>0.54970166666666664</v>
      </c>
      <c r="I69" s="10"/>
      <c r="T69" s="1">
        <f t="shared" si="10"/>
        <v>29</v>
      </c>
      <c r="U69" s="1">
        <f t="shared" si="11"/>
        <v>30.000000000000071</v>
      </c>
      <c r="V69">
        <f>INT(SUM($U$2:U69)/60)</f>
        <v>10</v>
      </c>
      <c r="W69">
        <f>(SUM($U$2:U69)-60*V69)/100</f>
        <v>0.21000000000000227</v>
      </c>
    </row>
    <row r="70" spans="1:23" x14ac:dyDescent="0.5">
      <c r="A70" s="4">
        <v>43947</v>
      </c>
      <c r="B70" s="2" t="s">
        <v>7</v>
      </c>
      <c r="C70" s="2">
        <v>10650</v>
      </c>
      <c r="D70" s="5">
        <v>54</v>
      </c>
      <c r="E70" s="2">
        <f>SUM($C$2:C70)</f>
        <v>578697</v>
      </c>
      <c r="F70" s="5">
        <f>SUM($T$2:T70) + V70 + W70</f>
        <v>3352.21</v>
      </c>
      <c r="G70" s="5">
        <f t="shared" si="8"/>
        <v>55.87016666666667</v>
      </c>
      <c r="H70" s="10">
        <f t="shared" si="9"/>
        <v>0.55870166666666665</v>
      </c>
      <c r="I70" s="10"/>
      <c r="T70" s="1">
        <f t="shared" si="10"/>
        <v>54</v>
      </c>
      <c r="U70" s="1">
        <f t="shared" si="11"/>
        <v>0</v>
      </c>
      <c r="V70">
        <f>INT(SUM($U$2:U70)/60)</f>
        <v>10</v>
      </c>
      <c r="W70">
        <f>(SUM($U$2:U70)-60*V70)/100</f>
        <v>0.21000000000000227</v>
      </c>
    </row>
    <row r="71" spans="1:23" x14ac:dyDescent="0.5">
      <c r="A71" s="4">
        <v>43948</v>
      </c>
      <c r="B71" s="2" t="s">
        <v>7</v>
      </c>
      <c r="C71" s="2">
        <v>5000</v>
      </c>
      <c r="D71" s="5">
        <v>29</v>
      </c>
      <c r="E71" s="2">
        <f>SUM($C$2:C71)</f>
        <v>583697</v>
      </c>
      <c r="F71" s="5">
        <f>SUM($T$2:T71) + V71 + W71</f>
        <v>3381.21</v>
      </c>
      <c r="G71" s="5">
        <f t="shared" si="8"/>
        <v>56.353500000000004</v>
      </c>
      <c r="H71" s="10">
        <f t="shared" si="9"/>
        <v>0.56353500000000001</v>
      </c>
      <c r="I71" s="10"/>
      <c r="T71" s="1">
        <f t="shared" si="10"/>
        <v>29</v>
      </c>
      <c r="U71" s="1">
        <f t="shared" si="11"/>
        <v>0</v>
      </c>
      <c r="V71">
        <f>INT(SUM($U$2:U71)/60)</f>
        <v>10</v>
      </c>
      <c r="W71">
        <f>(SUM($U$2:U71)-60*V71)/100</f>
        <v>0.21000000000000227</v>
      </c>
    </row>
    <row r="72" spans="1:23" x14ac:dyDescent="0.5">
      <c r="A72" s="4">
        <v>43952</v>
      </c>
      <c r="B72" s="2" t="s">
        <v>7</v>
      </c>
      <c r="C72" s="2">
        <v>12800</v>
      </c>
      <c r="D72" s="5">
        <v>78</v>
      </c>
      <c r="E72" s="2">
        <f>SUM($C$2:C72)</f>
        <v>596497</v>
      </c>
      <c r="F72" s="5">
        <f>SUM($T$2:T72) + V72 + W72</f>
        <v>3459.21</v>
      </c>
      <c r="G72" s="5">
        <f t="shared" si="8"/>
        <v>57.653500000000001</v>
      </c>
      <c r="H72" s="10">
        <f t="shared" si="9"/>
        <v>0.57653500000000002</v>
      </c>
      <c r="I72" s="10"/>
      <c r="T72" s="1">
        <f t="shared" si="10"/>
        <v>78</v>
      </c>
      <c r="U72" s="1">
        <f t="shared" si="11"/>
        <v>0</v>
      </c>
      <c r="V72">
        <f>INT(SUM($U$2:U72)/60)</f>
        <v>10</v>
      </c>
      <c r="W72">
        <f>(SUM($U$2:U72)-60*V72)/100</f>
        <v>0.21000000000000227</v>
      </c>
    </row>
    <row r="73" spans="1:23" x14ac:dyDescent="0.5">
      <c r="A73" s="4">
        <v>43953</v>
      </c>
      <c r="B73" s="2" t="s">
        <v>7</v>
      </c>
      <c r="C73" s="2">
        <v>7200</v>
      </c>
      <c r="D73" s="5">
        <v>35</v>
      </c>
      <c r="E73" s="2">
        <f>SUM($C$2:C73)</f>
        <v>603697</v>
      </c>
      <c r="F73" s="5">
        <f>SUM($T$2:T73) + V73 + W73</f>
        <v>3494.21</v>
      </c>
      <c r="G73" s="5">
        <f t="shared" si="8"/>
        <v>58.236833333333337</v>
      </c>
      <c r="H73" s="10">
        <f t="shared" si="9"/>
        <v>0.58236833333333338</v>
      </c>
      <c r="I73" s="10"/>
      <c r="T73" s="1">
        <f t="shared" si="10"/>
        <v>35</v>
      </c>
      <c r="U73" s="1">
        <f t="shared" si="11"/>
        <v>0</v>
      </c>
      <c r="V73">
        <f>INT(SUM($U$2:U73)/60)</f>
        <v>10</v>
      </c>
      <c r="W73">
        <f>(SUM($U$2:U73)-60*V73)/100</f>
        <v>0.21000000000000227</v>
      </c>
    </row>
    <row r="74" spans="1:23" x14ac:dyDescent="0.5">
      <c r="A74" s="4">
        <v>43954</v>
      </c>
      <c r="B74" s="2" t="s">
        <v>7</v>
      </c>
      <c r="C74" s="2">
        <v>5290</v>
      </c>
      <c r="D74" s="5">
        <v>24</v>
      </c>
      <c r="E74" s="2">
        <f>SUM($C$2:C74)</f>
        <v>608987</v>
      </c>
      <c r="F74" s="5">
        <f>SUM($T$2:T74) + V74 + W74</f>
        <v>3518.21</v>
      </c>
      <c r="G74" s="5">
        <f t="shared" si="8"/>
        <v>58.636833333333335</v>
      </c>
      <c r="H74" s="10">
        <f t="shared" si="9"/>
        <v>0.58636833333333338</v>
      </c>
      <c r="I74" s="10"/>
      <c r="T74" s="1">
        <f t="shared" si="10"/>
        <v>24</v>
      </c>
      <c r="U74" s="1">
        <f t="shared" si="11"/>
        <v>0</v>
      </c>
      <c r="V74">
        <f>INT(SUM($U$2:U74)/60)</f>
        <v>10</v>
      </c>
      <c r="W74">
        <f>(SUM($U$2:U74)-60*V74)/100</f>
        <v>0.21000000000000227</v>
      </c>
    </row>
    <row r="75" spans="1:23" x14ac:dyDescent="0.5">
      <c r="A75" s="4">
        <v>43955</v>
      </c>
      <c r="B75" s="2" t="s">
        <v>7</v>
      </c>
      <c r="C75" s="2">
        <v>6000</v>
      </c>
      <c r="D75" s="5">
        <v>32</v>
      </c>
      <c r="E75" s="2">
        <f>SUM($C$2:C75)</f>
        <v>614987</v>
      </c>
      <c r="F75" s="5">
        <f>SUM($T$2:T75) + V75 + W75</f>
        <v>3550.21</v>
      </c>
      <c r="G75" s="5">
        <f t="shared" si="8"/>
        <v>59.170166666666667</v>
      </c>
      <c r="H75" s="10">
        <f t="shared" si="9"/>
        <v>0.59170166666666668</v>
      </c>
      <c r="I75" s="10"/>
      <c r="T75" s="1">
        <f t="shared" si="10"/>
        <v>32</v>
      </c>
      <c r="U75" s="1">
        <f t="shared" si="11"/>
        <v>0</v>
      </c>
      <c r="V75">
        <f>INT(SUM($U$2:U75)/60)</f>
        <v>10</v>
      </c>
      <c r="W75">
        <f>(SUM($U$2:U75)-60*V75)/100</f>
        <v>0.21000000000000227</v>
      </c>
    </row>
    <row r="76" spans="1:23" x14ac:dyDescent="0.5">
      <c r="A76" s="4">
        <v>43956</v>
      </c>
      <c r="B76" s="2" t="s">
        <v>7</v>
      </c>
      <c r="C76" s="2">
        <v>12500</v>
      </c>
      <c r="D76" s="5">
        <v>60</v>
      </c>
      <c r="E76" s="2">
        <f>SUM($C$2:C76)</f>
        <v>627487</v>
      </c>
      <c r="F76" s="5">
        <f>SUM($T$2:T76) + V76 + W76</f>
        <v>3610.21</v>
      </c>
      <c r="G76" s="5">
        <f t="shared" si="8"/>
        <v>60.170166666666667</v>
      </c>
      <c r="H76" s="10">
        <f t="shared" si="9"/>
        <v>0.60170166666666658</v>
      </c>
      <c r="I76" s="10"/>
      <c r="T76" s="1">
        <f t="shared" si="10"/>
        <v>60</v>
      </c>
      <c r="U76" s="1">
        <f t="shared" si="11"/>
        <v>0</v>
      </c>
      <c r="V76">
        <f>INT(SUM($U$2:U76)/60)</f>
        <v>10</v>
      </c>
      <c r="W76">
        <f>(SUM($U$2:U76)-60*V76)/100</f>
        <v>0.21000000000000227</v>
      </c>
    </row>
    <row r="77" spans="1:23" x14ac:dyDescent="0.5">
      <c r="A77" s="4">
        <v>43957</v>
      </c>
      <c r="B77" s="2" t="s">
        <v>7</v>
      </c>
      <c r="C77" s="2">
        <v>5600</v>
      </c>
      <c r="D77" s="5">
        <v>36</v>
      </c>
      <c r="E77" s="2">
        <f>SUM($C$2:C77)</f>
        <v>633087</v>
      </c>
      <c r="F77" s="5">
        <f>SUM($T$2:T77) + V77 + W77</f>
        <v>3646.21</v>
      </c>
      <c r="G77" s="5">
        <f t="shared" si="8"/>
        <v>60.770166666666668</v>
      </c>
      <c r="H77" s="10">
        <f t="shared" si="9"/>
        <v>0.6077016666666667</v>
      </c>
      <c r="I77" s="10"/>
      <c r="T77" s="1">
        <f t="shared" si="10"/>
        <v>36</v>
      </c>
      <c r="U77" s="1">
        <f t="shared" si="11"/>
        <v>0</v>
      </c>
      <c r="V77">
        <f>INT(SUM($U$2:U77)/60)</f>
        <v>10</v>
      </c>
      <c r="W77">
        <f>(SUM($U$2:U77)-60*V77)/100</f>
        <v>0.21000000000000227</v>
      </c>
    </row>
    <row r="78" spans="1:23" x14ac:dyDescent="0.5">
      <c r="A78" s="4">
        <v>43959</v>
      </c>
      <c r="B78" s="2" t="s">
        <v>7</v>
      </c>
      <c r="C78" s="2">
        <v>6600</v>
      </c>
      <c r="D78" s="5">
        <v>36</v>
      </c>
      <c r="E78" s="2">
        <f>SUM($C$2:C78)</f>
        <v>639687</v>
      </c>
      <c r="F78" s="5">
        <f>SUM($T$2:T78) + V78 + W78</f>
        <v>3682.21</v>
      </c>
      <c r="G78" s="5">
        <f t="shared" si="8"/>
        <v>61.37016666666667</v>
      </c>
      <c r="H78" s="10">
        <f t="shared" si="9"/>
        <v>0.6137016666666667</v>
      </c>
      <c r="I78" s="10"/>
      <c r="T78" s="1">
        <f t="shared" si="10"/>
        <v>36</v>
      </c>
      <c r="U78" s="1">
        <f t="shared" si="11"/>
        <v>0</v>
      </c>
      <c r="V78">
        <f>INT(SUM($U$2:U78)/60)</f>
        <v>10</v>
      </c>
      <c r="W78">
        <f>(SUM($U$2:U78)-60*V78)/100</f>
        <v>0.21000000000000227</v>
      </c>
    </row>
    <row r="79" spans="1:23" x14ac:dyDescent="0.5">
      <c r="A79" s="4">
        <v>43964</v>
      </c>
      <c r="B79" s="2" t="s">
        <v>7</v>
      </c>
      <c r="C79" s="2">
        <v>5000</v>
      </c>
      <c r="D79" s="5">
        <v>21.05</v>
      </c>
      <c r="E79" s="2">
        <f>SUM($C$2:C79)</f>
        <v>644687</v>
      </c>
      <c r="F79" s="5">
        <f>SUM($T$2:T79) + V79 + W79</f>
        <v>3703.26</v>
      </c>
      <c r="G79" s="5">
        <f t="shared" si="8"/>
        <v>61.721000000000004</v>
      </c>
      <c r="H79" s="10">
        <f t="shared" si="9"/>
        <v>0.61721000000000004</v>
      </c>
      <c r="I79" s="10"/>
      <c r="T79" s="1">
        <f t="shared" si="10"/>
        <v>21</v>
      </c>
      <c r="U79" s="1">
        <f t="shared" si="11"/>
        <v>5.0000000000000711</v>
      </c>
      <c r="V79">
        <f>INT(SUM($U$2:U79)/60)</f>
        <v>10</v>
      </c>
      <c r="W79">
        <f>(SUM($U$2:U79)-60*V79)/100</f>
        <v>0.2600000000000034</v>
      </c>
    </row>
    <row r="80" spans="1:23" x14ac:dyDescent="0.5">
      <c r="A80" s="4">
        <v>43969</v>
      </c>
      <c r="B80" s="2" t="s">
        <v>7</v>
      </c>
      <c r="C80" s="2">
        <v>4000</v>
      </c>
      <c r="D80" s="5">
        <v>20</v>
      </c>
      <c r="E80" s="2">
        <f>SUM($C$2:C80)</f>
        <v>648687</v>
      </c>
      <c r="F80" s="5">
        <f>SUM($T$2:T80) + V80 + W80</f>
        <v>3723.26</v>
      </c>
      <c r="G80" s="5">
        <f t="shared" si="8"/>
        <v>62.054333333333339</v>
      </c>
      <c r="H80" s="10">
        <f t="shared" si="9"/>
        <v>0.62054333333333334</v>
      </c>
      <c r="I80" s="10"/>
      <c r="T80" s="1">
        <f t="shared" si="10"/>
        <v>20</v>
      </c>
      <c r="U80" s="1">
        <f t="shared" si="11"/>
        <v>0</v>
      </c>
      <c r="V80">
        <f>INT(SUM($U$2:U80)/60)</f>
        <v>10</v>
      </c>
      <c r="W80">
        <f>(SUM($U$2:U80)-60*V80)/100</f>
        <v>0.2600000000000034</v>
      </c>
    </row>
    <row r="81" spans="1:23" x14ac:dyDescent="0.5">
      <c r="A81" s="4">
        <v>43971</v>
      </c>
      <c r="B81" s="2" t="s">
        <v>7</v>
      </c>
      <c r="C81" s="2">
        <v>13000</v>
      </c>
      <c r="D81" s="5">
        <v>80</v>
      </c>
      <c r="E81" s="2">
        <f>SUM($C$2:C81)</f>
        <v>661687</v>
      </c>
      <c r="F81" s="5">
        <f>SUM($T$2:T81) + V81 + W81</f>
        <v>3803.26</v>
      </c>
      <c r="G81" s="5">
        <f t="shared" si="8"/>
        <v>63.387666666666668</v>
      </c>
      <c r="H81" s="10">
        <f t="shared" si="9"/>
        <v>0.63387666666666675</v>
      </c>
      <c r="I81" s="10"/>
      <c r="T81" s="1">
        <f t="shared" si="10"/>
        <v>80</v>
      </c>
      <c r="U81" s="1">
        <f t="shared" si="11"/>
        <v>0</v>
      </c>
      <c r="V81">
        <f>INT(SUM($U$2:U81)/60)</f>
        <v>10</v>
      </c>
      <c r="W81">
        <f>(SUM($U$2:U81)-60*V81)/100</f>
        <v>0.2600000000000034</v>
      </c>
    </row>
    <row r="82" spans="1:23" x14ac:dyDescent="0.5">
      <c r="A82" s="4">
        <v>43973</v>
      </c>
      <c r="B82" s="2" t="s">
        <v>7</v>
      </c>
      <c r="C82" s="2">
        <v>2000</v>
      </c>
      <c r="D82" s="5">
        <v>9.3000000000000007</v>
      </c>
      <c r="E82" s="2">
        <f>SUM($C$2:C82)</f>
        <v>663687</v>
      </c>
      <c r="F82" s="5">
        <f>SUM($T$2:T82) + V82 + W82</f>
        <v>3812.56</v>
      </c>
      <c r="G82" s="5">
        <f t="shared" si="8"/>
        <v>63.542666666666669</v>
      </c>
      <c r="H82" s="10">
        <f t="shared" si="9"/>
        <v>0.63542666666666658</v>
      </c>
      <c r="I82" s="10"/>
      <c r="T82" s="1">
        <f t="shared" si="10"/>
        <v>9</v>
      </c>
      <c r="U82" s="1">
        <f t="shared" si="11"/>
        <v>30.000000000000071</v>
      </c>
      <c r="V82">
        <f>INT(SUM($U$2:U82)/60)</f>
        <v>10</v>
      </c>
      <c r="W82">
        <f>(SUM($U$2:U82)-60*V82)/100</f>
        <v>0.56000000000000449</v>
      </c>
    </row>
    <row r="83" spans="1:23" x14ac:dyDescent="0.5">
      <c r="A83" s="4">
        <v>43973</v>
      </c>
      <c r="B83" s="2" t="s">
        <v>27</v>
      </c>
      <c r="C83" s="2">
        <v>1000</v>
      </c>
      <c r="D83" s="5">
        <v>3.31</v>
      </c>
      <c r="E83" s="2">
        <f>SUM($C$2:C83)</f>
        <v>664687</v>
      </c>
      <c r="F83" s="5">
        <f>SUM($T$2:T83) + V83 + W83</f>
        <v>3816.27</v>
      </c>
      <c r="G83" s="5">
        <f t="shared" si="8"/>
        <v>63.604500000000002</v>
      </c>
      <c r="H83" s="10">
        <f t="shared" si="9"/>
        <v>0.63604499999999997</v>
      </c>
      <c r="I83" s="10"/>
      <c r="T83" s="1">
        <f t="shared" si="10"/>
        <v>3</v>
      </c>
      <c r="U83" s="1">
        <f t="shared" si="11"/>
        <v>31.000000000000007</v>
      </c>
      <c r="V83">
        <f>INT(SUM($U$2:U83)/60)</f>
        <v>11</v>
      </c>
      <c r="W83">
        <f>(SUM($U$2:U83)-60*V83)/100</f>
        <v>0.27000000000000457</v>
      </c>
    </row>
    <row r="84" spans="1:23" x14ac:dyDescent="0.5">
      <c r="A84" s="4">
        <v>43980</v>
      </c>
      <c r="B84" s="2" t="s">
        <v>7</v>
      </c>
      <c r="C84" s="2">
        <v>7000</v>
      </c>
      <c r="D84" s="5">
        <v>35</v>
      </c>
      <c r="E84" s="2">
        <f>SUM($C$2:C84)</f>
        <v>671687</v>
      </c>
      <c r="F84" s="5">
        <f>SUM($T$2:T84) + V84 + W84</f>
        <v>3851.27</v>
      </c>
      <c r="G84" s="5">
        <f t="shared" si="8"/>
        <v>64.18783333333333</v>
      </c>
      <c r="H84" s="10">
        <f t="shared" si="9"/>
        <v>0.64187833333333333</v>
      </c>
      <c r="I84" s="10"/>
      <c r="T84" s="1">
        <f t="shared" si="10"/>
        <v>35</v>
      </c>
      <c r="U84" s="1">
        <f t="shared" si="11"/>
        <v>0</v>
      </c>
      <c r="V84">
        <f>INT(SUM($U$2:U84)/60)</f>
        <v>11</v>
      </c>
      <c r="W84">
        <f>(SUM($U$2:U84)-60*V84)/100</f>
        <v>0.27000000000000457</v>
      </c>
    </row>
    <row r="85" spans="1:23" x14ac:dyDescent="0.5">
      <c r="A85" s="4">
        <v>43990</v>
      </c>
      <c r="B85" s="2" t="s">
        <v>27</v>
      </c>
      <c r="C85" s="2">
        <v>6200</v>
      </c>
      <c r="D85" s="5">
        <v>30</v>
      </c>
      <c r="E85" s="2">
        <f>SUM($C$2:C85)</f>
        <v>677887</v>
      </c>
      <c r="F85" s="5">
        <f>SUM($T$2:T85) + V85 + W85</f>
        <v>3881.27</v>
      </c>
      <c r="G85" s="5">
        <f t="shared" si="8"/>
        <v>64.68783333333333</v>
      </c>
      <c r="H85" s="10">
        <f t="shared" si="9"/>
        <v>0.64687833333333333</v>
      </c>
      <c r="I85" s="10"/>
      <c r="T85" s="1">
        <f t="shared" si="10"/>
        <v>30</v>
      </c>
      <c r="U85" s="1">
        <f t="shared" si="11"/>
        <v>0</v>
      </c>
      <c r="V85">
        <f>INT(SUM($U$2:U85)/60)</f>
        <v>11</v>
      </c>
      <c r="W85">
        <f>(SUM($U$2:U85)-60*V85)/100</f>
        <v>0.27000000000000457</v>
      </c>
    </row>
    <row r="86" spans="1:23" x14ac:dyDescent="0.5">
      <c r="A86" s="4">
        <v>44008</v>
      </c>
      <c r="B86" s="2" t="s">
        <v>7</v>
      </c>
      <c r="C86" s="2">
        <v>8800</v>
      </c>
      <c r="D86" s="5">
        <v>46</v>
      </c>
      <c r="E86" s="2">
        <f>SUM($C$2:C86)</f>
        <v>686687</v>
      </c>
      <c r="F86" s="5">
        <f>SUM($T$2:T86) + V86 + W86</f>
        <v>3927.27</v>
      </c>
      <c r="G86" s="5">
        <f t="shared" si="8"/>
        <v>65.454499999999996</v>
      </c>
      <c r="H86" s="10">
        <f t="shared" si="9"/>
        <v>0.65454500000000004</v>
      </c>
      <c r="I86" s="10"/>
      <c r="T86" s="1">
        <f t="shared" si="10"/>
        <v>46</v>
      </c>
      <c r="U86" s="1">
        <f t="shared" si="11"/>
        <v>0</v>
      </c>
      <c r="V86">
        <f>INT(SUM($U$2:U86)/60)</f>
        <v>11</v>
      </c>
      <c r="W86">
        <f>(SUM($U$2:U86)-60*V86)/100</f>
        <v>0.27000000000000457</v>
      </c>
    </row>
    <row r="87" spans="1:23" x14ac:dyDescent="0.5">
      <c r="A87" s="4">
        <v>44013</v>
      </c>
      <c r="B87" s="2" t="s">
        <v>7</v>
      </c>
      <c r="C87" s="2">
        <v>4250</v>
      </c>
      <c r="D87" s="5">
        <v>21</v>
      </c>
      <c r="E87" s="2">
        <f>SUM($C$2:C87)</f>
        <v>690937</v>
      </c>
      <c r="F87" s="5">
        <f>SUM($T$2:T87) + V87 + W87</f>
        <v>3948.27</v>
      </c>
      <c r="G87" s="5">
        <f t="shared" si="8"/>
        <v>65.804500000000004</v>
      </c>
      <c r="H87" s="10">
        <f t="shared" si="9"/>
        <v>0.65804499999999999</v>
      </c>
      <c r="I87" s="10"/>
      <c r="T87" s="1">
        <f t="shared" si="10"/>
        <v>21</v>
      </c>
      <c r="U87" s="1">
        <f t="shared" si="11"/>
        <v>0</v>
      </c>
      <c r="V87">
        <f>INT(SUM($U$2:U87)/60)</f>
        <v>11</v>
      </c>
      <c r="W87">
        <f>(SUM($U$2:U87)-60*V87)/100</f>
        <v>0.27000000000000457</v>
      </c>
    </row>
    <row r="88" spans="1:23" x14ac:dyDescent="0.5">
      <c r="A88" s="4">
        <v>44014</v>
      </c>
      <c r="B88" s="2" t="s">
        <v>7</v>
      </c>
      <c r="C88" s="2">
        <v>8000</v>
      </c>
      <c r="D88" s="5">
        <v>40</v>
      </c>
      <c r="E88" s="2">
        <f>SUM($C$2:C88)</f>
        <v>698937</v>
      </c>
      <c r="F88" s="5">
        <f>SUM($T$2:T88) + V88 + W88</f>
        <v>3988.27</v>
      </c>
      <c r="G88" s="5">
        <f t="shared" si="8"/>
        <v>66.471166666666662</v>
      </c>
      <c r="H88" s="10">
        <f t="shared" si="9"/>
        <v>0.6647116666666667</v>
      </c>
      <c r="I88" s="10"/>
      <c r="T88" s="1">
        <f t="shared" si="10"/>
        <v>40</v>
      </c>
      <c r="U88" s="1">
        <f t="shared" si="11"/>
        <v>0</v>
      </c>
      <c r="V88">
        <f>INT(SUM($U$2:U88)/60)</f>
        <v>11</v>
      </c>
      <c r="W88">
        <f>(SUM($U$2:U88)-60*V88)/100</f>
        <v>0.27000000000000457</v>
      </c>
    </row>
    <row r="89" spans="1:23" x14ac:dyDescent="0.5">
      <c r="A89" s="4">
        <v>44040</v>
      </c>
      <c r="B89" s="2" t="s">
        <v>27</v>
      </c>
      <c r="C89" s="2">
        <v>7500</v>
      </c>
      <c r="D89" s="5">
        <v>45</v>
      </c>
      <c r="E89" s="2">
        <f>SUM($C$2:C89)</f>
        <v>706437</v>
      </c>
      <c r="F89" s="5">
        <f>SUM($T$2:T89) + V89 + W89</f>
        <v>4033.27</v>
      </c>
      <c r="G89" s="5">
        <f t="shared" si="8"/>
        <v>67.221166666666662</v>
      </c>
      <c r="H89" s="10">
        <f t="shared" si="9"/>
        <v>0.67221166666666665</v>
      </c>
      <c r="I89" s="10"/>
      <c r="T89" s="1">
        <f t="shared" si="10"/>
        <v>45</v>
      </c>
      <c r="U89" s="1">
        <f t="shared" si="11"/>
        <v>0</v>
      </c>
      <c r="V89">
        <f>INT(SUM($U$2:U89)/60)</f>
        <v>11</v>
      </c>
      <c r="W89">
        <f>(SUM($U$2:U89)-60*V89)/100</f>
        <v>0.27000000000000457</v>
      </c>
    </row>
    <row r="90" spans="1:23" x14ac:dyDescent="0.5">
      <c r="A90" s="4">
        <v>44044</v>
      </c>
      <c r="B90" s="2" t="s">
        <v>7</v>
      </c>
      <c r="C90" s="2">
        <v>5000</v>
      </c>
      <c r="D90" s="5">
        <v>25</v>
      </c>
      <c r="E90" s="2">
        <f>SUM($C$2:C90)</f>
        <v>711437</v>
      </c>
      <c r="F90" s="5">
        <f>SUM($T$2:T90) + V90 + W90</f>
        <v>4058.27</v>
      </c>
      <c r="G90" s="5">
        <f t="shared" si="8"/>
        <v>67.637833333333333</v>
      </c>
      <c r="H90" s="10">
        <f t="shared" si="9"/>
        <v>0.6763783333333333</v>
      </c>
      <c r="I90" s="10"/>
      <c r="T90" s="1">
        <f t="shared" si="10"/>
        <v>25</v>
      </c>
      <c r="U90" s="1">
        <f t="shared" si="11"/>
        <v>0</v>
      </c>
      <c r="V90">
        <f>INT(SUM($U$2:U90)/60)</f>
        <v>11</v>
      </c>
      <c r="W90">
        <f>(SUM($U$2:U90)-60*V90)/100</f>
        <v>0.27000000000000457</v>
      </c>
    </row>
    <row r="91" spans="1:23" x14ac:dyDescent="0.5">
      <c r="A91" s="4">
        <v>44048</v>
      </c>
      <c r="B91" s="2" t="s">
        <v>7</v>
      </c>
      <c r="C91" s="2">
        <v>6000</v>
      </c>
      <c r="D91" s="5">
        <v>30</v>
      </c>
      <c r="E91" s="2">
        <f>SUM($C$2:C91)</f>
        <v>717437</v>
      </c>
      <c r="F91" s="5">
        <f>SUM($T$2:T91) + V91 + W91</f>
        <v>4088.27</v>
      </c>
      <c r="G91" s="5">
        <f t="shared" si="8"/>
        <v>68.137833333333333</v>
      </c>
      <c r="H91" s="10">
        <f t="shared" si="9"/>
        <v>0.68137833333333331</v>
      </c>
      <c r="I91" s="10"/>
      <c r="T91" s="1">
        <f t="shared" si="10"/>
        <v>30</v>
      </c>
      <c r="U91" s="1">
        <f t="shared" si="11"/>
        <v>0</v>
      </c>
      <c r="V91">
        <f>INT(SUM($U$2:U91)/60)</f>
        <v>11</v>
      </c>
      <c r="W91">
        <f>(SUM($U$2:U91)-60*V91)/100</f>
        <v>0.27000000000000457</v>
      </c>
    </row>
    <row r="92" spans="1:23" x14ac:dyDescent="0.5">
      <c r="A92" s="4">
        <v>44049</v>
      </c>
      <c r="B92" s="2" t="s">
        <v>7</v>
      </c>
      <c r="C92" s="2">
        <v>5750</v>
      </c>
      <c r="D92" s="5">
        <v>30</v>
      </c>
      <c r="E92" s="2">
        <f>SUM($C$2:C92)</f>
        <v>723187</v>
      </c>
      <c r="F92" s="5">
        <f>SUM($T$2:T92) + V92 + W92</f>
        <v>4118.2700000000004</v>
      </c>
      <c r="G92" s="5">
        <f t="shared" si="8"/>
        <v>68.637833333333347</v>
      </c>
      <c r="H92" s="10">
        <f t="shared" si="9"/>
        <v>0.68637833333333342</v>
      </c>
      <c r="I92" s="10"/>
      <c r="T92" s="1">
        <f t="shared" si="10"/>
        <v>30</v>
      </c>
      <c r="U92" s="1">
        <f t="shared" si="11"/>
        <v>0</v>
      </c>
      <c r="V92">
        <f>INT(SUM($U$2:U92)/60)</f>
        <v>11</v>
      </c>
      <c r="W92">
        <f>(SUM($U$2:U92)-60*V92)/100</f>
        <v>0.27000000000000457</v>
      </c>
    </row>
    <row r="93" spans="1:23" x14ac:dyDescent="0.5">
      <c r="A93" s="4">
        <v>44053</v>
      </c>
      <c r="B93" s="2" t="s">
        <v>27</v>
      </c>
      <c r="C93" s="2">
        <v>6000</v>
      </c>
      <c r="D93" s="5">
        <v>30</v>
      </c>
      <c r="E93" s="2">
        <f>SUM($C$2:C93)</f>
        <v>729187</v>
      </c>
      <c r="F93" s="5">
        <f>SUM($T$2:T93) + V93 + W93</f>
        <v>4148.2700000000004</v>
      </c>
      <c r="G93" s="5">
        <f t="shared" si="8"/>
        <v>69.137833333333347</v>
      </c>
      <c r="H93" s="10">
        <f t="shared" si="9"/>
        <v>0.69137833333333343</v>
      </c>
      <c r="I93" s="10"/>
      <c r="T93" s="1">
        <f t="shared" si="10"/>
        <v>30</v>
      </c>
      <c r="U93" s="1">
        <f t="shared" si="11"/>
        <v>0</v>
      </c>
      <c r="V93">
        <f>INT(SUM($U$2:U93)/60)</f>
        <v>11</v>
      </c>
      <c r="W93">
        <f>(SUM($U$2:U93)-60*V93)/100</f>
        <v>0.27000000000000457</v>
      </c>
    </row>
    <row r="94" spans="1:23" x14ac:dyDescent="0.5">
      <c r="A94" s="4">
        <v>44060</v>
      </c>
      <c r="B94" s="2" t="s">
        <v>27</v>
      </c>
      <c r="C94" s="2">
        <v>6000</v>
      </c>
      <c r="D94" s="5">
        <v>30</v>
      </c>
      <c r="E94" s="2">
        <f>SUM($C$2:C94)</f>
        <v>735187</v>
      </c>
      <c r="F94" s="5">
        <f>SUM($T$2:T94) + V94 + W94</f>
        <v>4178.2700000000004</v>
      </c>
      <c r="G94" s="5">
        <f t="shared" si="8"/>
        <v>69.637833333333347</v>
      </c>
      <c r="H94" s="10">
        <f t="shared" si="9"/>
        <v>0.69637833333333343</v>
      </c>
      <c r="I94" s="10"/>
      <c r="T94" s="1">
        <f t="shared" si="10"/>
        <v>30</v>
      </c>
      <c r="U94" s="1">
        <f t="shared" si="11"/>
        <v>0</v>
      </c>
      <c r="V94">
        <f>INT(SUM($U$2:U94)/60)</f>
        <v>11</v>
      </c>
      <c r="W94">
        <f>(SUM($U$2:U94)-60*V94)/100</f>
        <v>0.27000000000000457</v>
      </c>
    </row>
    <row r="95" spans="1:23" x14ac:dyDescent="0.5">
      <c r="A95" s="4">
        <v>44061</v>
      </c>
      <c r="B95" s="2" t="s">
        <v>7</v>
      </c>
      <c r="C95" s="2">
        <v>5200</v>
      </c>
      <c r="D95" s="5">
        <v>26.3</v>
      </c>
      <c r="E95" s="2">
        <f>SUM($C$2:C95)</f>
        <v>740387</v>
      </c>
      <c r="F95" s="5">
        <f>SUM($T$2:T95) + V95 + W95</f>
        <v>4204.57</v>
      </c>
      <c r="G95" s="5">
        <f t="shared" si="8"/>
        <v>70.076166666666666</v>
      </c>
      <c r="H95" s="10">
        <f t="shared" si="9"/>
        <v>0.70076166666666662</v>
      </c>
      <c r="I95" s="10"/>
      <c r="T95" s="1">
        <f t="shared" si="10"/>
        <v>26</v>
      </c>
      <c r="U95" s="1">
        <f t="shared" si="11"/>
        <v>30.000000000000071</v>
      </c>
      <c r="V95">
        <f>INT(SUM($U$2:U95)/60)</f>
        <v>11</v>
      </c>
      <c r="W95">
        <f>(SUM($U$2:U95)-60*V95)/100</f>
        <v>0.57000000000000572</v>
      </c>
    </row>
    <row r="96" spans="1:23" x14ac:dyDescent="0.5">
      <c r="A96" s="4">
        <v>44073</v>
      </c>
      <c r="B96" s="2" t="s">
        <v>7</v>
      </c>
      <c r="C96" s="2">
        <v>6000</v>
      </c>
      <c r="D96" s="5">
        <v>31.45</v>
      </c>
      <c r="E96" s="2">
        <f>SUM($C$2:C96)</f>
        <v>746387</v>
      </c>
      <c r="F96" s="5">
        <f>SUM($T$2:T96) + V96 + W96</f>
        <v>4236.42</v>
      </c>
      <c r="G96" s="5">
        <f t="shared" si="8"/>
        <v>70.606999999999999</v>
      </c>
      <c r="H96" s="10">
        <f t="shared" si="9"/>
        <v>0.70607000000000009</v>
      </c>
      <c r="I96" s="10"/>
      <c r="T96" s="1">
        <f t="shared" si="10"/>
        <v>31</v>
      </c>
      <c r="U96" s="1">
        <f t="shared" si="11"/>
        <v>44.999999999999929</v>
      </c>
      <c r="V96">
        <f>INT(SUM($U$2:U96)/60)</f>
        <v>12</v>
      </c>
      <c r="W96">
        <f>(SUM($U$2:U96)-60*V96)/100</f>
        <v>0.42000000000000454</v>
      </c>
    </row>
    <row r="97" spans="1:23" x14ac:dyDescent="0.5">
      <c r="A97" s="4">
        <v>44081</v>
      </c>
      <c r="B97" s="2" t="s">
        <v>27</v>
      </c>
      <c r="C97" s="2">
        <v>6000</v>
      </c>
      <c r="D97" s="5">
        <v>30</v>
      </c>
      <c r="E97" s="2">
        <f>SUM($C$2:C97)</f>
        <v>752387</v>
      </c>
      <c r="F97" s="5">
        <f>SUM($T$2:T97) + V97 + W97</f>
        <v>4266.42</v>
      </c>
      <c r="G97" s="5">
        <f t="shared" si="8"/>
        <v>71.106999999999999</v>
      </c>
      <c r="H97" s="10">
        <f t="shared" si="9"/>
        <v>0.71106999999999998</v>
      </c>
      <c r="I97" s="10"/>
      <c r="T97" s="1">
        <f t="shared" si="10"/>
        <v>30</v>
      </c>
      <c r="U97" s="1">
        <f t="shared" si="11"/>
        <v>0</v>
      </c>
      <c r="V97">
        <f>INT(SUM($U$2:U97)/60)</f>
        <v>12</v>
      </c>
      <c r="W97">
        <f>(SUM($U$2:U97)-60*V97)/100</f>
        <v>0.42000000000000454</v>
      </c>
    </row>
    <row r="98" spans="1:23" x14ac:dyDescent="0.5">
      <c r="A98" s="4">
        <v>44109</v>
      </c>
      <c r="B98" s="2" t="s">
        <v>129</v>
      </c>
      <c r="C98" s="2">
        <v>5680</v>
      </c>
      <c r="D98" s="5">
        <v>30</v>
      </c>
      <c r="E98" s="2">
        <f>SUM($C$2:C98)</f>
        <v>758067</v>
      </c>
      <c r="F98" s="5">
        <f>SUM($T$2:T98) + V98 + W98</f>
        <v>4296.42</v>
      </c>
      <c r="G98" s="5">
        <f t="shared" ref="G98:G129" si="12">F98/60</f>
        <v>71.606999999999999</v>
      </c>
      <c r="H98" s="10">
        <f t="shared" ref="H98:H129" si="13">(F98/600000)*100</f>
        <v>0.71606999999999998</v>
      </c>
      <c r="I98" s="10"/>
      <c r="T98" s="1">
        <f t="shared" ref="T98:T129" si="14">INT(D98)</f>
        <v>30</v>
      </c>
      <c r="U98" s="1">
        <f t="shared" ref="U98:U129" si="15">(D98-T98)*100</f>
        <v>0</v>
      </c>
      <c r="V98">
        <f>INT(SUM($U$2:U98)/60)</f>
        <v>12</v>
      </c>
      <c r="W98">
        <f>(SUM($U$2:U98)-60*V98)/100</f>
        <v>0.42000000000000454</v>
      </c>
    </row>
    <row r="99" spans="1:23" x14ac:dyDescent="0.5">
      <c r="A99" s="4">
        <v>44113</v>
      </c>
      <c r="B99" s="2" t="s">
        <v>129</v>
      </c>
      <c r="C99" s="2">
        <v>5830</v>
      </c>
      <c r="D99" s="5">
        <v>30</v>
      </c>
      <c r="E99" s="2">
        <f>SUM($C$2:C99)</f>
        <v>763897</v>
      </c>
      <c r="F99" s="5">
        <f>SUM($T$2:T99) + V99 + W99</f>
        <v>4326.42</v>
      </c>
      <c r="G99" s="5">
        <f t="shared" si="12"/>
        <v>72.106999999999999</v>
      </c>
      <c r="H99" s="10">
        <f t="shared" si="13"/>
        <v>0.7210700000000001</v>
      </c>
      <c r="I99" s="10"/>
      <c r="T99" s="1">
        <f t="shared" si="14"/>
        <v>30</v>
      </c>
      <c r="U99" s="1">
        <f t="shared" si="15"/>
        <v>0</v>
      </c>
      <c r="V99">
        <f>INT(SUM($U$2:U99)/60)</f>
        <v>12</v>
      </c>
      <c r="W99">
        <f>(SUM($U$2:U99)-60*V99)/100</f>
        <v>0.42000000000000454</v>
      </c>
    </row>
    <row r="100" spans="1:23" x14ac:dyDescent="0.5">
      <c r="A100" s="4">
        <v>44116</v>
      </c>
      <c r="B100" s="2" t="s">
        <v>129</v>
      </c>
      <c r="C100" s="2">
        <v>5840</v>
      </c>
      <c r="D100" s="5">
        <v>30</v>
      </c>
      <c r="E100" s="2">
        <f>SUM($C$2:C100)</f>
        <v>769737</v>
      </c>
      <c r="F100" s="5">
        <f>SUM($T$2:T100) + V100 + W100</f>
        <v>4356.42</v>
      </c>
      <c r="G100" s="5">
        <f t="shared" si="12"/>
        <v>72.606999999999999</v>
      </c>
      <c r="H100" s="10">
        <f t="shared" si="13"/>
        <v>0.72606999999999999</v>
      </c>
      <c r="I100" s="10"/>
      <c r="T100" s="1">
        <f t="shared" si="14"/>
        <v>30</v>
      </c>
      <c r="U100" s="1">
        <f t="shared" si="15"/>
        <v>0</v>
      </c>
      <c r="V100">
        <f>INT(SUM($U$2:U100)/60)</f>
        <v>12</v>
      </c>
      <c r="W100">
        <f>(SUM($U$2:U100)-60*V100)/100</f>
        <v>0.42000000000000454</v>
      </c>
    </row>
    <row r="101" spans="1:23" x14ac:dyDescent="0.5">
      <c r="A101" s="4">
        <v>44120</v>
      </c>
      <c r="B101" s="2" t="s">
        <v>129</v>
      </c>
      <c r="C101" s="2">
        <v>6100</v>
      </c>
      <c r="D101" s="5">
        <v>30</v>
      </c>
      <c r="E101" s="2">
        <f>SUM($C$2:C101)</f>
        <v>775837</v>
      </c>
      <c r="F101" s="5">
        <f>SUM($T$2:T101) + V101 + W101</f>
        <v>4386.42</v>
      </c>
      <c r="G101" s="5">
        <f t="shared" si="12"/>
        <v>73.106999999999999</v>
      </c>
      <c r="H101" s="10">
        <f t="shared" si="13"/>
        <v>0.73107</v>
      </c>
      <c r="I101" s="10"/>
      <c r="T101" s="1">
        <f t="shared" si="14"/>
        <v>30</v>
      </c>
      <c r="U101" s="1">
        <f t="shared" si="15"/>
        <v>0</v>
      </c>
      <c r="V101">
        <f>INT(SUM($U$2:U101)/60)</f>
        <v>12</v>
      </c>
      <c r="W101">
        <f>(SUM($U$2:U101)-60*V101)/100</f>
        <v>0.42000000000000454</v>
      </c>
    </row>
    <row r="102" spans="1:23" x14ac:dyDescent="0.5">
      <c r="A102" s="4">
        <v>44121</v>
      </c>
      <c r="B102" s="2" t="s">
        <v>27</v>
      </c>
      <c r="C102" s="2">
        <v>6000</v>
      </c>
      <c r="D102" s="5">
        <v>30</v>
      </c>
      <c r="E102" s="2">
        <f>SUM($C$2:C102)</f>
        <v>781837</v>
      </c>
      <c r="F102" s="5">
        <f>SUM($T$2:T102) + V102 + W102</f>
        <v>4416.42</v>
      </c>
      <c r="G102" s="5">
        <f t="shared" si="12"/>
        <v>73.606999999999999</v>
      </c>
      <c r="H102" s="10">
        <f t="shared" si="13"/>
        <v>0.73607</v>
      </c>
      <c r="I102" s="10"/>
      <c r="T102" s="1">
        <f t="shared" si="14"/>
        <v>30</v>
      </c>
      <c r="U102" s="1">
        <f t="shared" si="15"/>
        <v>0</v>
      </c>
      <c r="V102">
        <f>INT(SUM($U$2:U102)/60)</f>
        <v>12</v>
      </c>
      <c r="W102">
        <f>(SUM($U$2:U102)-60*V102)/100</f>
        <v>0.42000000000000454</v>
      </c>
    </row>
    <row r="103" spans="1:23" x14ac:dyDescent="0.5">
      <c r="A103" s="4">
        <v>44125</v>
      </c>
      <c r="B103" s="2" t="s">
        <v>7</v>
      </c>
      <c r="C103" s="2">
        <v>5830</v>
      </c>
      <c r="D103" s="5">
        <v>28</v>
      </c>
      <c r="E103" s="2">
        <f>SUM($C$2:C103)</f>
        <v>787667</v>
      </c>
      <c r="F103" s="5">
        <f>SUM($T$2:T103) + V103 + W103</f>
        <v>4444.42</v>
      </c>
      <c r="G103" s="5">
        <f t="shared" si="12"/>
        <v>74.073666666666668</v>
      </c>
      <c r="H103" s="10">
        <f t="shared" si="13"/>
        <v>0.74073666666666671</v>
      </c>
      <c r="I103" s="10" t="s">
        <v>131</v>
      </c>
      <c r="T103" s="1">
        <f t="shared" si="14"/>
        <v>28</v>
      </c>
      <c r="U103" s="1">
        <f t="shared" si="15"/>
        <v>0</v>
      </c>
      <c r="V103">
        <f>INT(SUM($U$2:U103)/60)</f>
        <v>12</v>
      </c>
      <c r="W103">
        <f>(SUM($U$2:U103)-60*V103)/100</f>
        <v>0.42000000000000454</v>
      </c>
    </row>
    <row r="104" spans="1:23" x14ac:dyDescent="0.5">
      <c r="A104" s="4">
        <v>44127</v>
      </c>
      <c r="B104" s="2" t="s">
        <v>7</v>
      </c>
      <c r="C104" s="2">
        <v>5000</v>
      </c>
      <c r="D104" s="5">
        <v>29.3</v>
      </c>
      <c r="E104" s="2">
        <f>SUM($C$2:C104)</f>
        <v>792667</v>
      </c>
      <c r="F104" s="5">
        <f>SUM($T$2:T104) + V104 + W104</f>
        <v>4474.12</v>
      </c>
      <c r="G104" s="5">
        <f t="shared" si="12"/>
        <v>74.568666666666658</v>
      </c>
      <c r="H104" s="10">
        <f t="shared" si="13"/>
        <v>0.74568666666666672</v>
      </c>
      <c r="I104" s="10" t="s">
        <v>132</v>
      </c>
      <c r="T104" s="1">
        <f t="shared" si="14"/>
        <v>29</v>
      </c>
      <c r="U104" s="1">
        <f t="shared" si="15"/>
        <v>30.000000000000071</v>
      </c>
      <c r="V104">
        <f>INT(SUM($U$2:U104)/60)</f>
        <v>13</v>
      </c>
      <c r="W104">
        <f>(SUM($U$2:U104)-60*V104)/100</f>
        <v>0.12000000000000569</v>
      </c>
    </row>
    <row r="105" spans="1:23" x14ac:dyDescent="0.5">
      <c r="A105" s="4">
        <v>44128</v>
      </c>
      <c r="B105" s="2" t="s">
        <v>7</v>
      </c>
      <c r="C105" s="2">
        <v>11790</v>
      </c>
      <c r="D105" s="5">
        <v>62</v>
      </c>
      <c r="E105" s="2">
        <f>SUM($C$2:C105)</f>
        <v>804457</v>
      </c>
      <c r="F105" s="5">
        <f>SUM($T$2:T105) + V105 + W105</f>
        <v>4536.12</v>
      </c>
      <c r="G105" s="5">
        <f t="shared" si="12"/>
        <v>75.602000000000004</v>
      </c>
      <c r="H105" s="10">
        <f t="shared" si="13"/>
        <v>0.75601999999999991</v>
      </c>
      <c r="I105" s="10" t="s">
        <v>133</v>
      </c>
      <c r="T105" s="1">
        <f t="shared" si="14"/>
        <v>62</v>
      </c>
      <c r="U105" s="1">
        <f t="shared" si="15"/>
        <v>0</v>
      </c>
      <c r="V105">
        <f>INT(SUM($U$2:U105)/60)</f>
        <v>13</v>
      </c>
      <c r="W105">
        <f>(SUM($U$2:U105)-60*V105)/100</f>
        <v>0.12000000000000569</v>
      </c>
    </row>
    <row r="106" spans="1:23" x14ac:dyDescent="0.5">
      <c r="A106" s="4">
        <v>44129</v>
      </c>
      <c r="B106" s="2" t="s">
        <v>7</v>
      </c>
      <c r="C106" s="2">
        <v>5540</v>
      </c>
      <c r="D106" s="5">
        <v>25</v>
      </c>
      <c r="E106" s="2">
        <f>SUM($C$2:C106)</f>
        <v>809997</v>
      </c>
      <c r="F106" s="5">
        <f>SUM($T$2:T106) + V106 + W106</f>
        <v>4561.12</v>
      </c>
      <c r="G106" s="5">
        <f t="shared" si="12"/>
        <v>76.018666666666661</v>
      </c>
      <c r="H106" s="10">
        <f t="shared" si="13"/>
        <v>0.76018666666666668</v>
      </c>
      <c r="I106" s="10" t="s">
        <v>134</v>
      </c>
      <c r="T106" s="1">
        <f t="shared" si="14"/>
        <v>25</v>
      </c>
      <c r="U106" s="1">
        <f t="shared" si="15"/>
        <v>0</v>
      </c>
      <c r="V106">
        <f>INT(SUM($U$2:U106)/60)</f>
        <v>13</v>
      </c>
      <c r="W106">
        <f>(SUM($U$2:U106)-60*V106)/100</f>
        <v>0.12000000000000569</v>
      </c>
    </row>
    <row r="107" spans="1:23" x14ac:dyDescent="0.5">
      <c r="A107" s="4">
        <v>44131</v>
      </c>
      <c r="B107" s="2" t="s">
        <v>135</v>
      </c>
      <c r="C107" s="2">
        <v>12600</v>
      </c>
      <c r="D107" s="5">
        <v>70</v>
      </c>
      <c r="E107" s="2">
        <f>SUM($C$2:C107)</f>
        <v>822597</v>
      </c>
      <c r="F107" s="5">
        <f>SUM($T$2:T107) + V107 + W107</f>
        <v>4631.12</v>
      </c>
      <c r="G107" s="5">
        <f t="shared" si="12"/>
        <v>77.185333333333332</v>
      </c>
      <c r="H107" s="10">
        <f t="shared" si="13"/>
        <v>0.77185333333333328</v>
      </c>
      <c r="I107" s="10" t="s">
        <v>136</v>
      </c>
      <c r="T107" s="1">
        <f t="shared" si="14"/>
        <v>70</v>
      </c>
      <c r="U107" s="1">
        <f t="shared" si="15"/>
        <v>0</v>
      </c>
      <c r="V107">
        <f>INT(SUM($U$2:U107)/60)</f>
        <v>13</v>
      </c>
      <c r="W107">
        <f>(SUM($U$2:U107)-60*V107)/100</f>
        <v>0.12000000000000569</v>
      </c>
    </row>
    <row r="108" spans="1:23" x14ac:dyDescent="0.5">
      <c r="A108" s="4">
        <v>44134</v>
      </c>
      <c r="B108" s="2" t="s">
        <v>7</v>
      </c>
      <c r="C108" s="2">
        <v>9840</v>
      </c>
      <c r="D108" s="5">
        <v>60</v>
      </c>
      <c r="E108" s="2">
        <f>SUM($C$2:C108)</f>
        <v>832437</v>
      </c>
      <c r="F108" s="5">
        <f>SUM($T$2:T108) + V108 + W108</f>
        <v>4691.12</v>
      </c>
      <c r="G108" s="5">
        <f t="shared" si="12"/>
        <v>78.185333333333332</v>
      </c>
      <c r="H108" s="10">
        <f t="shared" si="13"/>
        <v>0.7818533333333334</v>
      </c>
      <c r="I108" s="10" t="s">
        <v>137</v>
      </c>
      <c r="T108" s="1">
        <f t="shared" si="14"/>
        <v>60</v>
      </c>
      <c r="U108" s="1">
        <f t="shared" si="15"/>
        <v>0</v>
      </c>
      <c r="V108">
        <f>INT(SUM($U$2:U108)/60)</f>
        <v>13</v>
      </c>
      <c r="W108">
        <f>(SUM($U$2:U108)-60*V108)/100</f>
        <v>0.12000000000000569</v>
      </c>
    </row>
    <row r="109" spans="1:23" x14ac:dyDescent="0.5">
      <c r="A109" s="4">
        <v>44135</v>
      </c>
      <c r="B109" s="2" t="s">
        <v>7</v>
      </c>
      <c r="C109" s="2">
        <v>10640</v>
      </c>
      <c r="D109" s="5">
        <v>67</v>
      </c>
      <c r="E109" s="2">
        <f>SUM($C$2:C109)</f>
        <v>843077</v>
      </c>
      <c r="F109" s="5">
        <f>SUM($T$2:T109) + V109 + W109</f>
        <v>4758.12</v>
      </c>
      <c r="G109" s="5">
        <f t="shared" si="12"/>
        <v>79.301999999999992</v>
      </c>
      <c r="H109" s="10">
        <f t="shared" si="13"/>
        <v>0.79302000000000006</v>
      </c>
      <c r="I109" s="10" t="s">
        <v>143</v>
      </c>
      <c r="T109" s="1">
        <f t="shared" si="14"/>
        <v>67</v>
      </c>
      <c r="U109" s="1">
        <f t="shared" si="15"/>
        <v>0</v>
      </c>
      <c r="V109">
        <f>INT(SUM($U$2:U109)/60)</f>
        <v>13</v>
      </c>
      <c r="W109">
        <f>(SUM($U$2:U109)-60*V109)/100</f>
        <v>0.12000000000000569</v>
      </c>
    </row>
    <row r="110" spans="1:23" x14ac:dyDescent="0.5">
      <c r="A110" s="4">
        <v>44137</v>
      </c>
      <c r="B110" s="2" t="s">
        <v>7</v>
      </c>
      <c r="C110" s="2">
        <v>5000</v>
      </c>
      <c r="D110" s="5">
        <v>23.03</v>
      </c>
      <c r="E110" s="2">
        <f>SUM($C$2:C110)</f>
        <v>848077</v>
      </c>
      <c r="F110" s="5">
        <f>SUM($T$2:T110) + V110 + W110</f>
        <v>4781.1499999999996</v>
      </c>
      <c r="G110" s="5">
        <f t="shared" si="12"/>
        <v>79.685833333333321</v>
      </c>
      <c r="H110" s="10">
        <f t="shared" si="13"/>
        <v>0.79685833333333322</v>
      </c>
      <c r="I110" s="10" t="s">
        <v>144</v>
      </c>
      <c r="J110" s="1">
        <f>D110-D142</f>
        <v>0.64000000000000057</v>
      </c>
      <c r="T110" s="1">
        <f t="shared" si="14"/>
        <v>23</v>
      </c>
      <c r="U110" s="1">
        <f t="shared" si="15"/>
        <v>3.0000000000001137</v>
      </c>
      <c r="V110">
        <f>INT(SUM($U$2:U110)/60)</f>
        <v>13</v>
      </c>
      <c r="W110">
        <f>(SUM($U$2:U110)-60*V110)/100</f>
        <v>0.15000000000000682</v>
      </c>
    </row>
    <row r="111" spans="1:23" x14ac:dyDescent="0.5">
      <c r="A111" s="4">
        <v>44138</v>
      </c>
      <c r="B111" s="2" t="s">
        <v>7</v>
      </c>
      <c r="C111" s="2">
        <v>7380</v>
      </c>
      <c r="D111" s="5">
        <v>38.06</v>
      </c>
      <c r="E111" s="2">
        <f>SUM($C$2:C111)</f>
        <v>855457</v>
      </c>
      <c r="F111" s="5">
        <f>SUM($T$2:T111) + V111 + W111</f>
        <v>4819.21</v>
      </c>
      <c r="G111" s="5">
        <f t="shared" si="12"/>
        <v>80.320166666666665</v>
      </c>
      <c r="H111" s="10">
        <f t="shared" si="13"/>
        <v>0.8032016666666667</v>
      </c>
      <c r="I111" s="10" t="s">
        <v>145</v>
      </c>
      <c r="T111" s="1">
        <f t="shared" si="14"/>
        <v>38</v>
      </c>
      <c r="U111" s="1">
        <f t="shared" si="15"/>
        <v>6.0000000000002274</v>
      </c>
      <c r="V111">
        <f>INT(SUM($U$2:U111)/60)</f>
        <v>13</v>
      </c>
      <c r="W111">
        <f>(SUM($U$2:U111)-60*V111)/100</f>
        <v>0.2100000000000091</v>
      </c>
    </row>
    <row r="112" spans="1:23" x14ac:dyDescent="0.5">
      <c r="A112" s="4">
        <v>44140</v>
      </c>
      <c r="B112" s="2" t="s">
        <v>135</v>
      </c>
      <c r="C112" s="2">
        <v>4500</v>
      </c>
      <c r="D112" s="5">
        <v>22.45</v>
      </c>
      <c r="E112" s="2">
        <f>SUM($C$2:C112)</f>
        <v>859957</v>
      </c>
      <c r="F112" s="5">
        <f>SUM($T$2:T112) + V112 + W112</f>
        <v>4842.0600000000004</v>
      </c>
      <c r="G112" s="5">
        <f t="shared" si="12"/>
        <v>80.701000000000008</v>
      </c>
      <c r="H112" s="10">
        <f t="shared" si="13"/>
        <v>0.80701000000000001</v>
      </c>
      <c r="I112" s="10" t="s">
        <v>146</v>
      </c>
      <c r="T112" s="1">
        <f t="shared" si="14"/>
        <v>22</v>
      </c>
      <c r="U112" s="1">
        <f t="shared" si="15"/>
        <v>44.999999999999929</v>
      </c>
      <c r="V112">
        <f>INT(SUM($U$2:U112)/60)</f>
        <v>14</v>
      </c>
      <c r="W112">
        <f>(SUM($U$2:U112)-60*V112)/100</f>
        <v>6.0000000000007957E-2</v>
      </c>
    </row>
    <row r="113" spans="1:23" x14ac:dyDescent="0.5">
      <c r="A113" s="4">
        <v>44142</v>
      </c>
      <c r="B113" s="2" t="s">
        <v>7</v>
      </c>
      <c r="C113" s="2">
        <v>5000</v>
      </c>
      <c r="D113" s="5">
        <v>30.47</v>
      </c>
      <c r="E113" s="2">
        <f>SUM($C$2:C113)</f>
        <v>864957</v>
      </c>
      <c r="F113" s="5">
        <f>SUM($T$2:T113) + V113 + W113</f>
        <v>4872.53</v>
      </c>
      <c r="G113" s="5">
        <f t="shared" si="12"/>
        <v>81.208833333333331</v>
      </c>
      <c r="H113" s="10">
        <f t="shared" si="13"/>
        <v>0.81208833333333341</v>
      </c>
      <c r="I113" s="10"/>
      <c r="T113" s="1">
        <f t="shared" si="14"/>
        <v>30</v>
      </c>
      <c r="U113" s="1">
        <f t="shared" si="15"/>
        <v>46.999999999999886</v>
      </c>
      <c r="V113">
        <f>INT(SUM($U$2:U113)/60)</f>
        <v>14</v>
      </c>
      <c r="W113">
        <f>(SUM($U$2:U113)-60*V113)/100</f>
        <v>0.5300000000000068</v>
      </c>
    </row>
    <row r="114" spans="1:23" x14ac:dyDescent="0.5">
      <c r="A114" s="4">
        <v>44143</v>
      </c>
      <c r="B114" s="2" t="s">
        <v>7</v>
      </c>
      <c r="C114" s="2">
        <v>10000</v>
      </c>
      <c r="D114" s="5">
        <v>58.06</v>
      </c>
      <c r="E114" s="2">
        <f>SUM($C$2:C114)</f>
        <v>874957</v>
      </c>
      <c r="F114" s="5">
        <f>SUM($T$2:T114) + V114 + W114</f>
        <v>4930.59</v>
      </c>
      <c r="G114" s="5">
        <f t="shared" si="12"/>
        <v>82.176500000000004</v>
      </c>
      <c r="H114" s="10">
        <f t="shared" si="13"/>
        <v>0.82176499999999997</v>
      </c>
      <c r="I114" s="10"/>
      <c r="T114" s="1">
        <f t="shared" si="14"/>
        <v>58</v>
      </c>
      <c r="U114" s="1">
        <f t="shared" si="15"/>
        <v>6.0000000000002274</v>
      </c>
      <c r="V114">
        <f>INT(SUM($U$2:U114)/60)</f>
        <v>14</v>
      </c>
      <c r="W114">
        <f>(SUM($U$2:U114)-60*V114)/100</f>
        <v>0.59000000000000907</v>
      </c>
    </row>
    <row r="115" spans="1:23" x14ac:dyDescent="0.5">
      <c r="A115" s="4">
        <v>44146</v>
      </c>
      <c r="B115" s="2" t="s">
        <v>7</v>
      </c>
      <c r="C115" s="2">
        <v>6260</v>
      </c>
      <c r="D115" s="5">
        <v>35.11</v>
      </c>
      <c r="E115" s="2">
        <f>SUM($C$2:C115)</f>
        <v>881217</v>
      </c>
      <c r="F115" s="5">
        <f>SUM($T$2:T115) + V115 + W115</f>
        <v>4966.1000000000004</v>
      </c>
      <c r="G115" s="5">
        <f t="shared" si="12"/>
        <v>82.768333333333345</v>
      </c>
      <c r="H115" s="10">
        <f t="shared" si="13"/>
        <v>0.82768333333333344</v>
      </c>
      <c r="I115" s="10"/>
      <c r="T115" s="1">
        <f t="shared" si="14"/>
        <v>35</v>
      </c>
      <c r="U115" s="1">
        <f t="shared" si="15"/>
        <v>10.999999999999943</v>
      </c>
      <c r="V115">
        <f>INT(SUM($U$2:U115)/60)</f>
        <v>15</v>
      </c>
      <c r="W115">
        <f>(SUM($U$2:U115)-60*V115)/100</f>
        <v>0.1000000000000091</v>
      </c>
    </row>
    <row r="116" spans="1:23" x14ac:dyDescent="0.5">
      <c r="A116" s="4">
        <v>44146</v>
      </c>
      <c r="B116" s="2" t="s">
        <v>135</v>
      </c>
      <c r="C116" s="2">
        <v>2301</v>
      </c>
      <c r="D116" s="5">
        <v>11.2</v>
      </c>
      <c r="E116" s="2">
        <f>SUM($C$2:C116)</f>
        <v>883518</v>
      </c>
      <c r="F116" s="5">
        <f>SUM($T$2:T116) + V116 + W116</f>
        <v>4977.3</v>
      </c>
      <c r="G116" s="5">
        <f t="shared" si="12"/>
        <v>82.954999999999998</v>
      </c>
      <c r="H116" s="10">
        <f t="shared" si="13"/>
        <v>0.82955000000000012</v>
      </c>
      <c r="I116" s="10"/>
      <c r="T116" s="1">
        <f t="shared" si="14"/>
        <v>11</v>
      </c>
      <c r="U116" s="1">
        <f t="shared" si="15"/>
        <v>19.999999999999929</v>
      </c>
      <c r="V116">
        <f>INT(SUM($U$2:U116)/60)</f>
        <v>15</v>
      </c>
      <c r="W116">
        <f>(SUM($U$2:U116)-60*V116)/100</f>
        <v>0.30000000000000798</v>
      </c>
    </row>
    <row r="117" spans="1:23" x14ac:dyDescent="0.5">
      <c r="A117" s="4">
        <v>44148</v>
      </c>
      <c r="B117" s="2" t="s">
        <v>7</v>
      </c>
      <c r="C117" s="2">
        <v>10018</v>
      </c>
      <c r="D117" s="5">
        <v>62.17</v>
      </c>
      <c r="E117" s="2">
        <f>SUM($C$2:C117)</f>
        <v>893536</v>
      </c>
      <c r="F117" s="5">
        <f>SUM($T$2:T117) + V117 + W117</f>
        <v>5039.47</v>
      </c>
      <c r="G117" s="5">
        <f t="shared" si="12"/>
        <v>83.991166666666672</v>
      </c>
      <c r="H117" s="10">
        <f t="shared" si="13"/>
        <v>0.83991166666666683</v>
      </c>
      <c r="I117" s="10"/>
      <c r="T117" s="1">
        <f t="shared" si="14"/>
        <v>62</v>
      </c>
      <c r="U117" s="1">
        <f t="shared" si="15"/>
        <v>17.000000000000171</v>
      </c>
      <c r="V117">
        <f>INT(SUM($U$2:U117)/60)</f>
        <v>15</v>
      </c>
      <c r="W117">
        <f>(SUM($U$2:U117)-60*V117)/100</f>
        <v>0.47000000000000908</v>
      </c>
    </row>
    <row r="118" spans="1:23" x14ac:dyDescent="0.5">
      <c r="A118" s="4">
        <v>44149</v>
      </c>
      <c r="B118" s="2" t="s">
        <v>7</v>
      </c>
      <c r="C118" s="2">
        <v>10000</v>
      </c>
      <c r="D118" s="5">
        <v>59.11</v>
      </c>
      <c r="E118" s="2">
        <f>SUM($C$2:C118)</f>
        <v>903536</v>
      </c>
      <c r="F118" s="5">
        <f>SUM($T$2:T118) + V118 + W118</f>
        <v>5098.58</v>
      </c>
      <c r="G118" s="5">
        <f t="shared" si="12"/>
        <v>84.976333333333329</v>
      </c>
      <c r="H118" s="10">
        <f t="shared" si="13"/>
        <v>0.8497633333333332</v>
      </c>
      <c r="I118" s="10" t="s">
        <v>147</v>
      </c>
      <c r="T118" s="1">
        <f t="shared" si="14"/>
        <v>59</v>
      </c>
      <c r="U118" s="1">
        <f t="shared" si="15"/>
        <v>10.999999999999943</v>
      </c>
      <c r="V118">
        <f>INT(SUM($U$2:U118)/60)</f>
        <v>15</v>
      </c>
      <c r="W118">
        <f>(SUM($U$2:U118)-60*V118)/100</f>
        <v>0.58000000000000906</v>
      </c>
    </row>
    <row r="119" spans="1:23" x14ac:dyDescent="0.5">
      <c r="A119" s="4">
        <v>44151</v>
      </c>
      <c r="B119" s="2" t="s">
        <v>7</v>
      </c>
      <c r="C119" s="2">
        <v>5000</v>
      </c>
      <c r="D119" s="5">
        <v>24.09</v>
      </c>
      <c r="E119" s="2">
        <f>SUM($C$2:C119)</f>
        <v>908536</v>
      </c>
      <c r="F119" s="5">
        <f>SUM($T$2:T119) + V119 + W119</f>
        <v>5123.07</v>
      </c>
      <c r="G119" s="5">
        <f t="shared" si="12"/>
        <v>85.384499999999989</v>
      </c>
      <c r="H119" s="10">
        <f t="shared" si="13"/>
        <v>0.85384499999999997</v>
      </c>
      <c r="I119" s="10"/>
      <c r="T119" s="1">
        <f t="shared" si="14"/>
        <v>24</v>
      </c>
      <c r="U119" s="1">
        <f t="shared" si="15"/>
        <v>8.9999999999999858</v>
      </c>
      <c r="V119">
        <f>INT(SUM($U$2:U119)/60)</f>
        <v>16</v>
      </c>
      <c r="W119">
        <f>(SUM($U$2:U119)-60*V119)/100</f>
        <v>7.0000000000009097E-2</v>
      </c>
    </row>
    <row r="120" spans="1:23" x14ac:dyDescent="0.5">
      <c r="A120" s="4">
        <v>44152</v>
      </c>
      <c r="B120" s="2" t="s">
        <v>7</v>
      </c>
      <c r="C120" s="2">
        <v>10010</v>
      </c>
      <c r="D120" s="5">
        <v>59.4</v>
      </c>
      <c r="E120" s="2">
        <f>SUM($C$2:C120)</f>
        <v>918546</v>
      </c>
      <c r="F120" s="5">
        <f>SUM($T$2:T120) + V120 + W120</f>
        <v>5182.47</v>
      </c>
      <c r="G120" s="5">
        <f t="shared" si="12"/>
        <v>86.374499999999998</v>
      </c>
      <c r="H120" s="10">
        <f t="shared" si="13"/>
        <v>0.86374499999999999</v>
      </c>
      <c r="I120" s="10"/>
      <c r="T120" s="1">
        <f t="shared" si="14"/>
        <v>59</v>
      </c>
      <c r="U120" s="1">
        <f t="shared" si="15"/>
        <v>39.999999999999858</v>
      </c>
      <c r="V120">
        <f>INT(SUM($U$2:U120)/60)</f>
        <v>16</v>
      </c>
      <c r="W120">
        <f>(SUM($U$2:U120)-60*V120)/100</f>
        <v>0.47000000000000797</v>
      </c>
    </row>
    <row r="121" spans="1:23" x14ac:dyDescent="0.5">
      <c r="A121" s="4">
        <v>44157</v>
      </c>
      <c r="B121" s="2" t="s">
        <v>7</v>
      </c>
      <c r="C121" s="2">
        <v>10017</v>
      </c>
      <c r="D121" s="5">
        <v>57.29</v>
      </c>
      <c r="E121" s="2">
        <f>SUM($C$2:C121)</f>
        <v>928563</v>
      </c>
      <c r="F121" s="5">
        <f>SUM($T$2:T121) + V121 + W121</f>
        <v>5240.16</v>
      </c>
      <c r="G121" s="5">
        <f t="shared" si="12"/>
        <v>87.335999999999999</v>
      </c>
      <c r="H121" s="10">
        <f t="shared" si="13"/>
        <v>0.87335999999999991</v>
      </c>
      <c r="I121" s="10" t="s">
        <v>148</v>
      </c>
      <c r="T121" s="1">
        <f t="shared" si="14"/>
        <v>57</v>
      </c>
      <c r="U121" s="1">
        <f t="shared" si="15"/>
        <v>28.999999999999915</v>
      </c>
      <c r="V121">
        <f>INT(SUM($U$2:U121)/60)</f>
        <v>17</v>
      </c>
      <c r="W121">
        <f>(SUM($U$2:U121)-60*V121)/100</f>
        <v>0.16000000000000683</v>
      </c>
    </row>
    <row r="122" spans="1:23" x14ac:dyDescent="0.5">
      <c r="A122" s="4">
        <v>44158</v>
      </c>
      <c r="B122" s="2" t="s">
        <v>7</v>
      </c>
      <c r="C122" s="2">
        <v>5000</v>
      </c>
      <c r="D122" s="5">
        <v>22.57</v>
      </c>
      <c r="E122" s="2">
        <f>SUM($C$2:C122)</f>
        <v>933563</v>
      </c>
      <c r="F122" s="5">
        <f>SUM($T$2:T122) + V122 + W122</f>
        <v>5263.13</v>
      </c>
      <c r="G122" s="5">
        <f t="shared" si="12"/>
        <v>87.718833333333336</v>
      </c>
      <c r="H122" s="10">
        <f t="shared" si="13"/>
        <v>0.87718833333333346</v>
      </c>
      <c r="I122" s="10"/>
      <c r="T122" s="1">
        <f t="shared" si="14"/>
        <v>22</v>
      </c>
      <c r="U122" s="1">
        <f t="shared" si="15"/>
        <v>57.000000000000028</v>
      </c>
      <c r="V122">
        <f>INT(SUM($U$2:U122)/60)</f>
        <v>18</v>
      </c>
      <c r="W122">
        <f>(SUM($U$2:U122)-60*V122)/100</f>
        <v>0.13000000000000683</v>
      </c>
    </row>
    <row r="123" spans="1:23" x14ac:dyDescent="0.5">
      <c r="A123" s="4">
        <v>44158</v>
      </c>
      <c r="B123" s="2" t="s">
        <v>7</v>
      </c>
      <c r="C123" s="2">
        <v>1009</v>
      </c>
      <c r="D123" s="5">
        <v>5.3</v>
      </c>
      <c r="E123" s="2">
        <f>SUM($C$2:C123)</f>
        <v>934572</v>
      </c>
      <c r="F123" s="5">
        <f>SUM($T$2:T123) + V123 + W123</f>
        <v>5268.43</v>
      </c>
      <c r="G123" s="5">
        <f t="shared" si="12"/>
        <v>87.807166666666674</v>
      </c>
      <c r="H123" s="10">
        <f t="shared" si="13"/>
        <v>0.87807166666666669</v>
      </c>
      <c r="I123" s="10"/>
      <c r="T123" s="1">
        <f t="shared" si="14"/>
        <v>5</v>
      </c>
      <c r="U123" s="1">
        <f t="shared" si="15"/>
        <v>29.999999999999982</v>
      </c>
      <c r="V123">
        <f>INT(SUM($U$2:U123)/60)</f>
        <v>18</v>
      </c>
      <c r="W123">
        <f>(SUM($U$2:U123)-60*V123)/100</f>
        <v>0.43000000000000682</v>
      </c>
    </row>
    <row r="124" spans="1:23" x14ac:dyDescent="0.5">
      <c r="A124" s="4">
        <v>44160</v>
      </c>
      <c r="B124" s="2" t="s">
        <v>7</v>
      </c>
      <c r="C124" s="2">
        <v>4600</v>
      </c>
      <c r="D124" s="5">
        <v>27.22</v>
      </c>
      <c r="E124" s="2">
        <f>SUM($C$2:C124)</f>
        <v>939172</v>
      </c>
      <c r="F124" s="5">
        <f>SUM($T$2:T124) + V124 + W124</f>
        <v>5296.05</v>
      </c>
      <c r="G124" s="5">
        <f t="shared" si="12"/>
        <v>88.267499999999998</v>
      </c>
      <c r="H124" s="10">
        <f t="shared" si="13"/>
        <v>0.88267499999999999</v>
      </c>
      <c r="I124" s="10"/>
      <c r="T124" s="1">
        <f t="shared" si="14"/>
        <v>27</v>
      </c>
      <c r="U124" s="1">
        <f t="shared" si="15"/>
        <v>21.999999999999886</v>
      </c>
      <c r="V124">
        <f>INT(SUM($U$2:U124)/60)</f>
        <v>19</v>
      </c>
      <c r="W124">
        <f>(SUM($U$2:U124)-60*V124)/100</f>
        <v>5.0000000000004548E-2</v>
      </c>
    </row>
    <row r="125" spans="1:23" x14ac:dyDescent="0.5">
      <c r="A125" s="4">
        <v>44161</v>
      </c>
      <c r="B125" s="2" t="s">
        <v>7</v>
      </c>
      <c r="C125" s="2">
        <v>10000</v>
      </c>
      <c r="D125" s="5">
        <v>52.43</v>
      </c>
      <c r="E125" s="2">
        <f>SUM($C$2:C125)</f>
        <v>949172</v>
      </c>
      <c r="F125" s="5">
        <f>SUM($T$2:T125) + V125 + W125</f>
        <v>5348.48</v>
      </c>
      <c r="G125" s="5">
        <f t="shared" si="12"/>
        <v>89.141333333333321</v>
      </c>
      <c r="H125" s="10">
        <f t="shared" si="13"/>
        <v>0.89141333333333328</v>
      </c>
      <c r="I125" s="10" t="s">
        <v>149</v>
      </c>
      <c r="T125" s="1">
        <f t="shared" si="14"/>
        <v>52</v>
      </c>
      <c r="U125" s="1">
        <f t="shared" si="15"/>
        <v>42.999999999999972</v>
      </c>
      <c r="V125">
        <f>INT(SUM($U$2:U125)/60)</f>
        <v>19</v>
      </c>
      <c r="W125">
        <f>(SUM($U$2:U125)-60*V125)/100</f>
        <v>0.48000000000000453</v>
      </c>
    </row>
    <row r="126" spans="1:23" x14ac:dyDescent="0.5">
      <c r="A126" s="4">
        <v>44164</v>
      </c>
      <c r="B126" s="2" t="s">
        <v>7</v>
      </c>
      <c r="C126" s="2">
        <v>15000</v>
      </c>
      <c r="D126" s="5">
        <v>84.12</v>
      </c>
      <c r="E126" s="2">
        <f>SUM($C$2:C126)</f>
        <v>964172</v>
      </c>
      <c r="F126" s="5">
        <f>SUM($T$2:T126) + V126 + W126</f>
        <v>5433</v>
      </c>
      <c r="G126" s="5">
        <f t="shared" si="12"/>
        <v>90.55</v>
      </c>
      <c r="H126" s="10">
        <f t="shared" si="13"/>
        <v>0.90550000000000008</v>
      </c>
      <c r="I126" s="10" t="s">
        <v>151</v>
      </c>
      <c r="T126" s="1">
        <f t="shared" si="14"/>
        <v>84</v>
      </c>
      <c r="U126" s="1">
        <f t="shared" si="15"/>
        <v>12.000000000000455</v>
      </c>
      <c r="V126">
        <f>INT(SUM($U$2:U126)/60)</f>
        <v>20</v>
      </c>
      <c r="W126">
        <f>(SUM($U$2:U126)-60*V126)/100</f>
        <v>9.0949470177292826E-15</v>
      </c>
    </row>
    <row r="127" spans="1:23" x14ac:dyDescent="0.5">
      <c r="A127" s="4">
        <v>44166</v>
      </c>
      <c r="B127" s="2" t="s">
        <v>135</v>
      </c>
      <c r="C127" s="2">
        <v>2730</v>
      </c>
      <c r="D127" s="5">
        <v>15.03</v>
      </c>
      <c r="E127" s="2">
        <f>SUM($C$2:C127)</f>
        <v>966902</v>
      </c>
      <c r="F127" s="5">
        <f>SUM($T$2:T127) + V127 + W127</f>
        <v>5448.03</v>
      </c>
      <c r="G127" s="5">
        <f t="shared" si="12"/>
        <v>90.8005</v>
      </c>
      <c r="H127" s="10">
        <f t="shared" si="13"/>
        <v>0.90800499999999995</v>
      </c>
      <c r="I127" s="10"/>
      <c r="T127" s="1">
        <f t="shared" si="14"/>
        <v>15</v>
      </c>
      <c r="U127" s="1">
        <f t="shared" si="15"/>
        <v>2.9999999999999361</v>
      </c>
      <c r="V127">
        <f>INT(SUM($U$2:U127)/60)</f>
        <v>20</v>
      </c>
      <c r="W127">
        <f>(SUM($U$2:U127)-60*V127)/100</f>
        <v>3.0000000000009096E-2</v>
      </c>
    </row>
    <row r="128" spans="1:23" x14ac:dyDescent="0.5">
      <c r="A128" s="4">
        <v>44166</v>
      </c>
      <c r="B128" s="2" t="s">
        <v>7</v>
      </c>
      <c r="C128" s="2">
        <v>5400</v>
      </c>
      <c r="D128" s="5">
        <v>32</v>
      </c>
      <c r="E128" s="2">
        <f>SUM($C$2:C128)</f>
        <v>972302</v>
      </c>
      <c r="F128" s="5">
        <f>SUM($T$2:T128) + V128 + W128</f>
        <v>5480.03</v>
      </c>
      <c r="G128" s="5">
        <f t="shared" si="12"/>
        <v>91.333833333333331</v>
      </c>
      <c r="H128" s="10">
        <f t="shared" si="13"/>
        <v>0.91333833333333336</v>
      </c>
      <c r="I128" s="10"/>
      <c r="T128" s="1">
        <f t="shared" si="14"/>
        <v>32</v>
      </c>
      <c r="U128" s="1">
        <f t="shared" si="15"/>
        <v>0</v>
      </c>
      <c r="V128">
        <f>INT(SUM($U$2:U128)/60)</f>
        <v>20</v>
      </c>
      <c r="W128">
        <f>(SUM($U$2:U128)-60*V128)/100</f>
        <v>3.0000000000009096E-2</v>
      </c>
    </row>
    <row r="129" spans="1:23" x14ac:dyDescent="0.5">
      <c r="A129" s="4">
        <v>44167</v>
      </c>
      <c r="B129" s="2" t="s">
        <v>7</v>
      </c>
      <c r="C129" s="2">
        <v>10000</v>
      </c>
      <c r="D129" s="5">
        <v>49.45</v>
      </c>
      <c r="E129" s="2">
        <f>SUM($C$2:C129)</f>
        <v>982302</v>
      </c>
      <c r="F129" s="5">
        <f>SUM($T$2:T129) + V129 + W129</f>
        <v>5529.48</v>
      </c>
      <c r="G129" s="5">
        <f t="shared" si="12"/>
        <v>92.157999999999987</v>
      </c>
      <c r="H129" s="10">
        <f t="shared" si="13"/>
        <v>0.92157999999999995</v>
      </c>
      <c r="I129" s="10"/>
      <c r="T129" s="1">
        <f t="shared" si="14"/>
        <v>49</v>
      </c>
      <c r="U129" s="1">
        <f t="shared" si="15"/>
        <v>45.000000000000284</v>
      </c>
      <c r="V129">
        <f>INT(SUM($U$2:U129)/60)</f>
        <v>20</v>
      </c>
      <c r="W129">
        <f>(SUM($U$2:U129)-60*V129)/100</f>
        <v>0.48000000000001136</v>
      </c>
    </row>
    <row r="130" spans="1:23" x14ac:dyDescent="0.5">
      <c r="A130" s="4">
        <v>44168</v>
      </c>
      <c r="B130" s="2" t="s">
        <v>7</v>
      </c>
      <c r="C130" s="2">
        <v>5230</v>
      </c>
      <c r="D130" s="5">
        <v>31.57</v>
      </c>
      <c r="E130" s="2">
        <f>SUM($C$2:C130)</f>
        <v>987532</v>
      </c>
      <c r="F130" s="5">
        <f>SUM($T$2:T130) + V130 + W130</f>
        <v>5561.45</v>
      </c>
      <c r="G130" s="5">
        <f t="shared" ref="G130:G161" si="16">F130/60</f>
        <v>92.69083333333333</v>
      </c>
      <c r="H130" s="10">
        <f t="shared" ref="H130:H161" si="17">(F130/600000)*100</f>
        <v>0.92690833333333322</v>
      </c>
      <c r="I130" s="10"/>
      <c r="T130" s="1">
        <f t="shared" ref="T130:T161" si="18">INT(D130)</f>
        <v>31</v>
      </c>
      <c r="U130" s="1">
        <f t="shared" ref="U130:U161" si="19">(D130-T130)*100</f>
        <v>57.000000000000028</v>
      </c>
      <c r="V130">
        <f>INT(SUM($U$2:U130)/60)</f>
        <v>21</v>
      </c>
      <c r="W130">
        <f>(SUM($U$2:U130)-60*V130)/100</f>
        <v>0.45000000000001139</v>
      </c>
    </row>
    <row r="131" spans="1:23" x14ac:dyDescent="0.5">
      <c r="A131" s="4">
        <v>44172</v>
      </c>
      <c r="B131" s="4" t="s">
        <v>7</v>
      </c>
      <c r="C131" s="2">
        <v>9300</v>
      </c>
      <c r="D131" s="5">
        <v>50.16</v>
      </c>
      <c r="E131" s="2">
        <f>SUM($C$2:C131)</f>
        <v>996832</v>
      </c>
      <c r="F131" s="5">
        <f>SUM($T$2:T131) + V131 + W131</f>
        <v>5612.01</v>
      </c>
      <c r="G131" s="5">
        <f t="shared" si="16"/>
        <v>93.533500000000004</v>
      </c>
      <c r="H131" s="10">
        <f t="shared" si="17"/>
        <v>0.93533500000000003</v>
      </c>
      <c r="I131" s="10" t="s">
        <v>152</v>
      </c>
      <c r="T131" s="1">
        <f t="shared" si="18"/>
        <v>50</v>
      </c>
      <c r="U131" s="1">
        <f t="shared" si="19"/>
        <v>15.999999999999659</v>
      </c>
      <c r="V131">
        <f>INT(SUM($U$2:U131)/60)</f>
        <v>22</v>
      </c>
      <c r="W131">
        <f>(SUM($U$2:U131)-60*V131)/100</f>
        <v>1.0000000000009095E-2</v>
      </c>
    </row>
    <row r="132" spans="1:23" x14ac:dyDescent="0.5">
      <c r="A132" s="4">
        <v>44174</v>
      </c>
      <c r="B132" s="2" t="s">
        <v>7</v>
      </c>
      <c r="C132" s="2">
        <v>4570</v>
      </c>
      <c r="D132" s="5">
        <v>26.27</v>
      </c>
      <c r="E132" s="2">
        <f>SUM($C$2:C132)</f>
        <v>1001402</v>
      </c>
      <c r="F132" s="5">
        <f>SUM($T$2:T132) + V132 + W132</f>
        <v>5638.28</v>
      </c>
      <c r="G132" s="5">
        <f t="shared" si="16"/>
        <v>93.971333333333334</v>
      </c>
      <c r="H132" s="10">
        <f t="shared" si="17"/>
        <v>0.93971333333333329</v>
      </c>
      <c r="I132" s="10"/>
      <c r="T132" s="1">
        <f t="shared" si="18"/>
        <v>26</v>
      </c>
      <c r="U132" s="1">
        <f t="shared" si="19"/>
        <v>26.999999999999957</v>
      </c>
      <c r="V132">
        <f>INT(SUM($U$2:U132)/60)</f>
        <v>22</v>
      </c>
      <c r="W132">
        <f>(SUM($U$2:U132)-60*V132)/100</f>
        <v>0.28000000000000907</v>
      </c>
    </row>
    <row r="133" spans="1:23" x14ac:dyDescent="0.5">
      <c r="A133" s="4">
        <v>44178</v>
      </c>
      <c r="B133" s="2" t="s">
        <v>108</v>
      </c>
      <c r="C133" s="2">
        <v>21000</v>
      </c>
      <c r="D133" s="5">
        <v>103.25</v>
      </c>
      <c r="E133" s="2">
        <f>SUM($C$2:C133)</f>
        <v>1022402</v>
      </c>
      <c r="F133" s="5">
        <f>SUM($T$2:T133) + V133 + W133</f>
        <v>5741.53</v>
      </c>
      <c r="G133" s="5">
        <f t="shared" si="16"/>
        <v>95.692166666666665</v>
      </c>
      <c r="H133" s="10">
        <f t="shared" si="17"/>
        <v>0.95692166666666667</v>
      </c>
      <c r="I133" s="10" t="s">
        <v>156</v>
      </c>
      <c r="T133" s="1">
        <f t="shared" si="18"/>
        <v>103</v>
      </c>
      <c r="U133" s="1">
        <f t="shared" si="19"/>
        <v>25</v>
      </c>
      <c r="V133">
        <f>INT(SUM($U$2:U133)/60)</f>
        <v>22</v>
      </c>
      <c r="W133">
        <f>(SUM($U$2:U133)-60*V133)/100</f>
        <v>0.53000000000000913</v>
      </c>
    </row>
    <row r="134" spans="1:23" x14ac:dyDescent="0.5">
      <c r="A134" s="4">
        <v>44182</v>
      </c>
      <c r="B134" s="2" t="s">
        <v>7</v>
      </c>
      <c r="C134" s="2">
        <v>5340</v>
      </c>
      <c r="D134" s="5">
        <v>30.12</v>
      </c>
      <c r="E134" s="2">
        <f>SUM($C$2:C134)</f>
        <v>1027742</v>
      </c>
      <c r="F134" s="5">
        <f>SUM($T$2:T134) + V134 + W134</f>
        <v>5772.05</v>
      </c>
      <c r="G134" s="5">
        <f t="shared" si="16"/>
        <v>96.200833333333335</v>
      </c>
      <c r="H134" s="10">
        <f t="shared" si="17"/>
        <v>0.96200833333333324</v>
      </c>
      <c r="I134" s="10" t="s">
        <v>159</v>
      </c>
      <c r="T134" s="1">
        <f t="shared" si="18"/>
        <v>30</v>
      </c>
      <c r="U134" s="1">
        <f t="shared" si="19"/>
        <v>12.000000000000099</v>
      </c>
      <c r="V134">
        <f>INT(SUM($U$2:U134)/60)</f>
        <v>23</v>
      </c>
      <c r="W134">
        <f>(SUM($U$2:U134)-60*V134)/100</f>
        <v>5.0000000000009093E-2</v>
      </c>
    </row>
    <row r="135" spans="1:23" x14ac:dyDescent="0.5">
      <c r="A135" s="4">
        <v>44184</v>
      </c>
      <c r="B135" s="2" t="s">
        <v>7</v>
      </c>
      <c r="C135" s="2">
        <v>6009</v>
      </c>
      <c r="D135" s="5">
        <v>38.270000000000003</v>
      </c>
      <c r="E135" s="2">
        <f>SUM($C$2:C135)</f>
        <v>1033751</v>
      </c>
      <c r="F135" s="5">
        <f>SUM($T$2:T135) + V135 + W135</f>
        <v>5810.32</v>
      </c>
      <c r="G135" s="5">
        <f t="shared" si="16"/>
        <v>96.838666666666668</v>
      </c>
      <c r="H135" s="10">
        <f t="shared" si="17"/>
        <v>0.96838666666666651</v>
      </c>
      <c r="I135" s="10"/>
      <c r="T135" s="1">
        <f t="shared" si="18"/>
        <v>38</v>
      </c>
      <c r="U135" s="1">
        <f t="shared" si="19"/>
        <v>27.000000000000313</v>
      </c>
      <c r="V135">
        <f>INT(SUM($U$2:U135)/60)</f>
        <v>23</v>
      </c>
      <c r="W135">
        <f>(SUM($U$2:U135)-60*V135)/100</f>
        <v>0.32000000000001139</v>
      </c>
    </row>
    <row r="136" spans="1:23" x14ac:dyDescent="0.5">
      <c r="A136" s="4">
        <v>44185</v>
      </c>
      <c r="B136" s="2" t="s">
        <v>7</v>
      </c>
      <c r="C136" s="2">
        <v>6500</v>
      </c>
      <c r="D136" s="5">
        <v>39.369999999999997</v>
      </c>
      <c r="E136" s="2">
        <f>SUM($C$2:C136)</f>
        <v>1040251</v>
      </c>
      <c r="F136" s="5">
        <f>SUM($T$2:T136) + V136 + W136</f>
        <v>5850.09</v>
      </c>
      <c r="G136" s="5">
        <f t="shared" si="16"/>
        <v>97.501500000000007</v>
      </c>
      <c r="H136" s="10">
        <f t="shared" si="17"/>
        <v>0.97501500000000008</v>
      </c>
      <c r="I136" s="10"/>
      <c r="T136" s="1">
        <f t="shared" si="18"/>
        <v>39</v>
      </c>
      <c r="U136" s="1">
        <f t="shared" si="19"/>
        <v>36.999999999999744</v>
      </c>
      <c r="V136">
        <f>INT(SUM($U$2:U136)/60)</f>
        <v>24</v>
      </c>
      <c r="W136">
        <f>(SUM($U$2:U136)-60*V136)/100</f>
        <v>9.00000000000091E-2</v>
      </c>
    </row>
    <row r="137" spans="1:23" x14ac:dyDescent="0.5">
      <c r="A137" s="4">
        <v>44187</v>
      </c>
      <c r="B137" s="2" t="s">
        <v>7</v>
      </c>
      <c r="C137" s="2">
        <v>10000</v>
      </c>
      <c r="D137" s="5">
        <v>57.32</v>
      </c>
      <c r="E137" s="2">
        <f>SUM($C$2:C137)</f>
        <v>1050251</v>
      </c>
      <c r="F137" s="5">
        <f>SUM($T$2:T137) + V137 + W137</f>
        <v>5907.41</v>
      </c>
      <c r="G137" s="5">
        <f t="shared" si="16"/>
        <v>98.456833333333336</v>
      </c>
      <c r="H137" s="10">
        <f t="shared" si="17"/>
        <v>0.98456833333333327</v>
      </c>
      <c r="I137" s="10"/>
      <c r="T137" s="1">
        <f t="shared" si="18"/>
        <v>57</v>
      </c>
      <c r="U137" s="1">
        <f t="shared" si="19"/>
        <v>32.000000000000028</v>
      </c>
      <c r="V137">
        <f>INT(SUM($U$2:U137)/60)</f>
        <v>24</v>
      </c>
      <c r="W137">
        <f>(SUM($U$2:U137)-60*V137)/100</f>
        <v>0.41000000000000908</v>
      </c>
    </row>
    <row r="138" spans="1:23" x14ac:dyDescent="0.5">
      <c r="A138" s="4">
        <v>44191</v>
      </c>
      <c r="B138" s="2" t="s">
        <v>7</v>
      </c>
      <c r="C138" s="2">
        <v>5870</v>
      </c>
      <c r="D138" s="5">
        <v>29.25</v>
      </c>
      <c r="E138" s="2">
        <f>SUM($C$2:C138)</f>
        <v>1056121</v>
      </c>
      <c r="F138" s="5">
        <f>SUM($T$2:T138) + V138 + W138</f>
        <v>5937.06</v>
      </c>
      <c r="G138" s="5">
        <f t="shared" si="16"/>
        <v>98.951000000000008</v>
      </c>
      <c r="H138" s="10">
        <f t="shared" si="17"/>
        <v>0.98951</v>
      </c>
      <c r="I138" s="10"/>
      <c r="T138" s="1">
        <f t="shared" si="18"/>
        <v>29</v>
      </c>
      <c r="U138" s="1">
        <f t="shared" si="19"/>
        <v>25</v>
      </c>
      <c r="V138">
        <f>INT(SUM($U$2:U138)/60)</f>
        <v>25</v>
      </c>
      <c r="W138">
        <f>(SUM($U$2:U138)-60*V138)/100</f>
        <v>6.0000000000009095E-2</v>
      </c>
    </row>
    <row r="139" spans="1:23" x14ac:dyDescent="0.5">
      <c r="A139" s="4">
        <v>44192</v>
      </c>
      <c r="B139" s="2" t="s">
        <v>7</v>
      </c>
      <c r="C139" s="2">
        <v>5890</v>
      </c>
      <c r="D139" s="5">
        <v>33.22</v>
      </c>
      <c r="E139" s="2">
        <f>SUM($C$2:C139)</f>
        <v>1062011</v>
      </c>
      <c r="F139" s="5">
        <f>SUM($T$2:T139) + V139 + W139</f>
        <v>5970.28</v>
      </c>
      <c r="G139" s="5">
        <f t="shared" si="16"/>
        <v>99.504666666666665</v>
      </c>
      <c r="H139" s="10">
        <f t="shared" si="17"/>
        <v>0.99504666666666663</v>
      </c>
      <c r="I139" s="10"/>
      <c r="T139" s="1">
        <f t="shared" si="18"/>
        <v>33</v>
      </c>
      <c r="U139" s="1">
        <f t="shared" si="19"/>
        <v>21.999999999999886</v>
      </c>
      <c r="V139">
        <f>INT(SUM($U$2:U139)/60)</f>
        <v>25</v>
      </c>
      <c r="W139">
        <f>(SUM($U$2:U139)-60*V139)/100</f>
        <v>0.28000000000000907</v>
      </c>
    </row>
    <row r="140" spans="1:23" x14ac:dyDescent="0.5">
      <c r="A140" s="4">
        <v>44193</v>
      </c>
      <c r="B140" s="2" t="s">
        <v>7</v>
      </c>
      <c r="C140" s="2">
        <v>10140</v>
      </c>
      <c r="D140" s="5">
        <v>58.45</v>
      </c>
      <c r="E140" s="2">
        <f>SUM($C$2:C140)</f>
        <v>1072151</v>
      </c>
      <c r="F140" s="5">
        <f>SUM($T$2:T140) + V140 + W140</f>
        <v>6029.13</v>
      </c>
      <c r="G140" s="5">
        <f t="shared" si="16"/>
        <v>100.4855</v>
      </c>
      <c r="H140" s="10">
        <f t="shared" si="17"/>
        <v>1.0048550000000001</v>
      </c>
      <c r="I140" s="10"/>
      <c r="T140" s="1">
        <f t="shared" si="18"/>
        <v>58</v>
      </c>
      <c r="U140" s="1">
        <f t="shared" si="19"/>
        <v>45.000000000000284</v>
      </c>
      <c r="V140">
        <f>INT(SUM($U$2:U140)/60)</f>
        <v>26</v>
      </c>
      <c r="W140">
        <f>(SUM($U$2:U140)-60*V140)/100</f>
        <v>0.13000000000001136</v>
      </c>
    </row>
    <row r="141" spans="1:23" x14ac:dyDescent="0.5">
      <c r="A141" s="4">
        <v>44197</v>
      </c>
      <c r="B141" s="2" t="s">
        <v>7</v>
      </c>
      <c r="C141" s="2">
        <v>10002</v>
      </c>
      <c r="D141" s="5">
        <v>58.27</v>
      </c>
      <c r="E141" s="2">
        <f>SUM($C$2:C141)</f>
        <v>1082153</v>
      </c>
      <c r="F141" s="5">
        <f>SUM($T$2:T141) + V141 + W141</f>
        <v>6087.4</v>
      </c>
      <c r="G141" s="5">
        <f t="shared" si="16"/>
        <v>101.45666666666666</v>
      </c>
      <c r="H141" s="10">
        <f t="shared" si="17"/>
        <v>1.0145666666666666</v>
      </c>
      <c r="I141" s="10"/>
      <c r="T141" s="1">
        <f t="shared" si="18"/>
        <v>58</v>
      </c>
      <c r="U141" s="1">
        <f t="shared" si="19"/>
        <v>27.000000000000313</v>
      </c>
      <c r="V141">
        <f>INT(SUM($U$2:U141)/60)</f>
        <v>26</v>
      </c>
      <c r="W141">
        <f>(SUM($U$2:U141)-60*V141)/100</f>
        <v>0.40000000000001362</v>
      </c>
    </row>
    <row r="142" spans="1:23" x14ac:dyDescent="0.5">
      <c r="A142" s="4">
        <v>44200</v>
      </c>
      <c r="B142" s="2" t="s">
        <v>7</v>
      </c>
      <c r="C142" s="2">
        <v>5000</v>
      </c>
      <c r="D142" s="5">
        <v>22.39</v>
      </c>
      <c r="E142" s="2">
        <f>SUM($C$2:C142)</f>
        <v>1087153</v>
      </c>
      <c r="F142" s="5">
        <f>SUM($T$2:T142) + V142 + W142</f>
        <v>6110.19</v>
      </c>
      <c r="G142" s="5">
        <f t="shared" si="16"/>
        <v>101.83649999999999</v>
      </c>
      <c r="H142" s="10">
        <f t="shared" si="17"/>
        <v>1.018365</v>
      </c>
      <c r="I142" s="10"/>
      <c r="T142" s="1">
        <f t="shared" si="18"/>
        <v>22</v>
      </c>
      <c r="U142" s="1">
        <f t="shared" si="19"/>
        <v>39.000000000000057</v>
      </c>
      <c r="V142">
        <f>INT(SUM($U$2:U142)/60)</f>
        <v>27</v>
      </c>
      <c r="W142">
        <f>(SUM($U$2:U142)-60*V142)/100</f>
        <v>0.19000000000001363</v>
      </c>
    </row>
    <row r="143" spans="1:23" x14ac:dyDescent="0.5">
      <c r="A143" s="4">
        <v>44201</v>
      </c>
      <c r="B143" s="2" t="s">
        <v>7</v>
      </c>
      <c r="C143" s="2">
        <v>10002</v>
      </c>
      <c r="D143" s="5">
        <v>55.29</v>
      </c>
      <c r="E143" s="2">
        <f>SUM($C$2:C143)</f>
        <v>1097155</v>
      </c>
      <c r="F143" s="5">
        <f>SUM($T$2:T143) + V143 + W143</f>
        <v>6165.48</v>
      </c>
      <c r="G143" s="5">
        <f t="shared" si="16"/>
        <v>102.758</v>
      </c>
      <c r="H143" s="10">
        <f t="shared" si="17"/>
        <v>1.0275799999999999</v>
      </c>
      <c r="I143" s="10"/>
      <c r="T143" s="1">
        <f t="shared" si="18"/>
        <v>55</v>
      </c>
      <c r="U143" s="1">
        <f t="shared" si="19"/>
        <v>28.999999999999915</v>
      </c>
      <c r="V143">
        <f>INT(SUM($U$2:U143)/60)</f>
        <v>27</v>
      </c>
      <c r="W143">
        <f>(SUM($U$2:U143)-60*V143)/100</f>
        <v>0.48000000000001364</v>
      </c>
    </row>
    <row r="144" spans="1:23" x14ac:dyDescent="0.5">
      <c r="A144" s="4">
        <v>44205</v>
      </c>
      <c r="B144" s="2" t="s">
        <v>7</v>
      </c>
      <c r="C144" s="2">
        <v>20001</v>
      </c>
      <c r="D144" s="5">
        <v>119.54</v>
      </c>
      <c r="E144" s="2">
        <f>SUM($C$2:C144)</f>
        <v>1117156</v>
      </c>
      <c r="F144" s="5">
        <f>SUM($T$2:T144) + V144 + W144</f>
        <v>6285.42</v>
      </c>
      <c r="G144" s="5">
        <f t="shared" si="16"/>
        <v>104.75700000000001</v>
      </c>
      <c r="H144" s="10">
        <f t="shared" si="17"/>
        <v>1.0475700000000001</v>
      </c>
      <c r="I144" s="10"/>
      <c r="T144" s="1">
        <f t="shared" si="18"/>
        <v>119</v>
      </c>
      <c r="U144" s="1">
        <f t="shared" si="19"/>
        <v>54.000000000000625</v>
      </c>
      <c r="V144">
        <f>INT(SUM($U$2:U144)/60)</f>
        <v>28</v>
      </c>
      <c r="W144">
        <f>(SUM($U$2:U144)-60*V144)/100</f>
        <v>0.42000000000002047</v>
      </c>
    </row>
    <row r="145" spans="1:23" x14ac:dyDescent="0.5">
      <c r="A145" s="4">
        <v>44207</v>
      </c>
      <c r="B145" s="2" t="s">
        <v>7</v>
      </c>
      <c r="C145" s="2">
        <v>10001</v>
      </c>
      <c r="D145" s="5">
        <v>49.33</v>
      </c>
      <c r="E145" s="2">
        <f>SUM($C$2:C145)</f>
        <v>1127157</v>
      </c>
      <c r="F145" s="5">
        <f>SUM($T$2:T145) + V145 + W145</f>
        <v>6335.15</v>
      </c>
      <c r="G145" s="5">
        <f t="shared" si="16"/>
        <v>105.58583333333333</v>
      </c>
      <c r="H145" s="10">
        <f t="shared" si="17"/>
        <v>1.0558583333333333</v>
      </c>
      <c r="I145" s="10"/>
      <c r="T145" s="1">
        <f t="shared" si="18"/>
        <v>49</v>
      </c>
      <c r="U145" s="1">
        <f t="shared" si="19"/>
        <v>32.999999999999829</v>
      </c>
      <c r="V145">
        <f>INT(SUM($U$2:U145)/60)</f>
        <v>29</v>
      </c>
      <c r="W145">
        <f>(SUM($U$2:U145)-60*V145)/100</f>
        <v>0.1500000000000182</v>
      </c>
    </row>
    <row r="146" spans="1:23" x14ac:dyDescent="0.5">
      <c r="A146" s="4">
        <v>44209</v>
      </c>
      <c r="B146" s="2" t="s">
        <v>7</v>
      </c>
      <c r="C146" s="2">
        <v>6000</v>
      </c>
      <c r="D146" s="5">
        <v>32.25</v>
      </c>
      <c r="E146" s="2">
        <f>SUM($C$2:C146)</f>
        <v>1133157</v>
      </c>
      <c r="F146" s="5">
        <f>SUM($T$2:T146) + V146 + W146</f>
        <v>6367.4</v>
      </c>
      <c r="G146" s="5">
        <f t="shared" si="16"/>
        <v>106.12333333333332</v>
      </c>
      <c r="H146" s="10">
        <f t="shared" si="17"/>
        <v>1.0612333333333333</v>
      </c>
      <c r="I146" s="10"/>
      <c r="T146" s="1">
        <f t="shared" si="18"/>
        <v>32</v>
      </c>
      <c r="U146" s="1">
        <f t="shared" si="19"/>
        <v>25</v>
      </c>
      <c r="V146">
        <f>INT(SUM($U$2:U146)/60)</f>
        <v>29</v>
      </c>
      <c r="W146">
        <f>(SUM($U$2:U146)-60*V146)/100</f>
        <v>0.40000000000001817</v>
      </c>
    </row>
    <row r="147" spans="1:23" x14ac:dyDescent="0.5">
      <c r="A147" s="4">
        <v>44210</v>
      </c>
      <c r="B147" s="2" t="s">
        <v>7</v>
      </c>
      <c r="C147" s="2">
        <v>7370</v>
      </c>
      <c r="D147" s="5">
        <v>41.12</v>
      </c>
      <c r="E147" s="2">
        <f>SUM($C$2:C147)</f>
        <v>1140527</v>
      </c>
      <c r="F147" s="5">
        <f>SUM($T$2:T147) + V147 + W147</f>
        <v>6408.52</v>
      </c>
      <c r="G147" s="5">
        <f t="shared" si="16"/>
        <v>106.80866666666667</v>
      </c>
      <c r="H147" s="10">
        <f t="shared" si="17"/>
        <v>1.0680866666666666</v>
      </c>
      <c r="I147" s="10"/>
      <c r="T147" s="1">
        <f t="shared" si="18"/>
        <v>41</v>
      </c>
      <c r="U147" s="1">
        <f t="shared" si="19"/>
        <v>11.999999999999744</v>
      </c>
      <c r="V147">
        <f>INT(SUM($U$2:U147)/60)</f>
        <v>29</v>
      </c>
      <c r="W147">
        <f>(SUM($U$2:U147)-60*V147)/100</f>
        <v>0.52000000000001589</v>
      </c>
    </row>
    <row r="148" spans="1:23" x14ac:dyDescent="0.5">
      <c r="A148" s="4">
        <v>44212</v>
      </c>
      <c r="B148" s="2" t="s">
        <v>7</v>
      </c>
      <c r="C148" s="2">
        <v>10001</v>
      </c>
      <c r="D148" s="5">
        <v>64.44</v>
      </c>
      <c r="E148" s="2">
        <f>SUM($C$2:C148)</f>
        <v>1150528</v>
      </c>
      <c r="F148" s="5">
        <f>SUM($T$2:T148) + V148 + W148</f>
        <v>6473.36</v>
      </c>
      <c r="G148" s="5">
        <f t="shared" si="16"/>
        <v>107.88933333333333</v>
      </c>
      <c r="H148" s="10">
        <f t="shared" si="17"/>
        <v>1.0788933333333333</v>
      </c>
      <c r="I148" s="10"/>
      <c r="T148" s="1">
        <f t="shared" si="18"/>
        <v>64</v>
      </c>
      <c r="U148" s="1">
        <f t="shared" si="19"/>
        <v>43.999999999999773</v>
      </c>
      <c r="V148">
        <f>INT(SUM($U$2:U148)/60)</f>
        <v>30</v>
      </c>
      <c r="W148">
        <f>(SUM($U$2:U148)-60*V148)/100</f>
        <v>0.36000000000001364</v>
      </c>
    </row>
    <row r="149" spans="1:23" x14ac:dyDescent="0.5">
      <c r="A149" s="4">
        <v>44213</v>
      </c>
      <c r="B149" s="2" t="s">
        <v>7</v>
      </c>
      <c r="C149" s="2">
        <v>5730</v>
      </c>
      <c r="D149" s="5">
        <v>27.24</v>
      </c>
      <c r="E149" s="2">
        <f>SUM($C$2:C149)</f>
        <v>1156258</v>
      </c>
      <c r="F149" s="5">
        <f>SUM($T$2:T149) + V149 + W149</f>
        <v>6501</v>
      </c>
      <c r="G149" s="5">
        <f t="shared" si="16"/>
        <v>108.35</v>
      </c>
      <c r="H149" s="10">
        <f t="shared" si="17"/>
        <v>1.0834999999999999</v>
      </c>
      <c r="I149" s="10"/>
      <c r="T149" s="1">
        <f t="shared" si="18"/>
        <v>27</v>
      </c>
      <c r="U149" s="1">
        <f t="shared" si="19"/>
        <v>23.999999999999844</v>
      </c>
      <c r="V149">
        <f>INT(SUM($U$2:U149)/60)</f>
        <v>31</v>
      </c>
      <c r="W149">
        <f>(SUM($U$2:U149)-60*V149)/100</f>
        <v>1.1368683772161604E-14</v>
      </c>
    </row>
    <row r="150" spans="1:23" x14ac:dyDescent="0.5">
      <c r="A150" s="4">
        <v>44215</v>
      </c>
      <c r="B150" s="2" t="s">
        <v>7</v>
      </c>
      <c r="C150" s="2">
        <v>10240</v>
      </c>
      <c r="D150" s="5">
        <v>60.2</v>
      </c>
      <c r="E150" s="2">
        <f>SUM($C$2:C150)</f>
        <v>1166498</v>
      </c>
      <c r="F150" s="5">
        <f>SUM($T$2:T150) + V150 + W150</f>
        <v>6561.2</v>
      </c>
      <c r="G150" s="5">
        <f t="shared" si="16"/>
        <v>109.35333333333332</v>
      </c>
      <c r="H150" s="10">
        <f t="shared" si="17"/>
        <v>1.0935333333333332</v>
      </c>
      <c r="I150" s="10"/>
      <c r="T150" s="1">
        <f t="shared" si="18"/>
        <v>60</v>
      </c>
      <c r="U150" s="1">
        <f t="shared" si="19"/>
        <v>20.000000000000284</v>
      </c>
      <c r="V150">
        <f>INT(SUM($U$2:U150)/60)</f>
        <v>31</v>
      </c>
      <c r="W150">
        <f>(SUM($U$2:U150)-60*V150)/100</f>
        <v>0.20000000000001364</v>
      </c>
    </row>
    <row r="151" spans="1:23" x14ac:dyDescent="0.5">
      <c r="A151" s="4">
        <v>44217</v>
      </c>
      <c r="B151" s="2" t="s">
        <v>7</v>
      </c>
      <c r="C151" s="2">
        <v>10002</v>
      </c>
      <c r="D151" s="5">
        <v>57.4</v>
      </c>
      <c r="E151" s="2">
        <f>SUM($C$2:C151)</f>
        <v>1176500</v>
      </c>
      <c r="F151" s="5">
        <f>SUM($T$2:T151) + V151 + W151</f>
        <v>6619</v>
      </c>
      <c r="G151" s="5">
        <f t="shared" si="16"/>
        <v>110.31666666666666</v>
      </c>
      <c r="H151" s="10">
        <f t="shared" si="17"/>
        <v>1.1031666666666666</v>
      </c>
      <c r="I151" s="10"/>
      <c r="T151" s="1">
        <f t="shared" si="18"/>
        <v>57</v>
      </c>
      <c r="U151" s="1">
        <f t="shared" si="19"/>
        <v>39.999999999999858</v>
      </c>
      <c r="V151">
        <f>INT(SUM($U$2:U151)/60)</f>
        <v>32</v>
      </c>
      <c r="W151">
        <f>(SUM($U$2:U151)-60*V151)/100</f>
        <v>1.1368683772161604E-14</v>
      </c>
    </row>
    <row r="152" spans="1:23" x14ac:dyDescent="0.5">
      <c r="A152" s="4">
        <v>44219</v>
      </c>
      <c r="B152" s="2" t="s">
        <v>7</v>
      </c>
      <c r="C152" s="2">
        <v>5320</v>
      </c>
      <c r="D152" s="5">
        <v>33.07</v>
      </c>
      <c r="E152" s="2">
        <f>SUM($C$2:C152)</f>
        <v>1181820</v>
      </c>
      <c r="F152" s="5">
        <f>SUM($T$2:T152) + V152 + W152</f>
        <v>6652.07</v>
      </c>
      <c r="G152" s="5">
        <f t="shared" si="16"/>
        <v>110.86783333333332</v>
      </c>
      <c r="H152" s="10">
        <f t="shared" si="17"/>
        <v>1.1086783333333332</v>
      </c>
      <c r="I152" s="10"/>
      <c r="T152" s="1">
        <f t="shared" si="18"/>
        <v>33</v>
      </c>
      <c r="U152" s="1">
        <f t="shared" si="19"/>
        <v>7.0000000000000284</v>
      </c>
      <c r="V152">
        <f>INT(SUM($U$2:U152)/60)</f>
        <v>32</v>
      </c>
      <c r="W152">
        <f>(SUM($U$2:U152)-60*V152)/100</f>
        <v>7.0000000000011373E-2</v>
      </c>
    </row>
    <row r="153" spans="1:23" x14ac:dyDescent="0.5">
      <c r="A153" s="4">
        <v>44220</v>
      </c>
      <c r="B153" s="2" t="s">
        <v>7</v>
      </c>
      <c r="C153" s="2">
        <v>15400</v>
      </c>
      <c r="D153" s="5">
        <v>79.37</v>
      </c>
      <c r="E153" s="2">
        <f>SUM($C$2:C153)</f>
        <v>1197220</v>
      </c>
      <c r="F153" s="5">
        <f>SUM($T$2:T153) + V153 + W153</f>
        <v>6731.44</v>
      </c>
      <c r="G153" s="5">
        <f t="shared" si="16"/>
        <v>112.19066666666666</v>
      </c>
      <c r="H153" s="10">
        <f t="shared" si="17"/>
        <v>1.1219066666666666</v>
      </c>
      <c r="I153" s="10"/>
      <c r="T153" s="1">
        <f t="shared" si="18"/>
        <v>79</v>
      </c>
      <c r="U153" s="1">
        <f t="shared" si="19"/>
        <v>37.000000000000455</v>
      </c>
      <c r="V153">
        <f>INT(SUM($U$2:U153)/60)</f>
        <v>32</v>
      </c>
      <c r="W153">
        <f>(SUM($U$2:U153)-60*V153)/100</f>
        <v>0.44000000000001593</v>
      </c>
    </row>
    <row r="154" spans="1:23" x14ac:dyDescent="0.5">
      <c r="A154" s="4">
        <v>44222</v>
      </c>
      <c r="B154" s="2" t="s">
        <v>7</v>
      </c>
      <c r="C154" s="2">
        <v>10001</v>
      </c>
      <c r="D154" s="5">
        <v>48.38</v>
      </c>
      <c r="E154" s="2">
        <f>SUM($C$2:C154)</f>
        <v>1207221</v>
      </c>
      <c r="F154" s="5">
        <f>SUM($T$2:T154) + V154 + W154</f>
        <v>6780.22</v>
      </c>
      <c r="G154" s="5">
        <f t="shared" si="16"/>
        <v>113.00366666666667</v>
      </c>
      <c r="H154" s="10">
        <f t="shared" si="17"/>
        <v>1.1300366666666668</v>
      </c>
      <c r="I154" s="10"/>
      <c r="T154" s="1">
        <f t="shared" si="18"/>
        <v>48</v>
      </c>
      <c r="U154" s="1">
        <f t="shared" si="19"/>
        <v>38.000000000000256</v>
      </c>
      <c r="V154">
        <f>INT(SUM($U$2:U154)/60)</f>
        <v>33</v>
      </c>
      <c r="W154">
        <f>(SUM($U$2:U154)-60*V154)/100</f>
        <v>0.22000000000001818</v>
      </c>
    </row>
    <row r="155" spans="1:23" x14ac:dyDescent="0.5">
      <c r="A155" s="4">
        <v>44224</v>
      </c>
      <c r="B155" s="2" t="s">
        <v>7</v>
      </c>
      <c r="C155" s="2">
        <v>10001</v>
      </c>
      <c r="D155" s="5">
        <v>55.18</v>
      </c>
      <c r="E155" s="2">
        <f>SUM($C$2:C155)</f>
        <v>1217222</v>
      </c>
      <c r="F155" s="5">
        <f>SUM($T$2:T155) + V155 + W155</f>
        <v>6835.4</v>
      </c>
      <c r="G155" s="5">
        <f t="shared" si="16"/>
        <v>113.92333333333333</v>
      </c>
      <c r="H155" s="10">
        <f t="shared" si="17"/>
        <v>1.1392333333333333</v>
      </c>
      <c r="I155" s="10"/>
      <c r="T155" s="1">
        <f t="shared" si="18"/>
        <v>55</v>
      </c>
      <c r="U155" s="1">
        <f t="shared" si="19"/>
        <v>17.999999999999972</v>
      </c>
      <c r="V155">
        <f>INT(SUM($U$2:U155)/60)</f>
        <v>33</v>
      </c>
      <c r="W155">
        <f>(SUM($U$2:U155)-60*V155)/100</f>
        <v>0.40000000000001817</v>
      </c>
    </row>
    <row r="156" spans="1:23" x14ac:dyDescent="0.5">
      <c r="A156" s="4">
        <v>44225</v>
      </c>
      <c r="B156" s="2" t="s">
        <v>7</v>
      </c>
      <c r="C156" s="2">
        <v>6000</v>
      </c>
      <c r="D156" s="5">
        <v>34.26</v>
      </c>
      <c r="E156" s="2">
        <f>SUM($C$2:C156)</f>
        <v>1223222</v>
      </c>
      <c r="F156" s="5">
        <f>SUM($T$2:T156) + V156 + W156</f>
        <v>6870.06</v>
      </c>
      <c r="G156" s="5">
        <f t="shared" si="16"/>
        <v>114.501</v>
      </c>
      <c r="H156" s="10">
        <f t="shared" si="17"/>
        <v>1.1450100000000001</v>
      </c>
      <c r="I156" s="10"/>
      <c r="T156" s="1">
        <f t="shared" si="18"/>
        <v>34</v>
      </c>
      <c r="U156" s="1">
        <f t="shared" si="19"/>
        <v>25.999999999999801</v>
      </c>
      <c r="V156">
        <f>INT(SUM($U$2:U156)/60)</f>
        <v>34</v>
      </c>
      <c r="W156">
        <f>(SUM($U$2:U156)-60*V156)/100</f>
        <v>6.0000000000015916E-2</v>
      </c>
    </row>
    <row r="157" spans="1:23" x14ac:dyDescent="0.5">
      <c r="A157" s="4"/>
      <c r="B157" s="2"/>
      <c r="C157" s="2"/>
      <c r="D157" s="5"/>
      <c r="E157" s="2">
        <f>SUM($C$2:C157)</f>
        <v>1223222</v>
      </c>
      <c r="F157" s="5">
        <f>SUM($T$2:T157) + V157 + W157</f>
        <v>6870.06</v>
      </c>
      <c r="G157" s="5">
        <f t="shared" si="16"/>
        <v>114.501</v>
      </c>
      <c r="H157" s="10">
        <f t="shared" si="17"/>
        <v>1.1450100000000001</v>
      </c>
      <c r="I157" s="10"/>
      <c r="T157" s="1">
        <f t="shared" si="18"/>
        <v>0</v>
      </c>
      <c r="U157" s="1">
        <f t="shared" si="19"/>
        <v>0</v>
      </c>
      <c r="V157">
        <f>INT(SUM($U$2:U157)/60)</f>
        <v>34</v>
      </c>
      <c r="W157">
        <f>(SUM($U$2:U157)-60*V157)/100</f>
        <v>6.0000000000015916E-2</v>
      </c>
    </row>
    <row r="158" spans="1:23" x14ac:dyDescent="0.5">
      <c r="A158" s="4"/>
      <c r="B158" s="2"/>
      <c r="C158" s="2"/>
      <c r="D158" s="5"/>
      <c r="E158" s="2">
        <f>SUM($C$2:C158)</f>
        <v>1223222</v>
      </c>
      <c r="F158" s="5">
        <f>SUM($T$2:T158) + V158 + W158</f>
        <v>6870.06</v>
      </c>
      <c r="G158" s="5">
        <f t="shared" si="16"/>
        <v>114.501</v>
      </c>
      <c r="H158" s="10">
        <f t="shared" si="17"/>
        <v>1.1450100000000001</v>
      </c>
      <c r="I158" s="10"/>
      <c r="T158" s="1">
        <f t="shared" si="18"/>
        <v>0</v>
      </c>
      <c r="U158" s="1">
        <f t="shared" si="19"/>
        <v>0</v>
      </c>
      <c r="V158">
        <f>INT(SUM($U$2:U158)/60)</f>
        <v>34</v>
      </c>
      <c r="W158">
        <f>(SUM($U$2:U158)-60*V158)/100</f>
        <v>6.0000000000015916E-2</v>
      </c>
    </row>
    <row r="159" spans="1:23" x14ac:dyDescent="0.5">
      <c r="A159" s="4"/>
      <c r="B159" s="2"/>
      <c r="C159" s="2"/>
      <c r="D159" s="5"/>
      <c r="E159" s="2">
        <f>SUM($C$2:C159)</f>
        <v>1223222</v>
      </c>
      <c r="F159" s="5">
        <f>SUM($T$2:T159) + V159 + W159</f>
        <v>6870.06</v>
      </c>
      <c r="G159" s="5">
        <f t="shared" si="16"/>
        <v>114.501</v>
      </c>
      <c r="H159" s="10">
        <f t="shared" si="17"/>
        <v>1.1450100000000001</v>
      </c>
      <c r="I159" s="10"/>
      <c r="T159" s="1">
        <f t="shared" si="18"/>
        <v>0</v>
      </c>
      <c r="U159" s="1">
        <f t="shared" si="19"/>
        <v>0</v>
      </c>
      <c r="V159">
        <f>INT(SUM($U$2:U159)/60)</f>
        <v>34</v>
      </c>
      <c r="W159">
        <f>(SUM($U$2:U159)-60*V159)/100</f>
        <v>6.0000000000015916E-2</v>
      </c>
    </row>
    <row r="160" spans="1:23" x14ac:dyDescent="0.5">
      <c r="A160" s="4"/>
      <c r="B160" s="2"/>
      <c r="C160" s="2"/>
      <c r="D160" s="5"/>
      <c r="E160" s="2">
        <f>SUM($C$2:C160)</f>
        <v>1223222</v>
      </c>
      <c r="F160" s="5">
        <f>SUM($T$2:T160) + V160 + W160</f>
        <v>6870.06</v>
      </c>
      <c r="G160" s="5">
        <f t="shared" si="16"/>
        <v>114.501</v>
      </c>
      <c r="H160" s="10">
        <f t="shared" si="17"/>
        <v>1.1450100000000001</v>
      </c>
      <c r="I160" s="10"/>
      <c r="T160" s="1">
        <f t="shared" si="18"/>
        <v>0</v>
      </c>
      <c r="U160" s="1">
        <f t="shared" si="19"/>
        <v>0</v>
      </c>
      <c r="V160">
        <f>INT(SUM($U$2:U160)/60)</f>
        <v>34</v>
      </c>
      <c r="W160">
        <f>(SUM($U$2:U160)-60*V160)/100</f>
        <v>6.0000000000015916E-2</v>
      </c>
    </row>
    <row r="161" spans="1:23" x14ac:dyDescent="0.5">
      <c r="A161" s="4"/>
      <c r="B161" s="2"/>
      <c r="C161" s="2"/>
      <c r="D161" s="5"/>
      <c r="E161" s="2">
        <f>SUM($C$2:C161)</f>
        <v>1223222</v>
      </c>
      <c r="F161" s="5">
        <f>SUM($T$2:T161) + V161 + W161</f>
        <v>6870.06</v>
      </c>
      <c r="G161" s="5">
        <f t="shared" si="16"/>
        <v>114.501</v>
      </c>
      <c r="H161" s="10">
        <f t="shared" si="17"/>
        <v>1.1450100000000001</v>
      </c>
      <c r="I161" s="10"/>
      <c r="T161" s="1">
        <f t="shared" si="18"/>
        <v>0</v>
      </c>
      <c r="U161" s="1">
        <f t="shared" si="19"/>
        <v>0</v>
      </c>
      <c r="V161">
        <f>INT(SUM($U$2:U161)/60)</f>
        <v>34</v>
      </c>
      <c r="W161">
        <f>(SUM($U$2:U161)-60*V161)/100</f>
        <v>6.0000000000015916E-2</v>
      </c>
    </row>
    <row r="162" spans="1:23" x14ac:dyDescent="0.5">
      <c r="A162" s="4"/>
      <c r="B162" s="2"/>
      <c r="C162" s="2"/>
      <c r="D162" s="5"/>
      <c r="E162" s="2">
        <f>SUM($C$2:C162)</f>
        <v>1223222</v>
      </c>
      <c r="F162" s="5">
        <f>SUM($T$2:T162) + V162 + W162</f>
        <v>6870.06</v>
      </c>
      <c r="G162" s="5">
        <f t="shared" ref="G162:G193" si="20">F162/60</f>
        <v>114.501</v>
      </c>
      <c r="H162" s="10">
        <f t="shared" ref="H162:H193" si="21">(F162/600000)*100</f>
        <v>1.1450100000000001</v>
      </c>
      <c r="I162" s="10"/>
      <c r="T162" s="1">
        <f t="shared" ref="T162:T193" si="22">INT(D162)</f>
        <v>0</v>
      </c>
      <c r="U162" s="1">
        <f t="shared" ref="U162:U193" si="23">(D162-T162)*100</f>
        <v>0</v>
      </c>
      <c r="V162">
        <f>INT(SUM($U$2:U162)/60)</f>
        <v>34</v>
      </c>
      <c r="W162">
        <f>(SUM($U$2:U162)-60*V162)/100</f>
        <v>6.0000000000015916E-2</v>
      </c>
    </row>
    <row r="163" spans="1:23" x14ac:dyDescent="0.5">
      <c r="A163" s="4"/>
      <c r="B163" s="2"/>
      <c r="C163" s="2"/>
      <c r="D163" s="5"/>
      <c r="E163" s="2">
        <f>SUM($C$2:C163)</f>
        <v>1223222</v>
      </c>
      <c r="F163" s="5">
        <f>SUM($T$2:T163) + V163 + W163</f>
        <v>6870.06</v>
      </c>
      <c r="G163" s="5">
        <f t="shared" si="20"/>
        <v>114.501</v>
      </c>
      <c r="H163" s="10">
        <f t="shared" si="21"/>
        <v>1.1450100000000001</v>
      </c>
      <c r="I163" s="10"/>
      <c r="T163" s="1">
        <f t="shared" si="22"/>
        <v>0</v>
      </c>
      <c r="U163" s="1">
        <f t="shared" si="23"/>
        <v>0</v>
      </c>
      <c r="V163">
        <f>INT(SUM($U$2:U163)/60)</f>
        <v>34</v>
      </c>
      <c r="W163">
        <f>(SUM($U$2:U163)-60*V163)/100</f>
        <v>6.0000000000015916E-2</v>
      </c>
    </row>
    <row r="164" spans="1:23" x14ac:dyDescent="0.5">
      <c r="A164" s="4"/>
      <c r="B164" s="2"/>
      <c r="C164" s="2"/>
      <c r="D164" s="5"/>
      <c r="E164" s="2">
        <f>SUM($C$2:C164)</f>
        <v>1223222</v>
      </c>
      <c r="F164" s="5">
        <f>SUM($T$2:T164) + V164 + W164</f>
        <v>6870.06</v>
      </c>
      <c r="G164" s="5">
        <f t="shared" si="20"/>
        <v>114.501</v>
      </c>
      <c r="H164" s="10">
        <f t="shared" si="21"/>
        <v>1.1450100000000001</v>
      </c>
      <c r="I164" s="10"/>
      <c r="T164" s="1">
        <f t="shared" si="22"/>
        <v>0</v>
      </c>
      <c r="U164" s="1">
        <f t="shared" si="23"/>
        <v>0</v>
      </c>
      <c r="V164">
        <f>INT(SUM($U$2:U164)/60)</f>
        <v>34</v>
      </c>
      <c r="W164">
        <f>(SUM($U$2:U164)-60*V164)/100</f>
        <v>6.0000000000015916E-2</v>
      </c>
    </row>
    <row r="165" spans="1:23" x14ac:dyDescent="0.5">
      <c r="A165" s="4"/>
      <c r="B165" s="2"/>
      <c r="C165" s="2"/>
      <c r="D165" s="5"/>
      <c r="E165" s="2">
        <f>SUM($C$2:C165)</f>
        <v>1223222</v>
      </c>
      <c r="F165" s="5">
        <f>SUM($T$2:T165) + V165 + W165</f>
        <v>6870.06</v>
      </c>
      <c r="G165" s="5">
        <f t="shared" si="20"/>
        <v>114.501</v>
      </c>
      <c r="H165" s="10">
        <f t="shared" si="21"/>
        <v>1.1450100000000001</v>
      </c>
      <c r="I165" s="10"/>
      <c r="T165" s="1">
        <f t="shared" si="22"/>
        <v>0</v>
      </c>
      <c r="U165" s="1">
        <f t="shared" si="23"/>
        <v>0</v>
      </c>
      <c r="V165">
        <f>INT(SUM($U$2:U165)/60)</f>
        <v>34</v>
      </c>
      <c r="W165">
        <f>(SUM($U$2:U165)-60*V165)/100</f>
        <v>6.0000000000015916E-2</v>
      </c>
    </row>
    <row r="166" spans="1:23" x14ac:dyDescent="0.5">
      <c r="A166" s="4"/>
      <c r="B166" s="2"/>
      <c r="C166" s="2"/>
      <c r="D166" s="5"/>
      <c r="E166" s="2">
        <f>SUM($C$2:C166)</f>
        <v>1223222</v>
      </c>
      <c r="F166" s="5">
        <f>SUM($T$2:T166) + V166 + W166</f>
        <v>6870.06</v>
      </c>
      <c r="G166" s="5">
        <f t="shared" si="20"/>
        <v>114.501</v>
      </c>
      <c r="H166" s="10">
        <f t="shared" si="21"/>
        <v>1.1450100000000001</v>
      </c>
      <c r="I166" s="10"/>
      <c r="T166" s="1">
        <f t="shared" si="22"/>
        <v>0</v>
      </c>
      <c r="U166" s="1">
        <f t="shared" si="23"/>
        <v>0</v>
      </c>
      <c r="V166">
        <f>INT(SUM($U$2:U166)/60)</f>
        <v>34</v>
      </c>
      <c r="W166">
        <f>(SUM($U$2:U166)-60*V166)/100</f>
        <v>6.0000000000015916E-2</v>
      </c>
    </row>
    <row r="167" spans="1:23" x14ac:dyDescent="0.5">
      <c r="A167" s="4"/>
      <c r="B167" s="2"/>
      <c r="C167" s="2"/>
      <c r="D167" s="5"/>
      <c r="E167" s="2">
        <f>SUM($C$2:C167)</f>
        <v>1223222</v>
      </c>
      <c r="F167" s="5">
        <f>SUM($T$2:T167) + V167 + W167</f>
        <v>6870.06</v>
      </c>
      <c r="G167" s="5">
        <f t="shared" si="20"/>
        <v>114.501</v>
      </c>
      <c r="H167" s="10">
        <f t="shared" si="21"/>
        <v>1.1450100000000001</v>
      </c>
      <c r="I167" s="10"/>
      <c r="T167" s="1">
        <f t="shared" si="22"/>
        <v>0</v>
      </c>
      <c r="U167" s="1">
        <f t="shared" si="23"/>
        <v>0</v>
      </c>
      <c r="V167">
        <f>INT(SUM($U$2:U167)/60)</f>
        <v>34</v>
      </c>
      <c r="W167">
        <f>(SUM($U$2:U167)-60*V167)/100</f>
        <v>6.0000000000015916E-2</v>
      </c>
    </row>
    <row r="168" spans="1:23" x14ac:dyDescent="0.5">
      <c r="A168" s="4"/>
      <c r="B168" s="2"/>
      <c r="C168" s="2"/>
      <c r="D168" s="5"/>
      <c r="E168" s="2">
        <f>SUM($C$2:C168)</f>
        <v>1223222</v>
      </c>
      <c r="F168" s="5">
        <f>SUM($T$2:T168) + V168 + W168</f>
        <v>6870.06</v>
      </c>
      <c r="G168" s="5">
        <f t="shared" si="20"/>
        <v>114.501</v>
      </c>
      <c r="H168" s="10">
        <f t="shared" si="21"/>
        <v>1.1450100000000001</v>
      </c>
      <c r="I168" s="10"/>
      <c r="T168" s="1">
        <f t="shared" si="22"/>
        <v>0</v>
      </c>
      <c r="U168" s="1">
        <f t="shared" si="23"/>
        <v>0</v>
      </c>
      <c r="V168">
        <f>INT(SUM($U$2:U168)/60)</f>
        <v>34</v>
      </c>
      <c r="W168">
        <f>(SUM($U$2:U168)-60*V168)/100</f>
        <v>6.0000000000015916E-2</v>
      </c>
    </row>
    <row r="169" spans="1:23" x14ac:dyDescent="0.5">
      <c r="A169" s="4"/>
      <c r="B169" s="2"/>
      <c r="C169" s="2"/>
      <c r="D169" s="5"/>
      <c r="E169" s="2">
        <f>SUM($C$2:C169)</f>
        <v>1223222</v>
      </c>
      <c r="F169" s="5">
        <f>SUM($T$2:T169) + V169 + W169</f>
        <v>6870.06</v>
      </c>
      <c r="G169" s="5">
        <f t="shared" si="20"/>
        <v>114.501</v>
      </c>
      <c r="H169" s="10">
        <f t="shared" si="21"/>
        <v>1.1450100000000001</v>
      </c>
      <c r="I169" s="10"/>
      <c r="T169" s="1">
        <f t="shared" si="22"/>
        <v>0</v>
      </c>
      <c r="U169" s="1">
        <f t="shared" si="23"/>
        <v>0</v>
      </c>
      <c r="V169">
        <f>INT(SUM($U$2:U169)/60)</f>
        <v>34</v>
      </c>
      <c r="W169">
        <f>(SUM($U$2:U169)-60*V169)/100</f>
        <v>6.0000000000015916E-2</v>
      </c>
    </row>
    <row r="170" spans="1:23" x14ac:dyDescent="0.5">
      <c r="A170" s="4"/>
      <c r="B170" s="2"/>
      <c r="C170" s="2"/>
      <c r="D170" s="5"/>
      <c r="E170" s="2">
        <f>SUM($C$2:C170)</f>
        <v>1223222</v>
      </c>
      <c r="F170" s="5">
        <f>SUM($T$2:T170) + V170 + W170</f>
        <v>6870.06</v>
      </c>
      <c r="G170" s="5">
        <f t="shared" si="20"/>
        <v>114.501</v>
      </c>
      <c r="H170" s="10">
        <f t="shared" si="21"/>
        <v>1.1450100000000001</v>
      </c>
      <c r="I170" s="10"/>
      <c r="T170" s="1">
        <f t="shared" si="22"/>
        <v>0</v>
      </c>
      <c r="U170" s="1">
        <f t="shared" si="23"/>
        <v>0</v>
      </c>
      <c r="V170">
        <f>INT(SUM($U$2:U170)/60)</f>
        <v>34</v>
      </c>
      <c r="W170">
        <f>(SUM($U$2:U170)-60*V170)/100</f>
        <v>6.0000000000015916E-2</v>
      </c>
    </row>
    <row r="171" spans="1:23" x14ac:dyDescent="0.5">
      <c r="A171" s="4"/>
      <c r="B171" s="2"/>
      <c r="C171" s="2"/>
      <c r="D171" s="5"/>
      <c r="E171" s="2">
        <f>SUM($C$2:C171)</f>
        <v>1223222</v>
      </c>
      <c r="F171" s="5">
        <f>SUM($T$2:T171) + V171 + W171</f>
        <v>6870.06</v>
      </c>
      <c r="G171" s="5">
        <f t="shared" si="20"/>
        <v>114.501</v>
      </c>
      <c r="H171" s="10">
        <f t="shared" si="21"/>
        <v>1.1450100000000001</v>
      </c>
      <c r="I171" s="10"/>
      <c r="T171" s="1">
        <f t="shared" si="22"/>
        <v>0</v>
      </c>
      <c r="U171" s="1">
        <f t="shared" si="23"/>
        <v>0</v>
      </c>
      <c r="V171">
        <f>INT(SUM($U$2:U171)/60)</f>
        <v>34</v>
      </c>
      <c r="W171">
        <f>(SUM($U$2:U171)-60*V171)/100</f>
        <v>6.0000000000015916E-2</v>
      </c>
    </row>
    <row r="172" spans="1:23" x14ac:dyDescent="0.5">
      <c r="A172" s="4"/>
      <c r="B172" s="2"/>
      <c r="C172" s="2"/>
      <c r="D172" s="5"/>
      <c r="E172" s="2">
        <f>SUM($C$2:C172)</f>
        <v>1223222</v>
      </c>
      <c r="F172" s="5">
        <f>SUM($T$2:T172) + V172 + W172</f>
        <v>6870.06</v>
      </c>
      <c r="G172" s="5">
        <f t="shared" si="20"/>
        <v>114.501</v>
      </c>
      <c r="H172" s="10">
        <f t="shared" si="21"/>
        <v>1.1450100000000001</v>
      </c>
      <c r="I172" s="10"/>
      <c r="T172" s="1">
        <f t="shared" si="22"/>
        <v>0</v>
      </c>
      <c r="U172" s="1">
        <f t="shared" si="23"/>
        <v>0</v>
      </c>
      <c r="V172">
        <f>INT(SUM($U$2:U172)/60)</f>
        <v>34</v>
      </c>
      <c r="W172">
        <f>(SUM($U$2:U172)-60*V172)/100</f>
        <v>6.0000000000015916E-2</v>
      </c>
    </row>
    <row r="173" spans="1:23" x14ac:dyDescent="0.5">
      <c r="A173" s="4"/>
      <c r="B173" s="2"/>
      <c r="C173" s="2"/>
      <c r="D173" s="5"/>
      <c r="E173" s="2">
        <f>SUM($C$2:C173)</f>
        <v>1223222</v>
      </c>
      <c r="F173" s="5">
        <f>SUM($T$2:T173) + V173 + W173</f>
        <v>6870.06</v>
      </c>
      <c r="G173" s="5">
        <f t="shared" si="20"/>
        <v>114.501</v>
      </c>
      <c r="H173" s="10">
        <f t="shared" si="21"/>
        <v>1.1450100000000001</v>
      </c>
      <c r="I173" s="10"/>
      <c r="T173" s="1">
        <f t="shared" si="22"/>
        <v>0</v>
      </c>
      <c r="U173" s="1">
        <f t="shared" si="23"/>
        <v>0</v>
      </c>
      <c r="V173">
        <f>INT(SUM($U$2:U173)/60)</f>
        <v>34</v>
      </c>
      <c r="W173">
        <f>(SUM($U$2:U173)-60*V173)/100</f>
        <v>6.0000000000015916E-2</v>
      </c>
    </row>
    <row r="174" spans="1:23" x14ac:dyDescent="0.5">
      <c r="A174" s="4"/>
      <c r="B174" s="2"/>
      <c r="C174" s="2"/>
      <c r="D174" s="5"/>
      <c r="E174" s="2">
        <f>SUM($C$2:C174)</f>
        <v>1223222</v>
      </c>
      <c r="F174" s="5">
        <f>SUM($T$2:T174) + V174 + W174</f>
        <v>6870.06</v>
      </c>
      <c r="G174" s="5">
        <f t="shared" si="20"/>
        <v>114.501</v>
      </c>
      <c r="H174" s="10">
        <f t="shared" si="21"/>
        <v>1.1450100000000001</v>
      </c>
      <c r="I174" s="10"/>
      <c r="T174" s="1">
        <f t="shared" si="22"/>
        <v>0</v>
      </c>
      <c r="U174" s="1">
        <f t="shared" si="23"/>
        <v>0</v>
      </c>
      <c r="V174">
        <f>INT(SUM($U$2:U174)/60)</f>
        <v>34</v>
      </c>
      <c r="W174">
        <f>(SUM($U$2:U174)-60*V174)/100</f>
        <v>6.0000000000015916E-2</v>
      </c>
    </row>
    <row r="175" spans="1:23" x14ac:dyDescent="0.5">
      <c r="A175" s="4"/>
      <c r="B175" s="2"/>
      <c r="C175" s="2"/>
      <c r="D175" s="5"/>
      <c r="E175" s="2">
        <f>SUM($C$2:C175)</f>
        <v>1223222</v>
      </c>
      <c r="F175" s="5">
        <f>SUM($T$2:T175) + V175 + W175</f>
        <v>6870.06</v>
      </c>
      <c r="G175" s="5">
        <f t="shared" si="20"/>
        <v>114.501</v>
      </c>
      <c r="H175" s="10">
        <f t="shared" si="21"/>
        <v>1.1450100000000001</v>
      </c>
      <c r="I175" s="10"/>
      <c r="T175" s="1">
        <f t="shared" si="22"/>
        <v>0</v>
      </c>
      <c r="U175" s="1">
        <f t="shared" si="23"/>
        <v>0</v>
      </c>
      <c r="V175">
        <f>INT(SUM($U$2:U175)/60)</f>
        <v>34</v>
      </c>
      <c r="W175">
        <f>(SUM($U$2:U175)-60*V175)/100</f>
        <v>6.0000000000015916E-2</v>
      </c>
    </row>
    <row r="176" spans="1:23" x14ac:dyDescent="0.5">
      <c r="A176" s="4"/>
      <c r="B176" s="2"/>
      <c r="C176" s="2"/>
      <c r="D176" s="5"/>
      <c r="E176" s="2">
        <f>SUM($C$2:C176)</f>
        <v>1223222</v>
      </c>
      <c r="F176" s="5">
        <f>SUM($T$2:T176) + V176 + W176</f>
        <v>6870.06</v>
      </c>
      <c r="G176" s="5">
        <f t="shared" si="20"/>
        <v>114.501</v>
      </c>
      <c r="H176" s="10">
        <f t="shared" si="21"/>
        <v>1.1450100000000001</v>
      </c>
      <c r="I176" s="10"/>
      <c r="T176" s="1">
        <f t="shared" si="22"/>
        <v>0</v>
      </c>
      <c r="U176" s="1">
        <f t="shared" si="23"/>
        <v>0</v>
      </c>
      <c r="V176">
        <f>INT(SUM($U$2:U176)/60)</f>
        <v>34</v>
      </c>
      <c r="W176">
        <f>(SUM($U$2:U176)-60*V176)/100</f>
        <v>6.0000000000015916E-2</v>
      </c>
    </row>
    <row r="177" spans="1:23" x14ac:dyDescent="0.5">
      <c r="A177" s="4"/>
      <c r="B177" s="2"/>
      <c r="C177" s="2"/>
      <c r="D177" s="5"/>
      <c r="E177" s="2">
        <f>SUM($C$2:C177)</f>
        <v>1223222</v>
      </c>
      <c r="F177" s="5">
        <f>SUM($T$2:T177) + V177 + W177</f>
        <v>6870.06</v>
      </c>
      <c r="G177" s="5">
        <f t="shared" si="20"/>
        <v>114.501</v>
      </c>
      <c r="H177" s="10">
        <f t="shared" si="21"/>
        <v>1.1450100000000001</v>
      </c>
      <c r="I177" s="10"/>
      <c r="T177" s="1">
        <f t="shared" si="22"/>
        <v>0</v>
      </c>
      <c r="U177" s="1">
        <f t="shared" si="23"/>
        <v>0</v>
      </c>
      <c r="V177">
        <f>INT(SUM($U$2:U177)/60)</f>
        <v>34</v>
      </c>
      <c r="W177">
        <f>(SUM($U$2:U177)-60*V177)/100</f>
        <v>6.0000000000015916E-2</v>
      </c>
    </row>
    <row r="178" spans="1:23" x14ac:dyDescent="0.5">
      <c r="A178" s="4"/>
      <c r="B178" s="2"/>
      <c r="C178" s="2"/>
      <c r="D178" s="5"/>
      <c r="E178" s="2">
        <f>SUM($C$2:C178)</f>
        <v>1223222</v>
      </c>
      <c r="F178" s="5">
        <f>SUM($T$2:T178) + V178 + W178</f>
        <v>6870.06</v>
      </c>
      <c r="G178" s="5">
        <f t="shared" si="20"/>
        <v>114.501</v>
      </c>
      <c r="H178" s="10">
        <f t="shared" si="21"/>
        <v>1.1450100000000001</v>
      </c>
      <c r="I178" s="10"/>
      <c r="T178" s="1">
        <f t="shared" si="22"/>
        <v>0</v>
      </c>
      <c r="U178" s="1">
        <f t="shared" si="23"/>
        <v>0</v>
      </c>
      <c r="V178">
        <f>INT(SUM($U$2:U178)/60)</f>
        <v>34</v>
      </c>
      <c r="W178">
        <f>(SUM($U$2:U178)-60*V178)/100</f>
        <v>6.0000000000015916E-2</v>
      </c>
    </row>
    <row r="179" spans="1:23" x14ac:dyDescent="0.5">
      <c r="A179" s="4"/>
      <c r="B179" s="2"/>
      <c r="C179" s="2"/>
      <c r="D179" s="5"/>
      <c r="E179" s="2">
        <f>SUM($C$2:C179)</f>
        <v>1223222</v>
      </c>
      <c r="F179" s="5">
        <f>SUM($T$2:T179) + V179 + W179</f>
        <v>6870.06</v>
      </c>
      <c r="G179" s="5">
        <f t="shared" si="20"/>
        <v>114.501</v>
      </c>
      <c r="H179" s="10">
        <f t="shared" si="21"/>
        <v>1.1450100000000001</v>
      </c>
      <c r="I179" s="10"/>
      <c r="T179" s="1">
        <f t="shared" si="22"/>
        <v>0</v>
      </c>
      <c r="U179" s="1">
        <f t="shared" si="23"/>
        <v>0</v>
      </c>
      <c r="V179">
        <f>INT(SUM($U$2:U179)/60)</f>
        <v>34</v>
      </c>
      <c r="W179">
        <f>(SUM($U$2:U179)-60*V179)/100</f>
        <v>6.0000000000015916E-2</v>
      </c>
    </row>
    <row r="180" spans="1:23" x14ac:dyDescent="0.5">
      <c r="A180" s="4"/>
      <c r="B180" s="2"/>
      <c r="C180" s="2"/>
      <c r="D180" s="5"/>
      <c r="E180" s="2">
        <f>SUM($C$2:C180)</f>
        <v>1223222</v>
      </c>
      <c r="F180" s="5">
        <f>SUM($T$2:T180) + V180 + W180</f>
        <v>6870.06</v>
      </c>
      <c r="G180" s="5">
        <f t="shared" si="20"/>
        <v>114.501</v>
      </c>
      <c r="H180" s="10">
        <f t="shared" si="21"/>
        <v>1.1450100000000001</v>
      </c>
      <c r="I180" s="10"/>
      <c r="T180" s="1">
        <f t="shared" si="22"/>
        <v>0</v>
      </c>
      <c r="U180" s="1">
        <f t="shared" si="23"/>
        <v>0</v>
      </c>
      <c r="V180">
        <f>INT(SUM($U$2:U180)/60)</f>
        <v>34</v>
      </c>
      <c r="W180">
        <f>(SUM($U$2:U180)-60*V180)/100</f>
        <v>6.0000000000015916E-2</v>
      </c>
    </row>
    <row r="181" spans="1:23" x14ac:dyDescent="0.5">
      <c r="A181" s="4"/>
      <c r="B181" s="2"/>
      <c r="C181" s="2"/>
      <c r="D181" s="5"/>
      <c r="E181" s="2">
        <f>SUM($C$2:C181)</f>
        <v>1223222</v>
      </c>
      <c r="F181" s="5">
        <f>SUM($T$2:T181) + V181 + W181</f>
        <v>6870.06</v>
      </c>
      <c r="G181" s="5">
        <f t="shared" si="20"/>
        <v>114.501</v>
      </c>
      <c r="H181" s="10">
        <f t="shared" si="21"/>
        <v>1.1450100000000001</v>
      </c>
      <c r="I181" s="10"/>
      <c r="T181" s="1">
        <f t="shared" si="22"/>
        <v>0</v>
      </c>
      <c r="U181" s="1">
        <f t="shared" si="23"/>
        <v>0</v>
      </c>
      <c r="V181">
        <f>INT(SUM($U$2:U181)/60)</f>
        <v>34</v>
      </c>
      <c r="W181">
        <f>(SUM($U$2:U181)-60*V181)/100</f>
        <v>6.0000000000015916E-2</v>
      </c>
    </row>
    <row r="182" spans="1:23" x14ac:dyDescent="0.5">
      <c r="A182" s="4"/>
      <c r="B182" s="2"/>
      <c r="C182" s="2"/>
      <c r="D182" s="5"/>
      <c r="E182" s="2">
        <f>SUM($C$2:C182)</f>
        <v>1223222</v>
      </c>
      <c r="F182" s="5">
        <f>SUM($T$2:T182) + V182 + W182</f>
        <v>6870.06</v>
      </c>
      <c r="G182" s="5">
        <f t="shared" si="20"/>
        <v>114.501</v>
      </c>
      <c r="H182" s="10">
        <f t="shared" si="21"/>
        <v>1.1450100000000001</v>
      </c>
      <c r="I182" s="10"/>
      <c r="T182" s="1">
        <f t="shared" si="22"/>
        <v>0</v>
      </c>
      <c r="U182" s="1">
        <f t="shared" si="23"/>
        <v>0</v>
      </c>
      <c r="V182">
        <f>INT(SUM($U$2:U182)/60)</f>
        <v>34</v>
      </c>
      <c r="W182">
        <f>(SUM($U$2:U182)-60*V182)/100</f>
        <v>6.0000000000015916E-2</v>
      </c>
    </row>
    <row r="183" spans="1:23" x14ac:dyDescent="0.5">
      <c r="A183" s="4"/>
      <c r="B183" s="2"/>
      <c r="C183" s="2"/>
      <c r="D183" s="5"/>
      <c r="E183" s="2">
        <f>SUM($C$2:C183)</f>
        <v>1223222</v>
      </c>
      <c r="F183" s="5">
        <f>SUM($T$2:T183) + V183 + W183</f>
        <v>6870.06</v>
      </c>
      <c r="G183" s="5">
        <f t="shared" si="20"/>
        <v>114.501</v>
      </c>
      <c r="H183" s="10">
        <f t="shared" si="21"/>
        <v>1.1450100000000001</v>
      </c>
      <c r="I183" s="10"/>
      <c r="T183" s="1">
        <f t="shared" si="22"/>
        <v>0</v>
      </c>
      <c r="U183" s="1">
        <f t="shared" si="23"/>
        <v>0</v>
      </c>
      <c r="V183">
        <f>INT(SUM($U$2:U183)/60)</f>
        <v>34</v>
      </c>
      <c r="W183">
        <f>(SUM($U$2:U183)-60*V183)/100</f>
        <v>6.0000000000015916E-2</v>
      </c>
    </row>
    <row r="184" spans="1:23" x14ac:dyDescent="0.5">
      <c r="A184" s="4"/>
      <c r="B184" s="2"/>
      <c r="C184" s="2"/>
      <c r="D184" s="5"/>
      <c r="E184" s="2">
        <f>SUM($C$2:C184)</f>
        <v>1223222</v>
      </c>
      <c r="F184" s="5">
        <f>SUM($T$2:T184) + V184 + W184</f>
        <v>6870.06</v>
      </c>
      <c r="G184" s="5">
        <f t="shared" si="20"/>
        <v>114.501</v>
      </c>
      <c r="H184" s="10">
        <f t="shared" si="21"/>
        <v>1.1450100000000001</v>
      </c>
      <c r="I184" s="10"/>
      <c r="T184" s="1">
        <f t="shared" si="22"/>
        <v>0</v>
      </c>
      <c r="U184" s="1">
        <f t="shared" si="23"/>
        <v>0</v>
      </c>
      <c r="V184">
        <f>INT(SUM($U$2:U184)/60)</f>
        <v>34</v>
      </c>
      <c r="W184">
        <f>(SUM($U$2:U184)-60*V184)/100</f>
        <v>6.0000000000015916E-2</v>
      </c>
    </row>
    <row r="185" spans="1:23" x14ac:dyDescent="0.5">
      <c r="A185" s="4"/>
      <c r="B185" s="2"/>
      <c r="C185" s="2"/>
      <c r="D185" s="5"/>
      <c r="E185" s="2">
        <f>SUM($C$2:C185)</f>
        <v>1223222</v>
      </c>
      <c r="F185" s="5">
        <f>SUM($T$2:T185) + V185 + W185</f>
        <v>6870.06</v>
      </c>
      <c r="G185" s="5">
        <f t="shared" si="20"/>
        <v>114.501</v>
      </c>
      <c r="H185" s="10">
        <f t="shared" si="21"/>
        <v>1.1450100000000001</v>
      </c>
      <c r="I185" s="10"/>
      <c r="T185" s="1">
        <f t="shared" si="22"/>
        <v>0</v>
      </c>
      <c r="U185" s="1">
        <f t="shared" si="23"/>
        <v>0</v>
      </c>
      <c r="V185">
        <f>INT(SUM($U$2:U185)/60)</f>
        <v>34</v>
      </c>
      <c r="W185">
        <f>(SUM($U$2:U185)-60*V185)/100</f>
        <v>6.0000000000015916E-2</v>
      </c>
    </row>
    <row r="186" spans="1:23" x14ac:dyDescent="0.5">
      <c r="A186" s="4"/>
      <c r="B186" s="2"/>
      <c r="C186" s="2"/>
      <c r="D186" s="5"/>
      <c r="E186" s="2">
        <f>SUM($C$2:C186)</f>
        <v>1223222</v>
      </c>
      <c r="F186" s="5">
        <f>SUM($T$2:T186) + V186 + W186</f>
        <v>6870.06</v>
      </c>
      <c r="G186" s="5">
        <f t="shared" si="20"/>
        <v>114.501</v>
      </c>
      <c r="H186" s="10">
        <f t="shared" si="21"/>
        <v>1.1450100000000001</v>
      </c>
      <c r="I186" s="10"/>
      <c r="T186" s="1">
        <f t="shared" si="22"/>
        <v>0</v>
      </c>
      <c r="U186" s="1">
        <f t="shared" si="23"/>
        <v>0</v>
      </c>
      <c r="V186">
        <f>INT(SUM($U$2:U186)/60)</f>
        <v>34</v>
      </c>
      <c r="W186">
        <f>(SUM($U$2:U186)-60*V186)/100</f>
        <v>6.0000000000015916E-2</v>
      </c>
    </row>
    <row r="187" spans="1:23" x14ac:dyDescent="0.5">
      <c r="A187" s="4"/>
      <c r="B187" s="2"/>
      <c r="C187" s="2"/>
      <c r="D187" s="5"/>
      <c r="E187" s="2">
        <f>SUM($C$2:C187)</f>
        <v>1223222</v>
      </c>
      <c r="F187" s="5">
        <f>SUM($T$2:T187) + V187 + W187</f>
        <v>6870.06</v>
      </c>
      <c r="G187" s="5">
        <f t="shared" si="20"/>
        <v>114.501</v>
      </c>
      <c r="H187" s="10">
        <f t="shared" si="21"/>
        <v>1.1450100000000001</v>
      </c>
      <c r="I187" s="10"/>
      <c r="T187" s="1">
        <f t="shared" si="22"/>
        <v>0</v>
      </c>
      <c r="U187" s="1">
        <f t="shared" si="23"/>
        <v>0</v>
      </c>
      <c r="V187">
        <f>INT(SUM($U$2:U187)/60)</f>
        <v>34</v>
      </c>
      <c r="W187">
        <f>(SUM($U$2:U187)-60*V187)/100</f>
        <v>6.0000000000015916E-2</v>
      </c>
    </row>
    <row r="188" spans="1:23" x14ac:dyDescent="0.5">
      <c r="A188" s="4"/>
      <c r="B188" s="2"/>
      <c r="C188" s="2"/>
      <c r="D188" s="5"/>
      <c r="E188" s="2">
        <f>SUM($C$2:C188)</f>
        <v>1223222</v>
      </c>
      <c r="F188" s="5">
        <f>SUM($T$2:T188) + V188 + W188</f>
        <v>6870.06</v>
      </c>
      <c r="G188" s="5">
        <f t="shared" si="20"/>
        <v>114.501</v>
      </c>
      <c r="H188" s="10">
        <f t="shared" si="21"/>
        <v>1.1450100000000001</v>
      </c>
      <c r="I188" s="10"/>
      <c r="T188" s="1">
        <f t="shared" si="22"/>
        <v>0</v>
      </c>
      <c r="U188" s="1">
        <f t="shared" si="23"/>
        <v>0</v>
      </c>
      <c r="V188">
        <f>INT(SUM($U$2:U188)/60)</f>
        <v>34</v>
      </c>
      <c r="W188">
        <f>(SUM($U$2:U188)-60*V188)/100</f>
        <v>6.0000000000015916E-2</v>
      </c>
    </row>
    <row r="189" spans="1:23" x14ac:dyDescent="0.5">
      <c r="A189" s="4"/>
      <c r="B189" s="2"/>
      <c r="C189" s="2"/>
      <c r="D189" s="5"/>
      <c r="E189" s="2">
        <f>SUM($C$2:C189)</f>
        <v>1223222</v>
      </c>
      <c r="F189" s="5">
        <f>SUM($T$2:T189) + V189 + W189</f>
        <v>6870.06</v>
      </c>
      <c r="G189" s="5">
        <f t="shared" si="20"/>
        <v>114.501</v>
      </c>
      <c r="H189" s="10">
        <f t="shared" si="21"/>
        <v>1.1450100000000001</v>
      </c>
      <c r="I189" s="10"/>
      <c r="T189" s="1">
        <f t="shared" si="22"/>
        <v>0</v>
      </c>
      <c r="U189" s="1">
        <f t="shared" si="23"/>
        <v>0</v>
      </c>
      <c r="V189">
        <f>INT(SUM($U$2:U189)/60)</f>
        <v>34</v>
      </c>
      <c r="W189">
        <f>(SUM($U$2:U189)-60*V189)/100</f>
        <v>6.0000000000015916E-2</v>
      </c>
    </row>
    <row r="190" spans="1:23" x14ac:dyDescent="0.5">
      <c r="A190" s="4"/>
      <c r="B190" s="2"/>
      <c r="C190" s="2"/>
      <c r="D190" s="5"/>
      <c r="E190" s="2">
        <f>SUM($C$2:C190)</f>
        <v>1223222</v>
      </c>
      <c r="F190" s="5">
        <f>SUM($T$2:T190) + V190 + W190</f>
        <v>6870.06</v>
      </c>
      <c r="G190" s="5">
        <f t="shared" si="20"/>
        <v>114.501</v>
      </c>
      <c r="H190" s="10">
        <f t="shared" si="21"/>
        <v>1.1450100000000001</v>
      </c>
      <c r="I190" s="10"/>
      <c r="T190" s="1">
        <f t="shared" si="22"/>
        <v>0</v>
      </c>
      <c r="U190" s="1">
        <f t="shared" si="23"/>
        <v>0</v>
      </c>
      <c r="V190">
        <f>INT(SUM($U$2:U190)/60)</f>
        <v>34</v>
      </c>
      <c r="W190">
        <f>(SUM($U$2:U190)-60*V190)/100</f>
        <v>6.0000000000015916E-2</v>
      </c>
    </row>
    <row r="191" spans="1:23" x14ac:dyDescent="0.5">
      <c r="A191" s="4"/>
      <c r="B191" s="2"/>
      <c r="C191" s="2"/>
      <c r="D191" s="5"/>
      <c r="E191" s="2">
        <f>SUM($C$2:C191)</f>
        <v>1223222</v>
      </c>
      <c r="F191" s="5">
        <f>SUM($T$2:T191) + V191 + W191</f>
        <v>6870.06</v>
      </c>
      <c r="G191" s="5">
        <f t="shared" si="20"/>
        <v>114.501</v>
      </c>
      <c r="H191" s="10">
        <f t="shared" si="21"/>
        <v>1.1450100000000001</v>
      </c>
      <c r="I191" s="10"/>
      <c r="T191" s="1">
        <f t="shared" si="22"/>
        <v>0</v>
      </c>
      <c r="U191" s="1">
        <f t="shared" si="23"/>
        <v>0</v>
      </c>
      <c r="V191">
        <f>INT(SUM($U$2:U191)/60)</f>
        <v>34</v>
      </c>
      <c r="W191">
        <f>(SUM($U$2:U191)-60*V191)/100</f>
        <v>6.0000000000015916E-2</v>
      </c>
    </row>
    <row r="192" spans="1:23" x14ac:dyDescent="0.5">
      <c r="A192" s="4"/>
      <c r="B192" s="2"/>
      <c r="C192" s="2"/>
      <c r="D192" s="5"/>
      <c r="E192" s="2">
        <f>SUM($C$2:C192)</f>
        <v>1223222</v>
      </c>
      <c r="F192" s="5">
        <f>SUM($T$2:T192) + V192 + W192</f>
        <v>6870.06</v>
      </c>
      <c r="G192" s="5">
        <f t="shared" si="20"/>
        <v>114.501</v>
      </c>
      <c r="H192" s="10">
        <f t="shared" si="21"/>
        <v>1.1450100000000001</v>
      </c>
      <c r="I192" s="10"/>
      <c r="T192" s="1">
        <f t="shared" si="22"/>
        <v>0</v>
      </c>
      <c r="U192" s="1">
        <f t="shared" si="23"/>
        <v>0</v>
      </c>
      <c r="V192">
        <f>INT(SUM($U$2:U192)/60)</f>
        <v>34</v>
      </c>
      <c r="W192">
        <f>(SUM($U$2:U192)-60*V192)/100</f>
        <v>6.0000000000015916E-2</v>
      </c>
    </row>
    <row r="193" spans="1:23" x14ac:dyDescent="0.5">
      <c r="A193" s="4"/>
      <c r="B193" s="2"/>
      <c r="C193" s="2"/>
      <c r="D193" s="5"/>
      <c r="E193" s="2">
        <f>SUM($C$2:C193)</f>
        <v>1223222</v>
      </c>
      <c r="F193" s="5">
        <f>SUM($T$2:T193) + V193 + W193</f>
        <v>6870.06</v>
      </c>
      <c r="G193" s="5">
        <f t="shared" si="20"/>
        <v>114.501</v>
      </c>
      <c r="H193" s="10">
        <f t="shared" si="21"/>
        <v>1.1450100000000001</v>
      </c>
      <c r="I193" s="10"/>
      <c r="T193" s="1">
        <f t="shared" si="22"/>
        <v>0</v>
      </c>
      <c r="U193" s="1">
        <f t="shared" si="23"/>
        <v>0</v>
      </c>
      <c r="V193">
        <f>INT(SUM($U$2:U193)/60)</f>
        <v>34</v>
      </c>
      <c r="W193">
        <f>(SUM($U$2:U193)-60*V193)/100</f>
        <v>6.0000000000015916E-2</v>
      </c>
    </row>
    <row r="194" spans="1:23" x14ac:dyDescent="0.5">
      <c r="A194" s="4"/>
      <c r="B194" s="2"/>
      <c r="C194" s="2"/>
      <c r="D194" s="5"/>
      <c r="E194" s="2">
        <f>SUM($C$2:C194)</f>
        <v>1223222</v>
      </c>
      <c r="F194" s="5">
        <f>SUM($T$2:T194) + V194 + W194</f>
        <v>6870.06</v>
      </c>
      <c r="G194" s="5">
        <f t="shared" ref="G194:G201" si="24">F194/60</f>
        <v>114.501</v>
      </c>
      <c r="H194" s="10">
        <f t="shared" ref="H194:H201" si="25">(F194/600000)*100</f>
        <v>1.1450100000000001</v>
      </c>
      <c r="I194" s="10"/>
      <c r="T194" s="1">
        <f t="shared" ref="T194:T201" si="26">INT(D194)</f>
        <v>0</v>
      </c>
      <c r="U194" s="1">
        <f t="shared" ref="U194:U201" si="27">(D194-T194)*100</f>
        <v>0</v>
      </c>
      <c r="V194">
        <f>INT(SUM($U$2:U194)/60)</f>
        <v>34</v>
      </c>
      <c r="W194">
        <f>(SUM($U$2:U194)-60*V194)/100</f>
        <v>6.0000000000015916E-2</v>
      </c>
    </row>
    <row r="195" spans="1:23" x14ac:dyDescent="0.5">
      <c r="A195" s="4"/>
      <c r="B195" s="2"/>
      <c r="C195" s="2"/>
      <c r="D195" s="5"/>
      <c r="E195" s="2">
        <f>SUM($C$2:C195)</f>
        <v>1223222</v>
      </c>
      <c r="F195" s="5">
        <f>SUM($T$2:T195) + V195 + W195</f>
        <v>6870.06</v>
      </c>
      <c r="G195" s="5">
        <f t="shared" si="24"/>
        <v>114.501</v>
      </c>
      <c r="H195" s="10">
        <f t="shared" si="25"/>
        <v>1.1450100000000001</v>
      </c>
      <c r="I195" s="10"/>
      <c r="T195" s="1">
        <f t="shared" si="26"/>
        <v>0</v>
      </c>
      <c r="U195" s="1">
        <f t="shared" si="27"/>
        <v>0</v>
      </c>
      <c r="V195">
        <f>INT(SUM($U$2:U195)/60)</f>
        <v>34</v>
      </c>
      <c r="W195">
        <f>(SUM($U$2:U195)-60*V195)/100</f>
        <v>6.0000000000015916E-2</v>
      </c>
    </row>
    <row r="196" spans="1:23" x14ac:dyDescent="0.5">
      <c r="A196" s="4"/>
      <c r="B196" s="2"/>
      <c r="C196" s="2"/>
      <c r="D196" s="5"/>
      <c r="E196" s="2">
        <f>SUM($C$2:C196)</f>
        <v>1223222</v>
      </c>
      <c r="F196" s="5">
        <f>SUM($T$2:T196) + V196 + W196</f>
        <v>6870.06</v>
      </c>
      <c r="G196" s="5">
        <f t="shared" si="24"/>
        <v>114.501</v>
      </c>
      <c r="H196" s="10">
        <f t="shared" si="25"/>
        <v>1.1450100000000001</v>
      </c>
      <c r="I196" s="10"/>
      <c r="T196" s="1">
        <f t="shared" si="26"/>
        <v>0</v>
      </c>
      <c r="U196" s="1">
        <f t="shared" si="27"/>
        <v>0</v>
      </c>
      <c r="V196">
        <f>INT(SUM($U$2:U196)/60)</f>
        <v>34</v>
      </c>
      <c r="W196">
        <f>(SUM($U$2:U196)-60*V196)/100</f>
        <v>6.0000000000015916E-2</v>
      </c>
    </row>
    <row r="197" spans="1:23" x14ac:dyDescent="0.5">
      <c r="A197" s="4"/>
      <c r="B197" s="2"/>
      <c r="C197" s="2"/>
      <c r="D197" s="5"/>
      <c r="E197" s="2">
        <f>SUM($C$2:C197)</f>
        <v>1223222</v>
      </c>
      <c r="F197" s="5">
        <f>SUM($T$2:T197) + V197 + W197</f>
        <v>6870.06</v>
      </c>
      <c r="G197" s="5">
        <f t="shared" si="24"/>
        <v>114.501</v>
      </c>
      <c r="H197" s="10">
        <f t="shared" si="25"/>
        <v>1.1450100000000001</v>
      </c>
      <c r="I197" s="10"/>
      <c r="T197" s="1">
        <f t="shared" si="26"/>
        <v>0</v>
      </c>
      <c r="U197" s="1">
        <f t="shared" si="27"/>
        <v>0</v>
      </c>
      <c r="V197">
        <f>INT(SUM($U$2:U197)/60)</f>
        <v>34</v>
      </c>
      <c r="W197">
        <f>(SUM($U$2:U197)-60*V197)/100</f>
        <v>6.0000000000015916E-2</v>
      </c>
    </row>
    <row r="198" spans="1:23" x14ac:dyDescent="0.5">
      <c r="A198" s="4"/>
      <c r="B198" s="2"/>
      <c r="C198" s="2"/>
      <c r="D198" s="5"/>
      <c r="E198" s="2">
        <f>SUM($C$2:C198)</f>
        <v>1223222</v>
      </c>
      <c r="F198" s="5">
        <f>SUM($T$2:T198) + V198 + W198</f>
        <v>6870.06</v>
      </c>
      <c r="G198" s="5">
        <f t="shared" si="24"/>
        <v>114.501</v>
      </c>
      <c r="H198" s="10">
        <f t="shared" si="25"/>
        <v>1.1450100000000001</v>
      </c>
      <c r="I198" s="10"/>
      <c r="T198" s="1">
        <f t="shared" si="26"/>
        <v>0</v>
      </c>
      <c r="U198" s="1">
        <f t="shared" si="27"/>
        <v>0</v>
      </c>
      <c r="V198">
        <f>INT(SUM($U$2:U198)/60)</f>
        <v>34</v>
      </c>
      <c r="W198">
        <f>(SUM($U$2:U198)-60*V198)/100</f>
        <v>6.0000000000015916E-2</v>
      </c>
    </row>
    <row r="199" spans="1:23" x14ac:dyDescent="0.5">
      <c r="A199" s="4"/>
      <c r="B199" s="2"/>
      <c r="C199" s="2"/>
      <c r="D199" s="5"/>
      <c r="E199" s="2">
        <f>SUM($C$2:C199)</f>
        <v>1223222</v>
      </c>
      <c r="F199" s="5">
        <f>SUM($T$2:T199) + V199 + W199</f>
        <v>6870.06</v>
      </c>
      <c r="G199" s="5">
        <f t="shared" si="24"/>
        <v>114.501</v>
      </c>
      <c r="H199" s="10">
        <f t="shared" si="25"/>
        <v>1.1450100000000001</v>
      </c>
      <c r="I199" s="10"/>
      <c r="T199" s="1">
        <f t="shared" si="26"/>
        <v>0</v>
      </c>
      <c r="U199" s="1">
        <f t="shared" si="27"/>
        <v>0</v>
      </c>
      <c r="V199">
        <f>INT(SUM($U$2:U199)/60)</f>
        <v>34</v>
      </c>
      <c r="W199">
        <f>(SUM($U$2:U199)-60*V199)/100</f>
        <v>6.0000000000015916E-2</v>
      </c>
    </row>
    <row r="200" spans="1:23" x14ac:dyDescent="0.5">
      <c r="A200" s="4"/>
      <c r="B200" s="2"/>
      <c r="C200" s="2"/>
      <c r="D200" s="5"/>
      <c r="E200" s="2">
        <f>SUM($C$2:C200)</f>
        <v>1223222</v>
      </c>
      <c r="F200" s="5">
        <f>SUM($T$2:T200) + V200 + W200</f>
        <v>6870.06</v>
      </c>
      <c r="G200" s="5">
        <f t="shared" si="24"/>
        <v>114.501</v>
      </c>
      <c r="H200" s="10">
        <f t="shared" si="25"/>
        <v>1.1450100000000001</v>
      </c>
      <c r="I200" s="10"/>
      <c r="T200" s="1">
        <f t="shared" si="26"/>
        <v>0</v>
      </c>
      <c r="U200" s="1">
        <f t="shared" si="27"/>
        <v>0</v>
      </c>
      <c r="V200">
        <f>INT(SUM($U$2:U200)/60)</f>
        <v>34</v>
      </c>
      <c r="W200">
        <f>(SUM($U$2:U200)-60*V200)/100</f>
        <v>6.0000000000015916E-2</v>
      </c>
    </row>
    <row r="201" spans="1:23" x14ac:dyDescent="0.5">
      <c r="A201" s="4"/>
      <c r="B201" s="2"/>
      <c r="C201" s="2"/>
      <c r="D201" s="5"/>
      <c r="E201" s="2">
        <f>SUM($C$2:C201)</f>
        <v>1223222</v>
      </c>
      <c r="F201" s="5">
        <f>SUM($T$2:T201) + V201 + W201</f>
        <v>6870.06</v>
      </c>
      <c r="G201" s="5">
        <f t="shared" si="24"/>
        <v>114.501</v>
      </c>
      <c r="H201" s="10">
        <f t="shared" si="25"/>
        <v>1.1450100000000001</v>
      </c>
      <c r="I201" s="10"/>
      <c r="T201" s="1">
        <f t="shared" si="26"/>
        <v>0</v>
      </c>
      <c r="U201" s="1">
        <f t="shared" si="27"/>
        <v>0</v>
      </c>
      <c r="V201">
        <f>INT(SUM($U$2:U201)/60)</f>
        <v>34</v>
      </c>
      <c r="W201">
        <f>(SUM($U$2:U201)-60*V201)/100</f>
        <v>6.0000000000015916E-2</v>
      </c>
    </row>
  </sheetData>
  <autoFilter ref="A1:I201" xr:uid="{C89BD927-061B-41E7-BBD9-D4619C6B7EE6}">
    <sortState xmlns:xlrd2="http://schemas.microsoft.com/office/spreadsheetml/2017/richdata2" ref="A2:I125">
      <sortCondition ref="A1:A125"/>
    </sortState>
  </autoFilter>
  <sortState xmlns:xlrd2="http://schemas.microsoft.com/office/spreadsheetml/2017/richdata2" ref="A2:I125">
    <sortCondition descending="1" ref="C2:C125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8CA0-EADD-43C5-8DAD-B81C7192C3D8}">
  <dimension ref="A1:V266"/>
  <sheetViews>
    <sheetView topLeftCell="A10" workbookViewId="0">
      <selection activeCell="H21" sqref="H21"/>
    </sheetView>
  </sheetViews>
  <sheetFormatPr defaultRowHeight="14.4" x14ac:dyDescent="0.3"/>
  <cols>
    <col min="1" max="1" width="19.6640625" bestFit="1" customWidth="1"/>
    <col min="2" max="2" width="14.77734375" bestFit="1" customWidth="1"/>
    <col min="3" max="3" width="14.33203125" bestFit="1" customWidth="1"/>
    <col min="4" max="4" width="11.77734375" bestFit="1" customWidth="1"/>
    <col min="5" max="5" width="32.44140625" bestFit="1" customWidth="1"/>
    <col min="6" max="6" width="26.88671875" bestFit="1" customWidth="1"/>
    <col min="7" max="7" width="28.44140625" bestFit="1" customWidth="1"/>
    <col min="8" max="8" width="22.5546875" bestFit="1" customWidth="1"/>
  </cols>
  <sheetData>
    <row r="1" spans="1:22" ht="25.8" x14ac:dyDescent="0.5">
      <c r="A1" s="2" t="s">
        <v>0</v>
      </c>
      <c r="B1" s="2" t="s">
        <v>1</v>
      </c>
      <c r="C1" s="2" t="s">
        <v>2</v>
      </c>
      <c r="D1" s="5" t="s">
        <v>3</v>
      </c>
      <c r="E1" s="3" t="s">
        <v>10</v>
      </c>
      <c r="F1" s="3" t="s">
        <v>12</v>
      </c>
      <c r="G1" s="3" t="s">
        <v>127</v>
      </c>
      <c r="H1" s="3" t="s">
        <v>107</v>
      </c>
      <c r="I1" s="16" t="s">
        <v>130</v>
      </c>
    </row>
    <row r="2" spans="1:22" ht="25.8" x14ac:dyDescent="0.5">
      <c r="A2" s="4">
        <v>43915</v>
      </c>
      <c r="B2" s="2" t="s">
        <v>128</v>
      </c>
      <c r="C2" s="2">
        <v>13060</v>
      </c>
      <c r="D2" s="5">
        <v>57.52</v>
      </c>
      <c r="E2" s="2">
        <f>SUM($C$2:C2)</f>
        <v>13060</v>
      </c>
      <c r="F2" s="5">
        <f>SUM($S$2:S2) + U2 + V2</f>
        <v>57.52</v>
      </c>
      <c r="G2" s="5">
        <f>F2/60</f>
        <v>0.95866666666666667</v>
      </c>
      <c r="H2" s="10">
        <f t="shared" ref="H2" si="0">(F2/600000)*100</f>
        <v>9.5866666666666669E-3</v>
      </c>
      <c r="S2" s="1">
        <f t="shared" ref="S2" si="1">INT(D2)</f>
        <v>57</v>
      </c>
      <c r="T2" s="1">
        <f t="shared" ref="T2" si="2">(D2-S2)*100</f>
        <v>52.000000000000313</v>
      </c>
      <c r="U2">
        <f>INT(SUM($T$2:T2)/60)</f>
        <v>0</v>
      </c>
      <c r="V2">
        <f>(SUM($T$2:T2)-60*U2)/100</f>
        <v>0.52000000000000313</v>
      </c>
    </row>
    <row r="3" spans="1:22" ht="25.8" x14ac:dyDescent="0.5">
      <c r="A3" s="4">
        <v>43940</v>
      </c>
      <c r="B3" s="2" t="s">
        <v>128</v>
      </c>
      <c r="C3" s="2">
        <v>12680</v>
      </c>
      <c r="D3" s="5">
        <v>52.42</v>
      </c>
      <c r="E3" s="2">
        <f>SUM($C$2:C3)</f>
        <v>25740</v>
      </c>
      <c r="F3" s="5">
        <f>SUM($S$2:S3) + U3 + V3</f>
        <v>110.34</v>
      </c>
      <c r="G3" s="5">
        <f t="shared" ref="G3:G66" si="3">F3/60</f>
        <v>1.839</v>
      </c>
      <c r="H3" s="10">
        <f t="shared" ref="H3:H66" si="4">(F3/600000)*100</f>
        <v>1.839E-2</v>
      </c>
      <c r="S3" s="1">
        <f t="shared" ref="S3:S66" si="5">INT(D3)</f>
        <v>52</v>
      </c>
      <c r="T3" s="1">
        <f t="shared" ref="T3:T66" si="6">(D3-S3)*100</f>
        <v>42.000000000000171</v>
      </c>
      <c r="U3">
        <f>INT(SUM($T$2:T3)/60)</f>
        <v>1</v>
      </c>
      <c r="V3">
        <f>(SUM($T$2:T3)-60*U3)/100</f>
        <v>0.34000000000000485</v>
      </c>
    </row>
    <row r="4" spans="1:22" ht="25.8" x14ac:dyDescent="0.5">
      <c r="A4" s="4">
        <v>44119</v>
      </c>
      <c r="B4" s="2" t="s">
        <v>128</v>
      </c>
      <c r="C4" s="2">
        <v>6000</v>
      </c>
      <c r="D4" s="5">
        <v>25</v>
      </c>
      <c r="E4" s="2">
        <f>SUM($C$2:C4)</f>
        <v>31740</v>
      </c>
      <c r="F4" s="5">
        <f>SUM($S$2:S4) + U4 + V4</f>
        <v>135.34</v>
      </c>
      <c r="G4" s="5">
        <f t="shared" si="3"/>
        <v>2.2556666666666669</v>
      </c>
      <c r="H4" s="10">
        <f t="shared" si="4"/>
        <v>2.2556666666666669E-2</v>
      </c>
      <c r="S4" s="1">
        <f t="shared" si="5"/>
        <v>25</v>
      </c>
      <c r="T4" s="1">
        <f t="shared" si="6"/>
        <v>0</v>
      </c>
      <c r="U4">
        <f>INT(SUM($T$2:T4)/60)</f>
        <v>1</v>
      </c>
      <c r="V4">
        <f>(SUM($T$2:T4)-60*U4)/100</f>
        <v>0.34000000000000485</v>
      </c>
    </row>
    <row r="5" spans="1:22" ht="25.8" x14ac:dyDescent="0.5">
      <c r="A5" s="4">
        <v>44127</v>
      </c>
      <c r="B5" s="2" t="s">
        <v>128</v>
      </c>
      <c r="C5" s="2">
        <v>5130</v>
      </c>
      <c r="D5" s="5">
        <v>18.12</v>
      </c>
      <c r="E5" s="2">
        <f>SUM($C$2:C5)</f>
        <v>36870</v>
      </c>
      <c r="F5" s="5">
        <f>SUM($S$2:S5) + U5 + V5</f>
        <v>153.46</v>
      </c>
      <c r="G5" s="5">
        <f t="shared" si="3"/>
        <v>2.557666666666667</v>
      </c>
      <c r="H5" s="10">
        <f t="shared" si="4"/>
        <v>2.5576666666666668E-2</v>
      </c>
      <c r="S5" s="1">
        <f t="shared" si="5"/>
        <v>18</v>
      </c>
      <c r="T5" s="1">
        <f t="shared" si="6"/>
        <v>12.000000000000099</v>
      </c>
      <c r="U5">
        <f>INT(SUM($T$2:T5)/60)</f>
        <v>1</v>
      </c>
      <c r="V5">
        <f>(SUM($T$2:T5)-60*U5)/100</f>
        <v>0.46000000000000585</v>
      </c>
    </row>
    <row r="6" spans="1:22" ht="25.8" x14ac:dyDescent="0.5">
      <c r="A6" s="4">
        <v>44127</v>
      </c>
      <c r="B6" s="2" t="s">
        <v>128</v>
      </c>
      <c r="C6" s="2">
        <v>5730</v>
      </c>
      <c r="D6" s="5">
        <v>22</v>
      </c>
      <c r="E6" s="2">
        <f>SUM($C$2:C6)</f>
        <v>42600</v>
      </c>
      <c r="F6" s="5">
        <f>SUM($S$2:S6) + U6 + V6</f>
        <v>175.46</v>
      </c>
      <c r="G6" s="5">
        <f t="shared" si="3"/>
        <v>2.9243333333333337</v>
      </c>
      <c r="H6" s="10">
        <f t="shared" si="4"/>
        <v>2.9243333333333336E-2</v>
      </c>
      <c r="S6" s="1">
        <f t="shared" si="5"/>
        <v>22</v>
      </c>
      <c r="T6" s="1">
        <f t="shared" si="6"/>
        <v>0</v>
      </c>
      <c r="U6">
        <f>INT(SUM($T$2:T6)/60)</f>
        <v>1</v>
      </c>
      <c r="V6">
        <f>(SUM($T$2:T6)-60*U6)/100</f>
        <v>0.46000000000000585</v>
      </c>
    </row>
    <row r="7" spans="1:22" ht="25.8" x14ac:dyDescent="0.5">
      <c r="A7" s="4">
        <v>44135</v>
      </c>
      <c r="B7" s="2" t="s">
        <v>128</v>
      </c>
      <c r="C7" s="2">
        <v>11100</v>
      </c>
      <c r="D7" s="5">
        <v>45</v>
      </c>
      <c r="E7" s="2">
        <f>SUM($C$2:C7)</f>
        <v>53700</v>
      </c>
      <c r="F7" s="5">
        <f>SUM($S$2:S7) + U7 + V7</f>
        <v>220.46</v>
      </c>
      <c r="G7" s="5">
        <f t="shared" si="3"/>
        <v>3.6743333333333337</v>
      </c>
      <c r="H7" s="10">
        <f t="shared" si="4"/>
        <v>3.6743333333333336E-2</v>
      </c>
      <c r="S7" s="1">
        <f t="shared" si="5"/>
        <v>45</v>
      </c>
      <c r="T7" s="1">
        <f t="shared" si="6"/>
        <v>0</v>
      </c>
      <c r="U7">
        <f>INT(SUM($T$2:T7)/60)</f>
        <v>1</v>
      </c>
      <c r="V7">
        <f>(SUM($T$2:T7)-60*U7)/100</f>
        <v>0.46000000000000585</v>
      </c>
    </row>
    <row r="8" spans="1:22" ht="25.8" x14ac:dyDescent="0.5">
      <c r="A8" s="4">
        <v>44142</v>
      </c>
      <c r="B8" s="2" t="s">
        <v>128</v>
      </c>
      <c r="C8" s="2">
        <v>9250</v>
      </c>
      <c r="D8" s="5">
        <v>36.020000000000003</v>
      </c>
      <c r="E8" s="2">
        <f>SUM($C$2:C8)</f>
        <v>62950</v>
      </c>
      <c r="F8" s="5">
        <f>SUM($S$2:S8) + U8 + V8</f>
        <v>256.48</v>
      </c>
      <c r="G8" s="5">
        <f t="shared" si="3"/>
        <v>4.2746666666666666</v>
      </c>
      <c r="H8" s="10">
        <f t="shared" si="4"/>
        <v>4.2746666666666669E-2</v>
      </c>
      <c r="S8" s="1">
        <f t="shared" si="5"/>
        <v>36</v>
      </c>
      <c r="T8" s="1">
        <f t="shared" si="6"/>
        <v>2.0000000000003126</v>
      </c>
      <c r="U8">
        <f>INT(SUM($T$2:T8)/60)</f>
        <v>1</v>
      </c>
      <c r="V8">
        <f>(SUM($T$2:T8)-60*U8)/100</f>
        <v>0.48000000000000898</v>
      </c>
    </row>
    <row r="9" spans="1:22" ht="25.8" x14ac:dyDescent="0.5">
      <c r="A9" s="4">
        <v>44179</v>
      </c>
      <c r="B9" s="2" t="s">
        <v>128</v>
      </c>
      <c r="C9" s="2">
        <v>9880</v>
      </c>
      <c r="D9" s="5">
        <v>35.08</v>
      </c>
      <c r="E9" s="2">
        <f>SUM($C$2:C9)</f>
        <v>72830</v>
      </c>
      <c r="F9" s="5">
        <f>SUM($S$2:S9) + U9 + V9</f>
        <v>291.56</v>
      </c>
      <c r="G9" s="5">
        <f t="shared" si="3"/>
        <v>4.8593333333333337</v>
      </c>
      <c r="H9" s="10">
        <f t="shared" si="4"/>
        <v>4.8593333333333336E-2</v>
      </c>
      <c r="I9" t="s">
        <v>158</v>
      </c>
      <c r="S9" s="1">
        <f t="shared" si="5"/>
        <v>35</v>
      </c>
      <c r="T9" s="1">
        <f t="shared" si="6"/>
        <v>7.9999999999998295</v>
      </c>
      <c r="U9">
        <f>INT(SUM($T$2:T9)/60)</f>
        <v>1</v>
      </c>
      <c r="V9">
        <f>(SUM($T$2:T9)-60*U9)/100</f>
        <v>0.56000000000000727</v>
      </c>
    </row>
    <row r="10" spans="1:22" ht="25.8" x14ac:dyDescent="0.5">
      <c r="A10" s="4">
        <v>44180</v>
      </c>
      <c r="B10" s="2" t="s">
        <v>128</v>
      </c>
      <c r="C10" s="2">
        <v>9270</v>
      </c>
      <c r="D10" s="5">
        <v>25.12</v>
      </c>
      <c r="E10" s="2">
        <f>SUM($C$2:C10)</f>
        <v>82100</v>
      </c>
      <c r="F10" s="5">
        <f>SUM($S$2:S10) + U10 + V10</f>
        <v>317.08</v>
      </c>
      <c r="G10" s="5">
        <f t="shared" si="3"/>
        <v>5.2846666666666664</v>
      </c>
      <c r="H10" s="10">
        <f t="shared" si="4"/>
        <v>5.2846666666666667E-2</v>
      </c>
      <c r="S10" s="1">
        <f t="shared" si="5"/>
        <v>25</v>
      </c>
      <c r="T10" s="1">
        <f t="shared" si="6"/>
        <v>12.000000000000099</v>
      </c>
      <c r="U10">
        <f>INT(SUM($T$2:T10)/60)</f>
        <v>2</v>
      </c>
      <c r="V10">
        <f>(SUM($T$2:T10)-60*U10)/100</f>
        <v>8.0000000000008245E-2</v>
      </c>
    </row>
    <row r="11" spans="1:22" ht="25.8" x14ac:dyDescent="0.5">
      <c r="A11" s="4">
        <v>44181</v>
      </c>
      <c r="B11" s="2" t="s">
        <v>128</v>
      </c>
      <c r="C11" s="2">
        <v>9320</v>
      </c>
      <c r="D11" s="5">
        <v>26.25</v>
      </c>
      <c r="E11" s="2">
        <f>SUM($C$2:C11)</f>
        <v>91420</v>
      </c>
      <c r="F11" s="5">
        <f>SUM($S$2:S11) + U11 + V11</f>
        <v>343.33</v>
      </c>
      <c r="G11" s="5">
        <f t="shared" si="3"/>
        <v>5.7221666666666664</v>
      </c>
      <c r="H11" s="10">
        <f t="shared" si="4"/>
        <v>5.7221666666666657E-2</v>
      </c>
      <c r="S11" s="1">
        <f t="shared" si="5"/>
        <v>26</v>
      </c>
      <c r="T11" s="1">
        <f t="shared" si="6"/>
        <v>25</v>
      </c>
      <c r="U11">
        <f>INT(SUM($T$2:T11)/60)</f>
        <v>2</v>
      </c>
      <c r="V11">
        <f>(SUM($T$2:T11)-60*U11)/100</f>
        <v>0.33000000000000823</v>
      </c>
    </row>
    <row r="12" spans="1:22" ht="25.8" x14ac:dyDescent="0.5">
      <c r="A12" s="4">
        <v>44183</v>
      </c>
      <c r="B12" s="2" t="s">
        <v>128</v>
      </c>
      <c r="C12" s="2">
        <v>11320</v>
      </c>
      <c r="D12" s="5">
        <v>43.07</v>
      </c>
      <c r="E12" s="2">
        <f>SUM($C$2:C12)</f>
        <v>102740</v>
      </c>
      <c r="F12" s="5">
        <f>SUM($S$2:S12) + U12 + V12</f>
        <v>386.40000000000003</v>
      </c>
      <c r="G12" s="5">
        <f t="shared" si="3"/>
        <v>6.44</v>
      </c>
      <c r="H12" s="10">
        <f t="shared" si="4"/>
        <v>6.4399999999999999E-2</v>
      </c>
      <c r="S12" s="1">
        <f t="shared" si="5"/>
        <v>43</v>
      </c>
      <c r="T12" s="1">
        <f t="shared" si="6"/>
        <v>7.0000000000000284</v>
      </c>
      <c r="U12">
        <f>INT(SUM($T$2:T12)/60)</f>
        <v>2</v>
      </c>
      <c r="V12">
        <f>(SUM($T$2:T12)-60*U12)/100</f>
        <v>0.40000000000000852</v>
      </c>
    </row>
    <row r="13" spans="1:22" ht="25.8" x14ac:dyDescent="0.5">
      <c r="A13" s="4">
        <v>44189</v>
      </c>
      <c r="B13" s="2" t="s">
        <v>128</v>
      </c>
      <c r="C13" s="2">
        <v>26007</v>
      </c>
      <c r="D13" s="5">
        <v>81.42</v>
      </c>
      <c r="E13" s="2">
        <f>SUM($C$2:C13)</f>
        <v>128747</v>
      </c>
      <c r="F13" s="5">
        <f>SUM($S$2:S13) + U13 + V13</f>
        <v>468.22</v>
      </c>
      <c r="G13" s="5">
        <f t="shared" si="3"/>
        <v>7.8036666666666674</v>
      </c>
      <c r="H13" s="10">
        <f t="shared" si="4"/>
        <v>7.8036666666666671E-2</v>
      </c>
      <c r="K13">
        <f>10000/0.05</f>
        <v>200000</v>
      </c>
      <c r="S13" s="1">
        <f t="shared" si="5"/>
        <v>81</v>
      </c>
      <c r="T13" s="1">
        <f t="shared" si="6"/>
        <v>42.000000000000171</v>
      </c>
      <c r="U13">
        <f>INT(SUM($T$2:T13)/60)</f>
        <v>3</v>
      </c>
      <c r="V13">
        <f>(SUM($T$2:T13)-60*U13)/100</f>
        <v>0.22000000000001024</v>
      </c>
    </row>
    <row r="14" spans="1:22" ht="25.8" x14ac:dyDescent="0.5">
      <c r="A14" s="4">
        <v>43838</v>
      </c>
      <c r="B14" s="2" t="s">
        <v>233</v>
      </c>
      <c r="C14" s="2">
        <v>6240</v>
      </c>
      <c r="D14" s="5">
        <v>15.18</v>
      </c>
      <c r="E14" s="2">
        <f>SUM($C$2:C14)</f>
        <v>134987</v>
      </c>
      <c r="F14" s="5">
        <f>SUM($S$2:S14) + U14 + V14</f>
        <v>483.40000000000003</v>
      </c>
      <c r="G14" s="5">
        <f t="shared" si="3"/>
        <v>8.0566666666666666</v>
      </c>
      <c r="H14" s="10">
        <f t="shared" si="4"/>
        <v>8.0566666666666675E-2</v>
      </c>
      <c r="K14">
        <f>K13/52</f>
        <v>3846.1538461538462</v>
      </c>
      <c r="S14" s="1">
        <f t="shared" si="5"/>
        <v>15</v>
      </c>
      <c r="T14" s="1">
        <f t="shared" si="6"/>
        <v>17.999999999999972</v>
      </c>
      <c r="U14">
        <f>INT(SUM($T$2:T14)/60)</f>
        <v>3</v>
      </c>
      <c r="V14">
        <f>(SUM($T$2:T14)-60*U14)/100</f>
        <v>0.40000000000000996</v>
      </c>
    </row>
    <row r="15" spans="1:22" ht="25.8" x14ac:dyDescent="0.5">
      <c r="A15" s="4">
        <v>43840</v>
      </c>
      <c r="B15" s="2" t="s">
        <v>128</v>
      </c>
      <c r="C15" s="2">
        <v>38220</v>
      </c>
      <c r="D15" s="5">
        <v>191</v>
      </c>
      <c r="E15" s="2">
        <f>SUM($C$2:C15)</f>
        <v>173207</v>
      </c>
      <c r="F15" s="5">
        <f>SUM($S$2:S15) + U15 + V15</f>
        <v>674.4</v>
      </c>
      <c r="G15" s="5">
        <f t="shared" si="3"/>
        <v>11.24</v>
      </c>
      <c r="H15" s="10">
        <f t="shared" si="4"/>
        <v>0.1124</v>
      </c>
      <c r="I15" t="s">
        <v>234</v>
      </c>
      <c r="S15" s="1">
        <f t="shared" si="5"/>
        <v>191</v>
      </c>
      <c r="T15" s="1">
        <f t="shared" si="6"/>
        <v>0</v>
      </c>
      <c r="U15">
        <f>INT(SUM($T$2:T15)/60)</f>
        <v>3</v>
      </c>
      <c r="V15">
        <f>(SUM($T$2:T15)-60*U15)/100</f>
        <v>0.40000000000000996</v>
      </c>
    </row>
    <row r="16" spans="1:22" ht="25.8" x14ac:dyDescent="0.5">
      <c r="A16" s="4">
        <v>43845</v>
      </c>
      <c r="B16" s="2" t="s">
        <v>128</v>
      </c>
      <c r="C16" s="2">
        <v>9350</v>
      </c>
      <c r="D16" s="5">
        <v>26.13</v>
      </c>
      <c r="E16" s="2">
        <f>SUM($C$2:C16)</f>
        <v>182557</v>
      </c>
      <c r="F16" s="5">
        <f>SUM($S$2:S16) + U16 + V16</f>
        <v>700.53</v>
      </c>
      <c r="G16" s="5">
        <f t="shared" si="3"/>
        <v>11.6755</v>
      </c>
      <c r="H16" s="10">
        <f t="shared" si="4"/>
        <v>0.11675500000000001</v>
      </c>
      <c r="S16" s="1">
        <f t="shared" si="5"/>
        <v>26</v>
      </c>
      <c r="T16" s="1">
        <f t="shared" si="6"/>
        <v>12.999999999999901</v>
      </c>
      <c r="U16">
        <f>INT(SUM($T$2:T16)/60)</f>
        <v>3</v>
      </c>
      <c r="V16">
        <f>(SUM($T$2:T16)-60*U16)/100</f>
        <v>0.53000000000000913</v>
      </c>
    </row>
    <row r="17" spans="1:22" ht="25.8" x14ac:dyDescent="0.5">
      <c r="A17" s="4">
        <v>43847</v>
      </c>
      <c r="B17" s="2" t="s">
        <v>128</v>
      </c>
      <c r="C17" s="2">
        <v>53.27</v>
      </c>
      <c r="D17" s="5">
        <v>199.5</v>
      </c>
      <c r="E17" s="2">
        <f>SUM($C$2:C17)</f>
        <v>182610.27</v>
      </c>
      <c r="F17" s="5">
        <f>SUM($S$2:S17) + U17 + V17</f>
        <v>900.43000000000006</v>
      </c>
      <c r="G17" s="5">
        <f t="shared" si="3"/>
        <v>15.007166666666668</v>
      </c>
      <c r="H17" s="10">
        <f t="shared" si="4"/>
        <v>0.15007166666666669</v>
      </c>
      <c r="I17" t="s">
        <v>243</v>
      </c>
      <c r="L17" t="s">
        <v>247</v>
      </c>
      <c r="M17" t="s">
        <v>248</v>
      </c>
      <c r="S17" s="1">
        <f t="shared" si="5"/>
        <v>199</v>
      </c>
      <c r="T17" s="1">
        <f t="shared" si="6"/>
        <v>50</v>
      </c>
      <c r="U17">
        <f>INT(SUM($T$2:T17)/60)</f>
        <v>4</v>
      </c>
      <c r="V17">
        <f>(SUM($T$2:T17)-60*U17)/100</f>
        <v>0.4300000000000091</v>
      </c>
    </row>
    <row r="18" spans="1:22" ht="25.8" x14ac:dyDescent="0.5">
      <c r="A18" s="4">
        <v>43855</v>
      </c>
      <c r="B18" s="2" t="s">
        <v>233</v>
      </c>
      <c r="C18" s="2">
        <v>13.32</v>
      </c>
      <c r="D18" s="5">
        <v>30.21</v>
      </c>
      <c r="E18" s="2">
        <f>SUM($C$2:C18)</f>
        <v>182623.59</v>
      </c>
      <c r="F18" s="5">
        <f>SUM($S$2:S18) + U18 + V18</f>
        <v>931.04</v>
      </c>
      <c r="G18" s="5">
        <f t="shared" si="3"/>
        <v>15.517333333333333</v>
      </c>
      <c r="H18" s="10">
        <f t="shared" si="4"/>
        <v>0.15517333333333333</v>
      </c>
      <c r="L18">
        <v>1</v>
      </c>
      <c r="M18">
        <v>1.6</v>
      </c>
      <c r="S18" s="1">
        <f t="shared" si="5"/>
        <v>30</v>
      </c>
      <c r="T18" s="1">
        <f t="shared" si="6"/>
        <v>21.000000000000085</v>
      </c>
      <c r="U18">
        <f>INT(SUM($T$2:T18)/60)</f>
        <v>5</v>
      </c>
      <c r="V18">
        <f>(SUM($T$2:T18)-60*U18)/100</f>
        <v>4.0000000000010229E-2</v>
      </c>
    </row>
    <row r="19" spans="1:22" ht="25.8" x14ac:dyDescent="0.5">
      <c r="A19" s="4"/>
      <c r="B19" s="2"/>
      <c r="C19" s="2"/>
      <c r="D19" s="5"/>
      <c r="E19" s="2">
        <f>SUM($C$2:C19)</f>
        <v>182623.59</v>
      </c>
      <c r="F19" s="5">
        <f>SUM($S$2:S19) + U19 + V19</f>
        <v>931.04</v>
      </c>
      <c r="G19" s="5">
        <f t="shared" si="3"/>
        <v>15.517333333333333</v>
      </c>
      <c r="H19" s="10">
        <f t="shared" si="4"/>
        <v>0.15517333333333333</v>
      </c>
      <c r="L19">
        <v>3</v>
      </c>
      <c r="M19">
        <f>M18*L19</f>
        <v>4.8000000000000007</v>
      </c>
      <c r="S19" s="1">
        <f t="shared" si="5"/>
        <v>0</v>
      </c>
      <c r="T19" s="1">
        <f t="shared" si="6"/>
        <v>0</v>
      </c>
      <c r="U19">
        <f>INT(SUM($T$2:T19)/60)</f>
        <v>5</v>
      </c>
      <c r="V19">
        <f>(SUM($T$2:T19)-60*U19)/100</f>
        <v>4.0000000000010229E-2</v>
      </c>
    </row>
    <row r="20" spans="1:22" ht="25.8" x14ac:dyDescent="0.5">
      <c r="A20" s="4"/>
      <c r="B20" s="2"/>
      <c r="C20" s="2"/>
      <c r="D20" s="5"/>
      <c r="E20" s="2">
        <f>SUM($C$2:C20)</f>
        <v>182623.59</v>
      </c>
      <c r="F20" s="5">
        <f>SUM($S$2:S20) + U20 + V20</f>
        <v>931.04</v>
      </c>
      <c r="G20" s="5">
        <f t="shared" si="3"/>
        <v>15.517333333333333</v>
      </c>
      <c r="H20" s="10">
        <f t="shared" si="4"/>
        <v>0.15517333333333333</v>
      </c>
      <c r="S20" s="1">
        <f t="shared" si="5"/>
        <v>0</v>
      </c>
      <c r="T20" s="1">
        <f t="shared" si="6"/>
        <v>0</v>
      </c>
      <c r="U20">
        <f>INT(SUM($T$2:T20)/60)</f>
        <v>5</v>
      </c>
      <c r="V20">
        <f>(SUM($T$2:T20)-60*U20)/100</f>
        <v>4.0000000000010229E-2</v>
      </c>
    </row>
    <row r="21" spans="1:22" ht="25.8" x14ac:dyDescent="0.5">
      <c r="A21" s="4"/>
      <c r="B21" s="2"/>
      <c r="C21" s="2"/>
      <c r="D21" s="5"/>
      <c r="E21" s="2">
        <f>SUM($C$2:C21)</f>
        <v>182623.59</v>
      </c>
      <c r="F21" s="5">
        <f>SUM($S$2:S21) + U21 + V21</f>
        <v>931.04</v>
      </c>
      <c r="G21" s="5">
        <f t="shared" si="3"/>
        <v>15.517333333333333</v>
      </c>
      <c r="H21" s="10">
        <f t="shared" si="4"/>
        <v>0.15517333333333333</v>
      </c>
      <c r="S21" s="1">
        <f t="shared" si="5"/>
        <v>0</v>
      </c>
      <c r="T21" s="1">
        <f t="shared" si="6"/>
        <v>0</v>
      </c>
      <c r="U21">
        <f>INT(SUM($T$2:T21)/60)</f>
        <v>5</v>
      </c>
      <c r="V21">
        <f>(SUM($T$2:T21)-60*U21)/100</f>
        <v>4.0000000000010229E-2</v>
      </c>
    </row>
    <row r="22" spans="1:22" ht="25.8" x14ac:dyDescent="0.5">
      <c r="A22" s="4"/>
      <c r="B22" s="2"/>
      <c r="C22" s="2"/>
      <c r="D22" s="5"/>
      <c r="E22" s="2">
        <f>SUM($C$2:C22)</f>
        <v>182623.59</v>
      </c>
      <c r="F22" s="5">
        <f>SUM($S$2:S22) + U22 + V22</f>
        <v>931.04</v>
      </c>
      <c r="G22" s="5">
        <f t="shared" si="3"/>
        <v>15.517333333333333</v>
      </c>
      <c r="H22" s="10">
        <f t="shared" si="4"/>
        <v>0.15517333333333333</v>
      </c>
      <c r="S22" s="1">
        <f t="shared" si="5"/>
        <v>0</v>
      </c>
      <c r="T22" s="1">
        <f t="shared" si="6"/>
        <v>0</v>
      </c>
      <c r="U22">
        <f>INT(SUM($T$2:T22)/60)</f>
        <v>5</v>
      </c>
      <c r="V22">
        <f>(SUM($T$2:T22)-60*U22)/100</f>
        <v>4.0000000000010229E-2</v>
      </c>
    </row>
    <row r="23" spans="1:22" ht="25.8" x14ac:dyDescent="0.5">
      <c r="A23" s="4"/>
      <c r="B23" s="2"/>
      <c r="C23" s="2"/>
      <c r="D23" s="5"/>
      <c r="E23" s="2">
        <f>SUM($C$2:C23)</f>
        <v>182623.59</v>
      </c>
      <c r="F23" s="5">
        <f>SUM($S$2:S23) + U23 + V23</f>
        <v>931.04</v>
      </c>
      <c r="G23" s="5">
        <f t="shared" si="3"/>
        <v>15.517333333333333</v>
      </c>
      <c r="H23" s="10">
        <f t="shared" si="4"/>
        <v>0.15517333333333333</v>
      </c>
      <c r="S23" s="1">
        <f t="shared" si="5"/>
        <v>0</v>
      </c>
      <c r="T23" s="1">
        <f t="shared" si="6"/>
        <v>0</v>
      </c>
      <c r="U23">
        <f>INT(SUM($T$2:T23)/60)</f>
        <v>5</v>
      </c>
      <c r="V23">
        <f>(SUM($T$2:T23)-60*U23)/100</f>
        <v>4.0000000000010229E-2</v>
      </c>
    </row>
    <row r="24" spans="1:22" ht="25.8" x14ac:dyDescent="0.5">
      <c r="A24" s="4"/>
      <c r="B24" s="2"/>
      <c r="C24" s="2"/>
      <c r="D24" s="5"/>
      <c r="E24" s="2">
        <f>SUM($C$2:C24)</f>
        <v>182623.59</v>
      </c>
      <c r="F24" s="5">
        <f>SUM($S$2:S24) + U24 + V24</f>
        <v>931.04</v>
      </c>
      <c r="G24" s="5">
        <f t="shared" si="3"/>
        <v>15.517333333333333</v>
      </c>
      <c r="H24" s="10">
        <f t="shared" si="4"/>
        <v>0.15517333333333333</v>
      </c>
      <c r="S24" s="1">
        <f t="shared" si="5"/>
        <v>0</v>
      </c>
      <c r="T24" s="1">
        <f t="shared" si="6"/>
        <v>0</v>
      </c>
      <c r="U24">
        <f>INT(SUM($T$2:T24)/60)</f>
        <v>5</v>
      </c>
      <c r="V24">
        <f>(SUM($T$2:T24)-60*U24)/100</f>
        <v>4.0000000000010229E-2</v>
      </c>
    </row>
    <row r="25" spans="1:22" ht="25.8" x14ac:dyDescent="0.5">
      <c r="A25" s="4"/>
      <c r="B25" s="2"/>
      <c r="C25" s="2"/>
      <c r="D25" s="5"/>
      <c r="E25" s="2">
        <f>SUM($C$2:C25)</f>
        <v>182623.59</v>
      </c>
      <c r="F25" s="5">
        <f>SUM($S$2:S25) + U25 + V25</f>
        <v>931.04</v>
      </c>
      <c r="G25" s="5">
        <f t="shared" si="3"/>
        <v>15.517333333333333</v>
      </c>
      <c r="H25" s="10">
        <f t="shared" si="4"/>
        <v>0.15517333333333333</v>
      </c>
      <c r="S25" s="1">
        <f t="shared" si="5"/>
        <v>0</v>
      </c>
      <c r="T25" s="1">
        <f t="shared" si="6"/>
        <v>0</v>
      </c>
      <c r="U25">
        <f>INT(SUM($T$2:T25)/60)</f>
        <v>5</v>
      </c>
      <c r="V25">
        <f>(SUM($T$2:T25)-60*U25)/100</f>
        <v>4.0000000000010229E-2</v>
      </c>
    </row>
    <row r="26" spans="1:22" ht="25.8" x14ac:dyDescent="0.5">
      <c r="A26" s="4"/>
      <c r="B26" s="2"/>
      <c r="C26" s="2"/>
      <c r="D26" s="5"/>
      <c r="E26" s="2">
        <f>SUM($C$2:C26)</f>
        <v>182623.59</v>
      </c>
      <c r="F26" s="5">
        <f>SUM($S$2:S26) + U26 + V26</f>
        <v>931.04</v>
      </c>
      <c r="G26" s="5">
        <f t="shared" si="3"/>
        <v>15.517333333333333</v>
      </c>
      <c r="H26" s="10">
        <f t="shared" si="4"/>
        <v>0.15517333333333333</v>
      </c>
      <c r="S26" s="1">
        <f t="shared" si="5"/>
        <v>0</v>
      </c>
      <c r="T26" s="1">
        <f t="shared" si="6"/>
        <v>0</v>
      </c>
      <c r="U26">
        <f>INT(SUM($T$2:T26)/60)</f>
        <v>5</v>
      </c>
      <c r="V26">
        <f>(SUM($T$2:T26)-60*U26)/100</f>
        <v>4.0000000000010229E-2</v>
      </c>
    </row>
    <row r="27" spans="1:22" ht="25.8" x14ac:dyDescent="0.5">
      <c r="A27" s="4"/>
      <c r="B27" s="2"/>
      <c r="C27" s="2"/>
      <c r="D27" s="5"/>
      <c r="E27" s="2">
        <f>SUM($C$2:C27)</f>
        <v>182623.59</v>
      </c>
      <c r="F27" s="5">
        <f>SUM($S$2:S27) + U27 + V27</f>
        <v>931.04</v>
      </c>
      <c r="G27" s="5">
        <f t="shared" si="3"/>
        <v>15.517333333333333</v>
      </c>
      <c r="H27" s="10">
        <f t="shared" si="4"/>
        <v>0.15517333333333333</v>
      </c>
      <c r="S27" s="1">
        <f t="shared" si="5"/>
        <v>0</v>
      </c>
      <c r="T27" s="1">
        <f t="shared" si="6"/>
        <v>0</v>
      </c>
      <c r="U27">
        <f>INT(SUM($T$2:T27)/60)</f>
        <v>5</v>
      </c>
      <c r="V27">
        <f>(SUM($T$2:T27)-60*U27)/100</f>
        <v>4.0000000000010229E-2</v>
      </c>
    </row>
    <row r="28" spans="1:22" ht="25.8" x14ac:dyDescent="0.5">
      <c r="A28" s="4"/>
      <c r="B28" s="2"/>
      <c r="C28" s="2"/>
      <c r="D28" s="5"/>
      <c r="E28" s="2">
        <f>SUM($C$2:C28)</f>
        <v>182623.59</v>
      </c>
      <c r="F28" s="5">
        <f>SUM($S$2:S28) + U28 + V28</f>
        <v>931.04</v>
      </c>
      <c r="G28" s="5">
        <f t="shared" si="3"/>
        <v>15.517333333333333</v>
      </c>
      <c r="H28" s="10">
        <f t="shared" si="4"/>
        <v>0.15517333333333333</v>
      </c>
      <c r="S28" s="1">
        <f t="shared" si="5"/>
        <v>0</v>
      </c>
      <c r="T28" s="1">
        <f t="shared" si="6"/>
        <v>0</v>
      </c>
      <c r="U28">
        <f>INT(SUM($T$2:T28)/60)</f>
        <v>5</v>
      </c>
      <c r="V28">
        <f>(SUM($T$2:T28)-60*U28)/100</f>
        <v>4.0000000000010229E-2</v>
      </c>
    </row>
    <row r="29" spans="1:22" ht="25.8" x14ac:dyDescent="0.5">
      <c r="A29" s="4"/>
      <c r="B29" s="2"/>
      <c r="C29" s="2"/>
      <c r="D29" s="5"/>
      <c r="E29" s="2">
        <f>SUM($C$2:C29)</f>
        <v>182623.59</v>
      </c>
      <c r="F29" s="5">
        <f>SUM($S$2:S29) + U29 + V29</f>
        <v>931.04</v>
      </c>
      <c r="G29" s="5">
        <f t="shared" si="3"/>
        <v>15.517333333333333</v>
      </c>
      <c r="H29" s="10">
        <f t="shared" si="4"/>
        <v>0.15517333333333333</v>
      </c>
      <c r="S29" s="1">
        <f t="shared" si="5"/>
        <v>0</v>
      </c>
      <c r="T29" s="1">
        <f t="shared" si="6"/>
        <v>0</v>
      </c>
      <c r="U29">
        <f>INT(SUM($T$2:T29)/60)</f>
        <v>5</v>
      </c>
      <c r="V29">
        <f>(SUM($T$2:T29)-60*U29)/100</f>
        <v>4.0000000000010229E-2</v>
      </c>
    </row>
    <row r="30" spans="1:22" ht="25.8" x14ac:dyDescent="0.5">
      <c r="A30" s="4"/>
      <c r="B30" s="2"/>
      <c r="C30" s="2"/>
      <c r="D30" s="5"/>
      <c r="E30" s="2">
        <f>SUM($C$2:C30)</f>
        <v>182623.59</v>
      </c>
      <c r="F30" s="5">
        <f>SUM($S$2:S30) + U30 + V30</f>
        <v>931.04</v>
      </c>
      <c r="G30" s="5">
        <f t="shared" si="3"/>
        <v>15.517333333333333</v>
      </c>
      <c r="H30" s="10">
        <f t="shared" si="4"/>
        <v>0.15517333333333333</v>
      </c>
      <c r="S30" s="1">
        <f t="shared" si="5"/>
        <v>0</v>
      </c>
      <c r="T30" s="1">
        <f t="shared" si="6"/>
        <v>0</v>
      </c>
      <c r="U30">
        <f>INT(SUM($T$2:T30)/60)</f>
        <v>5</v>
      </c>
      <c r="V30">
        <f>(SUM($T$2:T30)-60*U30)/100</f>
        <v>4.0000000000010229E-2</v>
      </c>
    </row>
    <row r="31" spans="1:22" ht="25.8" x14ac:dyDescent="0.5">
      <c r="A31" s="4"/>
      <c r="B31" s="2"/>
      <c r="C31" s="2"/>
      <c r="D31" s="5"/>
      <c r="E31" s="2">
        <f>SUM($C$2:C31)</f>
        <v>182623.59</v>
      </c>
      <c r="F31" s="5">
        <f>SUM($S$2:S31) + U31 + V31</f>
        <v>931.04</v>
      </c>
      <c r="G31" s="5">
        <f t="shared" si="3"/>
        <v>15.517333333333333</v>
      </c>
      <c r="H31" s="10">
        <f t="shared" si="4"/>
        <v>0.15517333333333333</v>
      </c>
      <c r="S31" s="1">
        <f t="shared" si="5"/>
        <v>0</v>
      </c>
      <c r="T31" s="1">
        <f t="shared" si="6"/>
        <v>0</v>
      </c>
      <c r="U31">
        <f>INT(SUM($T$2:T31)/60)</f>
        <v>5</v>
      </c>
      <c r="V31">
        <f>(SUM($T$2:T31)-60*U31)/100</f>
        <v>4.0000000000010229E-2</v>
      </c>
    </row>
    <row r="32" spans="1:22" ht="25.8" x14ac:dyDescent="0.5">
      <c r="A32" s="4"/>
      <c r="B32" s="2"/>
      <c r="C32" s="2"/>
      <c r="D32" s="5"/>
      <c r="E32" s="2">
        <f>SUM($C$2:C32)</f>
        <v>182623.59</v>
      </c>
      <c r="F32" s="5">
        <f>SUM($S$2:S32) + U32 + V32</f>
        <v>931.04</v>
      </c>
      <c r="G32" s="5">
        <f t="shared" si="3"/>
        <v>15.517333333333333</v>
      </c>
      <c r="H32" s="10">
        <f t="shared" si="4"/>
        <v>0.15517333333333333</v>
      </c>
      <c r="S32" s="1">
        <f t="shared" si="5"/>
        <v>0</v>
      </c>
      <c r="T32" s="1">
        <f t="shared" si="6"/>
        <v>0</v>
      </c>
      <c r="U32">
        <f>INT(SUM($T$2:T32)/60)</f>
        <v>5</v>
      </c>
      <c r="V32">
        <f>(SUM($T$2:T32)-60*U32)/100</f>
        <v>4.0000000000010229E-2</v>
      </c>
    </row>
    <row r="33" spans="1:22" ht="25.8" x14ac:dyDescent="0.5">
      <c r="A33" s="4"/>
      <c r="B33" s="2"/>
      <c r="C33" s="2"/>
      <c r="D33" s="5"/>
      <c r="E33" s="2">
        <f>SUM($C$2:C33)</f>
        <v>182623.59</v>
      </c>
      <c r="F33" s="5">
        <f>SUM($S$2:S33) + U33 + V33</f>
        <v>931.04</v>
      </c>
      <c r="G33" s="5">
        <f t="shared" si="3"/>
        <v>15.517333333333333</v>
      </c>
      <c r="H33" s="10">
        <f t="shared" si="4"/>
        <v>0.15517333333333333</v>
      </c>
      <c r="S33" s="1">
        <f t="shared" si="5"/>
        <v>0</v>
      </c>
      <c r="T33" s="1">
        <f t="shared" si="6"/>
        <v>0</v>
      </c>
      <c r="U33">
        <f>INT(SUM($T$2:T33)/60)</f>
        <v>5</v>
      </c>
      <c r="V33">
        <f>(SUM($T$2:T33)-60*U33)/100</f>
        <v>4.0000000000010229E-2</v>
      </c>
    </row>
    <row r="34" spans="1:22" ht="25.8" x14ac:dyDescent="0.5">
      <c r="A34" s="4"/>
      <c r="B34" s="2"/>
      <c r="C34" s="2"/>
      <c r="D34" s="5"/>
      <c r="E34" s="2">
        <f>SUM($C$2:C34)</f>
        <v>182623.59</v>
      </c>
      <c r="F34" s="5">
        <f>SUM($S$2:S34) + U34 + V34</f>
        <v>931.04</v>
      </c>
      <c r="G34" s="5">
        <f t="shared" si="3"/>
        <v>15.517333333333333</v>
      </c>
      <c r="H34" s="10">
        <f t="shared" si="4"/>
        <v>0.15517333333333333</v>
      </c>
      <c r="S34" s="1">
        <f t="shared" si="5"/>
        <v>0</v>
      </c>
      <c r="T34" s="1">
        <f t="shared" si="6"/>
        <v>0</v>
      </c>
      <c r="U34">
        <f>INT(SUM($T$2:T34)/60)</f>
        <v>5</v>
      </c>
      <c r="V34">
        <f>(SUM($T$2:T34)-60*U34)/100</f>
        <v>4.0000000000010229E-2</v>
      </c>
    </row>
    <row r="35" spans="1:22" ht="25.8" x14ac:dyDescent="0.5">
      <c r="A35" s="4"/>
      <c r="B35" s="2"/>
      <c r="C35" s="2"/>
      <c r="D35" s="5"/>
      <c r="E35" s="2">
        <f>SUM($C$2:C35)</f>
        <v>182623.59</v>
      </c>
      <c r="F35" s="5">
        <f>SUM($S$2:S35) + U35 + V35</f>
        <v>931.04</v>
      </c>
      <c r="G35" s="5">
        <f t="shared" si="3"/>
        <v>15.517333333333333</v>
      </c>
      <c r="H35" s="10">
        <f t="shared" si="4"/>
        <v>0.15517333333333333</v>
      </c>
      <c r="S35" s="1">
        <f t="shared" si="5"/>
        <v>0</v>
      </c>
      <c r="T35" s="1">
        <f t="shared" si="6"/>
        <v>0</v>
      </c>
      <c r="U35">
        <f>INT(SUM($T$2:T35)/60)</f>
        <v>5</v>
      </c>
      <c r="V35">
        <f>(SUM($T$2:T35)-60*U35)/100</f>
        <v>4.0000000000010229E-2</v>
      </c>
    </row>
    <row r="36" spans="1:22" ht="25.8" x14ac:dyDescent="0.5">
      <c r="A36" s="4"/>
      <c r="B36" s="2"/>
      <c r="C36" s="2"/>
      <c r="D36" s="5"/>
      <c r="E36" s="2">
        <f>SUM($C$2:C36)</f>
        <v>182623.59</v>
      </c>
      <c r="F36" s="5">
        <f>SUM($S$2:S36) + U36 + V36</f>
        <v>931.04</v>
      </c>
      <c r="G36" s="5">
        <f t="shared" si="3"/>
        <v>15.517333333333333</v>
      </c>
      <c r="H36" s="10">
        <f t="shared" si="4"/>
        <v>0.15517333333333333</v>
      </c>
      <c r="S36" s="1">
        <f t="shared" si="5"/>
        <v>0</v>
      </c>
      <c r="T36" s="1">
        <f t="shared" si="6"/>
        <v>0</v>
      </c>
      <c r="U36">
        <f>INT(SUM($T$2:T36)/60)</f>
        <v>5</v>
      </c>
      <c r="V36">
        <f>(SUM($T$2:T36)-60*U36)/100</f>
        <v>4.0000000000010229E-2</v>
      </c>
    </row>
    <row r="37" spans="1:22" ht="25.8" x14ac:dyDescent="0.5">
      <c r="A37" s="4"/>
      <c r="B37" s="2"/>
      <c r="C37" s="2"/>
      <c r="D37" s="5"/>
      <c r="E37" s="2">
        <f>SUM($C$2:C37)</f>
        <v>182623.59</v>
      </c>
      <c r="F37" s="5">
        <f>SUM($S$2:S37) + U37 + V37</f>
        <v>931.04</v>
      </c>
      <c r="G37" s="5">
        <f t="shared" si="3"/>
        <v>15.517333333333333</v>
      </c>
      <c r="H37" s="10">
        <f t="shared" si="4"/>
        <v>0.15517333333333333</v>
      </c>
      <c r="S37" s="1">
        <f t="shared" si="5"/>
        <v>0</v>
      </c>
      <c r="T37" s="1">
        <f t="shared" si="6"/>
        <v>0</v>
      </c>
      <c r="U37">
        <f>INT(SUM($T$2:T37)/60)</f>
        <v>5</v>
      </c>
      <c r="V37">
        <f>(SUM($T$2:T37)-60*U37)/100</f>
        <v>4.0000000000010229E-2</v>
      </c>
    </row>
    <row r="38" spans="1:22" ht="25.8" x14ac:dyDescent="0.5">
      <c r="A38" s="4"/>
      <c r="B38" s="2"/>
      <c r="C38" s="2"/>
      <c r="D38" s="5"/>
      <c r="E38" s="2">
        <f>SUM($C$2:C38)</f>
        <v>182623.59</v>
      </c>
      <c r="F38" s="5">
        <f>SUM($S$2:S38) + U38 + V38</f>
        <v>931.04</v>
      </c>
      <c r="G38" s="5">
        <f t="shared" si="3"/>
        <v>15.517333333333333</v>
      </c>
      <c r="H38" s="10">
        <f t="shared" si="4"/>
        <v>0.15517333333333333</v>
      </c>
      <c r="S38" s="1">
        <f t="shared" si="5"/>
        <v>0</v>
      </c>
      <c r="T38" s="1">
        <f t="shared" si="6"/>
        <v>0</v>
      </c>
      <c r="U38">
        <f>INT(SUM($T$2:T38)/60)</f>
        <v>5</v>
      </c>
      <c r="V38">
        <f>(SUM($T$2:T38)-60*U38)/100</f>
        <v>4.0000000000010229E-2</v>
      </c>
    </row>
    <row r="39" spans="1:22" ht="25.8" x14ac:dyDescent="0.5">
      <c r="A39" s="4"/>
      <c r="B39" s="2"/>
      <c r="C39" s="2"/>
      <c r="D39" s="5"/>
      <c r="E39" s="2">
        <f>SUM($C$2:C39)</f>
        <v>182623.59</v>
      </c>
      <c r="F39" s="5">
        <f>SUM($S$2:S39) + U39 + V39</f>
        <v>931.04</v>
      </c>
      <c r="G39" s="5">
        <f t="shared" si="3"/>
        <v>15.517333333333333</v>
      </c>
      <c r="H39" s="10">
        <f t="shared" si="4"/>
        <v>0.15517333333333333</v>
      </c>
      <c r="S39" s="1">
        <f t="shared" si="5"/>
        <v>0</v>
      </c>
      <c r="T39" s="1">
        <f t="shared" si="6"/>
        <v>0</v>
      </c>
      <c r="U39">
        <f>INT(SUM($T$2:T39)/60)</f>
        <v>5</v>
      </c>
      <c r="V39">
        <f>(SUM($T$2:T39)-60*U39)/100</f>
        <v>4.0000000000010229E-2</v>
      </c>
    </row>
    <row r="40" spans="1:22" ht="25.8" x14ac:dyDescent="0.5">
      <c r="A40" s="4"/>
      <c r="B40" s="2"/>
      <c r="C40" s="2"/>
      <c r="D40" s="5"/>
      <c r="E40" s="2">
        <f>SUM($C$2:C40)</f>
        <v>182623.59</v>
      </c>
      <c r="F40" s="5">
        <f>SUM($S$2:S40) + U40 + V40</f>
        <v>931.04</v>
      </c>
      <c r="G40" s="5">
        <f t="shared" si="3"/>
        <v>15.517333333333333</v>
      </c>
      <c r="H40" s="10">
        <f t="shared" si="4"/>
        <v>0.15517333333333333</v>
      </c>
      <c r="S40" s="1">
        <f t="shared" si="5"/>
        <v>0</v>
      </c>
      <c r="T40" s="1">
        <f t="shared" si="6"/>
        <v>0</v>
      </c>
      <c r="U40">
        <f>INT(SUM($T$2:T40)/60)</f>
        <v>5</v>
      </c>
      <c r="V40">
        <f>(SUM($T$2:T40)-60*U40)/100</f>
        <v>4.0000000000010229E-2</v>
      </c>
    </row>
    <row r="41" spans="1:22" ht="25.8" x14ac:dyDescent="0.5">
      <c r="A41" s="4"/>
      <c r="B41" s="2"/>
      <c r="C41" s="2"/>
      <c r="D41" s="5"/>
      <c r="E41" s="2">
        <f>SUM($C$2:C41)</f>
        <v>182623.59</v>
      </c>
      <c r="F41" s="5">
        <f>SUM($S$2:S41) + U41 + V41</f>
        <v>931.04</v>
      </c>
      <c r="G41" s="5">
        <f t="shared" si="3"/>
        <v>15.517333333333333</v>
      </c>
      <c r="H41" s="10">
        <f t="shared" si="4"/>
        <v>0.15517333333333333</v>
      </c>
      <c r="S41" s="1">
        <f t="shared" si="5"/>
        <v>0</v>
      </c>
      <c r="T41" s="1">
        <f t="shared" si="6"/>
        <v>0</v>
      </c>
      <c r="U41">
        <f>INT(SUM($T$2:T41)/60)</f>
        <v>5</v>
      </c>
      <c r="V41">
        <f>(SUM($T$2:T41)-60*U41)/100</f>
        <v>4.0000000000010229E-2</v>
      </c>
    </row>
    <row r="42" spans="1:22" ht="25.8" x14ac:dyDescent="0.5">
      <c r="A42" s="4"/>
      <c r="B42" s="2"/>
      <c r="C42" s="2"/>
      <c r="D42" s="5"/>
      <c r="E42" s="2">
        <f>SUM($C$2:C42)</f>
        <v>182623.59</v>
      </c>
      <c r="F42" s="5">
        <f>SUM($S$2:S42) + U42 + V42</f>
        <v>931.04</v>
      </c>
      <c r="G42" s="5">
        <f t="shared" si="3"/>
        <v>15.517333333333333</v>
      </c>
      <c r="H42" s="10">
        <f t="shared" si="4"/>
        <v>0.15517333333333333</v>
      </c>
      <c r="S42" s="1">
        <f t="shared" si="5"/>
        <v>0</v>
      </c>
      <c r="T42" s="1">
        <f t="shared" si="6"/>
        <v>0</v>
      </c>
      <c r="U42">
        <f>INT(SUM($T$2:T42)/60)</f>
        <v>5</v>
      </c>
      <c r="V42">
        <f>(SUM($T$2:T42)-60*U42)/100</f>
        <v>4.0000000000010229E-2</v>
      </c>
    </row>
    <row r="43" spans="1:22" ht="25.8" x14ac:dyDescent="0.5">
      <c r="A43" s="4"/>
      <c r="B43" s="2"/>
      <c r="C43" s="2"/>
      <c r="D43" s="5"/>
      <c r="E43" s="2">
        <f>SUM($C$2:C43)</f>
        <v>182623.59</v>
      </c>
      <c r="F43" s="5">
        <f>SUM($S$2:S43) + U43 + V43</f>
        <v>931.04</v>
      </c>
      <c r="G43" s="5">
        <f t="shared" si="3"/>
        <v>15.517333333333333</v>
      </c>
      <c r="H43" s="10">
        <f t="shared" si="4"/>
        <v>0.15517333333333333</v>
      </c>
      <c r="S43" s="1">
        <f t="shared" si="5"/>
        <v>0</v>
      </c>
      <c r="T43" s="1">
        <f t="shared" si="6"/>
        <v>0</v>
      </c>
      <c r="U43">
        <f>INT(SUM($T$2:T43)/60)</f>
        <v>5</v>
      </c>
      <c r="V43">
        <f>(SUM($T$2:T43)-60*U43)/100</f>
        <v>4.0000000000010229E-2</v>
      </c>
    </row>
    <row r="44" spans="1:22" ht="25.8" x14ac:dyDescent="0.5">
      <c r="A44" s="4"/>
      <c r="B44" s="2"/>
      <c r="C44" s="2"/>
      <c r="D44" s="5"/>
      <c r="E44" s="2">
        <f>SUM($C$2:C44)</f>
        <v>182623.59</v>
      </c>
      <c r="F44" s="5">
        <f>SUM($S$2:S44) + U44 + V44</f>
        <v>931.04</v>
      </c>
      <c r="G44" s="5">
        <f t="shared" si="3"/>
        <v>15.517333333333333</v>
      </c>
      <c r="H44" s="10">
        <f t="shared" si="4"/>
        <v>0.15517333333333333</v>
      </c>
      <c r="S44" s="1">
        <f t="shared" si="5"/>
        <v>0</v>
      </c>
      <c r="T44" s="1">
        <f t="shared" si="6"/>
        <v>0</v>
      </c>
      <c r="U44">
        <f>INT(SUM($T$2:T44)/60)</f>
        <v>5</v>
      </c>
      <c r="V44">
        <f>(SUM($T$2:T44)-60*U44)/100</f>
        <v>4.0000000000010229E-2</v>
      </c>
    </row>
    <row r="45" spans="1:22" ht="25.8" x14ac:dyDescent="0.5">
      <c r="A45" s="4"/>
      <c r="B45" s="2"/>
      <c r="C45" s="2"/>
      <c r="D45" s="5"/>
      <c r="E45" s="2">
        <f>SUM($C$2:C45)</f>
        <v>182623.59</v>
      </c>
      <c r="F45" s="5">
        <f>SUM($S$2:S45) + U45 + V45</f>
        <v>931.04</v>
      </c>
      <c r="G45" s="5">
        <f t="shared" si="3"/>
        <v>15.517333333333333</v>
      </c>
      <c r="H45" s="10">
        <f t="shared" si="4"/>
        <v>0.15517333333333333</v>
      </c>
      <c r="S45" s="1">
        <f t="shared" si="5"/>
        <v>0</v>
      </c>
      <c r="T45" s="1">
        <f t="shared" si="6"/>
        <v>0</v>
      </c>
      <c r="U45">
        <f>INT(SUM($T$2:T45)/60)</f>
        <v>5</v>
      </c>
      <c r="V45">
        <f>(SUM($T$2:T45)-60*U45)/100</f>
        <v>4.0000000000010229E-2</v>
      </c>
    </row>
    <row r="46" spans="1:22" ht="25.8" x14ac:dyDescent="0.5">
      <c r="A46" s="4"/>
      <c r="B46" s="2"/>
      <c r="C46" s="2"/>
      <c r="D46" s="5"/>
      <c r="E46" s="2">
        <f>SUM($C$2:C46)</f>
        <v>182623.59</v>
      </c>
      <c r="F46" s="5">
        <f>SUM($S$2:S46) + U46 + V46</f>
        <v>931.04</v>
      </c>
      <c r="G46" s="5">
        <f t="shared" si="3"/>
        <v>15.517333333333333</v>
      </c>
      <c r="H46" s="10">
        <f t="shared" si="4"/>
        <v>0.15517333333333333</v>
      </c>
      <c r="S46" s="1">
        <f t="shared" si="5"/>
        <v>0</v>
      </c>
      <c r="T46" s="1">
        <f t="shared" si="6"/>
        <v>0</v>
      </c>
      <c r="U46">
        <f>INT(SUM($T$2:T46)/60)</f>
        <v>5</v>
      </c>
      <c r="V46">
        <f>(SUM($T$2:T46)-60*U46)/100</f>
        <v>4.0000000000010229E-2</v>
      </c>
    </row>
    <row r="47" spans="1:22" ht="25.8" x14ac:dyDescent="0.5">
      <c r="A47" s="4"/>
      <c r="B47" s="2"/>
      <c r="C47" s="2"/>
      <c r="D47" s="5"/>
      <c r="E47" s="2">
        <f>SUM($C$2:C47)</f>
        <v>182623.59</v>
      </c>
      <c r="F47" s="5">
        <f>SUM($S$2:S47) + U47 + V47</f>
        <v>931.04</v>
      </c>
      <c r="G47" s="5">
        <f t="shared" si="3"/>
        <v>15.517333333333333</v>
      </c>
      <c r="H47" s="10">
        <f t="shared" si="4"/>
        <v>0.15517333333333333</v>
      </c>
      <c r="S47" s="1">
        <f t="shared" si="5"/>
        <v>0</v>
      </c>
      <c r="T47" s="1">
        <f t="shared" si="6"/>
        <v>0</v>
      </c>
      <c r="U47">
        <f>INT(SUM($T$2:T47)/60)</f>
        <v>5</v>
      </c>
      <c r="V47">
        <f>(SUM($T$2:T47)-60*U47)/100</f>
        <v>4.0000000000010229E-2</v>
      </c>
    </row>
    <row r="48" spans="1:22" ht="25.8" x14ac:dyDescent="0.5">
      <c r="A48" s="4"/>
      <c r="B48" s="2"/>
      <c r="C48" s="2"/>
      <c r="D48" s="5"/>
      <c r="E48" s="2">
        <f>SUM($C$2:C48)</f>
        <v>182623.59</v>
      </c>
      <c r="F48" s="5">
        <f>SUM($S$2:S48) + U48 + V48</f>
        <v>931.04</v>
      </c>
      <c r="G48" s="5">
        <f t="shared" si="3"/>
        <v>15.517333333333333</v>
      </c>
      <c r="H48" s="10">
        <f t="shared" si="4"/>
        <v>0.15517333333333333</v>
      </c>
      <c r="S48" s="1">
        <f t="shared" si="5"/>
        <v>0</v>
      </c>
      <c r="T48" s="1">
        <f t="shared" si="6"/>
        <v>0</v>
      </c>
      <c r="U48">
        <f>INT(SUM($T$2:T48)/60)</f>
        <v>5</v>
      </c>
      <c r="V48">
        <f>(SUM($T$2:T48)-60*U48)/100</f>
        <v>4.0000000000010229E-2</v>
      </c>
    </row>
    <row r="49" spans="1:22" ht="25.8" x14ac:dyDescent="0.5">
      <c r="A49" s="4"/>
      <c r="B49" s="2"/>
      <c r="C49" s="2"/>
      <c r="D49" s="5"/>
      <c r="E49" s="2">
        <f>SUM($C$2:C49)</f>
        <v>182623.59</v>
      </c>
      <c r="F49" s="5">
        <f>SUM($S$2:S49) + U49 + V49</f>
        <v>931.04</v>
      </c>
      <c r="G49" s="5">
        <f t="shared" si="3"/>
        <v>15.517333333333333</v>
      </c>
      <c r="H49" s="10">
        <f t="shared" si="4"/>
        <v>0.15517333333333333</v>
      </c>
      <c r="S49" s="1">
        <f t="shared" si="5"/>
        <v>0</v>
      </c>
      <c r="T49" s="1">
        <f t="shared" si="6"/>
        <v>0</v>
      </c>
      <c r="U49">
        <f>INT(SUM($T$2:T49)/60)</f>
        <v>5</v>
      </c>
      <c r="V49">
        <f>(SUM($T$2:T49)-60*U49)/100</f>
        <v>4.0000000000010229E-2</v>
      </c>
    </row>
    <row r="50" spans="1:22" ht="25.8" x14ac:dyDescent="0.5">
      <c r="A50" s="4"/>
      <c r="B50" s="2"/>
      <c r="C50" s="2"/>
      <c r="D50" s="5"/>
      <c r="E50" s="2">
        <f>SUM($C$2:C50)</f>
        <v>182623.59</v>
      </c>
      <c r="F50" s="5">
        <f>SUM($S$2:S50) + U50 + V50</f>
        <v>931.04</v>
      </c>
      <c r="G50" s="5">
        <f t="shared" si="3"/>
        <v>15.517333333333333</v>
      </c>
      <c r="H50" s="10">
        <f t="shared" si="4"/>
        <v>0.15517333333333333</v>
      </c>
      <c r="S50" s="1">
        <f t="shared" si="5"/>
        <v>0</v>
      </c>
      <c r="T50" s="1">
        <f t="shared" si="6"/>
        <v>0</v>
      </c>
      <c r="U50">
        <f>INT(SUM($T$2:T50)/60)</f>
        <v>5</v>
      </c>
      <c r="V50">
        <f>(SUM($T$2:T50)-60*U50)/100</f>
        <v>4.0000000000010229E-2</v>
      </c>
    </row>
    <row r="51" spans="1:22" ht="25.8" x14ac:dyDescent="0.5">
      <c r="A51" s="4"/>
      <c r="B51" s="2"/>
      <c r="C51" s="2"/>
      <c r="D51" s="5"/>
      <c r="E51" s="2">
        <f>SUM($C$2:C51)</f>
        <v>182623.59</v>
      </c>
      <c r="F51" s="5">
        <f>SUM($S$2:S51) + U51 + V51</f>
        <v>931.04</v>
      </c>
      <c r="G51" s="5">
        <f t="shared" si="3"/>
        <v>15.517333333333333</v>
      </c>
      <c r="H51" s="10">
        <f t="shared" si="4"/>
        <v>0.15517333333333333</v>
      </c>
      <c r="S51" s="1">
        <f t="shared" si="5"/>
        <v>0</v>
      </c>
      <c r="T51" s="1">
        <f t="shared" si="6"/>
        <v>0</v>
      </c>
      <c r="U51">
        <f>INT(SUM($T$2:T51)/60)</f>
        <v>5</v>
      </c>
      <c r="V51">
        <f>(SUM($T$2:T51)-60*U51)/100</f>
        <v>4.0000000000010229E-2</v>
      </c>
    </row>
    <row r="52" spans="1:22" ht="25.8" x14ac:dyDescent="0.5">
      <c r="A52" s="4"/>
      <c r="B52" s="2"/>
      <c r="C52" s="2"/>
      <c r="D52" s="5"/>
      <c r="E52" s="2">
        <f>SUM($C$2:C52)</f>
        <v>182623.59</v>
      </c>
      <c r="F52" s="5">
        <f>SUM($S$2:S52) + U52 + V52</f>
        <v>931.04</v>
      </c>
      <c r="G52" s="5">
        <f t="shared" si="3"/>
        <v>15.517333333333333</v>
      </c>
      <c r="H52" s="10">
        <f t="shared" si="4"/>
        <v>0.15517333333333333</v>
      </c>
      <c r="S52" s="1">
        <f t="shared" si="5"/>
        <v>0</v>
      </c>
      <c r="T52" s="1">
        <f t="shared" si="6"/>
        <v>0</v>
      </c>
      <c r="U52">
        <f>INT(SUM($T$2:T52)/60)</f>
        <v>5</v>
      </c>
      <c r="V52">
        <f>(SUM($T$2:T52)-60*U52)/100</f>
        <v>4.0000000000010229E-2</v>
      </c>
    </row>
    <row r="53" spans="1:22" ht="25.8" x14ac:dyDescent="0.5">
      <c r="A53" s="4"/>
      <c r="B53" s="2"/>
      <c r="C53" s="2"/>
      <c r="D53" s="5"/>
      <c r="E53" s="2">
        <f>SUM($C$2:C53)</f>
        <v>182623.59</v>
      </c>
      <c r="F53" s="5">
        <f>SUM($S$2:S53) + U53 + V53</f>
        <v>931.04</v>
      </c>
      <c r="G53" s="5">
        <f t="shared" si="3"/>
        <v>15.517333333333333</v>
      </c>
      <c r="H53" s="10">
        <f t="shared" si="4"/>
        <v>0.15517333333333333</v>
      </c>
      <c r="S53" s="1">
        <f t="shared" si="5"/>
        <v>0</v>
      </c>
      <c r="T53" s="1">
        <f t="shared" si="6"/>
        <v>0</v>
      </c>
      <c r="U53">
        <f>INT(SUM($T$2:T53)/60)</f>
        <v>5</v>
      </c>
      <c r="V53">
        <f>(SUM($T$2:T53)-60*U53)/100</f>
        <v>4.0000000000010229E-2</v>
      </c>
    </row>
    <row r="54" spans="1:22" ht="25.8" x14ac:dyDescent="0.5">
      <c r="A54" s="4"/>
      <c r="B54" s="2"/>
      <c r="C54" s="2"/>
      <c r="D54" s="5"/>
      <c r="E54" s="2">
        <f>SUM($C$2:C54)</f>
        <v>182623.59</v>
      </c>
      <c r="F54" s="5">
        <f>SUM($S$2:S54) + U54 + V54</f>
        <v>931.04</v>
      </c>
      <c r="G54" s="5">
        <f t="shared" si="3"/>
        <v>15.517333333333333</v>
      </c>
      <c r="H54" s="10">
        <f t="shared" si="4"/>
        <v>0.15517333333333333</v>
      </c>
      <c r="S54" s="1">
        <f t="shared" si="5"/>
        <v>0</v>
      </c>
      <c r="T54" s="1">
        <f t="shared" si="6"/>
        <v>0</v>
      </c>
      <c r="U54">
        <f>INT(SUM($T$2:T54)/60)</f>
        <v>5</v>
      </c>
      <c r="V54">
        <f>(SUM($T$2:T54)-60*U54)/100</f>
        <v>4.0000000000010229E-2</v>
      </c>
    </row>
    <row r="55" spans="1:22" ht="25.8" x14ac:dyDescent="0.5">
      <c r="A55" s="4"/>
      <c r="B55" s="2"/>
      <c r="C55" s="2"/>
      <c r="D55" s="5"/>
      <c r="E55" s="2">
        <f>SUM($C$2:C55)</f>
        <v>182623.59</v>
      </c>
      <c r="F55" s="5">
        <f>SUM($S$2:S55) + U55 + V55</f>
        <v>931.04</v>
      </c>
      <c r="G55" s="5">
        <f t="shared" si="3"/>
        <v>15.517333333333333</v>
      </c>
      <c r="H55" s="10">
        <f t="shared" si="4"/>
        <v>0.15517333333333333</v>
      </c>
      <c r="S55" s="1">
        <f t="shared" si="5"/>
        <v>0</v>
      </c>
      <c r="T55" s="1">
        <f t="shared" si="6"/>
        <v>0</v>
      </c>
      <c r="U55">
        <f>INT(SUM($T$2:T55)/60)</f>
        <v>5</v>
      </c>
      <c r="V55">
        <f>(SUM($T$2:T55)-60*U55)/100</f>
        <v>4.0000000000010229E-2</v>
      </c>
    </row>
    <row r="56" spans="1:22" ht="25.8" x14ac:dyDescent="0.5">
      <c r="A56" s="4"/>
      <c r="B56" s="2"/>
      <c r="C56" s="2"/>
      <c r="D56" s="5"/>
      <c r="E56" s="2">
        <f>SUM($C$2:C56)</f>
        <v>182623.59</v>
      </c>
      <c r="F56" s="5">
        <f>SUM($S$2:S56) + U56 + V56</f>
        <v>931.04</v>
      </c>
      <c r="G56" s="5">
        <f t="shared" si="3"/>
        <v>15.517333333333333</v>
      </c>
      <c r="H56" s="10">
        <f t="shared" si="4"/>
        <v>0.15517333333333333</v>
      </c>
      <c r="S56" s="1">
        <f t="shared" si="5"/>
        <v>0</v>
      </c>
      <c r="T56" s="1">
        <f t="shared" si="6"/>
        <v>0</v>
      </c>
      <c r="U56">
        <f>INT(SUM($T$2:T56)/60)</f>
        <v>5</v>
      </c>
      <c r="V56">
        <f>(SUM($T$2:T56)-60*U56)/100</f>
        <v>4.0000000000010229E-2</v>
      </c>
    </row>
    <row r="57" spans="1:22" ht="25.8" x14ac:dyDescent="0.5">
      <c r="A57" s="4"/>
      <c r="B57" s="2"/>
      <c r="C57" s="2"/>
      <c r="D57" s="5"/>
      <c r="E57" s="2">
        <f>SUM($C$2:C57)</f>
        <v>182623.59</v>
      </c>
      <c r="F57" s="5">
        <f>SUM($S$2:S57) + U57 + V57</f>
        <v>931.04</v>
      </c>
      <c r="G57" s="5">
        <f t="shared" si="3"/>
        <v>15.517333333333333</v>
      </c>
      <c r="H57" s="10">
        <f t="shared" si="4"/>
        <v>0.15517333333333333</v>
      </c>
      <c r="S57" s="1">
        <f t="shared" si="5"/>
        <v>0</v>
      </c>
      <c r="T57" s="1">
        <f t="shared" si="6"/>
        <v>0</v>
      </c>
      <c r="U57">
        <f>INT(SUM($T$2:T57)/60)</f>
        <v>5</v>
      </c>
      <c r="V57">
        <f>(SUM($T$2:T57)-60*U57)/100</f>
        <v>4.0000000000010229E-2</v>
      </c>
    </row>
    <row r="58" spans="1:22" ht="25.8" x14ac:dyDescent="0.5">
      <c r="A58" s="4"/>
      <c r="B58" s="2"/>
      <c r="C58" s="2"/>
      <c r="D58" s="5"/>
      <c r="E58" s="2">
        <f>SUM($C$2:C58)</f>
        <v>182623.59</v>
      </c>
      <c r="F58" s="5">
        <f>SUM($S$2:S58) + U58 + V58</f>
        <v>931.04</v>
      </c>
      <c r="G58" s="5">
        <f t="shared" si="3"/>
        <v>15.517333333333333</v>
      </c>
      <c r="H58" s="10">
        <f t="shared" si="4"/>
        <v>0.15517333333333333</v>
      </c>
      <c r="S58" s="1">
        <f t="shared" si="5"/>
        <v>0</v>
      </c>
      <c r="T58" s="1">
        <f t="shared" si="6"/>
        <v>0</v>
      </c>
      <c r="U58">
        <f>INT(SUM($T$2:T58)/60)</f>
        <v>5</v>
      </c>
      <c r="V58">
        <f>(SUM($T$2:T58)-60*U58)/100</f>
        <v>4.0000000000010229E-2</v>
      </c>
    </row>
    <row r="59" spans="1:22" ht="25.8" x14ac:dyDescent="0.5">
      <c r="A59" s="4"/>
      <c r="B59" s="2"/>
      <c r="C59" s="2"/>
      <c r="D59" s="5"/>
      <c r="E59" s="2">
        <f>SUM($C$2:C59)</f>
        <v>182623.59</v>
      </c>
      <c r="F59" s="5">
        <f>SUM($S$2:S59) + U59 + V59</f>
        <v>931.04</v>
      </c>
      <c r="G59" s="5">
        <f t="shared" si="3"/>
        <v>15.517333333333333</v>
      </c>
      <c r="H59" s="10">
        <f t="shared" si="4"/>
        <v>0.15517333333333333</v>
      </c>
      <c r="S59" s="1">
        <f t="shared" si="5"/>
        <v>0</v>
      </c>
      <c r="T59" s="1">
        <f t="shared" si="6"/>
        <v>0</v>
      </c>
      <c r="U59">
        <f>INT(SUM($T$2:T59)/60)</f>
        <v>5</v>
      </c>
      <c r="V59">
        <f>(SUM($T$2:T59)-60*U59)/100</f>
        <v>4.0000000000010229E-2</v>
      </c>
    </row>
    <row r="60" spans="1:22" ht="25.8" x14ac:dyDescent="0.5">
      <c r="A60" s="4"/>
      <c r="B60" s="2"/>
      <c r="C60" s="2"/>
      <c r="D60" s="5"/>
      <c r="E60" s="2">
        <f>SUM($C$2:C60)</f>
        <v>182623.59</v>
      </c>
      <c r="F60" s="5">
        <f>SUM($S$2:S60) + U60 + V60</f>
        <v>931.04</v>
      </c>
      <c r="G60" s="5">
        <f t="shared" si="3"/>
        <v>15.517333333333333</v>
      </c>
      <c r="H60" s="10">
        <f t="shared" si="4"/>
        <v>0.15517333333333333</v>
      </c>
      <c r="S60" s="1">
        <f t="shared" si="5"/>
        <v>0</v>
      </c>
      <c r="T60" s="1">
        <f t="shared" si="6"/>
        <v>0</v>
      </c>
      <c r="U60">
        <f>INT(SUM($T$2:T60)/60)</f>
        <v>5</v>
      </c>
      <c r="V60">
        <f>(SUM($T$2:T60)-60*U60)/100</f>
        <v>4.0000000000010229E-2</v>
      </c>
    </row>
    <row r="61" spans="1:22" ht="25.8" x14ac:dyDescent="0.5">
      <c r="A61" s="4"/>
      <c r="B61" s="2"/>
      <c r="C61" s="2"/>
      <c r="D61" s="5"/>
      <c r="E61" s="2">
        <f>SUM($C$2:C61)</f>
        <v>182623.59</v>
      </c>
      <c r="F61" s="5">
        <f>SUM($S$2:S61) + U61 + V61</f>
        <v>931.04</v>
      </c>
      <c r="G61" s="5">
        <f t="shared" si="3"/>
        <v>15.517333333333333</v>
      </c>
      <c r="H61" s="10">
        <f t="shared" si="4"/>
        <v>0.15517333333333333</v>
      </c>
      <c r="S61" s="1">
        <f t="shared" si="5"/>
        <v>0</v>
      </c>
      <c r="T61" s="1">
        <f t="shared" si="6"/>
        <v>0</v>
      </c>
      <c r="U61">
        <f>INT(SUM($T$2:T61)/60)</f>
        <v>5</v>
      </c>
      <c r="V61">
        <f>(SUM($T$2:T61)-60*U61)/100</f>
        <v>4.0000000000010229E-2</v>
      </c>
    </row>
    <row r="62" spans="1:22" ht="25.8" x14ac:dyDescent="0.5">
      <c r="A62" s="4"/>
      <c r="B62" s="2"/>
      <c r="C62" s="2"/>
      <c r="D62" s="5"/>
      <c r="E62" s="2">
        <f>SUM($C$2:C62)</f>
        <v>182623.59</v>
      </c>
      <c r="F62" s="5">
        <f>SUM($S$2:S62) + U62 + V62</f>
        <v>931.04</v>
      </c>
      <c r="G62" s="5">
        <f t="shared" si="3"/>
        <v>15.517333333333333</v>
      </c>
      <c r="H62" s="10">
        <f t="shared" si="4"/>
        <v>0.15517333333333333</v>
      </c>
      <c r="S62" s="1">
        <f t="shared" si="5"/>
        <v>0</v>
      </c>
      <c r="T62" s="1">
        <f t="shared" si="6"/>
        <v>0</v>
      </c>
      <c r="U62">
        <f>INT(SUM($T$2:T62)/60)</f>
        <v>5</v>
      </c>
      <c r="V62">
        <f>(SUM($T$2:T62)-60*U62)/100</f>
        <v>4.0000000000010229E-2</v>
      </c>
    </row>
    <row r="63" spans="1:22" ht="25.8" x14ac:dyDescent="0.5">
      <c r="A63" s="4"/>
      <c r="B63" s="2"/>
      <c r="C63" s="2"/>
      <c r="D63" s="5"/>
      <c r="E63" s="2">
        <f>SUM($C$2:C63)</f>
        <v>182623.59</v>
      </c>
      <c r="F63" s="5">
        <f>SUM($S$2:S63) + U63 + V63</f>
        <v>931.04</v>
      </c>
      <c r="G63" s="5">
        <f t="shared" si="3"/>
        <v>15.517333333333333</v>
      </c>
      <c r="H63" s="10">
        <f t="shared" si="4"/>
        <v>0.15517333333333333</v>
      </c>
      <c r="S63" s="1">
        <f t="shared" si="5"/>
        <v>0</v>
      </c>
      <c r="T63" s="1">
        <f t="shared" si="6"/>
        <v>0</v>
      </c>
      <c r="U63">
        <f>INT(SUM($T$2:T63)/60)</f>
        <v>5</v>
      </c>
      <c r="V63">
        <f>(SUM($T$2:T63)-60*U63)/100</f>
        <v>4.0000000000010229E-2</v>
      </c>
    </row>
    <row r="64" spans="1:22" ht="25.8" x14ac:dyDescent="0.5">
      <c r="A64" s="4"/>
      <c r="B64" s="2"/>
      <c r="C64" s="2"/>
      <c r="D64" s="5"/>
      <c r="E64" s="2">
        <f>SUM($C$2:C64)</f>
        <v>182623.59</v>
      </c>
      <c r="F64" s="5">
        <f>SUM($S$2:S64) + U64 + V64</f>
        <v>931.04</v>
      </c>
      <c r="G64" s="5">
        <f t="shared" si="3"/>
        <v>15.517333333333333</v>
      </c>
      <c r="H64" s="10">
        <f t="shared" si="4"/>
        <v>0.15517333333333333</v>
      </c>
      <c r="S64" s="1">
        <f t="shared" si="5"/>
        <v>0</v>
      </c>
      <c r="T64" s="1">
        <f t="shared" si="6"/>
        <v>0</v>
      </c>
      <c r="U64">
        <f>INT(SUM($T$2:T64)/60)</f>
        <v>5</v>
      </c>
      <c r="V64">
        <f>(SUM($T$2:T64)-60*U64)/100</f>
        <v>4.0000000000010229E-2</v>
      </c>
    </row>
    <row r="65" spans="1:22" ht="25.8" x14ac:dyDescent="0.5">
      <c r="A65" s="4"/>
      <c r="B65" s="2"/>
      <c r="C65" s="2"/>
      <c r="D65" s="5"/>
      <c r="E65" s="2">
        <f>SUM($C$2:C65)</f>
        <v>182623.59</v>
      </c>
      <c r="F65" s="5">
        <f>SUM($S$2:S65) + U65 + V65</f>
        <v>931.04</v>
      </c>
      <c r="G65" s="5">
        <f t="shared" si="3"/>
        <v>15.517333333333333</v>
      </c>
      <c r="H65" s="10">
        <f t="shared" si="4"/>
        <v>0.15517333333333333</v>
      </c>
      <c r="S65" s="1">
        <f t="shared" si="5"/>
        <v>0</v>
      </c>
      <c r="T65" s="1">
        <f t="shared" si="6"/>
        <v>0</v>
      </c>
      <c r="U65">
        <f>INT(SUM($T$2:T65)/60)</f>
        <v>5</v>
      </c>
      <c r="V65">
        <f>(SUM($T$2:T65)-60*U65)/100</f>
        <v>4.0000000000010229E-2</v>
      </c>
    </row>
    <row r="66" spans="1:22" ht="25.8" x14ac:dyDescent="0.5">
      <c r="A66" s="4"/>
      <c r="B66" s="2"/>
      <c r="C66" s="2"/>
      <c r="D66" s="5"/>
      <c r="E66" s="2">
        <f>SUM($C$2:C66)</f>
        <v>182623.59</v>
      </c>
      <c r="F66" s="5">
        <f>SUM($S$2:S66) + U66 + V66</f>
        <v>931.04</v>
      </c>
      <c r="G66" s="5">
        <f t="shared" si="3"/>
        <v>15.517333333333333</v>
      </c>
      <c r="H66" s="10">
        <f t="shared" si="4"/>
        <v>0.15517333333333333</v>
      </c>
      <c r="S66" s="1">
        <f t="shared" si="5"/>
        <v>0</v>
      </c>
      <c r="T66" s="1">
        <f t="shared" si="6"/>
        <v>0</v>
      </c>
      <c r="U66">
        <f>INT(SUM($T$2:T66)/60)</f>
        <v>5</v>
      </c>
      <c r="V66">
        <f>(SUM($T$2:T66)-60*U66)/100</f>
        <v>4.0000000000010229E-2</v>
      </c>
    </row>
    <row r="67" spans="1:22" ht="25.8" x14ac:dyDescent="0.5">
      <c r="A67" s="4"/>
      <c r="B67" s="2"/>
      <c r="C67" s="2"/>
      <c r="D67" s="5"/>
      <c r="E67" s="2">
        <f>SUM($C$2:C67)</f>
        <v>182623.59</v>
      </c>
      <c r="F67" s="5">
        <f>SUM($S$2:S67) + U67 + V67</f>
        <v>931.04</v>
      </c>
      <c r="G67" s="5">
        <f t="shared" ref="G67:G130" si="7">F67/60</f>
        <v>15.517333333333333</v>
      </c>
      <c r="H67" s="10">
        <f t="shared" ref="H67:H130" si="8">(F67/600000)*100</f>
        <v>0.15517333333333333</v>
      </c>
      <c r="S67" s="1">
        <f t="shared" ref="S67:S130" si="9">INT(D67)</f>
        <v>0</v>
      </c>
      <c r="T67" s="1">
        <f t="shared" ref="T67:T130" si="10">(D67-S67)*100</f>
        <v>0</v>
      </c>
      <c r="U67">
        <f>INT(SUM($T$2:T67)/60)</f>
        <v>5</v>
      </c>
      <c r="V67">
        <f>(SUM($T$2:T67)-60*U67)/100</f>
        <v>4.0000000000010229E-2</v>
      </c>
    </row>
    <row r="68" spans="1:22" ht="25.8" x14ac:dyDescent="0.5">
      <c r="A68" s="4"/>
      <c r="B68" s="2"/>
      <c r="C68" s="2"/>
      <c r="D68" s="5"/>
      <c r="E68" s="2">
        <f>SUM($C$2:C68)</f>
        <v>182623.59</v>
      </c>
      <c r="F68" s="5">
        <f>SUM($S$2:S68) + U68 + V68</f>
        <v>931.04</v>
      </c>
      <c r="G68" s="5">
        <f t="shared" si="7"/>
        <v>15.517333333333333</v>
      </c>
      <c r="H68" s="10">
        <f t="shared" si="8"/>
        <v>0.15517333333333333</v>
      </c>
      <c r="S68" s="1">
        <f t="shared" si="9"/>
        <v>0</v>
      </c>
      <c r="T68" s="1">
        <f t="shared" si="10"/>
        <v>0</v>
      </c>
      <c r="U68">
        <f>INT(SUM($T$2:T68)/60)</f>
        <v>5</v>
      </c>
      <c r="V68">
        <f>(SUM($T$2:T68)-60*U68)/100</f>
        <v>4.0000000000010229E-2</v>
      </c>
    </row>
    <row r="69" spans="1:22" ht="25.8" x14ac:dyDescent="0.5">
      <c r="A69" s="4"/>
      <c r="B69" s="2"/>
      <c r="C69" s="2"/>
      <c r="D69" s="5"/>
      <c r="E69" s="2">
        <f>SUM($C$2:C69)</f>
        <v>182623.59</v>
      </c>
      <c r="F69" s="5">
        <f>SUM($S$2:S69) + U69 + V69</f>
        <v>931.04</v>
      </c>
      <c r="G69" s="5">
        <f t="shared" si="7"/>
        <v>15.517333333333333</v>
      </c>
      <c r="H69" s="10">
        <f t="shared" si="8"/>
        <v>0.15517333333333333</v>
      </c>
      <c r="S69" s="1">
        <f t="shared" si="9"/>
        <v>0</v>
      </c>
      <c r="T69" s="1">
        <f t="shared" si="10"/>
        <v>0</v>
      </c>
      <c r="U69">
        <f>INT(SUM($T$2:T69)/60)</f>
        <v>5</v>
      </c>
      <c r="V69">
        <f>(SUM($T$2:T69)-60*U69)/100</f>
        <v>4.0000000000010229E-2</v>
      </c>
    </row>
    <row r="70" spans="1:22" ht="25.8" x14ac:dyDescent="0.5">
      <c r="A70" s="4"/>
      <c r="B70" s="2"/>
      <c r="C70" s="2"/>
      <c r="D70" s="5"/>
      <c r="E70" s="2">
        <f>SUM($C$2:C70)</f>
        <v>182623.59</v>
      </c>
      <c r="F70" s="5">
        <f>SUM($S$2:S70) + U70 + V70</f>
        <v>931.04</v>
      </c>
      <c r="G70" s="5">
        <f t="shared" si="7"/>
        <v>15.517333333333333</v>
      </c>
      <c r="H70" s="10">
        <f t="shared" si="8"/>
        <v>0.15517333333333333</v>
      </c>
      <c r="S70" s="1">
        <f t="shared" si="9"/>
        <v>0</v>
      </c>
      <c r="T70" s="1">
        <f t="shared" si="10"/>
        <v>0</v>
      </c>
      <c r="U70">
        <f>INT(SUM($T$2:T70)/60)</f>
        <v>5</v>
      </c>
      <c r="V70">
        <f>(SUM($T$2:T70)-60*U70)/100</f>
        <v>4.0000000000010229E-2</v>
      </c>
    </row>
    <row r="71" spans="1:22" ht="25.8" x14ac:dyDescent="0.5">
      <c r="A71" s="4"/>
      <c r="B71" s="2"/>
      <c r="C71" s="2"/>
      <c r="D71" s="5"/>
      <c r="E71" s="2">
        <f>SUM($C$2:C71)</f>
        <v>182623.59</v>
      </c>
      <c r="F71" s="5">
        <f>SUM($S$2:S71) + U71 + V71</f>
        <v>931.04</v>
      </c>
      <c r="G71" s="5">
        <f t="shared" si="7"/>
        <v>15.517333333333333</v>
      </c>
      <c r="H71" s="10">
        <f t="shared" si="8"/>
        <v>0.15517333333333333</v>
      </c>
      <c r="S71" s="1">
        <f t="shared" si="9"/>
        <v>0</v>
      </c>
      <c r="T71" s="1">
        <f t="shared" si="10"/>
        <v>0</v>
      </c>
      <c r="U71">
        <f>INT(SUM($T$2:T71)/60)</f>
        <v>5</v>
      </c>
      <c r="V71">
        <f>(SUM($T$2:T71)-60*U71)/100</f>
        <v>4.0000000000010229E-2</v>
      </c>
    </row>
    <row r="72" spans="1:22" ht="25.8" x14ac:dyDescent="0.5">
      <c r="A72" s="4"/>
      <c r="B72" s="2"/>
      <c r="C72" s="2"/>
      <c r="D72" s="5"/>
      <c r="E72" s="2">
        <f>SUM($C$2:C72)</f>
        <v>182623.59</v>
      </c>
      <c r="F72" s="5">
        <f>SUM($S$2:S72) + U72 + V72</f>
        <v>931.04</v>
      </c>
      <c r="G72" s="5">
        <f t="shared" si="7"/>
        <v>15.517333333333333</v>
      </c>
      <c r="H72" s="10">
        <f t="shared" si="8"/>
        <v>0.15517333333333333</v>
      </c>
      <c r="S72" s="1">
        <f t="shared" si="9"/>
        <v>0</v>
      </c>
      <c r="T72" s="1">
        <f t="shared" si="10"/>
        <v>0</v>
      </c>
      <c r="U72">
        <f>INT(SUM($T$2:T72)/60)</f>
        <v>5</v>
      </c>
      <c r="V72">
        <f>(SUM($T$2:T72)-60*U72)/100</f>
        <v>4.0000000000010229E-2</v>
      </c>
    </row>
    <row r="73" spans="1:22" ht="25.8" x14ac:dyDescent="0.5">
      <c r="A73" s="4"/>
      <c r="B73" s="2"/>
      <c r="C73" s="2"/>
      <c r="D73" s="5"/>
      <c r="E73" s="2">
        <f>SUM($C$2:C73)</f>
        <v>182623.59</v>
      </c>
      <c r="F73" s="5">
        <f>SUM($S$2:S73) + U73 + V73</f>
        <v>931.04</v>
      </c>
      <c r="G73" s="5">
        <f t="shared" si="7"/>
        <v>15.517333333333333</v>
      </c>
      <c r="H73" s="10">
        <f t="shared" si="8"/>
        <v>0.15517333333333333</v>
      </c>
      <c r="S73" s="1">
        <f t="shared" si="9"/>
        <v>0</v>
      </c>
      <c r="T73" s="1">
        <f t="shared" si="10"/>
        <v>0</v>
      </c>
      <c r="U73">
        <f>INT(SUM($T$2:T73)/60)</f>
        <v>5</v>
      </c>
      <c r="V73">
        <f>(SUM($T$2:T73)-60*U73)/100</f>
        <v>4.0000000000010229E-2</v>
      </c>
    </row>
    <row r="74" spans="1:22" ht="25.8" x14ac:dyDescent="0.5">
      <c r="A74" s="4"/>
      <c r="B74" s="2"/>
      <c r="C74" s="2"/>
      <c r="D74" s="5"/>
      <c r="E74" s="2">
        <f>SUM($C$2:C74)</f>
        <v>182623.59</v>
      </c>
      <c r="F74" s="5">
        <f>SUM($S$2:S74) + U74 + V74</f>
        <v>931.04</v>
      </c>
      <c r="G74" s="5">
        <f t="shared" si="7"/>
        <v>15.517333333333333</v>
      </c>
      <c r="H74" s="10">
        <f t="shared" si="8"/>
        <v>0.15517333333333333</v>
      </c>
      <c r="S74" s="1">
        <f t="shared" si="9"/>
        <v>0</v>
      </c>
      <c r="T74" s="1">
        <f t="shared" si="10"/>
        <v>0</v>
      </c>
      <c r="U74">
        <f>INT(SUM($T$2:T74)/60)</f>
        <v>5</v>
      </c>
      <c r="V74">
        <f>(SUM($T$2:T74)-60*U74)/100</f>
        <v>4.0000000000010229E-2</v>
      </c>
    </row>
    <row r="75" spans="1:22" ht="25.8" x14ac:dyDescent="0.5">
      <c r="A75" s="4"/>
      <c r="B75" s="2"/>
      <c r="C75" s="2"/>
      <c r="D75" s="5"/>
      <c r="E75" s="2">
        <f>SUM($C$2:C75)</f>
        <v>182623.59</v>
      </c>
      <c r="F75" s="5">
        <f>SUM($S$2:S75) + U75 + V75</f>
        <v>931.04</v>
      </c>
      <c r="G75" s="5">
        <f t="shared" si="7"/>
        <v>15.517333333333333</v>
      </c>
      <c r="H75" s="10">
        <f t="shared" si="8"/>
        <v>0.15517333333333333</v>
      </c>
      <c r="S75" s="1">
        <f t="shared" si="9"/>
        <v>0</v>
      </c>
      <c r="T75" s="1">
        <f t="shared" si="10"/>
        <v>0</v>
      </c>
      <c r="U75">
        <f>INT(SUM($T$2:T75)/60)</f>
        <v>5</v>
      </c>
      <c r="V75">
        <f>(SUM($T$2:T75)-60*U75)/100</f>
        <v>4.0000000000010229E-2</v>
      </c>
    </row>
    <row r="76" spans="1:22" ht="25.8" x14ac:dyDescent="0.5">
      <c r="A76" s="4"/>
      <c r="B76" s="2"/>
      <c r="C76" s="2"/>
      <c r="D76" s="5"/>
      <c r="E76" s="2">
        <f>SUM($C$2:C76)</f>
        <v>182623.59</v>
      </c>
      <c r="F76" s="5">
        <f>SUM($S$2:S76) + U76 + V76</f>
        <v>931.04</v>
      </c>
      <c r="G76" s="5">
        <f t="shared" si="7"/>
        <v>15.517333333333333</v>
      </c>
      <c r="H76" s="10">
        <f t="shared" si="8"/>
        <v>0.15517333333333333</v>
      </c>
      <c r="S76" s="1">
        <f t="shared" si="9"/>
        <v>0</v>
      </c>
      <c r="T76" s="1">
        <f t="shared" si="10"/>
        <v>0</v>
      </c>
      <c r="U76">
        <f>INT(SUM($T$2:T76)/60)</f>
        <v>5</v>
      </c>
      <c r="V76">
        <f>(SUM($T$2:T76)-60*U76)/100</f>
        <v>4.0000000000010229E-2</v>
      </c>
    </row>
    <row r="77" spans="1:22" ht="25.8" x14ac:dyDescent="0.5">
      <c r="A77" s="4"/>
      <c r="B77" s="2"/>
      <c r="C77" s="2"/>
      <c r="D77" s="5"/>
      <c r="E77" s="2">
        <f>SUM($C$2:C77)</f>
        <v>182623.59</v>
      </c>
      <c r="F77" s="5">
        <f>SUM($S$2:S77) + U77 + V77</f>
        <v>931.04</v>
      </c>
      <c r="G77" s="5">
        <f t="shared" si="7"/>
        <v>15.517333333333333</v>
      </c>
      <c r="H77" s="10">
        <f t="shared" si="8"/>
        <v>0.15517333333333333</v>
      </c>
      <c r="S77" s="1">
        <f t="shared" si="9"/>
        <v>0</v>
      </c>
      <c r="T77" s="1">
        <f t="shared" si="10"/>
        <v>0</v>
      </c>
      <c r="U77">
        <f>INT(SUM($T$2:T77)/60)</f>
        <v>5</v>
      </c>
      <c r="V77">
        <f>(SUM($T$2:T77)-60*U77)/100</f>
        <v>4.0000000000010229E-2</v>
      </c>
    </row>
    <row r="78" spans="1:22" ht="25.8" x14ac:dyDescent="0.5">
      <c r="A78" s="4"/>
      <c r="B78" s="2"/>
      <c r="C78" s="2"/>
      <c r="D78" s="5"/>
      <c r="E78" s="2">
        <f>SUM($C$2:C78)</f>
        <v>182623.59</v>
      </c>
      <c r="F78" s="5">
        <f>SUM($S$2:S78) + U78 + V78</f>
        <v>931.04</v>
      </c>
      <c r="G78" s="5">
        <f t="shared" si="7"/>
        <v>15.517333333333333</v>
      </c>
      <c r="H78" s="10">
        <f t="shared" si="8"/>
        <v>0.15517333333333333</v>
      </c>
      <c r="S78" s="1">
        <f t="shared" si="9"/>
        <v>0</v>
      </c>
      <c r="T78" s="1">
        <f t="shared" si="10"/>
        <v>0</v>
      </c>
      <c r="U78">
        <f>INT(SUM($T$2:T78)/60)</f>
        <v>5</v>
      </c>
      <c r="V78">
        <f>(SUM($T$2:T78)-60*U78)/100</f>
        <v>4.0000000000010229E-2</v>
      </c>
    </row>
    <row r="79" spans="1:22" ht="25.8" x14ac:dyDescent="0.5">
      <c r="A79" s="4"/>
      <c r="B79" s="2"/>
      <c r="C79" s="2"/>
      <c r="D79" s="5"/>
      <c r="E79" s="2">
        <f>SUM($C$2:C79)</f>
        <v>182623.59</v>
      </c>
      <c r="F79" s="5">
        <f>SUM($S$2:S79) + U79 + V79</f>
        <v>931.04</v>
      </c>
      <c r="G79" s="5">
        <f t="shared" si="7"/>
        <v>15.517333333333333</v>
      </c>
      <c r="H79" s="10">
        <f t="shared" si="8"/>
        <v>0.15517333333333333</v>
      </c>
      <c r="S79" s="1">
        <f t="shared" si="9"/>
        <v>0</v>
      </c>
      <c r="T79" s="1">
        <f t="shared" si="10"/>
        <v>0</v>
      </c>
      <c r="U79">
        <f>INT(SUM($T$2:T79)/60)</f>
        <v>5</v>
      </c>
      <c r="V79">
        <f>(SUM($T$2:T79)-60*U79)/100</f>
        <v>4.0000000000010229E-2</v>
      </c>
    </row>
    <row r="80" spans="1:22" ht="25.8" x14ac:dyDescent="0.5">
      <c r="A80" s="4"/>
      <c r="B80" s="2"/>
      <c r="C80" s="2"/>
      <c r="D80" s="5"/>
      <c r="E80" s="2">
        <f>SUM($C$2:C80)</f>
        <v>182623.59</v>
      </c>
      <c r="F80" s="5">
        <f>SUM($S$2:S80) + U80 + V80</f>
        <v>931.04</v>
      </c>
      <c r="G80" s="5">
        <f t="shared" si="7"/>
        <v>15.517333333333333</v>
      </c>
      <c r="H80" s="10">
        <f t="shared" si="8"/>
        <v>0.15517333333333333</v>
      </c>
      <c r="S80" s="1">
        <f t="shared" si="9"/>
        <v>0</v>
      </c>
      <c r="T80" s="1">
        <f t="shared" si="10"/>
        <v>0</v>
      </c>
      <c r="U80">
        <f>INT(SUM($T$2:T80)/60)</f>
        <v>5</v>
      </c>
      <c r="V80">
        <f>(SUM($T$2:T80)-60*U80)/100</f>
        <v>4.0000000000010229E-2</v>
      </c>
    </row>
    <row r="81" spans="1:22" ht="25.8" x14ac:dyDescent="0.5">
      <c r="A81" s="4"/>
      <c r="B81" s="2"/>
      <c r="C81" s="2"/>
      <c r="D81" s="5"/>
      <c r="E81" s="2">
        <f>SUM($C$2:C81)</f>
        <v>182623.59</v>
      </c>
      <c r="F81" s="5">
        <f>SUM($S$2:S81) + U81 + V81</f>
        <v>931.04</v>
      </c>
      <c r="G81" s="5">
        <f t="shared" si="7"/>
        <v>15.517333333333333</v>
      </c>
      <c r="H81" s="10">
        <f t="shared" si="8"/>
        <v>0.15517333333333333</v>
      </c>
      <c r="S81" s="1">
        <f t="shared" si="9"/>
        <v>0</v>
      </c>
      <c r="T81" s="1">
        <f t="shared" si="10"/>
        <v>0</v>
      </c>
      <c r="U81">
        <f>INT(SUM($T$2:T81)/60)</f>
        <v>5</v>
      </c>
      <c r="V81">
        <f>(SUM($T$2:T81)-60*U81)/100</f>
        <v>4.0000000000010229E-2</v>
      </c>
    </row>
    <row r="82" spans="1:22" ht="25.8" x14ac:dyDescent="0.5">
      <c r="A82" s="4"/>
      <c r="B82" s="2"/>
      <c r="C82" s="2"/>
      <c r="D82" s="5"/>
      <c r="E82" s="2">
        <f>SUM($C$2:C82)</f>
        <v>182623.59</v>
      </c>
      <c r="F82" s="5">
        <f>SUM($S$2:S82) + U82 + V82</f>
        <v>931.04</v>
      </c>
      <c r="G82" s="5">
        <f t="shared" si="7"/>
        <v>15.517333333333333</v>
      </c>
      <c r="H82" s="10">
        <f t="shared" si="8"/>
        <v>0.15517333333333333</v>
      </c>
      <c r="S82" s="1">
        <f t="shared" si="9"/>
        <v>0</v>
      </c>
      <c r="T82" s="1">
        <f t="shared" si="10"/>
        <v>0</v>
      </c>
      <c r="U82">
        <f>INT(SUM($T$2:T82)/60)</f>
        <v>5</v>
      </c>
      <c r="V82">
        <f>(SUM($T$2:T82)-60*U82)/100</f>
        <v>4.0000000000010229E-2</v>
      </c>
    </row>
    <row r="83" spans="1:22" ht="25.8" x14ac:dyDescent="0.5">
      <c r="A83" s="4"/>
      <c r="B83" s="2"/>
      <c r="C83" s="2"/>
      <c r="D83" s="5"/>
      <c r="E83" s="2">
        <f>SUM($C$2:C83)</f>
        <v>182623.59</v>
      </c>
      <c r="F83" s="5">
        <f>SUM($S$2:S83) + U83 + V83</f>
        <v>931.04</v>
      </c>
      <c r="G83" s="5">
        <f t="shared" si="7"/>
        <v>15.517333333333333</v>
      </c>
      <c r="H83" s="10">
        <f t="shared" si="8"/>
        <v>0.15517333333333333</v>
      </c>
      <c r="S83" s="1">
        <f t="shared" si="9"/>
        <v>0</v>
      </c>
      <c r="T83" s="1">
        <f t="shared" si="10"/>
        <v>0</v>
      </c>
      <c r="U83">
        <f>INT(SUM($T$2:T83)/60)</f>
        <v>5</v>
      </c>
      <c r="V83">
        <f>(SUM($T$2:T83)-60*U83)/100</f>
        <v>4.0000000000010229E-2</v>
      </c>
    </row>
    <row r="84" spans="1:22" ht="25.8" x14ac:dyDescent="0.5">
      <c r="A84" s="4"/>
      <c r="B84" s="2"/>
      <c r="C84" s="2"/>
      <c r="D84" s="5"/>
      <c r="E84" s="2">
        <f>SUM($C$2:C84)</f>
        <v>182623.59</v>
      </c>
      <c r="F84" s="5">
        <f>SUM($S$2:S84) + U84 + V84</f>
        <v>931.04</v>
      </c>
      <c r="G84" s="5">
        <f t="shared" si="7"/>
        <v>15.517333333333333</v>
      </c>
      <c r="H84" s="10">
        <f t="shared" si="8"/>
        <v>0.15517333333333333</v>
      </c>
      <c r="S84" s="1">
        <f t="shared" si="9"/>
        <v>0</v>
      </c>
      <c r="T84" s="1">
        <f t="shared" si="10"/>
        <v>0</v>
      </c>
      <c r="U84">
        <f>INT(SUM($T$2:T84)/60)</f>
        <v>5</v>
      </c>
      <c r="V84">
        <f>(SUM($T$2:T84)-60*U84)/100</f>
        <v>4.0000000000010229E-2</v>
      </c>
    </row>
    <row r="85" spans="1:22" ht="25.8" x14ac:dyDescent="0.5">
      <c r="A85" s="4"/>
      <c r="B85" s="2"/>
      <c r="C85" s="2"/>
      <c r="D85" s="5"/>
      <c r="E85" s="2">
        <f>SUM($C$2:C85)</f>
        <v>182623.59</v>
      </c>
      <c r="F85" s="5">
        <f>SUM($S$2:S85) + U85 + V85</f>
        <v>931.04</v>
      </c>
      <c r="G85" s="5">
        <f t="shared" si="7"/>
        <v>15.517333333333333</v>
      </c>
      <c r="H85" s="10">
        <f t="shared" si="8"/>
        <v>0.15517333333333333</v>
      </c>
      <c r="S85" s="1">
        <f t="shared" si="9"/>
        <v>0</v>
      </c>
      <c r="T85" s="1">
        <f t="shared" si="10"/>
        <v>0</v>
      </c>
      <c r="U85">
        <f>INT(SUM($T$2:T85)/60)</f>
        <v>5</v>
      </c>
      <c r="V85">
        <f>(SUM($T$2:T85)-60*U85)/100</f>
        <v>4.0000000000010229E-2</v>
      </c>
    </row>
    <row r="86" spans="1:22" ht="25.8" x14ac:dyDescent="0.5">
      <c r="A86" s="4"/>
      <c r="B86" s="2"/>
      <c r="C86" s="2"/>
      <c r="D86" s="5"/>
      <c r="E86" s="2">
        <f>SUM($C$2:C86)</f>
        <v>182623.59</v>
      </c>
      <c r="F86" s="5">
        <f>SUM($S$2:S86) + U86 + V86</f>
        <v>931.04</v>
      </c>
      <c r="G86" s="5">
        <f t="shared" si="7"/>
        <v>15.517333333333333</v>
      </c>
      <c r="H86" s="10">
        <f t="shared" si="8"/>
        <v>0.15517333333333333</v>
      </c>
      <c r="S86" s="1">
        <f t="shared" si="9"/>
        <v>0</v>
      </c>
      <c r="T86" s="1">
        <f t="shared" si="10"/>
        <v>0</v>
      </c>
      <c r="U86">
        <f>INT(SUM($T$2:T86)/60)</f>
        <v>5</v>
      </c>
      <c r="V86">
        <f>(SUM($T$2:T86)-60*U86)/100</f>
        <v>4.0000000000010229E-2</v>
      </c>
    </row>
    <row r="87" spans="1:22" ht="25.8" x14ac:dyDescent="0.5">
      <c r="A87" s="4"/>
      <c r="B87" s="2"/>
      <c r="C87" s="2"/>
      <c r="D87" s="5"/>
      <c r="E87" s="2">
        <f>SUM($C$2:C87)</f>
        <v>182623.59</v>
      </c>
      <c r="F87" s="5">
        <f>SUM($S$2:S87) + U87 + V87</f>
        <v>931.04</v>
      </c>
      <c r="G87" s="5">
        <f t="shared" si="7"/>
        <v>15.517333333333333</v>
      </c>
      <c r="H87" s="10">
        <f t="shared" si="8"/>
        <v>0.15517333333333333</v>
      </c>
      <c r="S87" s="1">
        <f t="shared" si="9"/>
        <v>0</v>
      </c>
      <c r="T87" s="1">
        <f t="shared" si="10"/>
        <v>0</v>
      </c>
      <c r="U87">
        <f>INT(SUM($T$2:T87)/60)</f>
        <v>5</v>
      </c>
      <c r="V87">
        <f>(SUM($T$2:T87)-60*U87)/100</f>
        <v>4.0000000000010229E-2</v>
      </c>
    </row>
    <row r="88" spans="1:22" ht="25.8" x14ac:dyDescent="0.5">
      <c r="A88" s="4"/>
      <c r="B88" s="2"/>
      <c r="C88" s="2"/>
      <c r="D88" s="5"/>
      <c r="E88" s="2">
        <f>SUM($C$2:C88)</f>
        <v>182623.59</v>
      </c>
      <c r="F88" s="5">
        <f>SUM($S$2:S88) + U88 + V88</f>
        <v>931.04</v>
      </c>
      <c r="G88" s="5">
        <f t="shared" si="7"/>
        <v>15.517333333333333</v>
      </c>
      <c r="H88" s="10">
        <f t="shared" si="8"/>
        <v>0.15517333333333333</v>
      </c>
      <c r="S88" s="1">
        <f t="shared" si="9"/>
        <v>0</v>
      </c>
      <c r="T88" s="1">
        <f t="shared" si="10"/>
        <v>0</v>
      </c>
      <c r="U88">
        <f>INT(SUM($T$2:T88)/60)</f>
        <v>5</v>
      </c>
      <c r="V88">
        <f>(SUM($T$2:T88)-60*U88)/100</f>
        <v>4.0000000000010229E-2</v>
      </c>
    </row>
    <row r="89" spans="1:22" ht="25.8" x14ac:dyDescent="0.5">
      <c r="A89" s="4"/>
      <c r="B89" s="2"/>
      <c r="C89" s="2"/>
      <c r="D89" s="5"/>
      <c r="E89" s="2">
        <f>SUM($C$2:C89)</f>
        <v>182623.59</v>
      </c>
      <c r="F89" s="5">
        <f>SUM($S$2:S89) + U89 + V89</f>
        <v>931.04</v>
      </c>
      <c r="G89" s="5">
        <f t="shared" si="7"/>
        <v>15.517333333333333</v>
      </c>
      <c r="H89" s="10">
        <f t="shared" si="8"/>
        <v>0.15517333333333333</v>
      </c>
      <c r="S89" s="1">
        <f t="shared" si="9"/>
        <v>0</v>
      </c>
      <c r="T89" s="1">
        <f t="shared" si="10"/>
        <v>0</v>
      </c>
      <c r="U89">
        <f>INT(SUM($T$2:T89)/60)</f>
        <v>5</v>
      </c>
      <c r="V89">
        <f>(SUM($T$2:T89)-60*U89)/100</f>
        <v>4.0000000000010229E-2</v>
      </c>
    </row>
    <row r="90" spans="1:22" ht="25.8" x14ac:dyDescent="0.5">
      <c r="A90" s="4"/>
      <c r="B90" s="2"/>
      <c r="C90" s="2"/>
      <c r="D90" s="5"/>
      <c r="E90" s="2">
        <f>SUM($C$2:C90)</f>
        <v>182623.59</v>
      </c>
      <c r="F90" s="5">
        <f>SUM($S$2:S90) + U90 + V90</f>
        <v>931.04</v>
      </c>
      <c r="G90" s="5">
        <f t="shared" si="7"/>
        <v>15.517333333333333</v>
      </c>
      <c r="H90" s="10">
        <f t="shared" si="8"/>
        <v>0.15517333333333333</v>
      </c>
      <c r="S90" s="1">
        <f t="shared" si="9"/>
        <v>0</v>
      </c>
      <c r="T90" s="1">
        <f t="shared" si="10"/>
        <v>0</v>
      </c>
      <c r="U90">
        <f>INT(SUM($T$2:T90)/60)</f>
        <v>5</v>
      </c>
      <c r="V90">
        <f>(SUM($T$2:T90)-60*U90)/100</f>
        <v>4.0000000000010229E-2</v>
      </c>
    </row>
    <row r="91" spans="1:22" ht="25.8" x14ac:dyDescent="0.5">
      <c r="A91" s="4"/>
      <c r="B91" s="2"/>
      <c r="C91" s="2"/>
      <c r="D91" s="5"/>
      <c r="E91" s="2">
        <f>SUM($C$2:C91)</f>
        <v>182623.59</v>
      </c>
      <c r="F91" s="5">
        <f>SUM($S$2:S91) + U91 + V91</f>
        <v>931.04</v>
      </c>
      <c r="G91" s="5">
        <f t="shared" si="7"/>
        <v>15.517333333333333</v>
      </c>
      <c r="H91" s="10">
        <f t="shared" si="8"/>
        <v>0.15517333333333333</v>
      </c>
      <c r="S91" s="1">
        <f t="shared" si="9"/>
        <v>0</v>
      </c>
      <c r="T91" s="1">
        <f t="shared" si="10"/>
        <v>0</v>
      </c>
      <c r="U91">
        <f>INT(SUM($T$2:T91)/60)</f>
        <v>5</v>
      </c>
      <c r="V91">
        <f>(SUM($T$2:T91)-60*U91)/100</f>
        <v>4.0000000000010229E-2</v>
      </c>
    </row>
    <row r="92" spans="1:22" ht="25.8" x14ac:dyDescent="0.5">
      <c r="A92" s="4"/>
      <c r="B92" s="2"/>
      <c r="C92" s="2"/>
      <c r="D92" s="5"/>
      <c r="E92" s="2">
        <f>SUM($C$2:C92)</f>
        <v>182623.59</v>
      </c>
      <c r="F92" s="5">
        <f>SUM($S$2:S92) + U92 + V92</f>
        <v>931.04</v>
      </c>
      <c r="G92" s="5">
        <f t="shared" si="7"/>
        <v>15.517333333333333</v>
      </c>
      <c r="H92" s="10">
        <f t="shared" si="8"/>
        <v>0.15517333333333333</v>
      </c>
      <c r="S92" s="1">
        <f t="shared" si="9"/>
        <v>0</v>
      </c>
      <c r="T92" s="1">
        <f t="shared" si="10"/>
        <v>0</v>
      </c>
      <c r="U92">
        <f>INT(SUM($T$2:T92)/60)</f>
        <v>5</v>
      </c>
      <c r="V92">
        <f>(SUM($T$2:T92)-60*U92)/100</f>
        <v>4.0000000000010229E-2</v>
      </c>
    </row>
    <row r="93" spans="1:22" ht="25.8" x14ac:dyDescent="0.5">
      <c r="A93" s="4"/>
      <c r="B93" s="2"/>
      <c r="C93" s="2"/>
      <c r="D93" s="5"/>
      <c r="E93" s="2">
        <f>SUM($C$2:C93)</f>
        <v>182623.59</v>
      </c>
      <c r="F93" s="5">
        <f>SUM($S$2:S93) + U93 + V93</f>
        <v>931.04</v>
      </c>
      <c r="G93" s="5">
        <f t="shared" si="7"/>
        <v>15.517333333333333</v>
      </c>
      <c r="H93" s="10">
        <f t="shared" si="8"/>
        <v>0.15517333333333333</v>
      </c>
      <c r="S93" s="1">
        <f t="shared" si="9"/>
        <v>0</v>
      </c>
      <c r="T93" s="1">
        <f t="shared" si="10"/>
        <v>0</v>
      </c>
      <c r="U93">
        <f>INT(SUM($T$2:T93)/60)</f>
        <v>5</v>
      </c>
      <c r="V93">
        <f>(SUM($T$2:T93)-60*U93)/100</f>
        <v>4.0000000000010229E-2</v>
      </c>
    </row>
    <row r="94" spans="1:22" ht="25.8" x14ac:dyDescent="0.5">
      <c r="A94" s="4"/>
      <c r="B94" s="2"/>
      <c r="C94" s="2"/>
      <c r="D94" s="5"/>
      <c r="E94" s="2">
        <f>SUM($C$2:C94)</f>
        <v>182623.59</v>
      </c>
      <c r="F94" s="5">
        <f>SUM($S$2:S94) + U94 + V94</f>
        <v>931.04</v>
      </c>
      <c r="G94" s="5">
        <f t="shared" si="7"/>
        <v>15.517333333333333</v>
      </c>
      <c r="H94" s="10">
        <f t="shared" si="8"/>
        <v>0.15517333333333333</v>
      </c>
      <c r="S94" s="1">
        <f t="shared" si="9"/>
        <v>0</v>
      </c>
      <c r="T94" s="1">
        <f t="shared" si="10"/>
        <v>0</v>
      </c>
      <c r="U94">
        <f>INT(SUM($T$2:T94)/60)</f>
        <v>5</v>
      </c>
      <c r="V94">
        <f>(SUM($T$2:T94)-60*U94)/100</f>
        <v>4.0000000000010229E-2</v>
      </c>
    </row>
    <row r="95" spans="1:22" ht="25.8" x14ac:dyDescent="0.5">
      <c r="A95" s="4"/>
      <c r="B95" s="2"/>
      <c r="C95" s="2"/>
      <c r="D95" s="5"/>
      <c r="E95" s="2">
        <f>SUM($C$2:C95)</f>
        <v>182623.59</v>
      </c>
      <c r="F95" s="5">
        <f>SUM($S$2:S95) + U95 + V95</f>
        <v>931.04</v>
      </c>
      <c r="G95" s="5">
        <f t="shared" si="7"/>
        <v>15.517333333333333</v>
      </c>
      <c r="H95" s="10">
        <f t="shared" si="8"/>
        <v>0.15517333333333333</v>
      </c>
      <c r="S95" s="1">
        <f t="shared" si="9"/>
        <v>0</v>
      </c>
      <c r="T95" s="1">
        <f t="shared" si="10"/>
        <v>0</v>
      </c>
      <c r="U95">
        <f>INT(SUM($T$2:T95)/60)</f>
        <v>5</v>
      </c>
      <c r="V95">
        <f>(SUM($T$2:T95)-60*U95)/100</f>
        <v>4.0000000000010229E-2</v>
      </c>
    </row>
    <row r="96" spans="1:22" ht="25.8" x14ac:dyDescent="0.5">
      <c r="A96" s="4"/>
      <c r="B96" s="2"/>
      <c r="C96" s="2"/>
      <c r="D96" s="5"/>
      <c r="E96" s="2">
        <f>SUM($C$2:C96)</f>
        <v>182623.59</v>
      </c>
      <c r="F96" s="5">
        <f>SUM($S$2:S96) + U96 + V96</f>
        <v>931.04</v>
      </c>
      <c r="G96" s="5">
        <f t="shared" si="7"/>
        <v>15.517333333333333</v>
      </c>
      <c r="H96" s="10">
        <f t="shared" si="8"/>
        <v>0.15517333333333333</v>
      </c>
      <c r="S96" s="1">
        <f t="shared" si="9"/>
        <v>0</v>
      </c>
      <c r="T96" s="1">
        <f t="shared" si="10"/>
        <v>0</v>
      </c>
      <c r="U96">
        <f>INT(SUM($T$2:T96)/60)</f>
        <v>5</v>
      </c>
      <c r="V96">
        <f>(SUM($T$2:T96)-60*U96)/100</f>
        <v>4.0000000000010229E-2</v>
      </c>
    </row>
    <row r="97" spans="1:22" ht="25.8" x14ac:dyDescent="0.5">
      <c r="A97" s="4"/>
      <c r="B97" s="2"/>
      <c r="C97" s="2"/>
      <c r="D97" s="5"/>
      <c r="E97" s="2">
        <f>SUM($C$2:C97)</f>
        <v>182623.59</v>
      </c>
      <c r="F97" s="5">
        <f>SUM($S$2:S97) + U97 + V97</f>
        <v>931.04</v>
      </c>
      <c r="G97" s="5">
        <f t="shared" si="7"/>
        <v>15.517333333333333</v>
      </c>
      <c r="H97" s="10">
        <f t="shared" si="8"/>
        <v>0.15517333333333333</v>
      </c>
      <c r="S97" s="1">
        <f t="shared" si="9"/>
        <v>0</v>
      </c>
      <c r="T97" s="1">
        <f t="shared" si="10"/>
        <v>0</v>
      </c>
      <c r="U97">
        <f>INT(SUM($T$2:T97)/60)</f>
        <v>5</v>
      </c>
      <c r="V97">
        <f>(SUM($T$2:T97)-60*U97)/100</f>
        <v>4.0000000000010229E-2</v>
      </c>
    </row>
    <row r="98" spans="1:22" ht="25.8" x14ac:dyDescent="0.5">
      <c r="A98" s="4"/>
      <c r="B98" s="2"/>
      <c r="C98" s="2"/>
      <c r="D98" s="5"/>
      <c r="E98" s="2">
        <f>SUM($C$2:C98)</f>
        <v>182623.59</v>
      </c>
      <c r="F98" s="5">
        <f>SUM($S$2:S98) + U98 + V98</f>
        <v>931.04</v>
      </c>
      <c r="G98" s="5">
        <f t="shared" si="7"/>
        <v>15.517333333333333</v>
      </c>
      <c r="H98" s="10">
        <f t="shared" si="8"/>
        <v>0.15517333333333333</v>
      </c>
      <c r="S98" s="1">
        <f t="shared" si="9"/>
        <v>0</v>
      </c>
      <c r="T98" s="1">
        <f t="shared" si="10"/>
        <v>0</v>
      </c>
      <c r="U98">
        <f>INT(SUM($T$2:T98)/60)</f>
        <v>5</v>
      </c>
      <c r="V98">
        <f>(SUM($T$2:T98)-60*U98)/100</f>
        <v>4.0000000000010229E-2</v>
      </c>
    </row>
    <row r="99" spans="1:22" ht="25.8" x14ac:dyDescent="0.5">
      <c r="A99" s="4"/>
      <c r="B99" s="2"/>
      <c r="C99" s="2"/>
      <c r="D99" s="5"/>
      <c r="E99" s="2">
        <f>SUM($C$2:C99)</f>
        <v>182623.59</v>
      </c>
      <c r="F99" s="5">
        <f>SUM($S$2:S99) + U99 + V99</f>
        <v>931.04</v>
      </c>
      <c r="G99" s="5">
        <f t="shared" si="7"/>
        <v>15.517333333333333</v>
      </c>
      <c r="H99" s="10">
        <f t="shared" si="8"/>
        <v>0.15517333333333333</v>
      </c>
      <c r="S99" s="1">
        <f t="shared" si="9"/>
        <v>0</v>
      </c>
      <c r="T99" s="1">
        <f t="shared" si="10"/>
        <v>0</v>
      </c>
      <c r="U99">
        <f>INT(SUM($T$2:T99)/60)</f>
        <v>5</v>
      </c>
      <c r="V99">
        <f>(SUM($T$2:T99)-60*U99)/100</f>
        <v>4.0000000000010229E-2</v>
      </c>
    </row>
    <row r="100" spans="1:22" ht="25.8" x14ac:dyDescent="0.5">
      <c r="A100" s="4"/>
      <c r="B100" s="2"/>
      <c r="C100" s="2"/>
      <c r="D100" s="5"/>
      <c r="E100" s="2">
        <f>SUM($C$2:C100)</f>
        <v>182623.59</v>
      </c>
      <c r="F100" s="5">
        <f>SUM($S$2:S100) + U100 + V100</f>
        <v>931.04</v>
      </c>
      <c r="G100" s="5">
        <f t="shared" si="7"/>
        <v>15.517333333333333</v>
      </c>
      <c r="H100" s="10">
        <f t="shared" si="8"/>
        <v>0.15517333333333333</v>
      </c>
      <c r="S100" s="1">
        <f t="shared" si="9"/>
        <v>0</v>
      </c>
      <c r="T100" s="1">
        <f t="shared" si="10"/>
        <v>0</v>
      </c>
      <c r="U100">
        <f>INT(SUM($T$2:T100)/60)</f>
        <v>5</v>
      </c>
      <c r="V100">
        <f>(SUM($T$2:T100)-60*U100)/100</f>
        <v>4.0000000000010229E-2</v>
      </c>
    </row>
    <row r="101" spans="1:22" ht="25.8" x14ac:dyDescent="0.5">
      <c r="A101" s="4"/>
      <c r="B101" s="2"/>
      <c r="C101" s="2"/>
      <c r="D101" s="5"/>
      <c r="E101" s="2">
        <f>SUM($C$2:C101)</f>
        <v>182623.59</v>
      </c>
      <c r="F101" s="5">
        <f>SUM($S$2:S101) + U101 + V101</f>
        <v>931.04</v>
      </c>
      <c r="G101" s="5">
        <f t="shared" si="7"/>
        <v>15.517333333333333</v>
      </c>
      <c r="H101" s="10">
        <f t="shared" si="8"/>
        <v>0.15517333333333333</v>
      </c>
      <c r="S101" s="1">
        <f t="shared" si="9"/>
        <v>0</v>
      </c>
      <c r="T101" s="1">
        <f t="shared" si="10"/>
        <v>0</v>
      </c>
      <c r="U101">
        <f>INT(SUM($T$2:T101)/60)</f>
        <v>5</v>
      </c>
      <c r="V101">
        <f>(SUM($T$2:T101)-60*U101)/100</f>
        <v>4.0000000000010229E-2</v>
      </c>
    </row>
    <row r="102" spans="1:22" ht="25.8" x14ac:dyDescent="0.5">
      <c r="A102" s="4"/>
      <c r="B102" s="2"/>
      <c r="C102" s="2"/>
      <c r="D102" s="5"/>
      <c r="E102" s="2">
        <f>SUM($C$2:C102)</f>
        <v>182623.59</v>
      </c>
      <c r="F102" s="5">
        <f>SUM($S$2:S102) + U102 + V102</f>
        <v>931.04</v>
      </c>
      <c r="G102" s="5">
        <f t="shared" si="7"/>
        <v>15.517333333333333</v>
      </c>
      <c r="H102" s="10">
        <f t="shared" si="8"/>
        <v>0.15517333333333333</v>
      </c>
      <c r="S102" s="1">
        <f t="shared" si="9"/>
        <v>0</v>
      </c>
      <c r="T102" s="1">
        <f t="shared" si="10"/>
        <v>0</v>
      </c>
      <c r="U102">
        <f>INT(SUM($T$2:T102)/60)</f>
        <v>5</v>
      </c>
      <c r="V102">
        <f>(SUM($T$2:T102)-60*U102)/100</f>
        <v>4.0000000000010229E-2</v>
      </c>
    </row>
    <row r="103" spans="1:22" ht="25.8" x14ac:dyDescent="0.5">
      <c r="A103" s="4"/>
      <c r="B103" s="2"/>
      <c r="C103" s="2"/>
      <c r="D103" s="5"/>
      <c r="E103" s="2">
        <f>SUM($C$2:C103)</f>
        <v>182623.59</v>
      </c>
      <c r="F103" s="5">
        <f>SUM($S$2:S103) + U103 + V103</f>
        <v>931.04</v>
      </c>
      <c r="G103" s="5">
        <f t="shared" si="7"/>
        <v>15.517333333333333</v>
      </c>
      <c r="H103" s="10">
        <f t="shared" si="8"/>
        <v>0.15517333333333333</v>
      </c>
      <c r="S103" s="1">
        <f t="shared" si="9"/>
        <v>0</v>
      </c>
      <c r="T103" s="1">
        <f t="shared" si="10"/>
        <v>0</v>
      </c>
      <c r="U103">
        <f>INT(SUM($T$2:T103)/60)</f>
        <v>5</v>
      </c>
      <c r="V103">
        <f>(SUM($T$2:T103)-60*U103)/100</f>
        <v>4.0000000000010229E-2</v>
      </c>
    </row>
    <row r="104" spans="1:22" ht="25.8" x14ac:dyDescent="0.5">
      <c r="A104" s="4"/>
      <c r="B104" s="2"/>
      <c r="C104" s="2"/>
      <c r="D104" s="5"/>
      <c r="E104" s="2">
        <f>SUM($C$2:C104)</f>
        <v>182623.59</v>
      </c>
      <c r="F104" s="5">
        <f>SUM($S$2:S104) + U104 + V104</f>
        <v>931.04</v>
      </c>
      <c r="G104" s="5">
        <f t="shared" si="7"/>
        <v>15.517333333333333</v>
      </c>
      <c r="H104" s="10">
        <f t="shared" si="8"/>
        <v>0.15517333333333333</v>
      </c>
      <c r="S104" s="1">
        <f t="shared" si="9"/>
        <v>0</v>
      </c>
      <c r="T104" s="1">
        <f t="shared" si="10"/>
        <v>0</v>
      </c>
      <c r="U104">
        <f>INT(SUM($T$2:T104)/60)</f>
        <v>5</v>
      </c>
      <c r="V104">
        <f>(SUM($T$2:T104)-60*U104)/100</f>
        <v>4.0000000000010229E-2</v>
      </c>
    </row>
    <row r="105" spans="1:22" ht="25.8" x14ac:dyDescent="0.5">
      <c r="A105" s="4"/>
      <c r="B105" s="2"/>
      <c r="C105" s="2"/>
      <c r="D105" s="5"/>
      <c r="E105" s="2">
        <f>SUM($C$2:C105)</f>
        <v>182623.59</v>
      </c>
      <c r="F105" s="5">
        <f>SUM($S$2:S105) + U105 + V105</f>
        <v>931.04</v>
      </c>
      <c r="G105" s="5">
        <f t="shared" si="7"/>
        <v>15.517333333333333</v>
      </c>
      <c r="H105" s="10">
        <f t="shared" si="8"/>
        <v>0.15517333333333333</v>
      </c>
      <c r="S105" s="1">
        <f t="shared" si="9"/>
        <v>0</v>
      </c>
      <c r="T105" s="1">
        <f t="shared" si="10"/>
        <v>0</v>
      </c>
      <c r="U105">
        <f>INT(SUM($T$2:T105)/60)</f>
        <v>5</v>
      </c>
      <c r="V105">
        <f>(SUM($T$2:T105)-60*U105)/100</f>
        <v>4.0000000000010229E-2</v>
      </c>
    </row>
    <row r="106" spans="1:22" ht="25.8" x14ac:dyDescent="0.5">
      <c r="A106" s="4"/>
      <c r="B106" s="2"/>
      <c r="C106" s="2"/>
      <c r="D106" s="5"/>
      <c r="E106" s="2">
        <f>SUM($C$2:C106)</f>
        <v>182623.59</v>
      </c>
      <c r="F106" s="5">
        <f>SUM($S$2:S106) + U106 + V106</f>
        <v>931.04</v>
      </c>
      <c r="G106" s="5">
        <f t="shared" si="7"/>
        <v>15.517333333333333</v>
      </c>
      <c r="H106" s="10">
        <f t="shared" si="8"/>
        <v>0.15517333333333333</v>
      </c>
      <c r="S106" s="1">
        <f t="shared" si="9"/>
        <v>0</v>
      </c>
      <c r="T106" s="1">
        <f t="shared" si="10"/>
        <v>0</v>
      </c>
      <c r="U106">
        <f>INT(SUM($T$2:T106)/60)</f>
        <v>5</v>
      </c>
      <c r="V106">
        <f>(SUM($T$2:T106)-60*U106)/100</f>
        <v>4.0000000000010229E-2</v>
      </c>
    </row>
    <row r="107" spans="1:22" ht="25.8" x14ac:dyDescent="0.5">
      <c r="A107" s="4"/>
      <c r="B107" s="2"/>
      <c r="C107" s="2"/>
      <c r="D107" s="5"/>
      <c r="E107" s="2">
        <f>SUM($C$2:C107)</f>
        <v>182623.59</v>
      </c>
      <c r="F107" s="5">
        <f>SUM($S$2:S107) + U107 + V107</f>
        <v>931.04</v>
      </c>
      <c r="G107" s="5">
        <f t="shared" si="7"/>
        <v>15.517333333333333</v>
      </c>
      <c r="H107" s="10">
        <f t="shared" si="8"/>
        <v>0.15517333333333333</v>
      </c>
      <c r="S107" s="1">
        <f t="shared" si="9"/>
        <v>0</v>
      </c>
      <c r="T107" s="1">
        <f t="shared" si="10"/>
        <v>0</v>
      </c>
      <c r="U107">
        <f>INT(SUM($T$2:T107)/60)</f>
        <v>5</v>
      </c>
      <c r="V107">
        <f>(SUM($T$2:T107)-60*U107)/100</f>
        <v>4.0000000000010229E-2</v>
      </c>
    </row>
    <row r="108" spans="1:22" ht="25.8" x14ac:dyDescent="0.5">
      <c r="A108" s="4"/>
      <c r="B108" s="2"/>
      <c r="C108" s="2"/>
      <c r="D108" s="5"/>
      <c r="E108" s="2">
        <f>SUM($C$2:C108)</f>
        <v>182623.59</v>
      </c>
      <c r="F108" s="5">
        <f>SUM($S$2:S108) + U108 + V108</f>
        <v>931.04</v>
      </c>
      <c r="G108" s="5">
        <f t="shared" si="7"/>
        <v>15.517333333333333</v>
      </c>
      <c r="H108" s="10">
        <f t="shared" si="8"/>
        <v>0.15517333333333333</v>
      </c>
      <c r="S108" s="1">
        <f t="shared" si="9"/>
        <v>0</v>
      </c>
      <c r="T108" s="1">
        <f t="shared" si="10"/>
        <v>0</v>
      </c>
      <c r="U108">
        <f>INT(SUM($T$2:T108)/60)</f>
        <v>5</v>
      </c>
      <c r="V108">
        <f>(SUM($T$2:T108)-60*U108)/100</f>
        <v>4.0000000000010229E-2</v>
      </c>
    </row>
    <row r="109" spans="1:22" ht="25.8" x14ac:dyDescent="0.5">
      <c r="A109" s="4"/>
      <c r="B109" s="2"/>
      <c r="C109" s="2"/>
      <c r="D109" s="5"/>
      <c r="E109" s="2">
        <f>SUM($C$2:C109)</f>
        <v>182623.59</v>
      </c>
      <c r="F109" s="5">
        <f>SUM($S$2:S109) + U109 + V109</f>
        <v>931.04</v>
      </c>
      <c r="G109" s="5">
        <f t="shared" si="7"/>
        <v>15.517333333333333</v>
      </c>
      <c r="H109" s="10">
        <f t="shared" si="8"/>
        <v>0.15517333333333333</v>
      </c>
      <c r="S109" s="1">
        <f t="shared" si="9"/>
        <v>0</v>
      </c>
      <c r="T109" s="1">
        <f t="shared" si="10"/>
        <v>0</v>
      </c>
      <c r="U109">
        <f>INT(SUM($T$2:T109)/60)</f>
        <v>5</v>
      </c>
      <c r="V109">
        <f>(SUM($T$2:T109)-60*U109)/100</f>
        <v>4.0000000000010229E-2</v>
      </c>
    </row>
    <row r="110" spans="1:22" ht="25.8" x14ac:dyDescent="0.5">
      <c r="A110" s="4"/>
      <c r="B110" s="2"/>
      <c r="C110" s="2"/>
      <c r="D110" s="5"/>
      <c r="E110" s="2">
        <f>SUM($C$2:C110)</f>
        <v>182623.59</v>
      </c>
      <c r="F110" s="5">
        <f>SUM($S$2:S110) + U110 + V110</f>
        <v>931.04</v>
      </c>
      <c r="G110" s="5">
        <f t="shared" si="7"/>
        <v>15.517333333333333</v>
      </c>
      <c r="H110" s="10">
        <f t="shared" si="8"/>
        <v>0.15517333333333333</v>
      </c>
      <c r="S110" s="1">
        <f t="shared" si="9"/>
        <v>0</v>
      </c>
      <c r="T110" s="1">
        <f t="shared" si="10"/>
        <v>0</v>
      </c>
      <c r="U110">
        <f>INT(SUM($T$2:T110)/60)</f>
        <v>5</v>
      </c>
      <c r="V110">
        <f>(SUM($T$2:T110)-60*U110)/100</f>
        <v>4.0000000000010229E-2</v>
      </c>
    </row>
    <row r="111" spans="1:22" ht="25.8" x14ac:dyDescent="0.5">
      <c r="A111" s="4"/>
      <c r="B111" s="2"/>
      <c r="C111" s="2"/>
      <c r="D111" s="5"/>
      <c r="E111" s="2">
        <f>SUM($C$2:C111)</f>
        <v>182623.59</v>
      </c>
      <c r="F111" s="5">
        <f>SUM($S$2:S111) + U111 + V111</f>
        <v>931.04</v>
      </c>
      <c r="G111" s="5">
        <f t="shared" si="7"/>
        <v>15.517333333333333</v>
      </c>
      <c r="H111" s="10">
        <f t="shared" si="8"/>
        <v>0.15517333333333333</v>
      </c>
      <c r="S111" s="1">
        <f t="shared" si="9"/>
        <v>0</v>
      </c>
      <c r="T111" s="1">
        <f t="shared" si="10"/>
        <v>0</v>
      </c>
      <c r="U111">
        <f>INT(SUM($T$2:T111)/60)</f>
        <v>5</v>
      </c>
      <c r="V111">
        <f>(SUM($T$2:T111)-60*U111)/100</f>
        <v>4.0000000000010229E-2</v>
      </c>
    </row>
    <row r="112" spans="1:22" ht="25.8" x14ac:dyDescent="0.5">
      <c r="A112" s="4"/>
      <c r="B112" s="2"/>
      <c r="C112" s="2"/>
      <c r="D112" s="5"/>
      <c r="E112" s="2">
        <f>SUM($C$2:C112)</f>
        <v>182623.59</v>
      </c>
      <c r="F112" s="5">
        <f>SUM($S$2:S112) + U112 + V112</f>
        <v>931.04</v>
      </c>
      <c r="G112" s="5">
        <f t="shared" si="7"/>
        <v>15.517333333333333</v>
      </c>
      <c r="H112" s="10">
        <f t="shared" si="8"/>
        <v>0.15517333333333333</v>
      </c>
      <c r="S112" s="1">
        <f t="shared" si="9"/>
        <v>0</v>
      </c>
      <c r="T112" s="1">
        <f t="shared" si="10"/>
        <v>0</v>
      </c>
      <c r="U112">
        <f>INT(SUM($T$2:T112)/60)</f>
        <v>5</v>
      </c>
      <c r="V112">
        <f>(SUM($T$2:T112)-60*U112)/100</f>
        <v>4.0000000000010229E-2</v>
      </c>
    </row>
    <row r="113" spans="1:22" ht="25.8" x14ac:dyDescent="0.5">
      <c r="A113" s="4"/>
      <c r="B113" s="2"/>
      <c r="C113" s="2"/>
      <c r="D113" s="5"/>
      <c r="E113" s="2">
        <f>SUM($C$2:C113)</f>
        <v>182623.59</v>
      </c>
      <c r="F113" s="5">
        <f>SUM($S$2:S113) + U113 + V113</f>
        <v>931.04</v>
      </c>
      <c r="G113" s="5">
        <f t="shared" si="7"/>
        <v>15.517333333333333</v>
      </c>
      <c r="H113" s="10">
        <f t="shared" si="8"/>
        <v>0.15517333333333333</v>
      </c>
      <c r="S113" s="1">
        <f t="shared" si="9"/>
        <v>0</v>
      </c>
      <c r="T113" s="1">
        <f t="shared" si="10"/>
        <v>0</v>
      </c>
      <c r="U113">
        <f>INT(SUM($T$2:T113)/60)</f>
        <v>5</v>
      </c>
      <c r="V113">
        <f>(SUM($T$2:T113)-60*U113)/100</f>
        <v>4.0000000000010229E-2</v>
      </c>
    </row>
    <row r="114" spans="1:22" ht="25.8" x14ac:dyDescent="0.5">
      <c r="A114" s="4"/>
      <c r="B114" s="2"/>
      <c r="C114" s="2"/>
      <c r="D114" s="5"/>
      <c r="E114" s="2">
        <f>SUM($C$2:C114)</f>
        <v>182623.59</v>
      </c>
      <c r="F114" s="5">
        <f>SUM($S$2:S114) + U114 + V114</f>
        <v>931.04</v>
      </c>
      <c r="G114" s="5">
        <f t="shared" si="7"/>
        <v>15.517333333333333</v>
      </c>
      <c r="H114" s="10">
        <f t="shared" si="8"/>
        <v>0.15517333333333333</v>
      </c>
      <c r="S114" s="1">
        <f t="shared" si="9"/>
        <v>0</v>
      </c>
      <c r="T114" s="1">
        <f t="shared" si="10"/>
        <v>0</v>
      </c>
      <c r="U114">
        <f>INT(SUM($T$2:T114)/60)</f>
        <v>5</v>
      </c>
      <c r="V114">
        <f>(SUM($T$2:T114)-60*U114)/100</f>
        <v>4.0000000000010229E-2</v>
      </c>
    </row>
    <row r="115" spans="1:22" ht="25.8" x14ac:dyDescent="0.5">
      <c r="A115" s="4"/>
      <c r="B115" s="2"/>
      <c r="C115" s="2"/>
      <c r="D115" s="5"/>
      <c r="E115" s="2">
        <f>SUM($C$2:C115)</f>
        <v>182623.59</v>
      </c>
      <c r="F115" s="5">
        <f>SUM($S$2:S115) + U115 + V115</f>
        <v>931.04</v>
      </c>
      <c r="G115" s="5">
        <f t="shared" si="7"/>
        <v>15.517333333333333</v>
      </c>
      <c r="H115" s="10">
        <f t="shared" si="8"/>
        <v>0.15517333333333333</v>
      </c>
      <c r="S115" s="1">
        <f t="shared" si="9"/>
        <v>0</v>
      </c>
      <c r="T115" s="1">
        <f t="shared" si="10"/>
        <v>0</v>
      </c>
      <c r="U115">
        <f>INT(SUM($T$2:T115)/60)</f>
        <v>5</v>
      </c>
      <c r="V115">
        <f>(SUM($T$2:T115)-60*U115)/100</f>
        <v>4.0000000000010229E-2</v>
      </c>
    </row>
    <row r="116" spans="1:22" ht="25.8" x14ac:dyDescent="0.5">
      <c r="A116" s="4"/>
      <c r="B116" s="2"/>
      <c r="C116" s="2"/>
      <c r="D116" s="5"/>
      <c r="E116" s="2">
        <f>SUM($C$2:C116)</f>
        <v>182623.59</v>
      </c>
      <c r="F116" s="5">
        <f>SUM($S$2:S116) + U116 + V116</f>
        <v>931.04</v>
      </c>
      <c r="G116" s="5">
        <f t="shared" si="7"/>
        <v>15.517333333333333</v>
      </c>
      <c r="H116" s="10">
        <f t="shared" si="8"/>
        <v>0.15517333333333333</v>
      </c>
      <c r="S116" s="1">
        <f t="shared" si="9"/>
        <v>0</v>
      </c>
      <c r="T116" s="1">
        <f t="shared" si="10"/>
        <v>0</v>
      </c>
      <c r="U116">
        <f>INT(SUM($T$2:T116)/60)</f>
        <v>5</v>
      </c>
      <c r="V116">
        <f>(SUM($T$2:T116)-60*U116)/100</f>
        <v>4.0000000000010229E-2</v>
      </c>
    </row>
    <row r="117" spans="1:22" ht="25.8" x14ac:dyDescent="0.5">
      <c r="A117" s="4"/>
      <c r="B117" s="2"/>
      <c r="C117" s="2"/>
      <c r="D117" s="5"/>
      <c r="E117" s="2">
        <f>SUM($C$2:C117)</f>
        <v>182623.59</v>
      </c>
      <c r="F117" s="5">
        <f>SUM($S$2:S117) + U117 + V117</f>
        <v>931.04</v>
      </c>
      <c r="G117" s="5">
        <f t="shared" si="7"/>
        <v>15.517333333333333</v>
      </c>
      <c r="H117" s="10">
        <f t="shared" si="8"/>
        <v>0.15517333333333333</v>
      </c>
      <c r="S117" s="1">
        <f t="shared" si="9"/>
        <v>0</v>
      </c>
      <c r="T117" s="1">
        <f t="shared" si="10"/>
        <v>0</v>
      </c>
      <c r="U117">
        <f>INT(SUM($T$2:T117)/60)</f>
        <v>5</v>
      </c>
      <c r="V117">
        <f>(SUM($T$2:T117)-60*U117)/100</f>
        <v>4.0000000000010229E-2</v>
      </c>
    </row>
    <row r="118" spans="1:22" ht="25.8" x14ac:dyDescent="0.5">
      <c r="A118" s="4"/>
      <c r="B118" s="2"/>
      <c r="C118" s="2"/>
      <c r="D118" s="5"/>
      <c r="E118" s="2">
        <f>SUM($C$2:C118)</f>
        <v>182623.59</v>
      </c>
      <c r="F118" s="5">
        <f>SUM($S$2:S118) + U118 + V118</f>
        <v>931.04</v>
      </c>
      <c r="G118" s="5">
        <f t="shared" si="7"/>
        <v>15.517333333333333</v>
      </c>
      <c r="H118" s="10">
        <f t="shared" si="8"/>
        <v>0.15517333333333333</v>
      </c>
      <c r="S118" s="1">
        <f t="shared" si="9"/>
        <v>0</v>
      </c>
      <c r="T118" s="1">
        <f t="shared" si="10"/>
        <v>0</v>
      </c>
      <c r="U118">
        <f>INT(SUM($T$2:T118)/60)</f>
        <v>5</v>
      </c>
      <c r="V118">
        <f>(SUM($T$2:T118)-60*U118)/100</f>
        <v>4.0000000000010229E-2</v>
      </c>
    </row>
    <row r="119" spans="1:22" ht="25.8" x14ac:dyDescent="0.5">
      <c r="A119" s="4"/>
      <c r="B119" s="2"/>
      <c r="C119" s="2"/>
      <c r="D119" s="5"/>
      <c r="E119" s="2">
        <f>SUM($C$2:C119)</f>
        <v>182623.59</v>
      </c>
      <c r="F119" s="5">
        <f>SUM($S$2:S119) + U119 + V119</f>
        <v>931.04</v>
      </c>
      <c r="G119" s="5">
        <f t="shared" si="7"/>
        <v>15.517333333333333</v>
      </c>
      <c r="H119" s="10">
        <f t="shared" si="8"/>
        <v>0.15517333333333333</v>
      </c>
      <c r="S119" s="1">
        <f t="shared" si="9"/>
        <v>0</v>
      </c>
      <c r="T119" s="1">
        <f t="shared" si="10"/>
        <v>0</v>
      </c>
      <c r="U119">
        <f>INT(SUM($T$2:T119)/60)</f>
        <v>5</v>
      </c>
      <c r="V119">
        <f>(SUM($T$2:T119)-60*U119)/100</f>
        <v>4.0000000000010229E-2</v>
      </c>
    </row>
    <row r="120" spans="1:22" ht="25.8" x14ac:dyDescent="0.5">
      <c r="A120" s="4"/>
      <c r="B120" s="2"/>
      <c r="C120" s="2"/>
      <c r="D120" s="5"/>
      <c r="E120" s="2">
        <f>SUM($C$2:C120)</f>
        <v>182623.59</v>
      </c>
      <c r="F120" s="5">
        <f>SUM($S$2:S120) + U120 + V120</f>
        <v>931.04</v>
      </c>
      <c r="G120" s="5">
        <f t="shared" si="7"/>
        <v>15.517333333333333</v>
      </c>
      <c r="H120" s="10">
        <f t="shared" si="8"/>
        <v>0.15517333333333333</v>
      </c>
      <c r="S120" s="1">
        <f t="shared" si="9"/>
        <v>0</v>
      </c>
      <c r="T120" s="1">
        <f t="shared" si="10"/>
        <v>0</v>
      </c>
      <c r="U120">
        <f>INT(SUM($T$2:T120)/60)</f>
        <v>5</v>
      </c>
      <c r="V120">
        <f>(SUM($T$2:T120)-60*U120)/100</f>
        <v>4.0000000000010229E-2</v>
      </c>
    </row>
    <row r="121" spans="1:22" ht="25.8" x14ac:dyDescent="0.5">
      <c r="A121" s="4"/>
      <c r="B121" s="2"/>
      <c r="C121" s="2"/>
      <c r="D121" s="5"/>
      <c r="E121" s="2">
        <f>SUM($C$2:C121)</f>
        <v>182623.59</v>
      </c>
      <c r="F121" s="5">
        <f>SUM($S$2:S121) + U121 + V121</f>
        <v>931.04</v>
      </c>
      <c r="G121" s="5">
        <f t="shared" si="7"/>
        <v>15.517333333333333</v>
      </c>
      <c r="H121" s="10">
        <f t="shared" si="8"/>
        <v>0.15517333333333333</v>
      </c>
      <c r="S121" s="1">
        <f t="shared" si="9"/>
        <v>0</v>
      </c>
      <c r="T121" s="1">
        <f t="shared" si="10"/>
        <v>0</v>
      </c>
      <c r="U121">
        <f>INT(SUM($T$2:T121)/60)</f>
        <v>5</v>
      </c>
      <c r="V121">
        <f>(SUM($T$2:T121)-60*U121)/100</f>
        <v>4.0000000000010229E-2</v>
      </c>
    </row>
    <row r="122" spans="1:22" ht="25.8" x14ac:dyDescent="0.5">
      <c r="A122" s="4"/>
      <c r="B122" s="2"/>
      <c r="C122" s="2"/>
      <c r="D122" s="5"/>
      <c r="E122" s="2">
        <f>SUM($C$2:C122)</f>
        <v>182623.59</v>
      </c>
      <c r="F122" s="5">
        <f>SUM($S$2:S122) + U122 + V122</f>
        <v>931.04</v>
      </c>
      <c r="G122" s="5">
        <f t="shared" si="7"/>
        <v>15.517333333333333</v>
      </c>
      <c r="H122" s="10">
        <f t="shared" si="8"/>
        <v>0.15517333333333333</v>
      </c>
      <c r="S122" s="1">
        <f t="shared" si="9"/>
        <v>0</v>
      </c>
      <c r="T122" s="1">
        <f t="shared" si="10"/>
        <v>0</v>
      </c>
      <c r="U122">
        <f>INT(SUM($T$2:T122)/60)</f>
        <v>5</v>
      </c>
      <c r="V122">
        <f>(SUM($T$2:T122)-60*U122)/100</f>
        <v>4.0000000000010229E-2</v>
      </c>
    </row>
    <row r="123" spans="1:22" ht="25.8" x14ac:dyDescent="0.5">
      <c r="A123" s="4"/>
      <c r="B123" s="2"/>
      <c r="C123" s="2"/>
      <c r="D123" s="5"/>
      <c r="E123" s="2">
        <f>SUM($C$2:C123)</f>
        <v>182623.59</v>
      </c>
      <c r="F123" s="5">
        <f>SUM($S$2:S123) + U123 + V123</f>
        <v>931.04</v>
      </c>
      <c r="G123" s="5">
        <f t="shared" si="7"/>
        <v>15.517333333333333</v>
      </c>
      <c r="H123" s="10">
        <f t="shared" si="8"/>
        <v>0.15517333333333333</v>
      </c>
      <c r="S123" s="1">
        <f t="shared" si="9"/>
        <v>0</v>
      </c>
      <c r="T123" s="1">
        <f t="shared" si="10"/>
        <v>0</v>
      </c>
      <c r="U123">
        <f>INT(SUM($T$2:T123)/60)</f>
        <v>5</v>
      </c>
      <c r="V123">
        <f>(SUM($T$2:T123)-60*U123)/100</f>
        <v>4.0000000000010229E-2</v>
      </c>
    </row>
    <row r="124" spans="1:22" ht="25.8" x14ac:dyDescent="0.5">
      <c r="A124" s="4"/>
      <c r="B124" s="2"/>
      <c r="C124" s="2"/>
      <c r="D124" s="5"/>
      <c r="E124" s="2">
        <f>SUM($C$2:C124)</f>
        <v>182623.59</v>
      </c>
      <c r="F124" s="5">
        <f>SUM($S$2:S124) + U124 + V124</f>
        <v>931.04</v>
      </c>
      <c r="G124" s="5">
        <f t="shared" si="7"/>
        <v>15.517333333333333</v>
      </c>
      <c r="H124" s="10">
        <f t="shared" si="8"/>
        <v>0.15517333333333333</v>
      </c>
      <c r="S124" s="1">
        <f t="shared" si="9"/>
        <v>0</v>
      </c>
      <c r="T124" s="1">
        <f t="shared" si="10"/>
        <v>0</v>
      </c>
      <c r="U124">
        <f>INT(SUM($T$2:T124)/60)</f>
        <v>5</v>
      </c>
      <c r="V124">
        <f>(SUM($T$2:T124)-60*U124)/100</f>
        <v>4.0000000000010229E-2</v>
      </c>
    </row>
    <row r="125" spans="1:22" ht="25.8" x14ac:dyDescent="0.5">
      <c r="A125" s="4"/>
      <c r="B125" s="2"/>
      <c r="C125" s="2"/>
      <c r="D125" s="5"/>
      <c r="E125" s="2">
        <f>SUM($C$2:C125)</f>
        <v>182623.59</v>
      </c>
      <c r="F125" s="5">
        <f>SUM($S$2:S125) + U125 + V125</f>
        <v>931.04</v>
      </c>
      <c r="G125" s="5">
        <f t="shared" si="7"/>
        <v>15.517333333333333</v>
      </c>
      <c r="H125" s="10">
        <f t="shared" si="8"/>
        <v>0.15517333333333333</v>
      </c>
      <c r="S125" s="1">
        <f t="shared" si="9"/>
        <v>0</v>
      </c>
      <c r="T125" s="1">
        <f t="shared" si="10"/>
        <v>0</v>
      </c>
      <c r="U125">
        <f>INT(SUM($T$2:T125)/60)</f>
        <v>5</v>
      </c>
      <c r="V125">
        <f>(SUM($T$2:T125)-60*U125)/100</f>
        <v>4.0000000000010229E-2</v>
      </c>
    </row>
    <row r="126" spans="1:22" ht="25.8" x14ac:dyDescent="0.5">
      <c r="A126" s="4"/>
      <c r="B126" s="2"/>
      <c r="C126" s="2"/>
      <c r="D126" s="5"/>
      <c r="E126" s="2">
        <f>SUM($C$2:C126)</f>
        <v>182623.59</v>
      </c>
      <c r="F126" s="5">
        <f>SUM($S$2:S126) + U126 + V126</f>
        <v>931.04</v>
      </c>
      <c r="G126" s="5">
        <f t="shared" si="7"/>
        <v>15.517333333333333</v>
      </c>
      <c r="H126" s="10">
        <f t="shared" si="8"/>
        <v>0.15517333333333333</v>
      </c>
      <c r="S126" s="1">
        <f t="shared" si="9"/>
        <v>0</v>
      </c>
      <c r="T126" s="1">
        <f t="shared" si="10"/>
        <v>0</v>
      </c>
      <c r="U126">
        <f>INT(SUM($T$2:T126)/60)</f>
        <v>5</v>
      </c>
      <c r="V126">
        <f>(SUM($T$2:T126)-60*U126)/100</f>
        <v>4.0000000000010229E-2</v>
      </c>
    </row>
    <row r="127" spans="1:22" ht="25.8" x14ac:dyDescent="0.5">
      <c r="A127" s="4"/>
      <c r="B127" s="2"/>
      <c r="C127" s="2"/>
      <c r="D127" s="5"/>
      <c r="E127" s="2">
        <f>SUM($C$2:C127)</f>
        <v>182623.59</v>
      </c>
      <c r="F127" s="5">
        <f>SUM($S$2:S127) + U127 + V127</f>
        <v>931.04</v>
      </c>
      <c r="G127" s="5">
        <f t="shared" si="7"/>
        <v>15.517333333333333</v>
      </c>
      <c r="H127" s="10">
        <f t="shared" si="8"/>
        <v>0.15517333333333333</v>
      </c>
      <c r="S127" s="1">
        <f t="shared" si="9"/>
        <v>0</v>
      </c>
      <c r="T127" s="1">
        <f t="shared" si="10"/>
        <v>0</v>
      </c>
      <c r="U127">
        <f>INT(SUM($T$2:T127)/60)</f>
        <v>5</v>
      </c>
      <c r="V127">
        <f>(SUM($T$2:T127)-60*U127)/100</f>
        <v>4.0000000000010229E-2</v>
      </c>
    </row>
    <row r="128" spans="1:22" ht="25.8" x14ac:dyDescent="0.5">
      <c r="A128" s="4"/>
      <c r="B128" s="2"/>
      <c r="C128" s="2"/>
      <c r="D128" s="5"/>
      <c r="E128" s="2">
        <f>SUM($C$2:C128)</f>
        <v>182623.59</v>
      </c>
      <c r="F128" s="5">
        <f>SUM($S$2:S128) + U128 + V128</f>
        <v>931.04</v>
      </c>
      <c r="G128" s="5">
        <f t="shared" si="7"/>
        <v>15.517333333333333</v>
      </c>
      <c r="H128" s="10">
        <f t="shared" si="8"/>
        <v>0.15517333333333333</v>
      </c>
      <c r="S128" s="1">
        <f t="shared" si="9"/>
        <v>0</v>
      </c>
      <c r="T128" s="1">
        <f t="shared" si="10"/>
        <v>0</v>
      </c>
      <c r="U128">
        <f>INT(SUM($T$2:T128)/60)</f>
        <v>5</v>
      </c>
      <c r="V128">
        <f>(SUM($T$2:T128)-60*U128)/100</f>
        <v>4.0000000000010229E-2</v>
      </c>
    </row>
    <row r="129" spans="1:22" ht="25.8" x14ac:dyDescent="0.5">
      <c r="A129" s="4"/>
      <c r="B129" s="2"/>
      <c r="C129" s="2"/>
      <c r="D129" s="5"/>
      <c r="E129" s="2">
        <f>SUM($C$2:C129)</f>
        <v>182623.59</v>
      </c>
      <c r="F129" s="5">
        <f>SUM($S$2:S129) + U129 + V129</f>
        <v>931.04</v>
      </c>
      <c r="G129" s="5">
        <f t="shared" si="7"/>
        <v>15.517333333333333</v>
      </c>
      <c r="H129" s="10">
        <f t="shared" si="8"/>
        <v>0.15517333333333333</v>
      </c>
      <c r="S129" s="1">
        <f t="shared" si="9"/>
        <v>0</v>
      </c>
      <c r="T129" s="1">
        <f t="shared" si="10"/>
        <v>0</v>
      </c>
      <c r="U129">
        <f>INT(SUM($T$2:T129)/60)</f>
        <v>5</v>
      </c>
      <c r="V129">
        <f>(SUM($T$2:T129)-60*U129)/100</f>
        <v>4.0000000000010229E-2</v>
      </c>
    </row>
    <row r="130" spans="1:22" ht="25.8" x14ac:dyDescent="0.5">
      <c r="A130" s="4"/>
      <c r="B130" s="2"/>
      <c r="C130" s="2"/>
      <c r="D130" s="5"/>
      <c r="E130" s="2">
        <f>SUM($C$2:C130)</f>
        <v>182623.59</v>
      </c>
      <c r="F130" s="5">
        <f>SUM($S$2:S130) + U130 + V130</f>
        <v>931.04</v>
      </c>
      <c r="G130" s="5">
        <f t="shared" si="7"/>
        <v>15.517333333333333</v>
      </c>
      <c r="H130" s="10">
        <f t="shared" si="8"/>
        <v>0.15517333333333333</v>
      </c>
      <c r="S130" s="1">
        <f t="shared" si="9"/>
        <v>0</v>
      </c>
      <c r="T130" s="1">
        <f t="shared" si="10"/>
        <v>0</v>
      </c>
      <c r="U130">
        <f>INT(SUM($T$2:T130)/60)</f>
        <v>5</v>
      </c>
      <c r="V130">
        <f>(SUM($T$2:T130)-60*U130)/100</f>
        <v>4.0000000000010229E-2</v>
      </c>
    </row>
    <row r="131" spans="1:22" ht="25.8" x14ac:dyDescent="0.5">
      <c r="A131" s="4"/>
      <c r="B131" s="2"/>
      <c r="C131" s="2"/>
      <c r="D131" s="5"/>
      <c r="E131" s="2">
        <f>SUM($C$2:C131)</f>
        <v>182623.59</v>
      </c>
      <c r="F131" s="5">
        <f>SUM($S$2:S131) + U131 + V131</f>
        <v>931.04</v>
      </c>
      <c r="G131" s="5">
        <f t="shared" ref="G131:G194" si="11">F131/60</f>
        <v>15.517333333333333</v>
      </c>
      <c r="H131" s="10">
        <f t="shared" ref="H131:H194" si="12">(F131/600000)*100</f>
        <v>0.15517333333333333</v>
      </c>
      <c r="S131" s="1">
        <f t="shared" ref="S131:S194" si="13">INT(D131)</f>
        <v>0</v>
      </c>
      <c r="T131" s="1">
        <f t="shared" ref="T131:T194" si="14">(D131-S131)*100</f>
        <v>0</v>
      </c>
      <c r="U131">
        <f>INT(SUM($T$2:T131)/60)</f>
        <v>5</v>
      </c>
      <c r="V131">
        <f>(SUM($T$2:T131)-60*U131)/100</f>
        <v>4.0000000000010229E-2</v>
      </c>
    </row>
    <row r="132" spans="1:22" ht="25.8" x14ac:dyDescent="0.5">
      <c r="A132" s="4"/>
      <c r="B132" s="2"/>
      <c r="C132" s="2"/>
      <c r="D132" s="5"/>
      <c r="E132" s="2">
        <f>SUM($C$2:C132)</f>
        <v>182623.59</v>
      </c>
      <c r="F132" s="5">
        <f>SUM($S$2:S132) + U132 + V132</f>
        <v>931.04</v>
      </c>
      <c r="G132" s="5">
        <f t="shared" si="11"/>
        <v>15.517333333333333</v>
      </c>
      <c r="H132" s="10">
        <f t="shared" si="12"/>
        <v>0.15517333333333333</v>
      </c>
      <c r="S132" s="1">
        <f t="shared" si="13"/>
        <v>0</v>
      </c>
      <c r="T132" s="1">
        <f t="shared" si="14"/>
        <v>0</v>
      </c>
      <c r="U132">
        <f>INT(SUM($T$2:T132)/60)</f>
        <v>5</v>
      </c>
      <c r="V132">
        <f>(SUM($T$2:T132)-60*U132)/100</f>
        <v>4.0000000000010229E-2</v>
      </c>
    </row>
    <row r="133" spans="1:22" ht="25.8" x14ac:dyDescent="0.5">
      <c r="A133" s="4"/>
      <c r="B133" s="2"/>
      <c r="C133" s="2"/>
      <c r="D133" s="5"/>
      <c r="E133" s="2">
        <f>SUM($C$2:C133)</f>
        <v>182623.59</v>
      </c>
      <c r="F133" s="5">
        <f>SUM($S$2:S133) + U133 + V133</f>
        <v>931.04</v>
      </c>
      <c r="G133" s="5">
        <f t="shared" si="11"/>
        <v>15.517333333333333</v>
      </c>
      <c r="H133" s="10">
        <f t="shared" si="12"/>
        <v>0.15517333333333333</v>
      </c>
      <c r="S133" s="1">
        <f t="shared" si="13"/>
        <v>0</v>
      </c>
      <c r="T133" s="1">
        <f t="shared" si="14"/>
        <v>0</v>
      </c>
      <c r="U133">
        <f>INT(SUM($T$2:T133)/60)</f>
        <v>5</v>
      </c>
      <c r="V133">
        <f>(SUM($T$2:T133)-60*U133)/100</f>
        <v>4.0000000000010229E-2</v>
      </c>
    </row>
    <row r="134" spans="1:22" ht="25.8" x14ac:dyDescent="0.5">
      <c r="A134" s="4"/>
      <c r="B134" s="2"/>
      <c r="C134" s="2"/>
      <c r="D134" s="5"/>
      <c r="E134" s="2">
        <f>SUM($C$2:C134)</f>
        <v>182623.59</v>
      </c>
      <c r="F134" s="5">
        <f>SUM($S$2:S134) + U134 + V134</f>
        <v>931.04</v>
      </c>
      <c r="G134" s="5">
        <f t="shared" si="11"/>
        <v>15.517333333333333</v>
      </c>
      <c r="H134" s="10">
        <f t="shared" si="12"/>
        <v>0.15517333333333333</v>
      </c>
      <c r="S134" s="1">
        <f t="shared" si="13"/>
        <v>0</v>
      </c>
      <c r="T134" s="1">
        <f t="shared" si="14"/>
        <v>0</v>
      </c>
      <c r="U134">
        <f>INT(SUM($T$2:T134)/60)</f>
        <v>5</v>
      </c>
      <c r="V134">
        <f>(SUM($T$2:T134)-60*U134)/100</f>
        <v>4.0000000000010229E-2</v>
      </c>
    </row>
    <row r="135" spans="1:22" ht="25.8" x14ac:dyDescent="0.5">
      <c r="A135" s="4"/>
      <c r="B135" s="2"/>
      <c r="C135" s="2"/>
      <c r="D135" s="5"/>
      <c r="E135" s="2">
        <f>SUM($C$2:C135)</f>
        <v>182623.59</v>
      </c>
      <c r="F135" s="5">
        <f>SUM($S$2:S135) + U135 + V135</f>
        <v>931.04</v>
      </c>
      <c r="G135" s="5">
        <f t="shared" si="11"/>
        <v>15.517333333333333</v>
      </c>
      <c r="H135" s="10">
        <f t="shared" si="12"/>
        <v>0.15517333333333333</v>
      </c>
      <c r="S135" s="1">
        <f t="shared" si="13"/>
        <v>0</v>
      </c>
      <c r="T135" s="1">
        <f t="shared" si="14"/>
        <v>0</v>
      </c>
      <c r="U135">
        <f>INT(SUM($T$2:T135)/60)</f>
        <v>5</v>
      </c>
      <c r="V135">
        <f>(SUM($T$2:T135)-60*U135)/100</f>
        <v>4.0000000000010229E-2</v>
      </c>
    </row>
    <row r="136" spans="1:22" ht="25.8" x14ac:dyDescent="0.5">
      <c r="A136" s="4"/>
      <c r="B136" s="2"/>
      <c r="C136" s="2"/>
      <c r="D136" s="5"/>
      <c r="E136" s="2">
        <f>SUM($C$2:C136)</f>
        <v>182623.59</v>
      </c>
      <c r="F136" s="5">
        <f>SUM($S$2:S136) + U136 + V136</f>
        <v>931.04</v>
      </c>
      <c r="G136" s="5">
        <f t="shared" si="11"/>
        <v>15.517333333333333</v>
      </c>
      <c r="H136" s="10">
        <f t="shared" si="12"/>
        <v>0.15517333333333333</v>
      </c>
      <c r="S136" s="1">
        <f t="shared" si="13"/>
        <v>0</v>
      </c>
      <c r="T136" s="1">
        <f t="shared" si="14"/>
        <v>0</v>
      </c>
      <c r="U136">
        <f>INT(SUM($T$2:T136)/60)</f>
        <v>5</v>
      </c>
      <c r="V136">
        <f>(SUM($T$2:T136)-60*U136)/100</f>
        <v>4.0000000000010229E-2</v>
      </c>
    </row>
    <row r="137" spans="1:22" ht="25.8" x14ac:dyDescent="0.5">
      <c r="A137" s="4"/>
      <c r="B137" s="2"/>
      <c r="C137" s="2"/>
      <c r="D137" s="5"/>
      <c r="E137" s="2">
        <f>SUM($C$2:C137)</f>
        <v>182623.59</v>
      </c>
      <c r="F137" s="5">
        <f>SUM($S$2:S137) + U137 + V137</f>
        <v>931.04</v>
      </c>
      <c r="G137" s="5">
        <f t="shared" si="11"/>
        <v>15.517333333333333</v>
      </c>
      <c r="H137" s="10">
        <f t="shared" si="12"/>
        <v>0.15517333333333333</v>
      </c>
      <c r="S137" s="1">
        <f t="shared" si="13"/>
        <v>0</v>
      </c>
      <c r="T137" s="1">
        <f t="shared" si="14"/>
        <v>0</v>
      </c>
      <c r="U137">
        <f>INT(SUM($T$2:T137)/60)</f>
        <v>5</v>
      </c>
      <c r="V137">
        <f>(SUM($T$2:T137)-60*U137)/100</f>
        <v>4.0000000000010229E-2</v>
      </c>
    </row>
    <row r="138" spans="1:22" ht="25.8" x14ac:dyDescent="0.5">
      <c r="A138" s="4"/>
      <c r="B138" s="2"/>
      <c r="C138" s="2"/>
      <c r="D138" s="5"/>
      <c r="E138" s="2">
        <f>SUM($C$2:C138)</f>
        <v>182623.59</v>
      </c>
      <c r="F138" s="5">
        <f>SUM($S$2:S138) + U138 + V138</f>
        <v>931.04</v>
      </c>
      <c r="G138" s="5">
        <f t="shared" si="11"/>
        <v>15.517333333333333</v>
      </c>
      <c r="H138" s="10">
        <f t="shared" si="12"/>
        <v>0.15517333333333333</v>
      </c>
      <c r="S138" s="1">
        <f t="shared" si="13"/>
        <v>0</v>
      </c>
      <c r="T138" s="1">
        <f t="shared" si="14"/>
        <v>0</v>
      </c>
      <c r="U138">
        <f>INT(SUM($T$2:T138)/60)</f>
        <v>5</v>
      </c>
      <c r="V138">
        <f>(SUM($T$2:T138)-60*U138)/100</f>
        <v>4.0000000000010229E-2</v>
      </c>
    </row>
    <row r="139" spans="1:22" ht="25.8" x14ac:dyDescent="0.5">
      <c r="A139" s="4"/>
      <c r="B139" s="2"/>
      <c r="C139" s="2"/>
      <c r="D139" s="5"/>
      <c r="E139" s="2">
        <f>SUM($C$2:C139)</f>
        <v>182623.59</v>
      </c>
      <c r="F139" s="5">
        <f>SUM($S$2:S139) + U139 + V139</f>
        <v>931.04</v>
      </c>
      <c r="G139" s="5">
        <f t="shared" si="11"/>
        <v>15.517333333333333</v>
      </c>
      <c r="H139" s="10">
        <f t="shared" si="12"/>
        <v>0.15517333333333333</v>
      </c>
      <c r="S139" s="1">
        <f t="shared" si="13"/>
        <v>0</v>
      </c>
      <c r="T139" s="1">
        <f t="shared" si="14"/>
        <v>0</v>
      </c>
      <c r="U139">
        <f>INT(SUM($T$2:T139)/60)</f>
        <v>5</v>
      </c>
      <c r="V139">
        <f>(SUM($T$2:T139)-60*U139)/100</f>
        <v>4.0000000000010229E-2</v>
      </c>
    </row>
    <row r="140" spans="1:22" ht="25.8" x14ac:dyDescent="0.5">
      <c r="A140" s="4"/>
      <c r="B140" s="2"/>
      <c r="C140" s="2"/>
      <c r="D140" s="5"/>
      <c r="E140" s="2">
        <f>SUM($C$2:C140)</f>
        <v>182623.59</v>
      </c>
      <c r="F140" s="5">
        <f>SUM($S$2:S140) + U140 + V140</f>
        <v>931.04</v>
      </c>
      <c r="G140" s="5">
        <f t="shared" si="11"/>
        <v>15.517333333333333</v>
      </c>
      <c r="H140" s="10">
        <f t="shared" si="12"/>
        <v>0.15517333333333333</v>
      </c>
      <c r="S140" s="1">
        <f t="shared" si="13"/>
        <v>0</v>
      </c>
      <c r="T140" s="1">
        <f t="shared" si="14"/>
        <v>0</v>
      </c>
      <c r="U140">
        <f>INT(SUM($T$2:T140)/60)</f>
        <v>5</v>
      </c>
      <c r="V140">
        <f>(SUM($T$2:T140)-60*U140)/100</f>
        <v>4.0000000000010229E-2</v>
      </c>
    </row>
    <row r="141" spans="1:22" ht="25.8" x14ac:dyDescent="0.5">
      <c r="A141" s="4"/>
      <c r="B141" s="2"/>
      <c r="C141" s="2"/>
      <c r="D141" s="5"/>
      <c r="E141" s="2">
        <f>SUM($C$2:C141)</f>
        <v>182623.59</v>
      </c>
      <c r="F141" s="5">
        <f>SUM($S$2:S141) + U141 + V141</f>
        <v>931.04</v>
      </c>
      <c r="G141" s="5">
        <f t="shared" si="11"/>
        <v>15.517333333333333</v>
      </c>
      <c r="H141" s="10">
        <f t="shared" si="12"/>
        <v>0.15517333333333333</v>
      </c>
      <c r="S141" s="1">
        <f t="shared" si="13"/>
        <v>0</v>
      </c>
      <c r="T141" s="1">
        <f t="shared" si="14"/>
        <v>0</v>
      </c>
      <c r="U141">
        <f>INT(SUM($T$2:T141)/60)</f>
        <v>5</v>
      </c>
      <c r="V141">
        <f>(SUM($T$2:T141)-60*U141)/100</f>
        <v>4.0000000000010229E-2</v>
      </c>
    </row>
    <row r="142" spans="1:22" ht="25.8" x14ac:dyDescent="0.5">
      <c r="A142" s="4"/>
      <c r="B142" s="2"/>
      <c r="C142" s="2"/>
      <c r="D142" s="5"/>
      <c r="E142" s="2">
        <f>SUM($C$2:C142)</f>
        <v>182623.59</v>
      </c>
      <c r="F142" s="5">
        <f>SUM($S$2:S142) + U142 + V142</f>
        <v>931.04</v>
      </c>
      <c r="G142" s="5">
        <f t="shared" si="11"/>
        <v>15.517333333333333</v>
      </c>
      <c r="H142" s="10">
        <f t="shared" si="12"/>
        <v>0.15517333333333333</v>
      </c>
      <c r="S142" s="1">
        <f t="shared" si="13"/>
        <v>0</v>
      </c>
      <c r="T142" s="1">
        <f t="shared" si="14"/>
        <v>0</v>
      </c>
      <c r="U142">
        <f>INT(SUM($T$2:T142)/60)</f>
        <v>5</v>
      </c>
      <c r="V142">
        <f>(SUM($T$2:T142)-60*U142)/100</f>
        <v>4.0000000000010229E-2</v>
      </c>
    </row>
    <row r="143" spans="1:22" ht="25.8" x14ac:dyDescent="0.5">
      <c r="A143" s="4"/>
      <c r="B143" s="2"/>
      <c r="C143" s="2"/>
      <c r="D143" s="5"/>
      <c r="E143" s="2">
        <f>SUM($C$2:C143)</f>
        <v>182623.59</v>
      </c>
      <c r="F143" s="5">
        <f>SUM($S$2:S143) + U143 + V143</f>
        <v>931.04</v>
      </c>
      <c r="G143" s="5">
        <f t="shared" si="11"/>
        <v>15.517333333333333</v>
      </c>
      <c r="H143" s="10">
        <f t="shared" si="12"/>
        <v>0.15517333333333333</v>
      </c>
      <c r="S143" s="1">
        <f t="shared" si="13"/>
        <v>0</v>
      </c>
      <c r="T143" s="1">
        <f t="shared" si="14"/>
        <v>0</v>
      </c>
      <c r="U143">
        <f>INT(SUM($T$2:T143)/60)</f>
        <v>5</v>
      </c>
      <c r="V143">
        <f>(SUM($T$2:T143)-60*U143)/100</f>
        <v>4.0000000000010229E-2</v>
      </c>
    </row>
    <row r="144" spans="1:22" ht="25.8" x14ac:dyDescent="0.5">
      <c r="A144" s="4"/>
      <c r="B144" s="2"/>
      <c r="C144" s="2"/>
      <c r="D144" s="5"/>
      <c r="E144" s="2">
        <f>SUM($C$2:C144)</f>
        <v>182623.59</v>
      </c>
      <c r="F144" s="5">
        <f>SUM($S$2:S144) + U144 + V144</f>
        <v>931.04</v>
      </c>
      <c r="G144" s="5">
        <f t="shared" si="11"/>
        <v>15.517333333333333</v>
      </c>
      <c r="H144" s="10">
        <f t="shared" si="12"/>
        <v>0.15517333333333333</v>
      </c>
      <c r="S144" s="1">
        <f t="shared" si="13"/>
        <v>0</v>
      </c>
      <c r="T144" s="1">
        <f t="shared" si="14"/>
        <v>0</v>
      </c>
      <c r="U144">
        <f>INT(SUM($T$2:T144)/60)</f>
        <v>5</v>
      </c>
      <c r="V144">
        <f>(SUM($T$2:T144)-60*U144)/100</f>
        <v>4.0000000000010229E-2</v>
      </c>
    </row>
    <row r="145" spans="1:22" ht="25.8" x14ac:dyDescent="0.5">
      <c r="A145" s="4"/>
      <c r="B145" s="2"/>
      <c r="C145" s="2"/>
      <c r="D145" s="5"/>
      <c r="E145" s="2">
        <f>SUM($C$2:C145)</f>
        <v>182623.59</v>
      </c>
      <c r="F145" s="5">
        <f>SUM($S$2:S145) + U145 + V145</f>
        <v>931.04</v>
      </c>
      <c r="G145" s="5">
        <f t="shared" si="11"/>
        <v>15.517333333333333</v>
      </c>
      <c r="H145" s="10">
        <f t="shared" si="12"/>
        <v>0.15517333333333333</v>
      </c>
      <c r="S145" s="1">
        <f t="shared" si="13"/>
        <v>0</v>
      </c>
      <c r="T145" s="1">
        <f t="shared" si="14"/>
        <v>0</v>
      </c>
      <c r="U145">
        <f>INT(SUM($T$2:T145)/60)</f>
        <v>5</v>
      </c>
      <c r="V145">
        <f>(SUM($T$2:T145)-60*U145)/100</f>
        <v>4.0000000000010229E-2</v>
      </c>
    </row>
    <row r="146" spans="1:22" ht="25.8" x14ac:dyDescent="0.5">
      <c r="A146" s="4"/>
      <c r="B146" s="2"/>
      <c r="C146" s="2"/>
      <c r="D146" s="5"/>
      <c r="E146" s="2">
        <f>SUM($C$2:C146)</f>
        <v>182623.59</v>
      </c>
      <c r="F146" s="5">
        <f>SUM($S$2:S146) + U146 + V146</f>
        <v>931.04</v>
      </c>
      <c r="G146" s="5">
        <f t="shared" si="11"/>
        <v>15.517333333333333</v>
      </c>
      <c r="H146" s="10">
        <f t="shared" si="12"/>
        <v>0.15517333333333333</v>
      </c>
      <c r="S146" s="1">
        <f t="shared" si="13"/>
        <v>0</v>
      </c>
      <c r="T146" s="1">
        <f t="shared" si="14"/>
        <v>0</v>
      </c>
      <c r="U146">
        <f>INT(SUM($T$2:T146)/60)</f>
        <v>5</v>
      </c>
      <c r="V146">
        <f>(SUM($T$2:T146)-60*U146)/100</f>
        <v>4.0000000000010229E-2</v>
      </c>
    </row>
    <row r="147" spans="1:22" ht="25.8" x14ac:dyDescent="0.5">
      <c r="A147" s="4"/>
      <c r="B147" s="2"/>
      <c r="C147" s="2"/>
      <c r="D147" s="5"/>
      <c r="E147" s="2">
        <f>SUM($C$2:C147)</f>
        <v>182623.59</v>
      </c>
      <c r="F147" s="5">
        <f>SUM($S$2:S147) + U147 + V147</f>
        <v>931.04</v>
      </c>
      <c r="G147" s="5">
        <f t="shared" si="11"/>
        <v>15.517333333333333</v>
      </c>
      <c r="H147" s="10">
        <f t="shared" si="12"/>
        <v>0.15517333333333333</v>
      </c>
      <c r="S147" s="1">
        <f t="shared" si="13"/>
        <v>0</v>
      </c>
      <c r="T147" s="1">
        <f t="shared" si="14"/>
        <v>0</v>
      </c>
      <c r="U147">
        <f>INT(SUM($T$2:T147)/60)</f>
        <v>5</v>
      </c>
      <c r="V147">
        <f>(SUM($T$2:T147)-60*U147)/100</f>
        <v>4.0000000000010229E-2</v>
      </c>
    </row>
    <row r="148" spans="1:22" ht="25.8" x14ac:dyDescent="0.5">
      <c r="A148" s="4"/>
      <c r="B148" s="2"/>
      <c r="C148" s="2"/>
      <c r="D148" s="5"/>
      <c r="E148" s="2">
        <f>SUM($C$2:C148)</f>
        <v>182623.59</v>
      </c>
      <c r="F148" s="5">
        <f>SUM($S$2:S148) + U148 + V148</f>
        <v>931.04</v>
      </c>
      <c r="G148" s="5">
        <f t="shared" si="11"/>
        <v>15.517333333333333</v>
      </c>
      <c r="H148" s="10">
        <f t="shared" si="12"/>
        <v>0.15517333333333333</v>
      </c>
      <c r="S148" s="1">
        <f t="shared" si="13"/>
        <v>0</v>
      </c>
      <c r="T148" s="1">
        <f t="shared" si="14"/>
        <v>0</v>
      </c>
      <c r="U148">
        <f>INT(SUM($T$2:T148)/60)</f>
        <v>5</v>
      </c>
      <c r="V148">
        <f>(SUM($T$2:T148)-60*U148)/100</f>
        <v>4.0000000000010229E-2</v>
      </c>
    </row>
    <row r="149" spans="1:22" ht="25.8" x14ac:dyDescent="0.5">
      <c r="A149" s="4"/>
      <c r="B149" s="2"/>
      <c r="C149" s="2"/>
      <c r="D149" s="5"/>
      <c r="E149" s="2">
        <f>SUM($C$2:C149)</f>
        <v>182623.59</v>
      </c>
      <c r="F149" s="5">
        <f>SUM($S$2:S149) + U149 + V149</f>
        <v>931.04</v>
      </c>
      <c r="G149" s="5">
        <f t="shared" si="11"/>
        <v>15.517333333333333</v>
      </c>
      <c r="H149" s="10">
        <f t="shared" si="12"/>
        <v>0.15517333333333333</v>
      </c>
      <c r="S149" s="1">
        <f t="shared" si="13"/>
        <v>0</v>
      </c>
      <c r="T149" s="1">
        <f t="shared" si="14"/>
        <v>0</v>
      </c>
      <c r="U149">
        <f>INT(SUM($T$2:T149)/60)</f>
        <v>5</v>
      </c>
      <c r="V149">
        <f>(SUM($T$2:T149)-60*U149)/100</f>
        <v>4.0000000000010229E-2</v>
      </c>
    </row>
    <row r="150" spans="1:22" ht="25.8" x14ac:dyDescent="0.5">
      <c r="A150" s="4"/>
      <c r="B150" s="2"/>
      <c r="C150" s="2"/>
      <c r="D150" s="5"/>
      <c r="E150" s="2">
        <f>SUM($C$2:C150)</f>
        <v>182623.59</v>
      </c>
      <c r="F150" s="5">
        <f>SUM($S$2:S150) + U150 + V150</f>
        <v>931.04</v>
      </c>
      <c r="G150" s="5">
        <f t="shared" si="11"/>
        <v>15.517333333333333</v>
      </c>
      <c r="H150" s="10">
        <f t="shared" si="12"/>
        <v>0.15517333333333333</v>
      </c>
      <c r="S150" s="1">
        <f t="shared" si="13"/>
        <v>0</v>
      </c>
      <c r="T150" s="1">
        <f t="shared" si="14"/>
        <v>0</v>
      </c>
      <c r="U150">
        <f>INT(SUM($T$2:T150)/60)</f>
        <v>5</v>
      </c>
      <c r="V150">
        <f>(SUM($T$2:T150)-60*U150)/100</f>
        <v>4.0000000000010229E-2</v>
      </c>
    </row>
    <row r="151" spans="1:22" ht="25.8" x14ac:dyDescent="0.5">
      <c r="A151" s="4"/>
      <c r="B151" s="2"/>
      <c r="C151" s="2"/>
      <c r="D151" s="5"/>
      <c r="E151" s="2">
        <f>SUM($C$2:C151)</f>
        <v>182623.59</v>
      </c>
      <c r="F151" s="5">
        <f>SUM($S$2:S151) + U151 + V151</f>
        <v>931.04</v>
      </c>
      <c r="G151" s="5">
        <f t="shared" si="11"/>
        <v>15.517333333333333</v>
      </c>
      <c r="H151" s="10">
        <f t="shared" si="12"/>
        <v>0.15517333333333333</v>
      </c>
      <c r="S151" s="1">
        <f t="shared" si="13"/>
        <v>0</v>
      </c>
      <c r="T151" s="1">
        <f t="shared" si="14"/>
        <v>0</v>
      </c>
      <c r="U151">
        <f>INT(SUM($T$2:T151)/60)</f>
        <v>5</v>
      </c>
      <c r="V151">
        <f>(SUM($T$2:T151)-60*U151)/100</f>
        <v>4.0000000000010229E-2</v>
      </c>
    </row>
    <row r="152" spans="1:22" ht="25.8" x14ac:dyDescent="0.5">
      <c r="A152" s="4"/>
      <c r="B152" s="2"/>
      <c r="C152" s="2"/>
      <c r="D152" s="5"/>
      <c r="E152" s="2">
        <f>SUM($C$2:C152)</f>
        <v>182623.59</v>
      </c>
      <c r="F152" s="5">
        <f>SUM($S$2:S152) + U152 + V152</f>
        <v>931.04</v>
      </c>
      <c r="G152" s="5">
        <f t="shared" si="11"/>
        <v>15.517333333333333</v>
      </c>
      <c r="H152" s="10">
        <f t="shared" si="12"/>
        <v>0.15517333333333333</v>
      </c>
      <c r="S152" s="1">
        <f t="shared" si="13"/>
        <v>0</v>
      </c>
      <c r="T152" s="1">
        <f t="shared" si="14"/>
        <v>0</v>
      </c>
      <c r="U152">
        <f>INT(SUM($T$2:T152)/60)</f>
        <v>5</v>
      </c>
      <c r="V152">
        <f>(SUM($T$2:T152)-60*U152)/100</f>
        <v>4.0000000000010229E-2</v>
      </c>
    </row>
    <row r="153" spans="1:22" ht="25.8" x14ac:dyDescent="0.5">
      <c r="A153" s="4"/>
      <c r="B153" s="2"/>
      <c r="C153" s="2"/>
      <c r="D153" s="5"/>
      <c r="E153" s="2">
        <f>SUM($C$2:C153)</f>
        <v>182623.59</v>
      </c>
      <c r="F153" s="5">
        <f>SUM($S$2:S153) + U153 + V153</f>
        <v>931.04</v>
      </c>
      <c r="G153" s="5">
        <f t="shared" si="11"/>
        <v>15.517333333333333</v>
      </c>
      <c r="H153" s="10">
        <f t="shared" si="12"/>
        <v>0.15517333333333333</v>
      </c>
      <c r="S153" s="1">
        <f t="shared" si="13"/>
        <v>0</v>
      </c>
      <c r="T153" s="1">
        <f t="shared" si="14"/>
        <v>0</v>
      </c>
      <c r="U153">
        <f>INT(SUM($T$2:T153)/60)</f>
        <v>5</v>
      </c>
      <c r="V153">
        <f>(SUM($T$2:T153)-60*U153)/100</f>
        <v>4.0000000000010229E-2</v>
      </c>
    </row>
    <row r="154" spans="1:22" ht="25.8" x14ac:dyDescent="0.5">
      <c r="A154" s="4"/>
      <c r="B154" s="2"/>
      <c r="C154" s="2"/>
      <c r="D154" s="5"/>
      <c r="E154" s="2">
        <f>SUM($C$2:C154)</f>
        <v>182623.59</v>
      </c>
      <c r="F154" s="5">
        <f>SUM($S$2:S154) + U154 + V154</f>
        <v>931.04</v>
      </c>
      <c r="G154" s="5">
        <f t="shared" si="11"/>
        <v>15.517333333333333</v>
      </c>
      <c r="H154" s="10">
        <f t="shared" si="12"/>
        <v>0.15517333333333333</v>
      </c>
      <c r="S154" s="1">
        <f t="shared" si="13"/>
        <v>0</v>
      </c>
      <c r="T154" s="1">
        <f t="shared" si="14"/>
        <v>0</v>
      </c>
      <c r="U154">
        <f>INT(SUM($T$2:T154)/60)</f>
        <v>5</v>
      </c>
      <c r="V154">
        <f>(SUM($T$2:T154)-60*U154)/100</f>
        <v>4.0000000000010229E-2</v>
      </c>
    </row>
    <row r="155" spans="1:22" ht="25.8" x14ac:dyDescent="0.5">
      <c r="A155" s="4"/>
      <c r="B155" s="2"/>
      <c r="C155" s="2"/>
      <c r="D155" s="5"/>
      <c r="E155" s="2">
        <f>SUM($C$2:C155)</f>
        <v>182623.59</v>
      </c>
      <c r="F155" s="5">
        <f>SUM($S$2:S155) + U155 + V155</f>
        <v>931.04</v>
      </c>
      <c r="G155" s="5">
        <f t="shared" si="11"/>
        <v>15.517333333333333</v>
      </c>
      <c r="H155" s="10">
        <f t="shared" si="12"/>
        <v>0.15517333333333333</v>
      </c>
      <c r="S155" s="1">
        <f t="shared" si="13"/>
        <v>0</v>
      </c>
      <c r="T155" s="1">
        <f t="shared" si="14"/>
        <v>0</v>
      </c>
      <c r="U155">
        <f>INT(SUM($T$2:T155)/60)</f>
        <v>5</v>
      </c>
      <c r="V155">
        <f>(SUM($T$2:T155)-60*U155)/100</f>
        <v>4.0000000000010229E-2</v>
      </c>
    </row>
    <row r="156" spans="1:22" ht="25.8" x14ac:dyDescent="0.5">
      <c r="A156" s="4"/>
      <c r="B156" s="2"/>
      <c r="C156" s="2"/>
      <c r="D156" s="5"/>
      <c r="E156" s="2">
        <f>SUM($C$2:C156)</f>
        <v>182623.59</v>
      </c>
      <c r="F156" s="5">
        <f>SUM($S$2:S156) + U156 + V156</f>
        <v>931.04</v>
      </c>
      <c r="G156" s="5">
        <f t="shared" si="11"/>
        <v>15.517333333333333</v>
      </c>
      <c r="H156" s="10">
        <f t="shared" si="12"/>
        <v>0.15517333333333333</v>
      </c>
      <c r="S156" s="1">
        <f t="shared" si="13"/>
        <v>0</v>
      </c>
      <c r="T156" s="1">
        <f t="shared" si="14"/>
        <v>0</v>
      </c>
      <c r="U156">
        <f>INT(SUM($T$2:T156)/60)</f>
        <v>5</v>
      </c>
      <c r="V156">
        <f>(SUM($T$2:T156)-60*U156)/100</f>
        <v>4.0000000000010229E-2</v>
      </c>
    </row>
    <row r="157" spans="1:22" ht="25.8" x14ac:dyDescent="0.5">
      <c r="A157" s="4"/>
      <c r="B157" s="2"/>
      <c r="C157" s="2"/>
      <c r="D157" s="5"/>
      <c r="E157" s="2">
        <f>SUM($C$2:C157)</f>
        <v>182623.59</v>
      </c>
      <c r="F157" s="5">
        <f>SUM($S$2:S157) + U157 + V157</f>
        <v>931.04</v>
      </c>
      <c r="G157" s="5">
        <f t="shared" si="11"/>
        <v>15.517333333333333</v>
      </c>
      <c r="H157" s="10">
        <f t="shared" si="12"/>
        <v>0.15517333333333333</v>
      </c>
      <c r="S157" s="1">
        <f t="shared" si="13"/>
        <v>0</v>
      </c>
      <c r="T157" s="1">
        <f t="shared" si="14"/>
        <v>0</v>
      </c>
      <c r="U157">
        <f>INT(SUM($T$2:T157)/60)</f>
        <v>5</v>
      </c>
      <c r="V157">
        <f>(SUM($T$2:T157)-60*U157)/100</f>
        <v>4.0000000000010229E-2</v>
      </c>
    </row>
    <row r="158" spans="1:22" ht="25.8" x14ac:dyDescent="0.5">
      <c r="A158" s="4"/>
      <c r="B158" s="2"/>
      <c r="C158" s="2"/>
      <c r="D158" s="5"/>
      <c r="E158" s="2">
        <f>SUM($C$2:C158)</f>
        <v>182623.59</v>
      </c>
      <c r="F158" s="5">
        <f>SUM($S$2:S158) + U158 + V158</f>
        <v>931.04</v>
      </c>
      <c r="G158" s="5">
        <f t="shared" si="11"/>
        <v>15.517333333333333</v>
      </c>
      <c r="H158" s="10">
        <f t="shared" si="12"/>
        <v>0.15517333333333333</v>
      </c>
      <c r="S158" s="1">
        <f t="shared" si="13"/>
        <v>0</v>
      </c>
      <c r="T158" s="1">
        <f t="shared" si="14"/>
        <v>0</v>
      </c>
      <c r="U158">
        <f>INT(SUM($T$2:T158)/60)</f>
        <v>5</v>
      </c>
      <c r="V158">
        <f>(SUM($T$2:T158)-60*U158)/100</f>
        <v>4.0000000000010229E-2</v>
      </c>
    </row>
    <row r="159" spans="1:22" ht="25.8" x14ac:dyDescent="0.5">
      <c r="A159" s="4"/>
      <c r="B159" s="2"/>
      <c r="C159" s="2"/>
      <c r="D159" s="5"/>
      <c r="E159" s="2">
        <f>SUM($C$2:C159)</f>
        <v>182623.59</v>
      </c>
      <c r="F159" s="5">
        <f>SUM($S$2:S159) + U159 + V159</f>
        <v>931.04</v>
      </c>
      <c r="G159" s="5">
        <f t="shared" si="11"/>
        <v>15.517333333333333</v>
      </c>
      <c r="H159" s="10">
        <f t="shared" si="12"/>
        <v>0.15517333333333333</v>
      </c>
      <c r="S159" s="1">
        <f t="shared" si="13"/>
        <v>0</v>
      </c>
      <c r="T159" s="1">
        <f t="shared" si="14"/>
        <v>0</v>
      </c>
      <c r="U159">
        <f>INT(SUM($T$2:T159)/60)</f>
        <v>5</v>
      </c>
      <c r="V159">
        <f>(SUM($T$2:T159)-60*U159)/100</f>
        <v>4.0000000000010229E-2</v>
      </c>
    </row>
    <row r="160" spans="1:22" ht="25.8" x14ac:dyDescent="0.5">
      <c r="A160" s="4"/>
      <c r="B160" s="2"/>
      <c r="C160" s="2"/>
      <c r="D160" s="5"/>
      <c r="E160" s="2">
        <f>SUM($C$2:C160)</f>
        <v>182623.59</v>
      </c>
      <c r="F160" s="5">
        <f>SUM($S$2:S160) + U160 + V160</f>
        <v>931.04</v>
      </c>
      <c r="G160" s="5">
        <f t="shared" si="11"/>
        <v>15.517333333333333</v>
      </c>
      <c r="H160" s="10">
        <f t="shared" si="12"/>
        <v>0.15517333333333333</v>
      </c>
      <c r="S160" s="1">
        <f t="shared" si="13"/>
        <v>0</v>
      </c>
      <c r="T160" s="1">
        <f t="shared" si="14"/>
        <v>0</v>
      </c>
      <c r="U160">
        <f>INT(SUM($T$2:T160)/60)</f>
        <v>5</v>
      </c>
      <c r="V160">
        <f>(SUM($T$2:T160)-60*U160)/100</f>
        <v>4.0000000000010229E-2</v>
      </c>
    </row>
    <row r="161" spans="1:22" ht="25.8" x14ac:dyDescent="0.5">
      <c r="A161" s="4"/>
      <c r="B161" s="2"/>
      <c r="C161" s="2"/>
      <c r="D161" s="5"/>
      <c r="E161" s="2">
        <f>SUM($C$2:C161)</f>
        <v>182623.59</v>
      </c>
      <c r="F161" s="5">
        <f>SUM($S$2:S161) + U161 + V161</f>
        <v>931.04</v>
      </c>
      <c r="G161" s="5">
        <f t="shared" si="11"/>
        <v>15.517333333333333</v>
      </c>
      <c r="H161" s="10">
        <f t="shared" si="12"/>
        <v>0.15517333333333333</v>
      </c>
      <c r="S161" s="1">
        <f t="shared" si="13"/>
        <v>0</v>
      </c>
      <c r="T161" s="1">
        <f t="shared" si="14"/>
        <v>0</v>
      </c>
      <c r="U161">
        <f>INT(SUM($T$2:T161)/60)</f>
        <v>5</v>
      </c>
      <c r="V161">
        <f>(SUM($T$2:T161)-60*U161)/100</f>
        <v>4.0000000000010229E-2</v>
      </c>
    </row>
    <row r="162" spans="1:22" ht="25.8" x14ac:dyDescent="0.5">
      <c r="A162" s="4"/>
      <c r="B162" s="2"/>
      <c r="C162" s="2"/>
      <c r="D162" s="5"/>
      <c r="E162" s="2">
        <f>SUM($C$2:C162)</f>
        <v>182623.59</v>
      </c>
      <c r="F162" s="5">
        <f>SUM($S$2:S162) + U162 + V162</f>
        <v>931.04</v>
      </c>
      <c r="G162" s="5">
        <f t="shared" si="11"/>
        <v>15.517333333333333</v>
      </c>
      <c r="H162" s="10">
        <f t="shared" si="12"/>
        <v>0.15517333333333333</v>
      </c>
      <c r="S162" s="1">
        <f t="shared" si="13"/>
        <v>0</v>
      </c>
      <c r="T162" s="1">
        <f t="shared" si="14"/>
        <v>0</v>
      </c>
      <c r="U162">
        <f>INT(SUM($T$2:T162)/60)</f>
        <v>5</v>
      </c>
      <c r="V162">
        <f>(SUM($T$2:T162)-60*U162)/100</f>
        <v>4.0000000000010229E-2</v>
      </c>
    </row>
    <row r="163" spans="1:22" ht="25.8" x14ac:dyDescent="0.5">
      <c r="A163" s="4"/>
      <c r="B163" s="2"/>
      <c r="C163" s="2"/>
      <c r="D163" s="5"/>
      <c r="E163" s="2">
        <f>SUM($C$2:C163)</f>
        <v>182623.59</v>
      </c>
      <c r="F163" s="5">
        <f>SUM($S$2:S163) + U163 + V163</f>
        <v>931.04</v>
      </c>
      <c r="G163" s="5">
        <f t="shared" si="11"/>
        <v>15.517333333333333</v>
      </c>
      <c r="H163" s="10">
        <f t="shared" si="12"/>
        <v>0.15517333333333333</v>
      </c>
      <c r="S163" s="1">
        <f t="shared" si="13"/>
        <v>0</v>
      </c>
      <c r="T163" s="1">
        <f t="shared" si="14"/>
        <v>0</v>
      </c>
      <c r="U163">
        <f>INT(SUM($T$2:T163)/60)</f>
        <v>5</v>
      </c>
      <c r="V163">
        <f>(SUM($T$2:T163)-60*U163)/100</f>
        <v>4.0000000000010229E-2</v>
      </c>
    </row>
    <row r="164" spans="1:22" ht="25.8" x14ac:dyDescent="0.5">
      <c r="A164" s="4"/>
      <c r="B164" s="2"/>
      <c r="C164" s="2"/>
      <c r="D164" s="5"/>
      <c r="E164" s="2">
        <f>SUM($C$2:C164)</f>
        <v>182623.59</v>
      </c>
      <c r="F164" s="5">
        <f>SUM($S$2:S164) + U164 + V164</f>
        <v>931.04</v>
      </c>
      <c r="G164" s="5">
        <f t="shared" si="11"/>
        <v>15.517333333333333</v>
      </c>
      <c r="H164" s="10">
        <f t="shared" si="12"/>
        <v>0.15517333333333333</v>
      </c>
      <c r="S164" s="1">
        <f t="shared" si="13"/>
        <v>0</v>
      </c>
      <c r="T164" s="1">
        <f t="shared" si="14"/>
        <v>0</v>
      </c>
      <c r="U164">
        <f>INT(SUM($T$2:T164)/60)</f>
        <v>5</v>
      </c>
      <c r="V164">
        <f>(SUM($T$2:T164)-60*U164)/100</f>
        <v>4.0000000000010229E-2</v>
      </c>
    </row>
    <row r="165" spans="1:22" ht="25.8" x14ac:dyDescent="0.5">
      <c r="A165" s="4"/>
      <c r="B165" s="2"/>
      <c r="C165" s="2"/>
      <c r="D165" s="5"/>
      <c r="E165" s="2">
        <f>SUM($C$2:C165)</f>
        <v>182623.59</v>
      </c>
      <c r="F165" s="5">
        <f>SUM($S$2:S165) + U165 + V165</f>
        <v>931.04</v>
      </c>
      <c r="G165" s="5">
        <f t="shared" si="11"/>
        <v>15.517333333333333</v>
      </c>
      <c r="H165" s="10">
        <f t="shared" si="12"/>
        <v>0.15517333333333333</v>
      </c>
      <c r="S165" s="1">
        <f t="shared" si="13"/>
        <v>0</v>
      </c>
      <c r="T165" s="1">
        <f t="shared" si="14"/>
        <v>0</v>
      </c>
      <c r="U165">
        <f>INT(SUM($T$2:T165)/60)</f>
        <v>5</v>
      </c>
      <c r="V165">
        <f>(SUM($T$2:T165)-60*U165)/100</f>
        <v>4.0000000000010229E-2</v>
      </c>
    </row>
    <row r="166" spans="1:22" ht="25.8" x14ac:dyDescent="0.5">
      <c r="A166" s="4"/>
      <c r="B166" s="2"/>
      <c r="C166" s="2"/>
      <c r="D166" s="5"/>
      <c r="E166" s="2">
        <f>SUM($C$2:C166)</f>
        <v>182623.59</v>
      </c>
      <c r="F166" s="5">
        <f>SUM($S$2:S166) + U166 + V166</f>
        <v>931.04</v>
      </c>
      <c r="G166" s="5">
        <f t="shared" si="11"/>
        <v>15.517333333333333</v>
      </c>
      <c r="H166" s="10">
        <f t="shared" si="12"/>
        <v>0.15517333333333333</v>
      </c>
      <c r="S166" s="1">
        <f t="shared" si="13"/>
        <v>0</v>
      </c>
      <c r="T166" s="1">
        <f t="shared" si="14"/>
        <v>0</v>
      </c>
      <c r="U166">
        <f>INT(SUM($T$2:T166)/60)</f>
        <v>5</v>
      </c>
      <c r="V166">
        <f>(SUM($T$2:T166)-60*U166)/100</f>
        <v>4.0000000000010229E-2</v>
      </c>
    </row>
    <row r="167" spans="1:22" ht="25.8" x14ac:dyDescent="0.5">
      <c r="A167" s="4"/>
      <c r="B167" s="2"/>
      <c r="C167" s="2"/>
      <c r="D167" s="5"/>
      <c r="E167" s="2">
        <f>SUM($C$2:C167)</f>
        <v>182623.59</v>
      </c>
      <c r="F167" s="5">
        <f>SUM($S$2:S167) + U167 + V167</f>
        <v>931.04</v>
      </c>
      <c r="G167" s="5">
        <f t="shared" si="11"/>
        <v>15.517333333333333</v>
      </c>
      <c r="H167" s="10">
        <f t="shared" si="12"/>
        <v>0.15517333333333333</v>
      </c>
      <c r="S167" s="1">
        <f t="shared" si="13"/>
        <v>0</v>
      </c>
      <c r="T167" s="1">
        <f t="shared" si="14"/>
        <v>0</v>
      </c>
      <c r="U167">
        <f>INT(SUM($T$2:T167)/60)</f>
        <v>5</v>
      </c>
      <c r="V167">
        <f>(SUM($T$2:T167)-60*U167)/100</f>
        <v>4.0000000000010229E-2</v>
      </c>
    </row>
    <row r="168" spans="1:22" ht="25.8" x14ac:dyDescent="0.5">
      <c r="A168" s="4"/>
      <c r="B168" s="2"/>
      <c r="C168" s="2"/>
      <c r="D168" s="5"/>
      <c r="E168" s="2">
        <f>SUM($C$2:C168)</f>
        <v>182623.59</v>
      </c>
      <c r="F168" s="5">
        <f>SUM($S$2:S168) + U168 + V168</f>
        <v>931.04</v>
      </c>
      <c r="G168" s="5">
        <f t="shared" si="11"/>
        <v>15.517333333333333</v>
      </c>
      <c r="H168" s="10">
        <f t="shared" si="12"/>
        <v>0.15517333333333333</v>
      </c>
      <c r="S168" s="1">
        <f t="shared" si="13"/>
        <v>0</v>
      </c>
      <c r="T168" s="1">
        <f t="shared" si="14"/>
        <v>0</v>
      </c>
      <c r="U168">
        <f>INT(SUM($T$2:T168)/60)</f>
        <v>5</v>
      </c>
      <c r="V168">
        <f>(SUM($T$2:T168)-60*U168)/100</f>
        <v>4.0000000000010229E-2</v>
      </c>
    </row>
    <row r="169" spans="1:22" ht="25.8" x14ac:dyDescent="0.5">
      <c r="A169" s="4"/>
      <c r="B169" s="2"/>
      <c r="C169" s="2"/>
      <c r="D169" s="5"/>
      <c r="E169" s="2">
        <f>SUM($C$2:C169)</f>
        <v>182623.59</v>
      </c>
      <c r="F169" s="5">
        <f>SUM($S$2:S169) + U169 + V169</f>
        <v>931.04</v>
      </c>
      <c r="G169" s="5">
        <f t="shared" si="11"/>
        <v>15.517333333333333</v>
      </c>
      <c r="H169" s="10">
        <f t="shared" si="12"/>
        <v>0.15517333333333333</v>
      </c>
      <c r="S169" s="1">
        <f t="shared" si="13"/>
        <v>0</v>
      </c>
      <c r="T169" s="1">
        <f t="shared" si="14"/>
        <v>0</v>
      </c>
      <c r="U169">
        <f>INT(SUM($T$2:T169)/60)</f>
        <v>5</v>
      </c>
      <c r="V169">
        <f>(SUM($T$2:T169)-60*U169)/100</f>
        <v>4.0000000000010229E-2</v>
      </c>
    </row>
    <row r="170" spans="1:22" ht="25.8" x14ac:dyDescent="0.5">
      <c r="A170" s="4"/>
      <c r="B170" s="2"/>
      <c r="C170" s="2"/>
      <c r="D170" s="5"/>
      <c r="E170" s="2">
        <f>SUM($C$2:C170)</f>
        <v>182623.59</v>
      </c>
      <c r="F170" s="5">
        <f>SUM($S$2:S170) + U170 + V170</f>
        <v>931.04</v>
      </c>
      <c r="G170" s="5">
        <f t="shared" si="11"/>
        <v>15.517333333333333</v>
      </c>
      <c r="H170" s="10">
        <f t="shared" si="12"/>
        <v>0.15517333333333333</v>
      </c>
      <c r="S170" s="1">
        <f t="shared" si="13"/>
        <v>0</v>
      </c>
      <c r="T170" s="1">
        <f t="shared" si="14"/>
        <v>0</v>
      </c>
      <c r="U170">
        <f>INT(SUM($T$2:T170)/60)</f>
        <v>5</v>
      </c>
      <c r="V170">
        <f>(SUM($T$2:T170)-60*U170)/100</f>
        <v>4.0000000000010229E-2</v>
      </c>
    </row>
    <row r="171" spans="1:22" ht="25.8" x14ac:dyDescent="0.5">
      <c r="A171" s="4"/>
      <c r="B171" s="2"/>
      <c r="C171" s="2"/>
      <c r="D171" s="5"/>
      <c r="E171" s="2">
        <f>SUM($C$2:C171)</f>
        <v>182623.59</v>
      </c>
      <c r="F171" s="5">
        <f>SUM($S$2:S171) + U171 + V171</f>
        <v>931.04</v>
      </c>
      <c r="G171" s="5">
        <f t="shared" si="11"/>
        <v>15.517333333333333</v>
      </c>
      <c r="H171" s="10">
        <f t="shared" si="12"/>
        <v>0.15517333333333333</v>
      </c>
      <c r="S171" s="1">
        <f t="shared" si="13"/>
        <v>0</v>
      </c>
      <c r="T171" s="1">
        <f t="shared" si="14"/>
        <v>0</v>
      </c>
      <c r="U171">
        <f>INT(SUM($T$2:T171)/60)</f>
        <v>5</v>
      </c>
      <c r="V171">
        <f>(SUM($T$2:T171)-60*U171)/100</f>
        <v>4.0000000000010229E-2</v>
      </c>
    </row>
    <row r="172" spans="1:22" ht="25.8" x14ac:dyDescent="0.5">
      <c r="A172" s="4"/>
      <c r="B172" s="2"/>
      <c r="C172" s="2"/>
      <c r="D172" s="5"/>
      <c r="E172" s="2">
        <f>SUM($C$2:C172)</f>
        <v>182623.59</v>
      </c>
      <c r="F172" s="5">
        <f>SUM($S$2:S172) + U172 + V172</f>
        <v>931.04</v>
      </c>
      <c r="G172" s="5">
        <f t="shared" si="11"/>
        <v>15.517333333333333</v>
      </c>
      <c r="H172" s="10">
        <f t="shared" si="12"/>
        <v>0.15517333333333333</v>
      </c>
      <c r="S172" s="1">
        <f t="shared" si="13"/>
        <v>0</v>
      </c>
      <c r="T172" s="1">
        <f t="shared" si="14"/>
        <v>0</v>
      </c>
      <c r="U172">
        <f>INT(SUM($T$2:T172)/60)</f>
        <v>5</v>
      </c>
      <c r="V172">
        <f>(SUM($T$2:T172)-60*U172)/100</f>
        <v>4.0000000000010229E-2</v>
      </c>
    </row>
    <row r="173" spans="1:22" ht="25.8" x14ac:dyDescent="0.5">
      <c r="A173" s="4"/>
      <c r="B173" s="2"/>
      <c r="C173" s="2"/>
      <c r="D173" s="5"/>
      <c r="E173" s="2">
        <f>SUM($C$2:C173)</f>
        <v>182623.59</v>
      </c>
      <c r="F173" s="5">
        <f>SUM($S$2:S173) + U173 + V173</f>
        <v>931.04</v>
      </c>
      <c r="G173" s="5">
        <f t="shared" si="11"/>
        <v>15.517333333333333</v>
      </c>
      <c r="H173" s="10">
        <f t="shared" si="12"/>
        <v>0.15517333333333333</v>
      </c>
      <c r="S173" s="1">
        <f t="shared" si="13"/>
        <v>0</v>
      </c>
      <c r="T173" s="1">
        <f t="shared" si="14"/>
        <v>0</v>
      </c>
      <c r="U173">
        <f>INT(SUM($T$2:T173)/60)</f>
        <v>5</v>
      </c>
      <c r="V173">
        <f>(SUM($T$2:T173)-60*U173)/100</f>
        <v>4.0000000000010229E-2</v>
      </c>
    </row>
    <row r="174" spans="1:22" ht="25.8" x14ac:dyDescent="0.5">
      <c r="A174" s="4"/>
      <c r="B174" s="2"/>
      <c r="C174" s="2"/>
      <c r="D174" s="5"/>
      <c r="E174" s="2">
        <f>SUM($C$2:C174)</f>
        <v>182623.59</v>
      </c>
      <c r="F174" s="5">
        <f>SUM($S$2:S174) + U174 + V174</f>
        <v>931.04</v>
      </c>
      <c r="G174" s="5">
        <f t="shared" si="11"/>
        <v>15.517333333333333</v>
      </c>
      <c r="H174" s="10">
        <f t="shared" si="12"/>
        <v>0.15517333333333333</v>
      </c>
      <c r="S174" s="1">
        <f t="shared" si="13"/>
        <v>0</v>
      </c>
      <c r="T174" s="1">
        <f t="shared" si="14"/>
        <v>0</v>
      </c>
      <c r="U174">
        <f>INT(SUM($T$2:T174)/60)</f>
        <v>5</v>
      </c>
      <c r="V174">
        <f>(SUM($T$2:T174)-60*U174)/100</f>
        <v>4.0000000000010229E-2</v>
      </c>
    </row>
    <row r="175" spans="1:22" ht="25.8" x14ac:dyDescent="0.5">
      <c r="A175" s="4"/>
      <c r="B175" s="2"/>
      <c r="C175" s="2"/>
      <c r="D175" s="5"/>
      <c r="E175" s="2">
        <f>SUM($C$2:C175)</f>
        <v>182623.59</v>
      </c>
      <c r="F175" s="5">
        <f>SUM($S$2:S175) + U175 + V175</f>
        <v>931.04</v>
      </c>
      <c r="G175" s="5">
        <f t="shared" si="11"/>
        <v>15.517333333333333</v>
      </c>
      <c r="H175" s="10">
        <f t="shared" si="12"/>
        <v>0.15517333333333333</v>
      </c>
      <c r="S175" s="1">
        <f t="shared" si="13"/>
        <v>0</v>
      </c>
      <c r="T175" s="1">
        <f t="shared" si="14"/>
        <v>0</v>
      </c>
      <c r="U175">
        <f>INT(SUM($T$2:T175)/60)</f>
        <v>5</v>
      </c>
      <c r="V175">
        <f>(SUM($T$2:T175)-60*U175)/100</f>
        <v>4.0000000000010229E-2</v>
      </c>
    </row>
    <row r="176" spans="1:22" ht="25.8" x14ac:dyDescent="0.5">
      <c r="A176" s="4"/>
      <c r="B176" s="2"/>
      <c r="C176" s="2"/>
      <c r="D176" s="5"/>
      <c r="E176" s="2">
        <f>SUM($C$2:C176)</f>
        <v>182623.59</v>
      </c>
      <c r="F176" s="5">
        <f>SUM($S$2:S176) + U176 + V176</f>
        <v>931.04</v>
      </c>
      <c r="G176" s="5">
        <f t="shared" si="11"/>
        <v>15.517333333333333</v>
      </c>
      <c r="H176" s="10">
        <f t="shared" si="12"/>
        <v>0.15517333333333333</v>
      </c>
      <c r="S176" s="1">
        <f t="shared" si="13"/>
        <v>0</v>
      </c>
      <c r="T176" s="1">
        <f t="shared" si="14"/>
        <v>0</v>
      </c>
      <c r="U176">
        <f>INT(SUM($T$2:T176)/60)</f>
        <v>5</v>
      </c>
      <c r="V176">
        <f>(SUM($T$2:T176)-60*U176)/100</f>
        <v>4.0000000000010229E-2</v>
      </c>
    </row>
    <row r="177" spans="1:22" ht="25.8" x14ac:dyDescent="0.5">
      <c r="A177" s="4"/>
      <c r="B177" s="2"/>
      <c r="C177" s="2"/>
      <c r="D177" s="5"/>
      <c r="E177" s="2">
        <f>SUM($C$2:C177)</f>
        <v>182623.59</v>
      </c>
      <c r="F177" s="5">
        <f>SUM($S$2:S177) + U177 + V177</f>
        <v>931.04</v>
      </c>
      <c r="G177" s="5">
        <f t="shared" si="11"/>
        <v>15.517333333333333</v>
      </c>
      <c r="H177" s="10">
        <f t="shared" si="12"/>
        <v>0.15517333333333333</v>
      </c>
      <c r="S177" s="1">
        <f t="shared" si="13"/>
        <v>0</v>
      </c>
      <c r="T177" s="1">
        <f t="shared" si="14"/>
        <v>0</v>
      </c>
      <c r="U177">
        <f>INT(SUM($T$2:T177)/60)</f>
        <v>5</v>
      </c>
      <c r="V177">
        <f>(SUM($T$2:T177)-60*U177)/100</f>
        <v>4.0000000000010229E-2</v>
      </c>
    </row>
    <row r="178" spans="1:22" ht="25.8" x14ac:dyDescent="0.5">
      <c r="A178" s="4"/>
      <c r="B178" s="2"/>
      <c r="C178" s="2"/>
      <c r="D178" s="5"/>
      <c r="E178" s="2">
        <f>SUM($C$2:C178)</f>
        <v>182623.59</v>
      </c>
      <c r="F178" s="5">
        <f>SUM($S$2:S178) + U178 + V178</f>
        <v>931.04</v>
      </c>
      <c r="G178" s="5">
        <f t="shared" si="11"/>
        <v>15.517333333333333</v>
      </c>
      <c r="H178" s="10">
        <f t="shared" si="12"/>
        <v>0.15517333333333333</v>
      </c>
      <c r="S178" s="1">
        <f t="shared" si="13"/>
        <v>0</v>
      </c>
      <c r="T178" s="1">
        <f t="shared" si="14"/>
        <v>0</v>
      </c>
      <c r="U178">
        <f>INT(SUM($T$2:T178)/60)</f>
        <v>5</v>
      </c>
      <c r="V178">
        <f>(SUM($T$2:T178)-60*U178)/100</f>
        <v>4.0000000000010229E-2</v>
      </c>
    </row>
    <row r="179" spans="1:22" ht="25.8" x14ac:dyDescent="0.5">
      <c r="A179" s="4"/>
      <c r="B179" s="2"/>
      <c r="C179" s="2"/>
      <c r="D179" s="5"/>
      <c r="E179" s="2">
        <f>SUM($C$2:C179)</f>
        <v>182623.59</v>
      </c>
      <c r="F179" s="5">
        <f>SUM($S$2:S179) + U179 + V179</f>
        <v>931.04</v>
      </c>
      <c r="G179" s="5">
        <f t="shared" si="11"/>
        <v>15.517333333333333</v>
      </c>
      <c r="H179" s="10">
        <f t="shared" si="12"/>
        <v>0.15517333333333333</v>
      </c>
      <c r="S179" s="1">
        <f t="shared" si="13"/>
        <v>0</v>
      </c>
      <c r="T179" s="1">
        <f t="shared" si="14"/>
        <v>0</v>
      </c>
      <c r="U179">
        <f>INT(SUM($T$2:T179)/60)</f>
        <v>5</v>
      </c>
      <c r="V179">
        <f>(SUM($T$2:T179)-60*U179)/100</f>
        <v>4.0000000000010229E-2</v>
      </c>
    </row>
    <row r="180" spans="1:22" ht="25.8" x14ac:dyDescent="0.5">
      <c r="A180" s="4"/>
      <c r="B180" s="2"/>
      <c r="C180" s="2"/>
      <c r="D180" s="5"/>
      <c r="E180" s="2">
        <f>SUM($C$2:C180)</f>
        <v>182623.59</v>
      </c>
      <c r="F180" s="5">
        <f>SUM($S$2:S180) + U180 + V180</f>
        <v>931.04</v>
      </c>
      <c r="G180" s="5">
        <f t="shared" si="11"/>
        <v>15.517333333333333</v>
      </c>
      <c r="H180" s="10">
        <f t="shared" si="12"/>
        <v>0.15517333333333333</v>
      </c>
      <c r="S180" s="1">
        <f t="shared" si="13"/>
        <v>0</v>
      </c>
      <c r="T180" s="1">
        <f t="shared" si="14"/>
        <v>0</v>
      </c>
      <c r="U180">
        <f>INT(SUM($T$2:T180)/60)</f>
        <v>5</v>
      </c>
      <c r="V180">
        <f>(SUM($T$2:T180)-60*U180)/100</f>
        <v>4.0000000000010229E-2</v>
      </c>
    </row>
    <row r="181" spans="1:22" ht="25.8" x14ac:dyDescent="0.5">
      <c r="A181" s="4"/>
      <c r="B181" s="2"/>
      <c r="C181" s="2"/>
      <c r="D181" s="5"/>
      <c r="E181" s="2">
        <f>SUM($C$2:C181)</f>
        <v>182623.59</v>
      </c>
      <c r="F181" s="5">
        <f>SUM($S$2:S181) + U181 + V181</f>
        <v>931.04</v>
      </c>
      <c r="G181" s="5">
        <f t="shared" si="11"/>
        <v>15.517333333333333</v>
      </c>
      <c r="H181" s="10">
        <f t="shared" si="12"/>
        <v>0.15517333333333333</v>
      </c>
      <c r="S181" s="1">
        <f t="shared" si="13"/>
        <v>0</v>
      </c>
      <c r="T181" s="1">
        <f t="shared" si="14"/>
        <v>0</v>
      </c>
      <c r="U181">
        <f>INT(SUM($T$2:T181)/60)</f>
        <v>5</v>
      </c>
      <c r="V181">
        <f>(SUM($T$2:T181)-60*U181)/100</f>
        <v>4.0000000000010229E-2</v>
      </c>
    </row>
    <row r="182" spans="1:22" ht="25.8" x14ac:dyDescent="0.5">
      <c r="A182" s="4"/>
      <c r="B182" s="2"/>
      <c r="C182" s="2"/>
      <c r="D182" s="5"/>
      <c r="E182" s="2">
        <f>SUM($C$2:C182)</f>
        <v>182623.59</v>
      </c>
      <c r="F182" s="5">
        <f>SUM($S$2:S182) + U182 + V182</f>
        <v>931.04</v>
      </c>
      <c r="G182" s="5">
        <f t="shared" si="11"/>
        <v>15.517333333333333</v>
      </c>
      <c r="H182" s="10">
        <f t="shared" si="12"/>
        <v>0.15517333333333333</v>
      </c>
      <c r="S182" s="1">
        <f t="shared" si="13"/>
        <v>0</v>
      </c>
      <c r="T182" s="1">
        <f t="shared" si="14"/>
        <v>0</v>
      </c>
      <c r="U182">
        <f>INT(SUM($T$2:T182)/60)</f>
        <v>5</v>
      </c>
      <c r="V182">
        <f>(SUM($T$2:T182)-60*U182)/100</f>
        <v>4.0000000000010229E-2</v>
      </c>
    </row>
    <row r="183" spans="1:22" ht="25.8" x14ac:dyDescent="0.5">
      <c r="A183" s="4"/>
      <c r="B183" s="2"/>
      <c r="C183" s="2"/>
      <c r="D183" s="5"/>
      <c r="E183" s="2">
        <f>SUM($C$2:C183)</f>
        <v>182623.59</v>
      </c>
      <c r="F183" s="5">
        <f>SUM($S$2:S183) + U183 + V183</f>
        <v>931.04</v>
      </c>
      <c r="G183" s="5">
        <f t="shared" si="11"/>
        <v>15.517333333333333</v>
      </c>
      <c r="H183" s="10">
        <f t="shared" si="12"/>
        <v>0.15517333333333333</v>
      </c>
      <c r="S183" s="1">
        <f t="shared" si="13"/>
        <v>0</v>
      </c>
      <c r="T183" s="1">
        <f t="shared" si="14"/>
        <v>0</v>
      </c>
      <c r="U183">
        <f>INT(SUM($T$2:T183)/60)</f>
        <v>5</v>
      </c>
      <c r="V183">
        <f>(SUM($T$2:T183)-60*U183)/100</f>
        <v>4.0000000000010229E-2</v>
      </c>
    </row>
    <row r="184" spans="1:22" ht="25.8" x14ac:dyDescent="0.5">
      <c r="A184" s="4"/>
      <c r="B184" s="2"/>
      <c r="C184" s="2"/>
      <c r="D184" s="5"/>
      <c r="E184" s="2">
        <f>SUM($C$2:C184)</f>
        <v>182623.59</v>
      </c>
      <c r="F184" s="5">
        <f>SUM($S$2:S184) + U184 + V184</f>
        <v>931.04</v>
      </c>
      <c r="G184" s="5">
        <f t="shared" si="11"/>
        <v>15.517333333333333</v>
      </c>
      <c r="H184" s="10">
        <f t="shared" si="12"/>
        <v>0.15517333333333333</v>
      </c>
      <c r="S184" s="1">
        <f t="shared" si="13"/>
        <v>0</v>
      </c>
      <c r="T184" s="1">
        <f t="shared" si="14"/>
        <v>0</v>
      </c>
      <c r="U184">
        <f>INT(SUM($T$2:T184)/60)</f>
        <v>5</v>
      </c>
      <c r="V184">
        <f>(SUM($T$2:T184)-60*U184)/100</f>
        <v>4.0000000000010229E-2</v>
      </c>
    </row>
    <row r="185" spans="1:22" ht="25.8" x14ac:dyDescent="0.5">
      <c r="A185" s="4"/>
      <c r="B185" s="2"/>
      <c r="C185" s="2"/>
      <c r="D185" s="5"/>
      <c r="E185" s="2">
        <f>SUM($C$2:C185)</f>
        <v>182623.59</v>
      </c>
      <c r="F185" s="5">
        <f>SUM($S$2:S185) + U185 + V185</f>
        <v>931.04</v>
      </c>
      <c r="G185" s="5">
        <f t="shared" si="11"/>
        <v>15.517333333333333</v>
      </c>
      <c r="H185" s="10">
        <f t="shared" si="12"/>
        <v>0.15517333333333333</v>
      </c>
      <c r="S185" s="1">
        <f t="shared" si="13"/>
        <v>0</v>
      </c>
      <c r="T185" s="1">
        <f t="shared" si="14"/>
        <v>0</v>
      </c>
      <c r="U185">
        <f>INT(SUM($T$2:T185)/60)</f>
        <v>5</v>
      </c>
      <c r="V185">
        <f>(SUM($T$2:T185)-60*U185)/100</f>
        <v>4.0000000000010229E-2</v>
      </c>
    </row>
    <row r="186" spans="1:22" ht="25.8" x14ac:dyDescent="0.5">
      <c r="A186" s="4"/>
      <c r="B186" s="2"/>
      <c r="C186" s="2"/>
      <c r="D186" s="5"/>
      <c r="E186" s="2">
        <f>SUM($C$2:C186)</f>
        <v>182623.59</v>
      </c>
      <c r="F186" s="5">
        <f>SUM($S$2:S186) + U186 + V186</f>
        <v>931.04</v>
      </c>
      <c r="G186" s="5">
        <f t="shared" si="11"/>
        <v>15.517333333333333</v>
      </c>
      <c r="H186" s="10">
        <f t="shared" si="12"/>
        <v>0.15517333333333333</v>
      </c>
      <c r="S186" s="1">
        <f t="shared" si="13"/>
        <v>0</v>
      </c>
      <c r="T186" s="1">
        <f t="shared" si="14"/>
        <v>0</v>
      </c>
      <c r="U186">
        <f>INT(SUM($T$2:T186)/60)</f>
        <v>5</v>
      </c>
      <c r="V186">
        <f>(SUM($T$2:T186)-60*U186)/100</f>
        <v>4.0000000000010229E-2</v>
      </c>
    </row>
    <row r="187" spans="1:22" ht="25.8" x14ac:dyDescent="0.5">
      <c r="A187" s="4"/>
      <c r="B187" s="2"/>
      <c r="C187" s="2"/>
      <c r="D187" s="5"/>
      <c r="E187" s="2">
        <f>SUM($C$2:C187)</f>
        <v>182623.59</v>
      </c>
      <c r="F187" s="5">
        <f>SUM($S$2:S187) + U187 + V187</f>
        <v>931.04</v>
      </c>
      <c r="G187" s="5">
        <f t="shared" si="11"/>
        <v>15.517333333333333</v>
      </c>
      <c r="H187" s="10">
        <f t="shared" si="12"/>
        <v>0.15517333333333333</v>
      </c>
      <c r="S187" s="1">
        <f t="shared" si="13"/>
        <v>0</v>
      </c>
      <c r="T187" s="1">
        <f t="shared" si="14"/>
        <v>0</v>
      </c>
      <c r="U187">
        <f>INT(SUM($T$2:T187)/60)</f>
        <v>5</v>
      </c>
      <c r="V187">
        <f>(SUM($T$2:T187)-60*U187)/100</f>
        <v>4.0000000000010229E-2</v>
      </c>
    </row>
    <row r="188" spans="1:22" ht="25.8" x14ac:dyDescent="0.5">
      <c r="A188" s="4"/>
      <c r="B188" s="2"/>
      <c r="C188" s="2"/>
      <c r="D188" s="5"/>
      <c r="E188" s="2">
        <f>SUM($C$2:C188)</f>
        <v>182623.59</v>
      </c>
      <c r="F188" s="5">
        <f>SUM($S$2:S188) + U188 + V188</f>
        <v>931.04</v>
      </c>
      <c r="G188" s="5">
        <f t="shared" si="11"/>
        <v>15.517333333333333</v>
      </c>
      <c r="H188" s="10">
        <f t="shared" si="12"/>
        <v>0.15517333333333333</v>
      </c>
      <c r="S188" s="1">
        <f t="shared" si="13"/>
        <v>0</v>
      </c>
      <c r="T188" s="1">
        <f t="shared" si="14"/>
        <v>0</v>
      </c>
      <c r="U188">
        <f>INT(SUM($T$2:T188)/60)</f>
        <v>5</v>
      </c>
      <c r="V188">
        <f>(SUM($T$2:T188)-60*U188)/100</f>
        <v>4.0000000000010229E-2</v>
      </c>
    </row>
    <row r="189" spans="1:22" ht="25.8" x14ac:dyDescent="0.5">
      <c r="A189" s="4"/>
      <c r="B189" s="2"/>
      <c r="C189" s="2"/>
      <c r="D189" s="5"/>
      <c r="E189" s="2">
        <f>SUM($C$2:C189)</f>
        <v>182623.59</v>
      </c>
      <c r="F189" s="5">
        <f>SUM($S$2:S189) + U189 + V189</f>
        <v>931.04</v>
      </c>
      <c r="G189" s="5">
        <f t="shared" si="11"/>
        <v>15.517333333333333</v>
      </c>
      <c r="H189" s="10">
        <f t="shared" si="12"/>
        <v>0.15517333333333333</v>
      </c>
      <c r="S189" s="1">
        <f t="shared" si="13"/>
        <v>0</v>
      </c>
      <c r="T189" s="1">
        <f t="shared" si="14"/>
        <v>0</v>
      </c>
      <c r="U189">
        <f>INT(SUM($T$2:T189)/60)</f>
        <v>5</v>
      </c>
      <c r="V189">
        <f>(SUM($T$2:T189)-60*U189)/100</f>
        <v>4.0000000000010229E-2</v>
      </c>
    </row>
    <row r="190" spans="1:22" ht="25.8" x14ac:dyDescent="0.5">
      <c r="A190" s="4"/>
      <c r="B190" s="2"/>
      <c r="C190" s="2"/>
      <c r="D190" s="5"/>
      <c r="E190" s="2">
        <f>SUM($C$2:C190)</f>
        <v>182623.59</v>
      </c>
      <c r="F190" s="5">
        <f>SUM($S$2:S190) + U190 + V190</f>
        <v>931.04</v>
      </c>
      <c r="G190" s="5">
        <f t="shared" si="11"/>
        <v>15.517333333333333</v>
      </c>
      <c r="H190" s="10">
        <f t="shared" si="12"/>
        <v>0.15517333333333333</v>
      </c>
      <c r="S190" s="1">
        <f t="shared" si="13"/>
        <v>0</v>
      </c>
      <c r="T190" s="1">
        <f t="shared" si="14"/>
        <v>0</v>
      </c>
      <c r="U190">
        <f>INT(SUM($T$2:T190)/60)</f>
        <v>5</v>
      </c>
      <c r="V190">
        <f>(SUM($T$2:T190)-60*U190)/100</f>
        <v>4.0000000000010229E-2</v>
      </c>
    </row>
    <row r="191" spans="1:22" ht="25.8" x14ac:dyDescent="0.5">
      <c r="A191" s="4"/>
      <c r="B191" s="2"/>
      <c r="C191" s="2"/>
      <c r="D191" s="5"/>
      <c r="E191" s="2">
        <f>SUM($C$2:C191)</f>
        <v>182623.59</v>
      </c>
      <c r="F191" s="5">
        <f>SUM($S$2:S191) + U191 + V191</f>
        <v>931.04</v>
      </c>
      <c r="G191" s="5">
        <f t="shared" si="11"/>
        <v>15.517333333333333</v>
      </c>
      <c r="H191" s="10">
        <f t="shared" si="12"/>
        <v>0.15517333333333333</v>
      </c>
      <c r="S191" s="1">
        <f t="shared" si="13"/>
        <v>0</v>
      </c>
      <c r="T191" s="1">
        <f t="shared" si="14"/>
        <v>0</v>
      </c>
      <c r="U191">
        <f>INT(SUM($T$2:T191)/60)</f>
        <v>5</v>
      </c>
      <c r="V191">
        <f>(SUM($T$2:T191)-60*U191)/100</f>
        <v>4.0000000000010229E-2</v>
      </c>
    </row>
    <row r="192" spans="1:22" ht="25.8" x14ac:dyDescent="0.5">
      <c r="A192" s="4"/>
      <c r="B192" s="2"/>
      <c r="C192" s="2"/>
      <c r="D192" s="5"/>
      <c r="E192" s="2">
        <f>SUM($C$2:C192)</f>
        <v>182623.59</v>
      </c>
      <c r="F192" s="5">
        <f>SUM($S$2:S192) + U192 + V192</f>
        <v>931.04</v>
      </c>
      <c r="G192" s="5">
        <f t="shared" si="11"/>
        <v>15.517333333333333</v>
      </c>
      <c r="H192" s="10">
        <f t="shared" si="12"/>
        <v>0.15517333333333333</v>
      </c>
      <c r="S192" s="1">
        <f t="shared" si="13"/>
        <v>0</v>
      </c>
      <c r="T192" s="1">
        <f t="shared" si="14"/>
        <v>0</v>
      </c>
      <c r="U192">
        <f>INT(SUM($T$2:T192)/60)</f>
        <v>5</v>
      </c>
      <c r="V192">
        <f>(SUM($T$2:T192)-60*U192)/100</f>
        <v>4.0000000000010229E-2</v>
      </c>
    </row>
    <row r="193" spans="1:22" ht="25.8" x14ac:dyDescent="0.5">
      <c r="A193" s="4"/>
      <c r="B193" s="2"/>
      <c r="C193" s="2"/>
      <c r="D193" s="5"/>
      <c r="E193" s="2">
        <f>SUM($C$2:C193)</f>
        <v>182623.59</v>
      </c>
      <c r="F193" s="5">
        <f>SUM($S$2:S193) + U193 + V193</f>
        <v>931.04</v>
      </c>
      <c r="G193" s="5">
        <f t="shared" si="11"/>
        <v>15.517333333333333</v>
      </c>
      <c r="H193" s="10">
        <f t="shared" si="12"/>
        <v>0.15517333333333333</v>
      </c>
      <c r="S193" s="1">
        <f t="shared" si="13"/>
        <v>0</v>
      </c>
      <c r="T193" s="1">
        <f t="shared" si="14"/>
        <v>0</v>
      </c>
      <c r="U193">
        <f>INT(SUM($T$2:T193)/60)</f>
        <v>5</v>
      </c>
      <c r="V193">
        <f>(SUM($T$2:T193)-60*U193)/100</f>
        <v>4.0000000000010229E-2</v>
      </c>
    </row>
    <row r="194" spans="1:22" ht="25.8" x14ac:dyDescent="0.5">
      <c r="A194" s="4"/>
      <c r="B194" s="2"/>
      <c r="C194" s="2"/>
      <c r="D194" s="5"/>
      <c r="E194" s="2">
        <f>SUM($C$2:C194)</f>
        <v>182623.59</v>
      </c>
      <c r="F194" s="5">
        <f>SUM($S$2:S194) + U194 + V194</f>
        <v>931.04</v>
      </c>
      <c r="G194" s="5">
        <f t="shared" si="11"/>
        <v>15.517333333333333</v>
      </c>
      <c r="H194" s="10">
        <f t="shared" si="12"/>
        <v>0.15517333333333333</v>
      </c>
      <c r="S194" s="1">
        <f t="shared" si="13"/>
        <v>0</v>
      </c>
      <c r="T194" s="1">
        <f t="shared" si="14"/>
        <v>0</v>
      </c>
      <c r="U194">
        <f>INT(SUM($T$2:T194)/60)</f>
        <v>5</v>
      </c>
      <c r="V194">
        <f>(SUM($T$2:T194)-60*U194)/100</f>
        <v>4.0000000000010229E-2</v>
      </c>
    </row>
    <row r="195" spans="1:22" ht="25.8" x14ac:dyDescent="0.5">
      <c r="A195" s="4"/>
      <c r="B195" s="2"/>
      <c r="C195" s="2"/>
      <c r="D195" s="5"/>
      <c r="E195" s="2">
        <f>SUM($C$2:C195)</f>
        <v>182623.59</v>
      </c>
      <c r="F195" s="5">
        <f>SUM($S$2:S195) + U195 + V195</f>
        <v>931.04</v>
      </c>
      <c r="G195" s="5">
        <f t="shared" ref="G195:G258" si="15">F195/60</f>
        <v>15.517333333333333</v>
      </c>
      <c r="H195" s="10">
        <f t="shared" ref="H195:H258" si="16">(F195/600000)*100</f>
        <v>0.15517333333333333</v>
      </c>
      <c r="S195" s="1">
        <f t="shared" ref="S195:S258" si="17">INT(D195)</f>
        <v>0</v>
      </c>
      <c r="T195" s="1">
        <f t="shared" ref="T195:T258" si="18">(D195-S195)*100</f>
        <v>0</v>
      </c>
      <c r="U195">
        <f>INT(SUM($T$2:T195)/60)</f>
        <v>5</v>
      </c>
      <c r="V195">
        <f>(SUM($T$2:T195)-60*U195)/100</f>
        <v>4.0000000000010229E-2</v>
      </c>
    </row>
    <row r="196" spans="1:22" ht="25.8" x14ac:dyDescent="0.5">
      <c r="A196" s="4"/>
      <c r="B196" s="2"/>
      <c r="C196" s="2"/>
      <c r="D196" s="5"/>
      <c r="E196" s="2">
        <f>SUM($C$2:C196)</f>
        <v>182623.59</v>
      </c>
      <c r="F196" s="5">
        <f>SUM($S$2:S196) + U196 + V196</f>
        <v>931.04</v>
      </c>
      <c r="G196" s="5">
        <f t="shared" si="15"/>
        <v>15.517333333333333</v>
      </c>
      <c r="H196" s="10">
        <f t="shared" si="16"/>
        <v>0.15517333333333333</v>
      </c>
      <c r="S196" s="1">
        <f t="shared" si="17"/>
        <v>0</v>
      </c>
      <c r="T196" s="1">
        <f t="shared" si="18"/>
        <v>0</v>
      </c>
      <c r="U196">
        <f>INT(SUM($T$2:T196)/60)</f>
        <v>5</v>
      </c>
      <c r="V196">
        <f>(SUM($T$2:T196)-60*U196)/100</f>
        <v>4.0000000000010229E-2</v>
      </c>
    </row>
    <row r="197" spans="1:22" ht="25.8" x14ac:dyDescent="0.5">
      <c r="A197" s="4"/>
      <c r="B197" s="2"/>
      <c r="C197" s="2"/>
      <c r="D197" s="5"/>
      <c r="E197" s="2">
        <f>SUM($C$2:C197)</f>
        <v>182623.59</v>
      </c>
      <c r="F197" s="5">
        <f>SUM($S$2:S197) + U197 + V197</f>
        <v>931.04</v>
      </c>
      <c r="G197" s="5">
        <f t="shared" si="15"/>
        <v>15.517333333333333</v>
      </c>
      <c r="H197" s="10">
        <f t="shared" si="16"/>
        <v>0.15517333333333333</v>
      </c>
      <c r="S197" s="1">
        <f t="shared" si="17"/>
        <v>0</v>
      </c>
      <c r="T197" s="1">
        <f t="shared" si="18"/>
        <v>0</v>
      </c>
      <c r="U197">
        <f>INT(SUM($T$2:T197)/60)</f>
        <v>5</v>
      </c>
      <c r="V197">
        <f>(SUM($T$2:T197)-60*U197)/100</f>
        <v>4.0000000000010229E-2</v>
      </c>
    </row>
    <row r="198" spans="1:22" ht="25.8" x14ac:dyDescent="0.5">
      <c r="A198" s="4"/>
      <c r="B198" s="2"/>
      <c r="C198" s="2"/>
      <c r="D198" s="5"/>
      <c r="E198" s="2">
        <f>SUM($C$2:C198)</f>
        <v>182623.59</v>
      </c>
      <c r="F198" s="5">
        <f>SUM($S$2:S198) + U198 + V198</f>
        <v>931.04</v>
      </c>
      <c r="G198" s="5">
        <f t="shared" si="15"/>
        <v>15.517333333333333</v>
      </c>
      <c r="H198" s="10">
        <f t="shared" si="16"/>
        <v>0.15517333333333333</v>
      </c>
      <c r="S198" s="1">
        <f t="shared" si="17"/>
        <v>0</v>
      </c>
      <c r="T198" s="1">
        <f t="shared" si="18"/>
        <v>0</v>
      </c>
      <c r="U198">
        <f>INT(SUM($T$2:T198)/60)</f>
        <v>5</v>
      </c>
      <c r="V198">
        <f>(SUM($T$2:T198)-60*U198)/100</f>
        <v>4.0000000000010229E-2</v>
      </c>
    </row>
    <row r="199" spans="1:22" ht="25.8" x14ac:dyDescent="0.5">
      <c r="A199" s="4"/>
      <c r="B199" s="2"/>
      <c r="C199" s="2"/>
      <c r="D199" s="5"/>
      <c r="E199" s="2">
        <f>SUM($C$2:C199)</f>
        <v>182623.59</v>
      </c>
      <c r="F199" s="5">
        <f>SUM($S$2:S199) + U199 + V199</f>
        <v>931.04</v>
      </c>
      <c r="G199" s="5">
        <f t="shared" si="15"/>
        <v>15.517333333333333</v>
      </c>
      <c r="H199" s="10">
        <f t="shared" si="16"/>
        <v>0.15517333333333333</v>
      </c>
      <c r="S199" s="1">
        <f t="shared" si="17"/>
        <v>0</v>
      </c>
      <c r="T199" s="1">
        <f t="shared" si="18"/>
        <v>0</v>
      </c>
      <c r="U199">
        <f>INT(SUM($T$2:T199)/60)</f>
        <v>5</v>
      </c>
      <c r="V199">
        <f>(SUM($T$2:T199)-60*U199)/100</f>
        <v>4.0000000000010229E-2</v>
      </c>
    </row>
    <row r="200" spans="1:22" ht="25.8" x14ac:dyDescent="0.5">
      <c r="A200" s="4"/>
      <c r="B200" s="2"/>
      <c r="C200" s="2"/>
      <c r="D200" s="5"/>
      <c r="E200" s="2">
        <f>SUM($C$2:C200)</f>
        <v>182623.59</v>
      </c>
      <c r="F200" s="5">
        <f>SUM($S$2:S200) + U200 + V200</f>
        <v>931.04</v>
      </c>
      <c r="G200" s="5">
        <f t="shared" si="15"/>
        <v>15.517333333333333</v>
      </c>
      <c r="H200" s="10">
        <f t="shared" si="16"/>
        <v>0.15517333333333333</v>
      </c>
      <c r="S200" s="1">
        <f t="shared" si="17"/>
        <v>0</v>
      </c>
      <c r="T200" s="1">
        <f t="shared" si="18"/>
        <v>0</v>
      </c>
      <c r="U200">
        <f>INT(SUM($T$2:T200)/60)</f>
        <v>5</v>
      </c>
      <c r="V200">
        <f>(SUM($T$2:T200)-60*U200)/100</f>
        <v>4.0000000000010229E-2</v>
      </c>
    </row>
    <row r="201" spans="1:22" ht="25.8" x14ac:dyDescent="0.5">
      <c r="A201" s="4"/>
      <c r="B201" s="2"/>
      <c r="C201" s="2"/>
      <c r="D201" s="5"/>
      <c r="E201" s="2">
        <f>SUM($C$2:C201)</f>
        <v>182623.59</v>
      </c>
      <c r="F201" s="5">
        <f>SUM($S$2:S201) + U201 + V201</f>
        <v>931.04</v>
      </c>
      <c r="G201" s="5">
        <f t="shared" si="15"/>
        <v>15.517333333333333</v>
      </c>
      <c r="H201" s="10">
        <f t="shared" si="16"/>
        <v>0.15517333333333333</v>
      </c>
      <c r="S201" s="1">
        <f t="shared" si="17"/>
        <v>0</v>
      </c>
      <c r="T201" s="1">
        <f t="shared" si="18"/>
        <v>0</v>
      </c>
      <c r="U201">
        <f>INT(SUM($T$2:T201)/60)</f>
        <v>5</v>
      </c>
      <c r="V201">
        <f>(SUM($T$2:T201)-60*U201)/100</f>
        <v>4.0000000000010229E-2</v>
      </c>
    </row>
    <row r="202" spans="1:22" ht="25.8" x14ac:dyDescent="0.5">
      <c r="A202" s="4"/>
      <c r="B202" s="2"/>
      <c r="C202" s="2"/>
      <c r="D202" s="5"/>
      <c r="E202" s="2">
        <f>SUM($C$2:C202)</f>
        <v>182623.59</v>
      </c>
      <c r="F202" s="5">
        <f>SUM($S$2:S202) + U202 + V202</f>
        <v>931.04</v>
      </c>
      <c r="G202" s="5">
        <f t="shared" si="15"/>
        <v>15.517333333333333</v>
      </c>
      <c r="H202" s="10">
        <f t="shared" si="16"/>
        <v>0.15517333333333333</v>
      </c>
      <c r="S202" s="1">
        <f t="shared" si="17"/>
        <v>0</v>
      </c>
      <c r="T202" s="1">
        <f t="shared" si="18"/>
        <v>0</v>
      </c>
      <c r="U202">
        <f>INT(SUM($T$2:T202)/60)</f>
        <v>5</v>
      </c>
      <c r="V202">
        <f>(SUM($T$2:T202)-60*U202)/100</f>
        <v>4.0000000000010229E-2</v>
      </c>
    </row>
    <row r="203" spans="1:22" ht="25.8" x14ac:dyDescent="0.5">
      <c r="A203" s="4"/>
      <c r="B203" s="2"/>
      <c r="C203" s="2"/>
      <c r="D203" s="5"/>
      <c r="E203" s="2">
        <f>SUM($C$2:C203)</f>
        <v>182623.59</v>
      </c>
      <c r="F203" s="5">
        <f>SUM($S$2:S203) + U203 + V203</f>
        <v>931.04</v>
      </c>
      <c r="G203" s="5">
        <f t="shared" si="15"/>
        <v>15.517333333333333</v>
      </c>
      <c r="H203" s="10">
        <f t="shared" si="16"/>
        <v>0.15517333333333333</v>
      </c>
      <c r="S203" s="1">
        <f t="shared" si="17"/>
        <v>0</v>
      </c>
      <c r="T203" s="1">
        <f t="shared" si="18"/>
        <v>0</v>
      </c>
      <c r="U203">
        <f>INT(SUM($T$2:T203)/60)</f>
        <v>5</v>
      </c>
      <c r="V203">
        <f>(SUM($T$2:T203)-60*U203)/100</f>
        <v>4.0000000000010229E-2</v>
      </c>
    </row>
    <row r="204" spans="1:22" ht="25.8" x14ac:dyDescent="0.5">
      <c r="A204" s="4"/>
      <c r="B204" s="2"/>
      <c r="C204" s="2"/>
      <c r="D204" s="5"/>
      <c r="E204" s="2">
        <f>SUM($C$2:C204)</f>
        <v>182623.59</v>
      </c>
      <c r="F204" s="5">
        <f>SUM($S$2:S204) + U204 + V204</f>
        <v>931.04</v>
      </c>
      <c r="G204" s="5">
        <f t="shared" si="15"/>
        <v>15.517333333333333</v>
      </c>
      <c r="H204" s="10">
        <f t="shared" si="16"/>
        <v>0.15517333333333333</v>
      </c>
      <c r="S204" s="1">
        <f t="shared" si="17"/>
        <v>0</v>
      </c>
      <c r="T204" s="1">
        <f t="shared" si="18"/>
        <v>0</v>
      </c>
      <c r="U204">
        <f>INT(SUM($T$2:T204)/60)</f>
        <v>5</v>
      </c>
      <c r="V204">
        <f>(SUM($T$2:T204)-60*U204)/100</f>
        <v>4.0000000000010229E-2</v>
      </c>
    </row>
    <row r="205" spans="1:22" ht="25.8" x14ac:dyDescent="0.5">
      <c r="A205" s="4"/>
      <c r="B205" s="2"/>
      <c r="C205" s="2"/>
      <c r="D205" s="5"/>
      <c r="E205" s="2">
        <f>SUM($C$2:C205)</f>
        <v>182623.59</v>
      </c>
      <c r="F205" s="5">
        <f>SUM($S$2:S205) + U205 + V205</f>
        <v>931.04</v>
      </c>
      <c r="G205" s="5">
        <f t="shared" si="15"/>
        <v>15.517333333333333</v>
      </c>
      <c r="H205" s="10">
        <f t="shared" si="16"/>
        <v>0.15517333333333333</v>
      </c>
      <c r="S205" s="1">
        <f t="shared" si="17"/>
        <v>0</v>
      </c>
      <c r="T205" s="1">
        <f t="shared" si="18"/>
        <v>0</v>
      </c>
      <c r="U205">
        <f>INT(SUM($T$2:T205)/60)</f>
        <v>5</v>
      </c>
      <c r="V205">
        <f>(SUM($T$2:T205)-60*U205)/100</f>
        <v>4.0000000000010229E-2</v>
      </c>
    </row>
    <row r="206" spans="1:22" ht="25.8" x14ac:dyDescent="0.5">
      <c r="A206" s="4"/>
      <c r="B206" s="2"/>
      <c r="C206" s="2"/>
      <c r="D206" s="5"/>
      <c r="E206" s="2">
        <f>SUM($C$2:C206)</f>
        <v>182623.59</v>
      </c>
      <c r="F206" s="5">
        <f>SUM($S$2:S206) + U206 + V206</f>
        <v>931.04</v>
      </c>
      <c r="G206" s="5">
        <f t="shared" si="15"/>
        <v>15.517333333333333</v>
      </c>
      <c r="H206" s="10">
        <f t="shared" si="16"/>
        <v>0.15517333333333333</v>
      </c>
      <c r="S206" s="1">
        <f t="shared" si="17"/>
        <v>0</v>
      </c>
      <c r="T206" s="1">
        <f t="shared" si="18"/>
        <v>0</v>
      </c>
      <c r="U206">
        <f>INT(SUM($T$2:T206)/60)</f>
        <v>5</v>
      </c>
      <c r="V206">
        <f>(SUM($T$2:T206)-60*U206)/100</f>
        <v>4.0000000000010229E-2</v>
      </c>
    </row>
    <row r="207" spans="1:22" ht="25.8" x14ac:dyDescent="0.5">
      <c r="A207" s="4"/>
      <c r="B207" s="2"/>
      <c r="C207" s="2"/>
      <c r="D207" s="5"/>
      <c r="E207" s="2">
        <f>SUM($C$2:C207)</f>
        <v>182623.59</v>
      </c>
      <c r="F207" s="5">
        <f>SUM($S$2:S207) + U207 + V207</f>
        <v>931.04</v>
      </c>
      <c r="G207" s="5">
        <f t="shared" si="15"/>
        <v>15.517333333333333</v>
      </c>
      <c r="H207" s="10">
        <f t="shared" si="16"/>
        <v>0.15517333333333333</v>
      </c>
      <c r="S207" s="1">
        <f t="shared" si="17"/>
        <v>0</v>
      </c>
      <c r="T207" s="1">
        <f t="shared" si="18"/>
        <v>0</v>
      </c>
      <c r="U207">
        <f>INT(SUM($T$2:T207)/60)</f>
        <v>5</v>
      </c>
      <c r="V207">
        <f>(SUM($T$2:T207)-60*U207)/100</f>
        <v>4.0000000000010229E-2</v>
      </c>
    </row>
    <row r="208" spans="1:22" ht="25.8" x14ac:dyDescent="0.5">
      <c r="A208" s="4"/>
      <c r="B208" s="2"/>
      <c r="C208" s="2"/>
      <c r="D208" s="5"/>
      <c r="E208" s="2">
        <f>SUM($C$2:C208)</f>
        <v>182623.59</v>
      </c>
      <c r="F208" s="5">
        <f>SUM($S$2:S208) + U208 + V208</f>
        <v>931.04</v>
      </c>
      <c r="G208" s="5">
        <f t="shared" si="15"/>
        <v>15.517333333333333</v>
      </c>
      <c r="H208" s="10">
        <f t="shared" si="16"/>
        <v>0.15517333333333333</v>
      </c>
      <c r="S208" s="1">
        <f t="shared" si="17"/>
        <v>0</v>
      </c>
      <c r="T208" s="1">
        <f t="shared" si="18"/>
        <v>0</v>
      </c>
      <c r="U208">
        <f>INT(SUM($T$2:T208)/60)</f>
        <v>5</v>
      </c>
      <c r="V208">
        <f>(SUM($T$2:T208)-60*U208)/100</f>
        <v>4.0000000000010229E-2</v>
      </c>
    </row>
    <row r="209" spans="1:22" ht="25.8" x14ac:dyDescent="0.5">
      <c r="A209" s="4"/>
      <c r="B209" s="2"/>
      <c r="C209" s="2"/>
      <c r="D209" s="5"/>
      <c r="E209" s="2">
        <f>SUM($C$2:C209)</f>
        <v>182623.59</v>
      </c>
      <c r="F209" s="5">
        <f>SUM($S$2:S209) + U209 + V209</f>
        <v>931.04</v>
      </c>
      <c r="G209" s="5">
        <f t="shared" si="15"/>
        <v>15.517333333333333</v>
      </c>
      <c r="H209" s="10">
        <f t="shared" si="16"/>
        <v>0.15517333333333333</v>
      </c>
      <c r="S209" s="1">
        <f t="shared" si="17"/>
        <v>0</v>
      </c>
      <c r="T209" s="1">
        <f t="shared" si="18"/>
        <v>0</v>
      </c>
      <c r="U209">
        <f>INT(SUM($T$2:T209)/60)</f>
        <v>5</v>
      </c>
      <c r="V209">
        <f>(SUM($T$2:T209)-60*U209)/100</f>
        <v>4.0000000000010229E-2</v>
      </c>
    </row>
    <row r="210" spans="1:22" ht="25.8" x14ac:dyDescent="0.5">
      <c r="A210" s="4"/>
      <c r="B210" s="2"/>
      <c r="C210" s="2"/>
      <c r="D210" s="5"/>
      <c r="E210" s="2">
        <f>SUM($C$2:C210)</f>
        <v>182623.59</v>
      </c>
      <c r="F210" s="5">
        <f>SUM($S$2:S210) + U210 + V210</f>
        <v>931.04</v>
      </c>
      <c r="G210" s="5">
        <f t="shared" si="15"/>
        <v>15.517333333333333</v>
      </c>
      <c r="H210" s="10">
        <f t="shared" si="16"/>
        <v>0.15517333333333333</v>
      </c>
      <c r="S210" s="1">
        <f t="shared" si="17"/>
        <v>0</v>
      </c>
      <c r="T210" s="1">
        <f t="shared" si="18"/>
        <v>0</v>
      </c>
      <c r="U210">
        <f>INT(SUM($T$2:T210)/60)</f>
        <v>5</v>
      </c>
      <c r="V210">
        <f>(SUM($T$2:T210)-60*U210)/100</f>
        <v>4.0000000000010229E-2</v>
      </c>
    </row>
    <row r="211" spans="1:22" ht="25.8" x14ac:dyDescent="0.5">
      <c r="A211" s="4"/>
      <c r="B211" s="2"/>
      <c r="C211" s="2"/>
      <c r="D211" s="5"/>
      <c r="E211" s="2">
        <f>SUM($C$2:C211)</f>
        <v>182623.59</v>
      </c>
      <c r="F211" s="5">
        <f>SUM($S$2:S211) + U211 + V211</f>
        <v>931.04</v>
      </c>
      <c r="G211" s="5">
        <f t="shared" si="15"/>
        <v>15.517333333333333</v>
      </c>
      <c r="H211" s="10">
        <f t="shared" si="16"/>
        <v>0.15517333333333333</v>
      </c>
      <c r="S211" s="1">
        <f t="shared" si="17"/>
        <v>0</v>
      </c>
      <c r="T211" s="1">
        <f t="shared" si="18"/>
        <v>0</v>
      </c>
      <c r="U211">
        <f>INT(SUM($T$2:T211)/60)</f>
        <v>5</v>
      </c>
      <c r="V211">
        <f>(SUM($T$2:T211)-60*U211)/100</f>
        <v>4.0000000000010229E-2</v>
      </c>
    </row>
    <row r="212" spans="1:22" ht="25.8" x14ac:dyDescent="0.5">
      <c r="A212" s="4"/>
      <c r="B212" s="2"/>
      <c r="C212" s="2"/>
      <c r="D212" s="5"/>
      <c r="E212" s="2">
        <f>SUM($C$2:C212)</f>
        <v>182623.59</v>
      </c>
      <c r="F212" s="5">
        <f>SUM($S$2:S212) + U212 + V212</f>
        <v>931.04</v>
      </c>
      <c r="G212" s="5">
        <f t="shared" si="15"/>
        <v>15.517333333333333</v>
      </c>
      <c r="H212" s="10">
        <f t="shared" si="16"/>
        <v>0.15517333333333333</v>
      </c>
      <c r="S212" s="1">
        <f t="shared" si="17"/>
        <v>0</v>
      </c>
      <c r="T212" s="1">
        <f t="shared" si="18"/>
        <v>0</v>
      </c>
      <c r="U212">
        <f>INT(SUM($T$2:T212)/60)</f>
        <v>5</v>
      </c>
      <c r="V212">
        <f>(SUM($T$2:T212)-60*U212)/100</f>
        <v>4.0000000000010229E-2</v>
      </c>
    </row>
    <row r="213" spans="1:22" ht="25.8" x14ac:dyDescent="0.5">
      <c r="A213" s="4"/>
      <c r="B213" s="2"/>
      <c r="C213" s="2"/>
      <c r="D213" s="5"/>
      <c r="E213" s="2">
        <f>SUM($C$2:C213)</f>
        <v>182623.59</v>
      </c>
      <c r="F213" s="5">
        <f>SUM($S$2:S213) + U213 + V213</f>
        <v>931.04</v>
      </c>
      <c r="G213" s="5">
        <f t="shared" si="15"/>
        <v>15.517333333333333</v>
      </c>
      <c r="H213" s="10">
        <f t="shared" si="16"/>
        <v>0.15517333333333333</v>
      </c>
      <c r="S213" s="1">
        <f t="shared" si="17"/>
        <v>0</v>
      </c>
      <c r="T213" s="1">
        <f t="shared" si="18"/>
        <v>0</v>
      </c>
      <c r="U213">
        <f>INT(SUM($T$2:T213)/60)</f>
        <v>5</v>
      </c>
      <c r="V213">
        <f>(SUM($T$2:T213)-60*U213)/100</f>
        <v>4.0000000000010229E-2</v>
      </c>
    </row>
    <row r="214" spans="1:22" ht="25.8" x14ac:dyDescent="0.5">
      <c r="A214" s="4"/>
      <c r="B214" s="2"/>
      <c r="C214" s="2"/>
      <c r="D214" s="5"/>
      <c r="E214" s="2">
        <f>SUM($C$2:C214)</f>
        <v>182623.59</v>
      </c>
      <c r="F214" s="5">
        <f>SUM($S$2:S214) + U214 + V214</f>
        <v>931.04</v>
      </c>
      <c r="G214" s="5">
        <f t="shared" si="15"/>
        <v>15.517333333333333</v>
      </c>
      <c r="H214" s="10">
        <f t="shared" si="16"/>
        <v>0.15517333333333333</v>
      </c>
      <c r="S214" s="1">
        <f t="shared" si="17"/>
        <v>0</v>
      </c>
      <c r="T214" s="1">
        <f t="shared" si="18"/>
        <v>0</v>
      </c>
      <c r="U214">
        <f>INT(SUM($T$2:T214)/60)</f>
        <v>5</v>
      </c>
      <c r="V214">
        <f>(SUM($T$2:T214)-60*U214)/100</f>
        <v>4.0000000000010229E-2</v>
      </c>
    </row>
    <row r="215" spans="1:22" ht="25.8" x14ac:dyDescent="0.5">
      <c r="A215" s="4"/>
      <c r="B215" s="2"/>
      <c r="C215" s="2"/>
      <c r="D215" s="5"/>
      <c r="E215" s="2">
        <f>SUM($C$2:C215)</f>
        <v>182623.59</v>
      </c>
      <c r="F215" s="5">
        <f>SUM($S$2:S215) + U215 + V215</f>
        <v>931.04</v>
      </c>
      <c r="G215" s="5">
        <f t="shared" si="15"/>
        <v>15.517333333333333</v>
      </c>
      <c r="H215" s="10">
        <f t="shared" si="16"/>
        <v>0.15517333333333333</v>
      </c>
      <c r="S215" s="1">
        <f t="shared" si="17"/>
        <v>0</v>
      </c>
      <c r="T215" s="1">
        <f t="shared" si="18"/>
        <v>0</v>
      </c>
      <c r="U215">
        <f>INT(SUM($T$2:T215)/60)</f>
        <v>5</v>
      </c>
      <c r="V215">
        <f>(SUM($T$2:T215)-60*U215)/100</f>
        <v>4.0000000000010229E-2</v>
      </c>
    </row>
    <row r="216" spans="1:22" ht="25.8" x14ac:dyDescent="0.5">
      <c r="A216" s="4"/>
      <c r="B216" s="2"/>
      <c r="C216" s="2"/>
      <c r="D216" s="5"/>
      <c r="E216" s="2">
        <f>SUM($C$2:C216)</f>
        <v>182623.59</v>
      </c>
      <c r="F216" s="5">
        <f>SUM($S$2:S216) + U216 + V216</f>
        <v>931.04</v>
      </c>
      <c r="G216" s="5">
        <f t="shared" si="15"/>
        <v>15.517333333333333</v>
      </c>
      <c r="H216" s="10">
        <f t="shared" si="16"/>
        <v>0.15517333333333333</v>
      </c>
      <c r="S216" s="1">
        <f t="shared" si="17"/>
        <v>0</v>
      </c>
      <c r="T216" s="1">
        <f t="shared" si="18"/>
        <v>0</v>
      </c>
      <c r="U216">
        <f>INT(SUM($T$2:T216)/60)</f>
        <v>5</v>
      </c>
      <c r="V216">
        <f>(SUM($T$2:T216)-60*U216)/100</f>
        <v>4.0000000000010229E-2</v>
      </c>
    </row>
    <row r="217" spans="1:22" ht="25.8" x14ac:dyDescent="0.5">
      <c r="A217" s="4"/>
      <c r="B217" s="2"/>
      <c r="C217" s="2"/>
      <c r="D217" s="5"/>
      <c r="E217" s="2">
        <f>SUM($C$2:C217)</f>
        <v>182623.59</v>
      </c>
      <c r="F217" s="5">
        <f>SUM($S$2:S217) + U217 + V217</f>
        <v>931.04</v>
      </c>
      <c r="G217" s="5">
        <f t="shared" si="15"/>
        <v>15.517333333333333</v>
      </c>
      <c r="H217" s="10">
        <f t="shared" si="16"/>
        <v>0.15517333333333333</v>
      </c>
      <c r="S217" s="1">
        <f t="shared" si="17"/>
        <v>0</v>
      </c>
      <c r="T217" s="1">
        <f t="shared" si="18"/>
        <v>0</v>
      </c>
      <c r="U217">
        <f>INT(SUM($T$2:T217)/60)</f>
        <v>5</v>
      </c>
      <c r="V217">
        <f>(SUM($T$2:T217)-60*U217)/100</f>
        <v>4.0000000000010229E-2</v>
      </c>
    </row>
    <row r="218" spans="1:22" ht="25.8" x14ac:dyDescent="0.5">
      <c r="A218" s="4"/>
      <c r="B218" s="2"/>
      <c r="C218" s="2"/>
      <c r="D218" s="5"/>
      <c r="E218" s="2">
        <f>SUM($C$2:C218)</f>
        <v>182623.59</v>
      </c>
      <c r="F218" s="5">
        <f>SUM($S$2:S218) + U218 + V218</f>
        <v>931.04</v>
      </c>
      <c r="G218" s="5">
        <f t="shared" si="15"/>
        <v>15.517333333333333</v>
      </c>
      <c r="H218" s="10">
        <f t="shared" si="16"/>
        <v>0.15517333333333333</v>
      </c>
      <c r="S218" s="1">
        <f t="shared" si="17"/>
        <v>0</v>
      </c>
      <c r="T218" s="1">
        <f t="shared" si="18"/>
        <v>0</v>
      </c>
      <c r="U218">
        <f>INT(SUM($T$2:T218)/60)</f>
        <v>5</v>
      </c>
      <c r="V218">
        <f>(SUM($T$2:T218)-60*U218)/100</f>
        <v>4.0000000000010229E-2</v>
      </c>
    </row>
    <row r="219" spans="1:22" ht="25.8" x14ac:dyDescent="0.5">
      <c r="A219" s="4"/>
      <c r="B219" s="2"/>
      <c r="C219" s="2"/>
      <c r="D219" s="5"/>
      <c r="E219" s="2">
        <f>SUM($C$2:C219)</f>
        <v>182623.59</v>
      </c>
      <c r="F219" s="5">
        <f>SUM($S$2:S219) + U219 + V219</f>
        <v>931.04</v>
      </c>
      <c r="G219" s="5">
        <f t="shared" si="15"/>
        <v>15.517333333333333</v>
      </c>
      <c r="H219" s="10">
        <f t="shared" si="16"/>
        <v>0.15517333333333333</v>
      </c>
      <c r="S219" s="1">
        <f t="shared" si="17"/>
        <v>0</v>
      </c>
      <c r="T219" s="1">
        <f t="shared" si="18"/>
        <v>0</v>
      </c>
      <c r="U219">
        <f>INT(SUM($T$2:T219)/60)</f>
        <v>5</v>
      </c>
      <c r="V219">
        <f>(SUM($T$2:T219)-60*U219)/100</f>
        <v>4.0000000000010229E-2</v>
      </c>
    </row>
    <row r="220" spans="1:22" ht="25.8" x14ac:dyDescent="0.5">
      <c r="A220" s="4"/>
      <c r="B220" s="2"/>
      <c r="C220" s="2"/>
      <c r="D220" s="5"/>
      <c r="E220" s="2">
        <f>SUM($C$2:C220)</f>
        <v>182623.59</v>
      </c>
      <c r="F220" s="5">
        <f>SUM($S$2:S220) + U220 + V220</f>
        <v>931.04</v>
      </c>
      <c r="G220" s="5">
        <f t="shared" si="15"/>
        <v>15.517333333333333</v>
      </c>
      <c r="H220" s="10">
        <f t="shared" si="16"/>
        <v>0.15517333333333333</v>
      </c>
      <c r="S220" s="1">
        <f t="shared" si="17"/>
        <v>0</v>
      </c>
      <c r="T220" s="1">
        <f t="shared" si="18"/>
        <v>0</v>
      </c>
      <c r="U220">
        <f>INT(SUM($T$2:T220)/60)</f>
        <v>5</v>
      </c>
      <c r="V220">
        <f>(SUM($T$2:T220)-60*U220)/100</f>
        <v>4.0000000000010229E-2</v>
      </c>
    </row>
    <row r="221" spans="1:22" ht="25.8" x14ac:dyDescent="0.5">
      <c r="A221" s="4"/>
      <c r="B221" s="2"/>
      <c r="C221" s="2"/>
      <c r="D221" s="5"/>
      <c r="E221" s="2">
        <f>SUM($C$2:C221)</f>
        <v>182623.59</v>
      </c>
      <c r="F221" s="5">
        <f>SUM($S$2:S221) + U221 + V221</f>
        <v>931.04</v>
      </c>
      <c r="G221" s="5">
        <f t="shared" si="15"/>
        <v>15.517333333333333</v>
      </c>
      <c r="H221" s="10">
        <f t="shared" si="16"/>
        <v>0.15517333333333333</v>
      </c>
      <c r="S221" s="1">
        <f t="shared" si="17"/>
        <v>0</v>
      </c>
      <c r="T221" s="1">
        <f t="shared" si="18"/>
        <v>0</v>
      </c>
      <c r="U221">
        <f>INT(SUM($T$2:T221)/60)</f>
        <v>5</v>
      </c>
      <c r="V221">
        <f>(SUM($T$2:T221)-60*U221)/100</f>
        <v>4.0000000000010229E-2</v>
      </c>
    </row>
    <row r="222" spans="1:22" ht="25.8" x14ac:dyDescent="0.5">
      <c r="A222" s="4"/>
      <c r="B222" s="2"/>
      <c r="C222" s="2"/>
      <c r="D222" s="5"/>
      <c r="E222" s="2">
        <f>SUM($C$2:C222)</f>
        <v>182623.59</v>
      </c>
      <c r="F222" s="5">
        <f>SUM($S$2:S222) + U222 + V222</f>
        <v>931.04</v>
      </c>
      <c r="G222" s="5">
        <f t="shared" si="15"/>
        <v>15.517333333333333</v>
      </c>
      <c r="H222" s="10">
        <f t="shared" si="16"/>
        <v>0.15517333333333333</v>
      </c>
      <c r="S222" s="1">
        <f t="shared" si="17"/>
        <v>0</v>
      </c>
      <c r="T222" s="1">
        <f t="shared" si="18"/>
        <v>0</v>
      </c>
      <c r="U222">
        <f>INT(SUM($T$2:T222)/60)</f>
        <v>5</v>
      </c>
      <c r="V222">
        <f>(SUM($T$2:T222)-60*U222)/100</f>
        <v>4.0000000000010229E-2</v>
      </c>
    </row>
    <row r="223" spans="1:22" ht="25.8" x14ac:dyDescent="0.5">
      <c r="A223" s="4"/>
      <c r="B223" s="2"/>
      <c r="C223" s="2"/>
      <c r="D223" s="5"/>
      <c r="E223" s="2">
        <f>SUM($C$2:C223)</f>
        <v>182623.59</v>
      </c>
      <c r="F223" s="5">
        <f>SUM($S$2:S223) + U223 + V223</f>
        <v>931.04</v>
      </c>
      <c r="G223" s="5">
        <f t="shared" si="15"/>
        <v>15.517333333333333</v>
      </c>
      <c r="H223" s="10">
        <f t="shared" si="16"/>
        <v>0.15517333333333333</v>
      </c>
      <c r="S223" s="1">
        <f t="shared" si="17"/>
        <v>0</v>
      </c>
      <c r="T223" s="1">
        <f t="shared" si="18"/>
        <v>0</v>
      </c>
      <c r="U223">
        <f>INT(SUM($T$2:T223)/60)</f>
        <v>5</v>
      </c>
      <c r="V223">
        <f>(SUM($T$2:T223)-60*U223)/100</f>
        <v>4.0000000000010229E-2</v>
      </c>
    </row>
    <row r="224" spans="1:22" ht="25.8" x14ac:dyDescent="0.5">
      <c r="A224" s="4"/>
      <c r="B224" s="2"/>
      <c r="C224" s="2"/>
      <c r="D224" s="5"/>
      <c r="E224" s="2">
        <f>SUM($C$2:C224)</f>
        <v>182623.59</v>
      </c>
      <c r="F224" s="5">
        <f>SUM($S$2:S224) + U224 + V224</f>
        <v>931.04</v>
      </c>
      <c r="G224" s="5">
        <f t="shared" si="15"/>
        <v>15.517333333333333</v>
      </c>
      <c r="H224" s="10">
        <f t="shared" si="16"/>
        <v>0.15517333333333333</v>
      </c>
      <c r="S224" s="1">
        <f t="shared" si="17"/>
        <v>0</v>
      </c>
      <c r="T224" s="1">
        <f t="shared" si="18"/>
        <v>0</v>
      </c>
      <c r="U224">
        <f>INT(SUM($T$2:T224)/60)</f>
        <v>5</v>
      </c>
      <c r="V224">
        <f>(SUM($T$2:T224)-60*U224)/100</f>
        <v>4.0000000000010229E-2</v>
      </c>
    </row>
    <row r="225" spans="1:22" ht="25.8" x14ac:dyDescent="0.5">
      <c r="A225" s="4"/>
      <c r="B225" s="2"/>
      <c r="C225" s="2"/>
      <c r="D225" s="5"/>
      <c r="E225" s="2">
        <f>SUM($C$2:C225)</f>
        <v>182623.59</v>
      </c>
      <c r="F225" s="5">
        <f>SUM($S$2:S225) + U225 + V225</f>
        <v>931.04</v>
      </c>
      <c r="G225" s="5">
        <f t="shared" si="15"/>
        <v>15.517333333333333</v>
      </c>
      <c r="H225" s="10">
        <f t="shared" si="16"/>
        <v>0.15517333333333333</v>
      </c>
      <c r="S225" s="1">
        <f t="shared" si="17"/>
        <v>0</v>
      </c>
      <c r="T225" s="1">
        <f t="shared" si="18"/>
        <v>0</v>
      </c>
      <c r="U225">
        <f>INT(SUM($T$2:T225)/60)</f>
        <v>5</v>
      </c>
      <c r="V225">
        <f>(SUM($T$2:T225)-60*U225)/100</f>
        <v>4.0000000000010229E-2</v>
      </c>
    </row>
    <row r="226" spans="1:22" ht="25.8" x14ac:dyDescent="0.5">
      <c r="A226" s="4"/>
      <c r="B226" s="2"/>
      <c r="C226" s="2"/>
      <c r="D226" s="5"/>
      <c r="E226" s="2">
        <f>SUM($C$2:C226)</f>
        <v>182623.59</v>
      </c>
      <c r="F226" s="5">
        <f>SUM($S$2:S226) + U226 + V226</f>
        <v>931.04</v>
      </c>
      <c r="G226" s="5">
        <f t="shared" si="15"/>
        <v>15.517333333333333</v>
      </c>
      <c r="H226" s="10">
        <f t="shared" si="16"/>
        <v>0.15517333333333333</v>
      </c>
      <c r="S226" s="1">
        <f t="shared" si="17"/>
        <v>0</v>
      </c>
      <c r="T226" s="1">
        <f t="shared" si="18"/>
        <v>0</v>
      </c>
      <c r="U226">
        <f>INT(SUM($T$2:T226)/60)</f>
        <v>5</v>
      </c>
      <c r="V226">
        <f>(SUM($T$2:T226)-60*U226)/100</f>
        <v>4.0000000000010229E-2</v>
      </c>
    </row>
    <row r="227" spans="1:22" ht="25.8" x14ac:dyDescent="0.5">
      <c r="A227" s="4"/>
      <c r="B227" s="2"/>
      <c r="C227" s="2"/>
      <c r="D227" s="5"/>
      <c r="E227" s="2">
        <f>SUM($C$2:C227)</f>
        <v>182623.59</v>
      </c>
      <c r="F227" s="5">
        <f>SUM($S$2:S227) + U227 + V227</f>
        <v>931.04</v>
      </c>
      <c r="G227" s="5">
        <f t="shared" si="15"/>
        <v>15.517333333333333</v>
      </c>
      <c r="H227" s="10">
        <f t="shared" si="16"/>
        <v>0.15517333333333333</v>
      </c>
      <c r="S227" s="1">
        <f t="shared" si="17"/>
        <v>0</v>
      </c>
      <c r="T227" s="1">
        <f t="shared" si="18"/>
        <v>0</v>
      </c>
      <c r="U227">
        <f>INT(SUM($T$2:T227)/60)</f>
        <v>5</v>
      </c>
      <c r="V227">
        <f>(SUM($T$2:T227)-60*U227)/100</f>
        <v>4.0000000000010229E-2</v>
      </c>
    </row>
    <row r="228" spans="1:22" ht="25.8" x14ac:dyDescent="0.5">
      <c r="A228" s="4"/>
      <c r="B228" s="2"/>
      <c r="C228" s="2"/>
      <c r="D228" s="5"/>
      <c r="E228" s="2">
        <f>SUM($C$2:C228)</f>
        <v>182623.59</v>
      </c>
      <c r="F228" s="5">
        <f>SUM($S$2:S228) + U228 + V228</f>
        <v>931.04</v>
      </c>
      <c r="G228" s="5">
        <f t="shared" si="15"/>
        <v>15.517333333333333</v>
      </c>
      <c r="H228" s="10">
        <f t="shared" si="16"/>
        <v>0.15517333333333333</v>
      </c>
      <c r="S228" s="1">
        <f t="shared" si="17"/>
        <v>0</v>
      </c>
      <c r="T228" s="1">
        <f t="shared" si="18"/>
        <v>0</v>
      </c>
      <c r="U228">
        <f>INT(SUM($T$2:T228)/60)</f>
        <v>5</v>
      </c>
      <c r="V228">
        <f>(SUM($T$2:T228)-60*U228)/100</f>
        <v>4.0000000000010229E-2</v>
      </c>
    </row>
    <row r="229" spans="1:22" ht="25.8" x14ac:dyDescent="0.5">
      <c r="A229" s="4"/>
      <c r="B229" s="2"/>
      <c r="C229" s="2"/>
      <c r="D229" s="5"/>
      <c r="E229" s="2">
        <f>SUM($C$2:C229)</f>
        <v>182623.59</v>
      </c>
      <c r="F229" s="5">
        <f>SUM($S$2:S229) + U229 + V229</f>
        <v>931.04</v>
      </c>
      <c r="G229" s="5">
        <f t="shared" si="15"/>
        <v>15.517333333333333</v>
      </c>
      <c r="H229" s="10">
        <f t="shared" si="16"/>
        <v>0.15517333333333333</v>
      </c>
      <c r="S229" s="1">
        <f t="shared" si="17"/>
        <v>0</v>
      </c>
      <c r="T229" s="1">
        <f t="shared" si="18"/>
        <v>0</v>
      </c>
      <c r="U229">
        <f>INT(SUM($T$2:T229)/60)</f>
        <v>5</v>
      </c>
      <c r="V229">
        <f>(SUM($T$2:T229)-60*U229)/100</f>
        <v>4.0000000000010229E-2</v>
      </c>
    </row>
    <row r="230" spans="1:22" ht="25.8" x14ac:dyDescent="0.5">
      <c r="A230" s="4"/>
      <c r="B230" s="2"/>
      <c r="C230" s="2"/>
      <c r="D230" s="5"/>
      <c r="E230" s="2">
        <f>SUM($C$2:C230)</f>
        <v>182623.59</v>
      </c>
      <c r="F230" s="5">
        <f>SUM($S$2:S230) + U230 + V230</f>
        <v>931.04</v>
      </c>
      <c r="G230" s="5">
        <f t="shared" si="15"/>
        <v>15.517333333333333</v>
      </c>
      <c r="H230" s="10">
        <f t="shared" si="16"/>
        <v>0.15517333333333333</v>
      </c>
      <c r="S230" s="1">
        <f t="shared" si="17"/>
        <v>0</v>
      </c>
      <c r="T230" s="1">
        <f t="shared" si="18"/>
        <v>0</v>
      </c>
      <c r="U230">
        <f>INT(SUM($T$2:T230)/60)</f>
        <v>5</v>
      </c>
      <c r="V230">
        <f>(SUM($T$2:T230)-60*U230)/100</f>
        <v>4.0000000000010229E-2</v>
      </c>
    </row>
    <row r="231" spans="1:22" ht="25.8" x14ac:dyDescent="0.5">
      <c r="A231" s="4"/>
      <c r="B231" s="2"/>
      <c r="C231" s="2"/>
      <c r="D231" s="5"/>
      <c r="E231" s="2">
        <f>SUM($C$2:C231)</f>
        <v>182623.59</v>
      </c>
      <c r="F231" s="5">
        <f>SUM($S$2:S231) + U231 + V231</f>
        <v>931.04</v>
      </c>
      <c r="G231" s="5">
        <f t="shared" si="15"/>
        <v>15.517333333333333</v>
      </c>
      <c r="H231" s="10">
        <f t="shared" si="16"/>
        <v>0.15517333333333333</v>
      </c>
      <c r="S231" s="1">
        <f t="shared" si="17"/>
        <v>0</v>
      </c>
      <c r="T231" s="1">
        <f t="shared" si="18"/>
        <v>0</v>
      </c>
      <c r="U231">
        <f>INT(SUM($T$2:T231)/60)</f>
        <v>5</v>
      </c>
      <c r="V231">
        <f>(SUM($T$2:T231)-60*U231)/100</f>
        <v>4.0000000000010229E-2</v>
      </c>
    </row>
    <row r="232" spans="1:22" ht="25.8" x14ac:dyDescent="0.5">
      <c r="A232" s="4"/>
      <c r="B232" s="2"/>
      <c r="C232" s="2"/>
      <c r="D232" s="5"/>
      <c r="E232" s="2">
        <f>SUM($C$2:C232)</f>
        <v>182623.59</v>
      </c>
      <c r="F232" s="5">
        <f>SUM($S$2:S232) + U232 + V232</f>
        <v>931.04</v>
      </c>
      <c r="G232" s="5">
        <f t="shared" si="15"/>
        <v>15.517333333333333</v>
      </c>
      <c r="H232" s="10">
        <f t="shared" si="16"/>
        <v>0.15517333333333333</v>
      </c>
      <c r="S232" s="1">
        <f t="shared" si="17"/>
        <v>0</v>
      </c>
      <c r="T232" s="1">
        <f t="shared" si="18"/>
        <v>0</v>
      </c>
      <c r="U232">
        <f>INT(SUM($T$2:T232)/60)</f>
        <v>5</v>
      </c>
      <c r="V232">
        <f>(SUM($T$2:T232)-60*U232)/100</f>
        <v>4.0000000000010229E-2</v>
      </c>
    </row>
    <row r="233" spans="1:22" ht="25.8" x14ac:dyDescent="0.5">
      <c r="A233" s="4"/>
      <c r="B233" s="2"/>
      <c r="C233" s="2"/>
      <c r="D233" s="5"/>
      <c r="E233" s="2">
        <f>SUM($C$2:C233)</f>
        <v>182623.59</v>
      </c>
      <c r="F233" s="5">
        <f>SUM($S$2:S233) + U233 + V233</f>
        <v>931.04</v>
      </c>
      <c r="G233" s="5">
        <f t="shared" si="15"/>
        <v>15.517333333333333</v>
      </c>
      <c r="H233" s="10">
        <f t="shared" si="16"/>
        <v>0.15517333333333333</v>
      </c>
      <c r="S233" s="1">
        <f t="shared" si="17"/>
        <v>0</v>
      </c>
      <c r="T233" s="1">
        <f t="shared" si="18"/>
        <v>0</v>
      </c>
      <c r="U233">
        <f>INT(SUM($T$2:T233)/60)</f>
        <v>5</v>
      </c>
      <c r="V233">
        <f>(SUM($T$2:T233)-60*U233)/100</f>
        <v>4.0000000000010229E-2</v>
      </c>
    </row>
    <row r="234" spans="1:22" ht="25.8" x14ac:dyDescent="0.5">
      <c r="A234" s="4"/>
      <c r="B234" s="2"/>
      <c r="C234" s="2"/>
      <c r="D234" s="5"/>
      <c r="E234" s="2">
        <f>SUM($C$2:C234)</f>
        <v>182623.59</v>
      </c>
      <c r="F234" s="5">
        <f>SUM($S$2:S234) + U234 + V234</f>
        <v>931.04</v>
      </c>
      <c r="G234" s="5">
        <f t="shared" si="15"/>
        <v>15.517333333333333</v>
      </c>
      <c r="H234" s="10">
        <f t="shared" si="16"/>
        <v>0.15517333333333333</v>
      </c>
      <c r="S234" s="1">
        <f t="shared" si="17"/>
        <v>0</v>
      </c>
      <c r="T234" s="1">
        <f t="shared" si="18"/>
        <v>0</v>
      </c>
      <c r="U234">
        <f>INT(SUM($T$2:T234)/60)</f>
        <v>5</v>
      </c>
      <c r="V234">
        <f>(SUM($T$2:T234)-60*U234)/100</f>
        <v>4.0000000000010229E-2</v>
      </c>
    </row>
    <row r="235" spans="1:22" ht="25.8" x14ac:dyDescent="0.5">
      <c r="A235" s="4"/>
      <c r="B235" s="2"/>
      <c r="C235" s="2"/>
      <c r="D235" s="5"/>
      <c r="E235" s="2">
        <f>SUM($C$2:C235)</f>
        <v>182623.59</v>
      </c>
      <c r="F235" s="5">
        <f>SUM($S$2:S235) + U235 + V235</f>
        <v>931.04</v>
      </c>
      <c r="G235" s="5">
        <f t="shared" si="15"/>
        <v>15.517333333333333</v>
      </c>
      <c r="H235" s="10">
        <f t="shared" si="16"/>
        <v>0.15517333333333333</v>
      </c>
      <c r="S235" s="1">
        <f t="shared" si="17"/>
        <v>0</v>
      </c>
      <c r="T235" s="1">
        <f t="shared" si="18"/>
        <v>0</v>
      </c>
      <c r="U235">
        <f>INT(SUM($T$2:T235)/60)</f>
        <v>5</v>
      </c>
      <c r="V235">
        <f>(SUM($T$2:T235)-60*U235)/100</f>
        <v>4.0000000000010229E-2</v>
      </c>
    </row>
    <row r="236" spans="1:22" ht="25.8" x14ac:dyDescent="0.5">
      <c r="A236" s="4"/>
      <c r="B236" s="2"/>
      <c r="C236" s="2"/>
      <c r="D236" s="5"/>
      <c r="E236" s="2">
        <f>SUM($C$2:C236)</f>
        <v>182623.59</v>
      </c>
      <c r="F236" s="5">
        <f>SUM($S$2:S236) + U236 + V236</f>
        <v>931.04</v>
      </c>
      <c r="G236" s="5">
        <f t="shared" si="15"/>
        <v>15.517333333333333</v>
      </c>
      <c r="H236" s="10">
        <f t="shared" si="16"/>
        <v>0.15517333333333333</v>
      </c>
      <c r="S236" s="1">
        <f t="shared" si="17"/>
        <v>0</v>
      </c>
      <c r="T236" s="1">
        <f t="shared" si="18"/>
        <v>0</v>
      </c>
      <c r="U236">
        <f>INT(SUM($T$2:T236)/60)</f>
        <v>5</v>
      </c>
      <c r="V236">
        <f>(SUM($T$2:T236)-60*U236)/100</f>
        <v>4.0000000000010229E-2</v>
      </c>
    </row>
    <row r="237" spans="1:22" ht="25.8" x14ac:dyDescent="0.5">
      <c r="A237" s="4"/>
      <c r="B237" s="2"/>
      <c r="C237" s="2"/>
      <c r="D237" s="5"/>
      <c r="E237" s="2">
        <f>SUM($C$2:C237)</f>
        <v>182623.59</v>
      </c>
      <c r="F237" s="5">
        <f>SUM($S$2:S237) + U237 + V237</f>
        <v>931.04</v>
      </c>
      <c r="G237" s="5">
        <f t="shared" si="15"/>
        <v>15.517333333333333</v>
      </c>
      <c r="H237" s="10">
        <f t="shared" si="16"/>
        <v>0.15517333333333333</v>
      </c>
      <c r="S237" s="1">
        <f t="shared" si="17"/>
        <v>0</v>
      </c>
      <c r="T237" s="1">
        <f t="shared" si="18"/>
        <v>0</v>
      </c>
      <c r="U237">
        <f>INT(SUM($T$2:T237)/60)</f>
        <v>5</v>
      </c>
      <c r="V237">
        <f>(SUM($T$2:T237)-60*U237)/100</f>
        <v>4.0000000000010229E-2</v>
      </c>
    </row>
    <row r="238" spans="1:22" ht="25.8" x14ac:dyDescent="0.5">
      <c r="A238" s="4"/>
      <c r="B238" s="2"/>
      <c r="C238" s="2"/>
      <c r="D238" s="5"/>
      <c r="E238" s="2">
        <f>SUM($C$2:C238)</f>
        <v>182623.59</v>
      </c>
      <c r="F238" s="5">
        <f>SUM($S$2:S238) + U238 + V238</f>
        <v>931.04</v>
      </c>
      <c r="G238" s="5">
        <f t="shared" si="15"/>
        <v>15.517333333333333</v>
      </c>
      <c r="H238" s="10">
        <f t="shared" si="16"/>
        <v>0.15517333333333333</v>
      </c>
      <c r="S238" s="1">
        <f t="shared" si="17"/>
        <v>0</v>
      </c>
      <c r="T238" s="1">
        <f t="shared" si="18"/>
        <v>0</v>
      </c>
      <c r="U238">
        <f>INT(SUM($T$2:T238)/60)</f>
        <v>5</v>
      </c>
      <c r="V238">
        <f>(SUM($T$2:T238)-60*U238)/100</f>
        <v>4.0000000000010229E-2</v>
      </c>
    </row>
    <row r="239" spans="1:22" ht="25.8" x14ac:dyDescent="0.5">
      <c r="A239" s="4"/>
      <c r="B239" s="2"/>
      <c r="C239" s="2"/>
      <c r="D239" s="5"/>
      <c r="E239" s="2">
        <f>SUM($C$2:C239)</f>
        <v>182623.59</v>
      </c>
      <c r="F239" s="5">
        <f>SUM($S$2:S239) + U239 + V239</f>
        <v>931.04</v>
      </c>
      <c r="G239" s="5">
        <f t="shared" si="15"/>
        <v>15.517333333333333</v>
      </c>
      <c r="H239" s="10">
        <f t="shared" si="16"/>
        <v>0.15517333333333333</v>
      </c>
      <c r="S239" s="1">
        <f t="shared" si="17"/>
        <v>0</v>
      </c>
      <c r="T239" s="1">
        <f t="shared" si="18"/>
        <v>0</v>
      </c>
      <c r="U239">
        <f>INT(SUM($T$2:T239)/60)</f>
        <v>5</v>
      </c>
      <c r="V239">
        <f>(SUM($T$2:T239)-60*U239)/100</f>
        <v>4.0000000000010229E-2</v>
      </c>
    </row>
    <row r="240" spans="1:22" ht="25.8" x14ac:dyDescent="0.5">
      <c r="A240" s="4"/>
      <c r="B240" s="2"/>
      <c r="C240" s="2"/>
      <c r="D240" s="5"/>
      <c r="E240" s="2">
        <f>SUM($C$2:C240)</f>
        <v>182623.59</v>
      </c>
      <c r="F240" s="5">
        <f>SUM($S$2:S240) + U240 + V240</f>
        <v>931.04</v>
      </c>
      <c r="G240" s="5">
        <f t="shared" si="15"/>
        <v>15.517333333333333</v>
      </c>
      <c r="H240" s="10">
        <f t="shared" si="16"/>
        <v>0.15517333333333333</v>
      </c>
      <c r="S240" s="1">
        <f t="shared" si="17"/>
        <v>0</v>
      </c>
      <c r="T240" s="1">
        <f t="shared" si="18"/>
        <v>0</v>
      </c>
      <c r="U240">
        <f>INT(SUM($T$2:T240)/60)</f>
        <v>5</v>
      </c>
      <c r="V240">
        <f>(SUM($T$2:T240)-60*U240)/100</f>
        <v>4.0000000000010229E-2</v>
      </c>
    </row>
    <row r="241" spans="1:22" ht="25.8" x14ac:dyDescent="0.5">
      <c r="A241" s="4"/>
      <c r="B241" s="2"/>
      <c r="C241" s="2"/>
      <c r="D241" s="5"/>
      <c r="E241" s="2">
        <f>SUM($C$2:C241)</f>
        <v>182623.59</v>
      </c>
      <c r="F241" s="5">
        <f>SUM($S$2:S241) + U241 + V241</f>
        <v>931.04</v>
      </c>
      <c r="G241" s="5">
        <f t="shared" si="15"/>
        <v>15.517333333333333</v>
      </c>
      <c r="H241" s="10">
        <f t="shared" si="16"/>
        <v>0.15517333333333333</v>
      </c>
      <c r="S241" s="1">
        <f t="shared" si="17"/>
        <v>0</v>
      </c>
      <c r="T241" s="1">
        <f t="shared" si="18"/>
        <v>0</v>
      </c>
      <c r="U241">
        <f>INT(SUM($T$2:T241)/60)</f>
        <v>5</v>
      </c>
      <c r="V241">
        <f>(SUM($T$2:T241)-60*U241)/100</f>
        <v>4.0000000000010229E-2</v>
      </c>
    </row>
    <row r="242" spans="1:22" ht="25.8" x14ac:dyDescent="0.5">
      <c r="A242" s="4"/>
      <c r="B242" s="2"/>
      <c r="C242" s="2"/>
      <c r="D242" s="5"/>
      <c r="E242" s="2">
        <f>SUM($C$2:C242)</f>
        <v>182623.59</v>
      </c>
      <c r="F242" s="5">
        <f>SUM($S$2:S242) + U242 + V242</f>
        <v>931.04</v>
      </c>
      <c r="G242" s="5">
        <f t="shared" si="15"/>
        <v>15.517333333333333</v>
      </c>
      <c r="H242" s="10">
        <f t="shared" si="16"/>
        <v>0.15517333333333333</v>
      </c>
      <c r="S242" s="1">
        <f t="shared" si="17"/>
        <v>0</v>
      </c>
      <c r="T242" s="1">
        <f t="shared" si="18"/>
        <v>0</v>
      </c>
      <c r="U242">
        <f>INT(SUM($T$2:T242)/60)</f>
        <v>5</v>
      </c>
      <c r="V242">
        <f>(SUM($T$2:T242)-60*U242)/100</f>
        <v>4.0000000000010229E-2</v>
      </c>
    </row>
    <row r="243" spans="1:22" ht="25.8" x14ac:dyDescent="0.5">
      <c r="A243" s="4"/>
      <c r="B243" s="2"/>
      <c r="C243" s="2"/>
      <c r="D243" s="5"/>
      <c r="E243" s="2">
        <f>SUM($C$2:C243)</f>
        <v>182623.59</v>
      </c>
      <c r="F243" s="5">
        <f>SUM($S$2:S243) + U243 + V243</f>
        <v>931.04</v>
      </c>
      <c r="G243" s="5">
        <f t="shared" si="15"/>
        <v>15.517333333333333</v>
      </c>
      <c r="H243" s="10">
        <f t="shared" si="16"/>
        <v>0.15517333333333333</v>
      </c>
      <c r="S243" s="1">
        <f t="shared" si="17"/>
        <v>0</v>
      </c>
      <c r="T243" s="1">
        <f t="shared" si="18"/>
        <v>0</v>
      </c>
      <c r="U243">
        <f>INT(SUM($T$2:T243)/60)</f>
        <v>5</v>
      </c>
      <c r="V243">
        <f>(SUM($T$2:T243)-60*U243)/100</f>
        <v>4.0000000000010229E-2</v>
      </c>
    </row>
    <row r="244" spans="1:22" ht="25.8" x14ac:dyDescent="0.5">
      <c r="A244" s="4"/>
      <c r="B244" s="2"/>
      <c r="C244" s="2"/>
      <c r="D244" s="5"/>
      <c r="E244" s="2">
        <f>SUM($C$2:C244)</f>
        <v>182623.59</v>
      </c>
      <c r="F244" s="5">
        <f>SUM($S$2:S244) + U244 + V244</f>
        <v>931.04</v>
      </c>
      <c r="G244" s="5">
        <f t="shared" si="15"/>
        <v>15.517333333333333</v>
      </c>
      <c r="H244" s="10">
        <f t="shared" si="16"/>
        <v>0.15517333333333333</v>
      </c>
      <c r="S244" s="1">
        <f t="shared" si="17"/>
        <v>0</v>
      </c>
      <c r="T244" s="1">
        <f t="shared" si="18"/>
        <v>0</v>
      </c>
      <c r="U244">
        <f>INT(SUM($T$2:T244)/60)</f>
        <v>5</v>
      </c>
      <c r="V244">
        <f>(SUM($T$2:T244)-60*U244)/100</f>
        <v>4.0000000000010229E-2</v>
      </c>
    </row>
    <row r="245" spans="1:22" ht="25.8" x14ac:dyDescent="0.5">
      <c r="A245" s="4"/>
      <c r="B245" s="2"/>
      <c r="C245" s="2"/>
      <c r="D245" s="5"/>
      <c r="E245" s="2">
        <f>SUM($C$2:C245)</f>
        <v>182623.59</v>
      </c>
      <c r="F245" s="5">
        <f>SUM($S$2:S245) + U245 + V245</f>
        <v>931.04</v>
      </c>
      <c r="G245" s="5">
        <f t="shared" si="15"/>
        <v>15.517333333333333</v>
      </c>
      <c r="H245" s="10">
        <f t="shared" si="16"/>
        <v>0.15517333333333333</v>
      </c>
      <c r="S245" s="1">
        <f t="shared" si="17"/>
        <v>0</v>
      </c>
      <c r="T245" s="1">
        <f t="shared" si="18"/>
        <v>0</v>
      </c>
      <c r="U245">
        <f>INT(SUM($T$2:T245)/60)</f>
        <v>5</v>
      </c>
      <c r="V245">
        <f>(SUM($T$2:T245)-60*U245)/100</f>
        <v>4.0000000000010229E-2</v>
      </c>
    </row>
    <row r="246" spans="1:22" ht="25.8" x14ac:dyDescent="0.5">
      <c r="A246" s="4"/>
      <c r="B246" s="2"/>
      <c r="C246" s="2"/>
      <c r="D246" s="5"/>
      <c r="E246" s="2">
        <f>SUM($C$2:C246)</f>
        <v>182623.59</v>
      </c>
      <c r="F246" s="5">
        <f>SUM($S$2:S246) + U246 + V246</f>
        <v>931.04</v>
      </c>
      <c r="G246" s="5">
        <f t="shared" si="15"/>
        <v>15.517333333333333</v>
      </c>
      <c r="H246" s="10">
        <f t="shared" si="16"/>
        <v>0.15517333333333333</v>
      </c>
      <c r="S246" s="1">
        <f t="shared" si="17"/>
        <v>0</v>
      </c>
      <c r="T246" s="1">
        <f t="shared" si="18"/>
        <v>0</v>
      </c>
      <c r="U246">
        <f>INT(SUM($T$2:T246)/60)</f>
        <v>5</v>
      </c>
      <c r="V246">
        <f>(SUM($T$2:T246)-60*U246)/100</f>
        <v>4.0000000000010229E-2</v>
      </c>
    </row>
    <row r="247" spans="1:22" ht="25.8" x14ac:dyDescent="0.5">
      <c r="A247" s="4"/>
      <c r="B247" s="2"/>
      <c r="C247" s="2"/>
      <c r="D247" s="5"/>
      <c r="E247" s="2">
        <f>SUM($C$2:C247)</f>
        <v>182623.59</v>
      </c>
      <c r="F247" s="5">
        <f>SUM($S$2:S247) + U247 + V247</f>
        <v>931.04</v>
      </c>
      <c r="G247" s="5">
        <f t="shared" si="15"/>
        <v>15.517333333333333</v>
      </c>
      <c r="H247" s="10">
        <f t="shared" si="16"/>
        <v>0.15517333333333333</v>
      </c>
      <c r="S247" s="1">
        <f t="shared" si="17"/>
        <v>0</v>
      </c>
      <c r="T247" s="1">
        <f t="shared" si="18"/>
        <v>0</v>
      </c>
      <c r="U247">
        <f>INT(SUM($T$2:T247)/60)</f>
        <v>5</v>
      </c>
      <c r="V247">
        <f>(SUM($T$2:T247)-60*U247)/100</f>
        <v>4.0000000000010229E-2</v>
      </c>
    </row>
    <row r="248" spans="1:22" ht="25.8" x14ac:dyDescent="0.5">
      <c r="A248" s="4"/>
      <c r="B248" s="2"/>
      <c r="C248" s="2"/>
      <c r="D248" s="5"/>
      <c r="E248" s="2">
        <f>SUM($C$2:C248)</f>
        <v>182623.59</v>
      </c>
      <c r="F248" s="5">
        <f>SUM($S$2:S248) + U248 + V248</f>
        <v>931.04</v>
      </c>
      <c r="G248" s="5">
        <f t="shared" si="15"/>
        <v>15.517333333333333</v>
      </c>
      <c r="H248" s="10">
        <f t="shared" si="16"/>
        <v>0.15517333333333333</v>
      </c>
      <c r="S248" s="1">
        <f t="shared" si="17"/>
        <v>0</v>
      </c>
      <c r="T248" s="1">
        <f t="shared" si="18"/>
        <v>0</v>
      </c>
      <c r="U248">
        <f>INT(SUM($T$2:T248)/60)</f>
        <v>5</v>
      </c>
      <c r="V248">
        <f>(SUM($T$2:T248)-60*U248)/100</f>
        <v>4.0000000000010229E-2</v>
      </c>
    </row>
    <row r="249" spans="1:22" ht="25.8" x14ac:dyDescent="0.5">
      <c r="A249" s="4"/>
      <c r="B249" s="2"/>
      <c r="C249" s="2"/>
      <c r="D249" s="5"/>
      <c r="E249" s="2">
        <f>SUM($C$2:C249)</f>
        <v>182623.59</v>
      </c>
      <c r="F249" s="5">
        <f>SUM($S$2:S249) + U249 + V249</f>
        <v>931.04</v>
      </c>
      <c r="G249" s="5">
        <f t="shared" si="15"/>
        <v>15.517333333333333</v>
      </c>
      <c r="H249" s="10">
        <f t="shared" si="16"/>
        <v>0.15517333333333333</v>
      </c>
      <c r="S249" s="1">
        <f t="shared" si="17"/>
        <v>0</v>
      </c>
      <c r="T249" s="1">
        <f t="shared" si="18"/>
        <v>0</v>
      </c>
      <c r="U249">
        <f>INT(SUM($T$2:T249)/60)</f>
        <v>5</v>
      </c>
      <c r="V249">
        <f>(SUM($T$2:T249)-60*U249)/100</f>
        <v>4.0000000000010229E-2</v>
      </c>
    </row>
    <row r="250" spans="1:22" ht="25.8" x14ac:dyDescent="0.5">
      <c r="A250" s="4"/>
      <c r="B250" s="2"/>
      <c r="C250" s="2"/>
      <c r="D250" s="5"/>
      <c r="E250" s="2">
        <f>SUM($C$2:C250)</f>
        <v>182623.59</v>
      </c>
      <c r="F250" s="5">
        <f>SUM($S$2:S250) + U250 + V250</f>
        <v>931.04</v>
      </c>
      <c r="G250" s="5">
        <f t="shared" si="15"/>
        <v>15.517333333333333</v>
      </c>
      <c r="H250" s="10">
        <f t="shared" si="16"/>
        <v>0.15517333333333333</v>
      </c>
      <c r="S250" s="1">
        <f t="shared" si="17"/>
        <v>0</v>
      </c>
      <c r="T250" s="1">
        <f t="shared" si="18"/>
        <v>0</v>
      </c>
      <c r="U250">
        <f>INT(SUM($T$2:T250)/60)</f>
        <v>5</v>
      </c>
      <c r="V250">
        <f>(SUM($T$2:T250)-60*U250)/100</f>
        <v>4.0000000000010229E-2</v>
      </c>
    </row>
    <row r="251" spans="1:22" ht="25.8" x14ac:dyDescent="0.5">
      <c r="A251" s="4"/>
      <c r="B251" s="2"/>
      <c r="C251" s="2"/>
      <c r="D251" s="5"/>
      <c r="E251" s="2">
        <f>SUM($C$2:C251)</f>
        <v>182623.59</v>
      </c>
      <c r="F251" s="5">
        <f>SUM($S$2:S251) + U251 + V251</f>
        <v>931.04</v>
      </c>
      <c r="G251" s="5">
        <f t="shared" si="15"/>
        <v>15.517333333333333</v>
      </c>
      <c r="H251" s="10">
        <f t="shared" si="16"/>
        <v>0.15517333333333333</v>
      </c>
      <c r="S251" s="1">
        <f t="shared" si="17"/>
        <v>0</v>
      </c>
      <c r="T251" s="1">
        <f t="shared" si="18"/>
        <v>0</v>
      </c>
      <c r="U251">
        <f>INT(SUM($T$2:T251)/60)</f>
        <v>5</v>
      </c>
      <c r="V251">
        <f>(SUM($T$2:T251)-60*U251)/100</f>
        <v>4.0000000000010229E-2</v>
      </c>
    </row>
    <row r="252" spans="1:22" ht="25.8" x14ac:dyDescent="0.5">
      <c r="A252" s="4"/>
      <c r="B252" s="2"/>
      <c r="C252" s="2"/>
      <c r="D252" s="5"/>
      <c r="E252" s="2">
        <f>SUM($C$2:C252)</f>
        <v>182623.59</v>
      </c>
      <c r="F252" s="5">
        <f>SUM($S$2:S252) + U252 + V252</f>
        <v>931.04</v>
      </c>
      <c r="G252" s="5">
        <f t="shared" si="15"/>
        <v>15.517333333333333</v>
      </c>
      <c r="H252" s="10">
        <f t="shared" si="16"/>
        <v>0.15517333333333333</v>
      </c>
      <c r="S252" s="1">
        <f t="shared" si="17"/>
        <v>0</v>
      </c>
      <c r="T252" s="1">
        <f t="shared" si="18"/>
        <v>0</v>
      </c>
      <c r="U252">
        <f>INT(SUM($T$2:T252)/60)</f>
        <v>5</v>
      </c>
      <c r="V252">
        <f>(SUM($T$2:T252)-60*U252)/100</f>
        <v>4.0000000000010229E-2</v>
      </c>
    </row>
    <row r="253" spans="1:22" ht="25.8" x14ac:dyDescent="0.5">
      <c r="A253" s="4"/>
      <c r="B253" s="2"/>
      <c r="C253" s="2"/>
      <c r="D253" s="5"/>
      <c r="E253" s="2">
        <f>SUM($C$2:C253)</f>
        <v>182623.59</v>
      </c>
      <c r="F253" s="5">
        <f>SUM($S$2:S253) + U253 + V253</f>
        <v>931.04</v>
      </c>
      <c r="G253" s="5">
        <f t="shared" si="15"/>
        <v>15.517333333333333</v>
      </c>
      <c r="H253" s="10">
        <f t="shared" si="16"/>
        <v>0.15517333333333333</v>
      </c>
      <c r="S253" s="1">
        <f t="shared" si="17"/>
        <v>0</v>
      </c>
      <c r="T253" s="1">
        <f t="shared" si="18"/>
        <v>0</v>
      </c>
      <c r="U253">
        <f>INT(SUM($T$2:T253)/60)</f>
        <v>5</v>
      </c>
      <c r="V253">
        <f>(SUM($T$2:T253)-60*U253)/100</f>
        <v>4.0000000000010229E-2</v>
      </c>
    </row>
    <row r="254" spans="1:22" ht="25.8" x14ac:dyDescent="0.5">
      <c r="A254" s="4"/>
      <c r="B254" s="2"/>
      <c r="C254" s="2"/>
      <c r="D254" s="5"/>
      <c r="E254" s="2">
        <f>SUM($C$2:C254)</f>
        <v>182623.59</v>
      </c>
      <c r="F254" s="5">
        <f>SUM($S$2:S254) + U254 + V254</f>
        <v>931.04</v>
      </c>
      <c r="G254" s="5">
        <f t="shared" si="15"/>
        <v>15.517333333333333</v>
      </c>
      <c r="H254" s="10">
        <f t="shared" si="16"/>
        <v>0.15517333333333333</v>
      </c>
      <c r="S254" s="1">
        <f t="shared" si="17"/>
        <v>0</v>
      </c>
      <c r="T254" s="1">
        <f t="shared" si="18"/>
        <v>0</v>
      </c>
      <c r="U254">
        <f>INT(SUM($T$2:T254)/60)</f>
        <v>5</v>
      </c>
      <c r="V254">
        <f>(SUM($T$2:T254)-60*U254)/100</f>
        <v>4.0000000000010229E-2</v>
      </c>
    </row>
    <row r="255" spans="1:22" ht="25.8" x14ac:dyDescent="0.5">
      <c r="A255" s="4"/>
      <c r="B255" s="2"/>
      <c r="C255" s="2"/>
      <c r="D255" s="5"/>
      <c r="E255" s="2">
        <f>SUM($C$2:C255)</f>
        <v>182623.59</v>
      </c>
      <c r="F255" s="5">
        <f>SUM($S$2:S255) + U255 + V255</f>
        <v>931.04</v>
      </c>
      <c r="G255" s="5">
        <f t="shared" si="15"/>
        <v>15.517333333333333</v>
      </c>
      <c r="H255" s="10">
        <f t="shared" si="16"/>
        <v>0.15517333333333333</v>
      </c>
      <c r="S255" s="1">
        <f t="shared" si="17"/>
        <v>0</v>
      </c>
      <c r="T255" s="1">
        <f t="shared" si="18"/>
        <v>0</v>
      </c>
      <c r="U255">
        <f>INT(SUM($T$2:T255)/60)</f>
        <v>5</v>
      </c>
      <c r="V255">
        <f>(SUM($T$2:T255)-60*U255)/100</f>
        <v>4.0000000000010229E-2</v>
      </c>
    </row>
    <row r="256" spans="1:22" ht="25.8" x14ac:dyDescent="0.5">
      <c r="A256" s="4"/>
      <c r="B256" s="2"/>
      <c r="C256" s="2"/>
      <c r="D256" s="5"/>
      <c r="E256" s="2">
        <f>SUM($C$2:C256)</f>
        <v>182623.59</v>
      </c>
      <c r="F256" s="5">
        <f>SUM($S$2:S256) + U256 + V256</f>
        <v>931.04</v>
      </c>
      <c r="G256" s="5">
        <f t="shared" si="15"/>
        <v>15.517333333333333</v>
      </c>
      <c r="H256" s="10">
        <f t="shared" si="16"/>
        <v>0.15517333333333333</v>
      </c>
      <c r="S256" s="1">
        <f t="shared" si="17"/>
        <v>0</v>
      </c>
      <c r="T256" s="1">
        <f t="shared" si="18"/>
        <v>0</v>
      </c>
      <c r="U256">
        <f>INT(SUM($T$2:T256)/60)</f>
        <v>5</v>
      </c>
      <c r="V256">
        <f>(SUM($T$2:T256)-60*U256)/100</f>
        <v>4.0000000000010229E-2</v>
      </c>
    </row>
    <row r="257" spans="1:22" ht="25.8" x14ac:dyDescent="0.5">
      <c r="A257" s="4"/>
      <c r="B257" s="2"/>
      <c r="C257" s="2"/>
      <c r="D257" s="5"/>
      <c r="E257" s="2">
        <f>SUM($C$2:C257)</f>
        <v>182623.59</v>
      </c>
      <c r="F257" s="5">
        <f>SUM($S$2:S257) + U257 + V257</f>
        <v>931.04</v>
      </c>
      <c r="G257" s="5">
        <f t="shared" si="15"/>
        <v>15.517333333333333</v>
      </c>
      <c r="H257" s="10">
        <f t="shared" si="16"/>
        <v>0.15517333333333333</v>
      </c>
      <c r="S257" s="1">
        <f t="shared" si="17"/>
        <v>0</v>
      </c>
      <c r="T257" s="1">
        <f t="shared" si="18"/>
        <v>0</v>
      </c>
      <c r="U257">
        <f>INT(SUM($T$2:T257)/60)</f>
        <v>5</v>
      </c>
      <c r="V257">
        <f>(SUM($T$2:T257)-60*U257)/100</f>
        <v>4.0000000000010229E-2</v>
      </c>
    </row>
    <row r="258" spans="1:22" ht="25.8" x14ac:dyDescent="0.5">
      <c r="A258" s="4"/>
      <c r="B258" s="2"/>
      <c r="C258" s="2"/>
      <c r="D258" s="5"/>
      <c r="E258" s="2">
        <f>SUM($C$2:C258)</f>
        <v>182623.59</v>
      </c>
      <c r="F258" s="5">
        <f>SUM($S$2:S258) + U258 + V258</f>
        <v>931.04</v>
      </c>
      <c r="G258" s="5">
        <f t="shared" si="15"/>
        <v>15.517333333333333</v>
      </c>
      <c r="H258" s="10">
        <f t="shared" si="16"/>
        <v>0.15517333333333333</v>
      </c>
      <c r="S258" s="1">
        <f t="shared" si="17"/>
        <v>0</v>
      </c>
      <c r="T258" s="1">
        <f t="shared" si="18"/>
        <v>0</v>
      </c>
      <c r="U258">
        <f>INT(SUM($T$2:T258)/60)</f>
        <v>5</v>
      </c>
      <c r="V258">
        <f>(SUM($T$2:T258)-60*U258)/100</f>
        <v>4.0000000000010229E-2</v>
      </c>
    </row>
    <row r="259" spans="1:22" ht="25.8" x14ac:dyDescent="0.5">
      <c r="A259" s="4"/>
      <c r="B259" s="2"/>
      <c r="C259" s="2"/>
      <c r="D259" s="5"/>
      <c r="E259" s="2">
        <f>SUM($C$2:C259)</f>
        <v>182623.59</v>
      </c>
      <c r="F259" s="5">
        <f>SUM($S$2:S259) + U259 + V259</f>
        <v>931.04</v>
      </c>
      <c r="G259" s="5">
        <f t="shared" ref="G259:G266" si="19">F259/60</f>
        <v>15.517333333333333</v>
      </c>
      <c r="H259" s="10">
        <f t="shared" ref="H259:H266" si="20">(F259/600000)*100</f>
        <v>0.15517333333333333</v>
      </c>
      <c r="S259" s="1">
        <f t="shared" ref="S259:S266" si="21">INT(D259)</f>
        <v>0</v>
      </c>
      <c r="T259" s="1">
        <f t="shared" ref="T259:T266" si="22">(D259-S259)*100</f>
        <v>0</v>
      </c>
      <c r="U259">
        <f>INT(SUM($T$2:T259)/60)</f>
        <v>5</v>
      </c>
      <c r="V259">
        <f>(SUM($T$2:T259)-60*U259)/100</f>
        <v>4.0000000000010229E-2</v>
      </c>
    </row>
    <row r="260" spans="1:22" ht="25.8" x14ac:dyDescent="0.5">
      <c r="A260" s="4"/>
      <c r="B260" s="2"/>
      <c r="C260" s="2"/>
      <c r="D260" s="5"/>
      <c r="E260" s="2">
        <f>SUM($C$2:C260)</f>
        <v>182623.59</v>
      </c>
      <c r="F260" s="5">
        <f>SUM($S$2:S260) + U260 + V260</f>
        <v>931.04</v>
      </c>
      <c r="G260" s="5">
        <f t="shared" si="19"/>
        <v>15.517333333333333</v>
      </c>
      <c r="H260" s="10">
        <f t="shared" si="20"/>
        <v>0.15517333333333333</v>
      </c>
      <c r="S260" s="1">
        <f t="shared" si="21"/>
        <v>0</v>
      </c>
      <c r="T260" s="1">
        <f t="shared" si="22"/>
        <v>0</v>
      </c>
      <c r="U260">
        <f>INT(SUM($T$2:T260)/60)</f>
        <v>5</v>
      </c>
      <c r="V260">
        <f>(SUM($T$2:T260)-60*U260)/100</f>
        <v>4.0000000000010229E-2</v>
      </c>
    </row>
    <row r="261" spans="1:22" ht="25.8" x14ac:dyDescent="0.5">
      <c r="A261" s="4"/>
      <c r="B261" s="2"/>
      <c r="C261" s="2"/>
      <c r="D261" s="5"/>
      <c r="E261" s="2">
        <f>SUM($C$2:C261)</f>
        <v>182623.59</v>
      </c>
      <c r="F261" s="5">
        <f>SUM($S$2:S261) + U261 + V261</f>
        <v>931.04</v>
      </c>
      <c r="G261" s="5">
        <f t="shared" si="19"/>
        <v>15.517333333333333</v>
      </c>
      <c r="H261" s="10">
        <f t="shared" si="20"/>
        <v>0.15517333333333333</v>
      </c>
      <c r="S261" s="1">
        <f t="shared" si="21"/>
        <v>0</v>
      </c>
      <c r="T261" s="1">
        <f t="shared" si="22"/>
        <v>0</v>
      </c>
      <c r="U261">
        <f>INT(SUM($T$2:T261)/60)</f>
        <v>5</v>
      </c>
      <c r="V261">
        <f>(SUM($T$2:T261)-60*U261)/100</f>
        <v>4.0000000000010229E-2</v>
      </c>
    </row>
    <row r="262" spans="1:22" ht="25.8" x14ac:dyDescent="0.5">
      <c r="A262" s="4"/>
      <c r="B262" s="2"/>
      <c r="C262" s="2"/>
      <c r="D262" s="5"/>
      <c r="E262" s="2">
        <f>SUM($C$2:C262)</f>
        <v>182623.59</v>
      </c>
      <c r="F262" s="5">
        <f>SUM($S$2:S262) + U262 + V262</f>
        <v>931.04</v>
      </c>
      <c r="G262" s="5">
        <f t="shared" si="19"/>
        <v>15.517333333333333</v>
      </c>
      <c r="H262" s="10">
        <f t="shared" si="20"/>
        <v>0.15517333333333333</v>
      </c>
      <c r="S262" s="1">
        <f t="shared" si="21"/>
        <v>0</v>
      </c>
      <c r="T262" s="1">
        <f t="shared" si="22"/>
        <v>0</v>
      </c>
      <c r="U262">
        <f>INT(SUM($T$2:T262)/60)</f>
        <v>5</v>
      </c>
      <c r="V262">
        <f>(SUM($T$2:T262)-60*U262)/100</f>
        <v>4.0000000000010229E-2</v>
      </c>
    </row>
    <row r="263" spans="1:22" ht="25.8" x14ac:dyDescent="0.5">
      <c r="A263" s="4"/>
      <c r="B263" s="2"/>
      <c r="C263" s="2"/>
      <c r="D263" s="5"/>
      <c r="E263" s="2">
        <f>SUM($C$2:C263)</f>
        <v>182623.59</v>
      </c>
      <c r="F263" s="5">
        <f>SUM($S$2:S263) + U263 + V263</f>
        <v>931.04</v>
      </c>
      <c r="G263" s="5">
        <f t="shared" si="19"/>
        <v>15.517333333333333</v>
      </c>
      <c r="H263" s="10">
        <f t="shared" si="20"/>
        <v>0.15517333333333333</v>
      </c>
      <c r="S263" s="1">
        <f t="shared" si="21"/>
        <v>0</v>
      </c>
      <c r="T263" s="1">
        <f t="shared" si="22"/>
        <v>0</v>
      </c>
      <c r="U263">
        <f>INT(SUM($T$2:T263)/60)</f>
        <v>5</v>
      </c>
      <c r="V263">
        <f>(SUM($T$2:T263)-60*U263)/100</f>
        <v>4.0000000000010229E-2</v>
      </c>
    </row>
    <row r="264" spans="1:22" ht="25.8" x14ac:dyDescent="0.5">
      <c r="A264" s="4"/>
      <c r="B264" s="2"/>
      <c r="C264" s="2"/>
      <c r="D264" s="5"/>
      <c r="E264" s="2">
        <f>SUM($C$2:C264)</f>
        <v>182623.59</v>
      </c>
      <c r="F264" s="5">
        <f>SUM($S$2:S264) + U264 + V264</f>
        <v>931.04</v>
      </c>
      <c r="G264" s="5">
        <f t="shared" si="19"/>
        <v>15.517333333333333</v>
      </c>
      <c r="H264" s="10">
        <f t="shared" si="20"/>
        <v>0.15517333333333333</v>
      </c>
      <c r="S264" s="1">
        <f t="shared" si="21"/>
        <v>0</v>
      </c>
      <c r="T264" s="1">
        <f t="shared" si="22"/>
        <v>0</v>
      </c>
      <c r="U264">
        <f>INT(SUM($T$2:T264)/60)</f>
        <v>5</v>
      </c>
      <c r="V264">
        <f>(SUM($T$2:T264)-60*U264)/100</f>
        <v>4.0000000000010229E-2</v>
      </c>
    </row>
    <row r="265" spans="1:22" ht="25.8" x14ac:dyDescent="0.5">
      <c r="A265" s="4"/>
      <c r="B265" s="2"/>
      <c r="C265" s="2"/>
      <c r="D265" s="5"/>
      <c r="E265" s="2">
        <f>SUM($C$2:C265)</f>
        <v>182623.59</v>
      </c>
      <c r="F265" s="5">
        <f>SUM($S$2:S265) + U265 + V265</f>
        <v>931.04</v>
      </c>
      <c r="G265" s="5">
        <f t="shared" si="19"/>
        <v>15.517333333333333</v>
      </c>
      <c r="H265" s="10">
        <f t="shared" si="20"/>
        <v>0.15517333333333333</v>
      </c>
      <c r="S265" s="1">
        <f t="shared" si="21"/>
        <v>0</v>
      </c>
      <c r="T265" s="1">
        <f t="shared" si="22"/>
        <v>0</v>
      </c>
      <c r="U265">
        <f>INT(SUM($T$2:T265)/60)</f>
        <v>5</v>
      </c>
      <c r="V265">
        <f>(SUM($T$2:T265)-60*U265)/100</f>
        <v>4.0000000000010229E-2</v>
      </c>
    </row>
    <row r="266" spans="1:22" ht="25.8" x14ac:dyDescent="0.5">
      <c r="A266" s="4"/>
      <c r="B266" s="2"/>
      <c r="C266" s="2"/>
      <c r="D266" s="5"/>
      <c r="E266" s="2">
        <f>SUM($C$2:C266)</f>
        <v>182623.59</v>
      </c>
      <c r="F266" s="5">
        <f>SUM($S$2:S266) + U266 + V266</f>
        <v>931.04</v>
      </c>
      <c r="G266" s="5">
        <f t="shared" si="19"/>
        <v>15.517333333333333</v>
      </c>
      <c r="H266" s="10">
        <f t="shared" si="20"/>
        <v>0.15517333333333333</v>
      </c>
      <c r="S266" s="1">
        <f t="shared" si="21"/>
        <v>0</v>
      </c>
      <c r="T266" s="1">
        <f t="shared" si="22"/>
        <v>0</v>
      </c>
      <c r="U266">
        <f>INT(SUM($T$2:T266)/60)</f>
        <v>5</v>
      </c>
      <c r="V266">
        <f>(SUM($T$2:T266)-60*U266)/100</f>
        <v>4.0000000000010229E-2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D7D8-2BC5-4B99-8A38-D208B638925C}">
  <dimension ref="A1:L5"/>
  <sheetViews>
    <sheetView workbookViewId="0">
      <selection activeCell="D18" sqref="D18"/>
    </sheetView>
  </sheetViews>
  <sheetFormatPr defaultRowHeight="14.4" x14ac:dyDescent="0.3"/>
  <cols>
    <col min="1" max="1" width="12.88671875" bestFit="1" customWidth="1"/>
    <col min="2" max="2" width="9.44140625" bestFit="1" customWidth="1"/>
    <col min="4" max="9" width="9.77734375" bestFit="1" customWidth="1"/>
  </cols>
  <sheetData>
    <row r="1" spans="1:12" x14ac:dyDescent="0.3">
      <c r="A1" s="6" t="s">
        <v>18</v>
      </c>
      <c r="B1" s="6" t="s">
        <v>113</v>
      </c>
      <c r="C1" s="6" t="s">
        <v>19</v>
      </c>
      <c r="D1" s="8" t="s">
        <v>101</v>
      </c>
      <c r="E1" s="8" t="s">
        <v>101</v>
      </c>
      <c r="F1" s="8" t="s">
        <v>101</v>
      </c>
      <c r="G1" s="8" t="s">
        <v>101</v>
      </c>
      <c r="H1" s="8" t="s">
        <v>101</v>
      </c>
      <c r="I1" s="8" t="s">
        <v>101</v>
      </c>
      <c r="J1" s="8" t="s">
        <v>101</v>
      </c>
      <c r="K1" s="8" t="s">
        <v>101</v>
      </c>
      <c r="L1" s="8" t="s">
        <v>101</v>
      </c>
    </row>
    <row r="2" spans="1:12" x14ac:dyDescent="0.3">
      <c r="A2" s="6" t="s">
        <v>14</v>
      </c>
      <c r="B2" s="6" t="s">
        <v>15</v>
      </c>
      <c r="C2" s="6">
        <v>4</v>
      </c>
      <c r="D2" s="6">
        <v>28</v>
      </c>
      <c r="E2" s="12">
        <v>25.25</v>
      </c>
      <c r="F2" s="12">
        <v>23.5</v>
      </c>
      <c r="G2" s="12">
        <v>23.31</v>
      </c>
      <c r="H2" s="12">
        <v>22.4</v>
      </c>
      <c r="I2" s="12">
        <v>21.25</v>
      </c>
      <c r="J2" s="8">
        <v>21.25</v>
      </c>
      <c r="K2" s="12">
        <v>21.05</v>
      </c>
      <c r="L2" s="14"/>
    </row>
    <row r="3" spans="1:12" x14ac:dyDescent="0.3">
      <c r="A3" s="6" t="s">
        <v>16</v>
      </c>
      <c r="B3" s="6" t="s">
        <v>17</v>
      </c>
      <c r="C3" s="6">
        <v>4.3</v>
      </c>
      <c r="D3" s="6">
        <v>54.32</v>
      </c>
      <c r="E3" s="6">
        <v>54.32</v>
      </c>
      <c r="F3" s="6">
        <v>54.32</v>
      </c>
      <c r="G3" s="6">
        <v>54.32</v>
      </c>
      <c r="H3" s="6">
        <v>54.32</v>
      </c>
      <c r="I3" s="12">
        <v>52.25</v>
      </c>
      <c r="J3" s="12">
        <v>47.31</v>
      </c>
      <c r="K3" s="13">
        <v>47.31</v>
      </c>
      <c r="L3" s="14"/>
    </row>
    <row r="4" spans="1:12" x14ac:dyDescent="0.3">
      <c r="A4" s="6" t="s">
        <v>20</v>
      </c>
      <c r="B4" s="6" t="s">
        <v>21</v>
      </c>
      <c r="C4" s="6">
        <v>5</v>
      </c>
      <c r="D4" s="9" t="s">
        <v>48</v>
      </c>
      <c r="E4" s="8" t="s">
        <v>48</v>
      </c>
      <c r="F4" s="9" t="s">
        <v>48</v>
      </c>
      <c r="G4" s="8" t="s">
        <v>48</v>
      </c>
      <c r="H4" s="9" t="s">
        <v>48</v>
      </c>
      <c r="I4" s="8" t="s">
        <v>48</v>
      </c>
      <c r="J4" s="8" t="s">
        <v>48</v>
      </c>
      <c r="K4" s="8" t="s">
        <v>48</v>
      </c>
      <c r="L4" s="12" t="s">
        <v>157</v>
      </c>
    </row>
    <row r="5" spans="1:12" x14ac:dyDescent="0.3">
      <c r="A5" s="6" t="s">
        <v>22</v>
      </c>
      <c r="B5" s="6" t="s">
        <v>23</v>
      </c>
      <c r="C5" s="9" t="s">
        <v>100</v>
      </c>
      <c r="D5" s="9" t="s">
        <v>100</v>
      </c>
      <c r="E5" s="6"/>
      <c r="F5" s="6"/>
      <c r="G5" s="6"/>
      <c r="H5" s="6"/>
      <c r="I5" s="6"/>
      <c r="J5" s="6"/>
      <c r="K5" s="14"/>
      <c r="L5" s="1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AB42-DD75-4A13-BA14-EBC05577D19A}">
  <dimension ref="A1:I26"/>
  <sheetViews>
    <sheetView zoomScale="90" zoomScaleNormal="90" workbookViewId="0">
      <selection activeCell="F8" sqref="F8"/>
    </sheetView>
  </sheetViews>
  <sheetFormatPr defaultRowHeight="14.4" x14ac:dyDescent="0.3"/>
  <cols>
    <col min="1" max="1" width="11.6640625" bestFit="1" customWidth="1"/>
    <col min="2" max="2" width="14.21875" bestFit="1" customWidth="1"/>
    <col min="3" max="3" width="43.44140625" bestFit="1" customWidth="1"/>
    <col min="4" max="4" width="63.6640625" bestFit="1" customWidth="1"/>
    <col min="5" max="5" width="43.77734375" bestFit="1" customWidth="1"/>
    <col min="6" max="6" width="129.5546875" bestFit="1" customWidth="1"/>
    <col min="9" max="9" width="17" bestFit="1" customWidth="1"/>
  </cols>
  <sheetData>
    <row r="1" spans="1:9" x14ac:dyDescent="0.3">
      <c r="A1" t="s">
        <v>0</v>
      </c>
      <c r="B1" t="s">
        <v>47</v>
      </c>
      <c r="C1" t="s">
        <v>8</v>
      </c>
      <c r="D1" t="s">
        <v>46</v>
      </c>
      <c r="E1" t="s">
        <v>45</v>
      </c>
      <c r="F1" t="s">
        <v>44</v>
      </c>
      <c r="H1" t="s">
        <v>68</v>
      </c>
      <c r="I1" t="s">
        <v>8</v>
      </c>
    </row>
    <row r="2" spans="1:9" x14ac:dyDescent="0.3">
      <c r="A2" s="7">
        <v>43750</v>
      </c>
      <c r="B2">
        <v>1</v>
      </c>
      <c r="C2" t="s">
        <v>43</v>
      </c>
      <c r="D2" t="s">
        <v>42</v>
      </c>
      <c r="E2" t="s">
        <v>41</v>
      </c>
      <c r="F2" t="s">
        <v>40</v>
      </c>
      <c r="H2" t="s">
        <v>69</v>
      </c>
    </row>
    <row r="3" spans="1:9" x14ac:dyDescent="0.3">
      <c r="A3" s="7">
        <v>43771</v>
      </c>
      <c r="B3">
        <v>2</v>
      </c>
      <c r="C3" t="s">
        <v>39</v>
      </c>
      <c r="D3" t="s">
        <v>38</v>
      </c>
      <c r="E3" t="s">
        <v>37</v>
      </c>
      <c r="F3" t="s">
        <v>36</v>
      </c>
      <c r="H3" t="s">
        <v>70</v>
      </c>
      <c r="I3" t="s">
        <v>96</v>
      </c>
    </row>
    <row r="4" spans="1:9" x14ac:dyDescent="0.3">
      <c r="A4" s="7">
        <v>43792</v>
      </c>
      <c r="B4">
        <v>3</v>
      </c>
      <c r="C4" t="s">
        <v>35</v>
      </c>
      <c r="D4" t="s">
        <v>34</v>
      </c>
      <c r="E4" t="s">
        <v>33</v>
      </c>
      <c r="F4" t="s">
        <v>32</v>
      </c>
      <c r="H4" t="s">
        <v>71</v>
      </c>
      <c r="I4" t="s">
        <v>94</v>
      </c>
    </row>
    <row r="5" spans="1:9" x14ac:dyDescent="0.3">
      <c r="A5" s="7">
        <v>43834</v>
      </c>
      <c r="B5">
        <v>4</v>
      </c>
      <c r="C5" t="s">
        <v>31</v>
      </c>
      <c r="D5" t="s">
        <v>30</v>
      </c>
      <c r="E5" t="s">
        <v>29</v>
      </c>
      <c r="F5" t="s">
        <v>28</v>
      </c>
      <c r="H5" t="s">
        <v>72</v>
      </c>
    </row>
    <row r="6" spans="1:9" x14ac:dyDescent="0.3">
      <c r="A6" s="7">
        <v>43848</v>
      </c>
      <c r="B6">
        <v>5</v>
      </c>
      <c r="C6" t="s">
        <v>49</v>
      </c>
      <c r="D6" t="s">
        <v>50</v>
      </c>
      <c r="E6" t="s">
        <v>51</v>
      </c>
      <c r="F6" t="s">
        <v>52</v>
      </c>
      <c r="H6" t="s">
        <v>73</v>
      </c>
    </row>
    <row r="7" spans="1:9" x14ac:dyDescent="0.3">
      <c r="A7" s="7">
        <v>43855</v>
      </c>
      <c r="B7">
        <v>6</v>
      </c>
      <c r="C7" t="s">
        <v>64</v>
      </c>
      <c r="D7" t="s">
        <v>65</v>
      </c>
      <c r="E7" t="s">
        <v>66</v>
      </c>
      <c r="F7" t="s">
        <v>67</v>
      </c>
      <c r="H7" t="s">
        <v>74</v>
      </c>
    </row>
    <row r="8" spans="1:9" x14ac:dyDescent="0.3">
      <c r="A8" s="7">
        <v>43883</v>
      </c>
      <c r="B8">
        <v>7</v>
      </c>
      <c r="C8" t="s">
        <v>103</v>
      </c>
      <c r="D8" t="s">
        <v>104</v>
      </c>
      <c r="E8" t="s">
        <v>105</v>
      </c>
      <c r="F8" t="s">
        <v>106</v>
      </c>
      <c r="H8" t="s">
        <v>75</v>
      </c>
    </row>
    <row r="9" spans="1:9" x14ac:dyDescent="0.3">
      <c r="A9" s="7">
        <v>47191</v>
      </c>
      <c r="B9">
        <v>8</v>
      </c>
      <c r="C9" t="s">
        <v>109</v>
      </c>
      <c r="D9" t="s">
        <v>110</v>
      </c>
      <c r="E9" t="s">
        <v>111</v>
      </c>
      <c r="F9" t="s">
        <v>112</v>
      </c>
      <c r="H9" t="s">
        <v>76</v>
      </c>
      <c r="I9" t="s">
        <v>99</v>
      </c>
    </row>
    <row r="10" spans="1:9" x14ac:dyDescent="0.3">
      <c r="H10" t="s">
        <v>77</v>
      </c>
    </row>
    <row r="11" spans="1:9" x14ac:dyDescent="0.3">
      <c r="H11" t="s">
        <v>78</v>
      </c>
    </row>
    <row r="12" spans="1:9" x14ac:dyDescent="0.3">
      <c r="H12" t="s">
        <v>79</v>
      </c>
    </row>
    <row r="13" spans="1:9" x14ac:dyDescent="0.3">
      <c r="H13" t="s">
        <v>80</v>
      </c>
      <c r="I13" t="s">
        <v>95</v>
      </c>
    </row>
    <row r="14" spans="1:9" x14ac:dyDescent="0.3">
      <c r="H14" t="s">
        <v>81</v>
      </c>
    </row>
    <row r="15" spans="1:9" x14ac:dyDescent="0.3">
      <c r="H15" t="s">
        <v>82</v>
      </c>
      <c r="I15" t="s">
        <v>103</v>
      </c>
    </row>
    <row r="16" spans="1:9" x14ac:dyDescent="0.3">
      <c r="H16" t="s">
        <v>83</v>
      </c>
    </row>
    <row r="17" spans="8:9" x14ac:dyDescent="0.3">
      <c r="H17" t="s">
        <v>84</v>
      </c>
    </row>
    <row r="18" spans="8:9" x14ac:dyDescent="0.3">
      <c r="H18" t="s">
        <v>85</v>
      </c>
    </row>
    <row r="19" spans="8:9" x14ac:dyDescent="0.3">
      <c r="H19" t="s">
        <v>86</v>
      </c>
      <c r="I19" t="s">
        <v>97</v>
      </c>
    </row>
    <row r="20" spans="8:9" x14ac:dyDescent="0.3">
      <c r="H20" t="s">
        <v>87</v>
      </c>
      <c r="I20" t="s">
        <v>98</v>
      </c>
    </row>
    <row r="21" spans="8:9" x14ac:dyDescent="0.3">
      <c r="H21" t="s">
        <v>88</v>
      </c>
    </row>
    <row r="22" spans="8:9" x14ac:dyDescent="0.3">
      <c r="H22" t="s">
        <v>89</v>
      </c>
    </row>
    <row r="23" spans="8:9" x14ac:dyDescent="0.3">
      <c r="H23" t="s">
        <v>90</v>
      </c>
    </row>
    <row r="24" spans="8:9" x14ac:dyDescent="0.3">
      <c r="H24" t="s">
        <v>91</v>
      </c>
    </row>
    <row r="25" spans="8:9" x14ac:dyDescent="0.3">
      <c r="H25" t="s">
        <v>92</v>
      </c>
    </row>
    <row r="26" spans="8:9" x14ac:dyDescent="0.3">
      <c r="H26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F1A4-B7E8-4F99-96AF-1C7063A72B14}">
  <dimension ref="A2:C1002"/>
  <sheetViews>
    <sheetView workbookViewId="0">
      <selection activeCell="K29" sqref="K29"/>
    </sheetView>
  </sheetViews>
  <sheetFormatPr defaultRowHeight="14.4" x14ac:dyDescent="0.3"/>
  <cols>
    <col min="1" max="1" width="8.88671875" style="11"/>
    <col min="2" max="2" width="11.5546875" bestFit="1" customWidth="1"/>
    <col min="3" max="3" width="10.5546875" bestFit="1" customWidth="1"/>
  </cols>
  <sheetData>
    <row r="2" spans="1:3" x14ac:dyDescent="0.3">
      <c r="A2" s="11" t="s">
        <v>114</v>
      </c>
      <c r="B2" t="s">
        <v>116</v>
      </c>
      <c r="C2" t="s">
        <v>0</v>
      </c>
    </row>
    <row r="3" spans="1:3" x14ac:dyDescent="0.3">
      <c r="A3" s="11">
        <v>1</v>
      </c>
    </row>
    <row r="4" spans="1:3" x14ac:dyDescent="0.3">
      <c r="A4" s="11">
        <v>2</v>
      </c>
    </row>
    <row r="5" spans="1:3" x14ac:dyDescent="0.3">
      <c r="A5" s="11">
        <v>3</v>
      </c>
    </row>
    <row r="6" spans="1:3" x14ac:dyDescent="0.3">
      <c r="A6" s="11">
        <v>4</v>
      </c>
    </row>
    <row r="7" spans="1:3" x14ac:dyDescent="0.3">
      <c r="A7" s="11">
        <v>5</v>
      </c>
    </row>
    <row r="8" spans="1:3" x14ac:dyDescent="0.3">
      <c r="A8" s="11">
        <v>6</v>
      </c>
    </row>
    <row r="9" spans="1:3" x14ac:dyDescent="0.3">
      <c r="A9" s="11">
        <v>7</v>
      </c>
    </row>
    <row r="10" spans="1:3" x14ac:dyDescent="0.3">
      <c r="A10" s="11">
        <v>8</v>
      </c>
    </row>
    <row r="11" spans="1:3" x14ac:dyDescent="0.3">
      <c r="A11" s="11">
        <v>9</v>
      </c>
    </row>
    <row r="12" spans="1:3" x14ac:dyDescent="0.3">
      <c r="A12" s="11">
        <v>10</v>
      </c>
    </row>
    <row r="13" spans="1:3" x14ac:dyDescent="0.3">
      <c r="A13" s="11">
        <v>11</v>
      </c>
      <c r="B13" t="s">
        <v>122</v>
      </c>
      <c r="C13" s="7">
        <v>43834</v>
      </c>
    </row>
    <row r="14" spans="1:3" x14ac:dyDescent="0.3">
      <c r="A14" s="11">
        <v>12</v>
      </c>
    </row>
    <row r="15" spans="1:3" x14ac:dyDescent="0.3">
      <c r="A15" s="11">
        <v>13</v>
      </c>
    </row>
    <row r="16" spans="1:3" x14ac:dyDescent="0.3">
      <c r="A16" s="11">
        <v>14</v>
      </c>
    </row>
    <row r="17" spans="1:3" x14ac:dyDescent="0.3">
      <c r="A17" s="11">
        <v>15</v>
      </c>
    </row>
    <row r="18" spans="1:3" x14ac:dyDescent="0.3">
      <c r="A18" s="11">
        <v>16</v>
      </c>
    </row>
    <row r="19" spans="1:3" x14ac:dyDescent="0.3">
      <c r="A19" s="11">
        <v>17</v>
      </c>
    </row>
    <row r="20" spans="1:3" x14ac:dyDescent="0.3">
      <c r="A20" s="11">
        <v>18</v>
      </c>
    </row>
    <row r="21" spans="1:3" x14ac:dyDescent="0.3">
      <c r="A21" s="11">
        <v>19</v>
      </c>
    </row>
    <row r="22" spans="1:3" x14ac:dyDescent="0.3">
      <c r="A22" s="11">
        <v>20</v>
      </c>
    </row>
    <row r="23" spans="1:3" x14ac:dyDescent="0.3">
      <c r="A23" s="11">
        <v>21</v>
      </c>
    </row>
    <row r="24" spans="1:3" x14ac:dyDescent="0.3">
      <c r="A24" s="11">
        <v>22</v>
      </c>
    </row>
    <row r="25" spans="1:3" x14ac:dyDescent="0.3">
      <c r="A25" s="11">
        <v>23</v>
      </c>
      <c r="B25" t="s">
        <v>115</v>
      </c>
      <c r="C25" s="7">
        <v>43904</v>
      </c>
    </row>
    <row r="26" spans="1:3" x14ac:dyDescent="0.3">
      <c r="A26" s="11">
        <v>24</v>
      </c>
    </row>
    <row r="27" spans="1:3" x14ac:dyDescent="0.3">
      <c r="A27" s="11">
        <v>25</v>
      </c>
    </row>
    <row r="28" spans="1:3" x14ac:dyDescent="0.3">
      <c r="A28" s="11">
        <v>26</v>
      </c>
    </row>
    <row r="29" spans="1:3" x14ac:dyDescent="0.3">
      <c r="A29" s="11">
        <v>27</v>
      </c>
    </row>
    <row r="30" spans="1:3" x14ac:dyDescent="0.3">
      <c r="A30" s="11">
        <v>28</v>
      </c>
    </row>
    <row r="31" spans="1:3" x14ac:dyDescent="0.3">
      <c r="A31" s="11">
        <v>29</v>
      </c>
    </row>
    <row r="32" spans="1:3" x14ac:dyDescent="0.3">
      <c r="A32" s="11">
        <v>30</v>
      </c>
    </row>
    <row r="33" spans="1:3" x14ac:dyDescent="0.3">
      <c r="A33" s="11">
        <v>31</v>
      </c>
    </row>
    <row r="34" spans="1:3" x14ac:dyDescent="0.3">
      <c r="A34" s="11">
        <v>32</v>
      </c>
    </row>
    <row r="35" spans="1:3" x14ac:dyDescent="0.3">
      <c r="A35" s="11">
        <v>33</v>
      </c>
    </row>
    <row r="36" spans="1:3" x14ac:dyDescent="0.3">
      <c r="A36" s="11">
        <v>34</v>
      </c>
    </row>
    <row r="37" spans="1:3" x14ac:dyDescent="0.3">
      <c r="A37" s="11">
        <v>35</v>
      </c>
      <c r="B37" t="s">
        <v>123</v>
      </c>
      <c r="C37" s="7">
        <v>43771</v>
      </c>
    </row>
    <row r="38" spans="1:3" x14ac:dyDescent="0.3">
      <c r="A38" s="11">
        <v>36</v>
      </c>
    </row>
    <row r="39" spans="1:3" x14ac:dyDescent="0.3">
      <c r="A39" s="11">
        <v>37</v>
      </c>
    </row>
    <row r="40" spans="1:3" x14ac:dyDescent="0.3">
      <c r="A40" s="11">
        <v>38</v>
      </c>
    </row>
    <row r="41" spans="1:3" x14ac:dyDescent="0.3">
      <c r="A41" s="11">
        <v>39</v>
      </c>
    </row>
    <row r="42" spans="1:3" x14ac:dyDescent="0.3">
      <c r="A42" s="11">
        <v>40</v>
      </c>
    </row>
    <row r="43" spans="1:3" x14ac:dyDescent="0.3">
      <c r="A43" s="11">
        <v>41</v>
      </c>
    </row>
    <row r="44" spans="1:3" x14ac:dyDescent="0.3">
      <c r="A44" s="11">
        <v>42</v>
      </c>
    </row>
    <row r="45" spans="1:3" x14ac:dyDescent="0.3">
      <c r="A45" s="11">
        <v>43</v>
      </c>
    </row>
    <row r="46" spans="1:3" x14ac:dyDescent="0.3">
      <c r="A46" s="11">
        <v>44</v>
      </c>
    </row>
    <row r="47" spans="1:3" x14ac:dyDescent="0.3">
      <c r="A47" s="11">
        <v>45</v>
      </c>
    </row>
    <row r="48" spans="1:3" x14ac:dyDescent="0.3">
      <c r="A48" s="11">
        <v>46</v>
      </c>
    </row>
    <row r="49" spans="1:1" x14ac:dyDescent="0.3">
      <c r="A49" s="11">
        <v>47</v>
      </c>
    </row>
    <row r="50" spans="1:1" x14ac:dyDescent="0.3">
      <c r="A50" s="11">
        <v>48</v>
      </c>
    </row>
    <row r="51" spans="1:1" x14ac:dyDescent="0.3">
      <c r="A51" s="11">
        <v>49</v>
      </c>
    </row>
    <row r="52" spans="1:1" x14ac:dyDescent="0.3">
      <c r="A52" s="11">
        <v>50</v>
      </c>
    </row>
    <row r="53" spans="1:1" x14ac:dyDescent="0.3">
      <c r="A53" s="11">
        <v>51</v>
      </c>
    </row>
    <row r="54" spans="1:1" x14ac:dyDescent="0.3">
      <c r="A54" s="11">
        <v>52</v>
      </c>
    </row>
    <row r="55" spans="1:1" x14ac:dyDescent="0.3">
      <c r="A55" s="11">
        <v>53</v>
      </c>
    </row>
    <row r="56" spans="1:1" x14ac:dyDescent="0.3">
      <c r="A56" s="11">
        <v>54</v>
      </c>
    </row>
    <row r="57" spans="1:1" x14ac:dyDescent="0.3">
      <c r="A57" s="11">
        <v>55</v>
      </c>
    </row>
    <row r="58" spans="1:1" x14ac:dyDescent="0.3">
      <c r="A58" s="11">
        <v>56</v>
      </c>
    </row>
    <row r="59" spans="1:1" x14ac:dyDescent="0.3">
      <c r="A59" s="11">
        <v>57</v>
      </c>
    </row>
    <row r="60" spans="1:1" x14ac:dyDescent="0.3">
      <c r="A60" s="11">
        <v>58</v>
      </c>
    </row>
    <row r="61" spans="1:1" x14ac:dyDescent="0.3">
      <c r="A61" s="11">
        <v>59</v>
      </c>
    </row>
    <row r="62" spans="1:1" x14ac:dyDescent="0.3">
      <c r="A62" s="11">
        <v>60</v>
      </c>
    </row>
    <row r="63" spans="1:1" x14ac:dyDescent="0.3">
      <c r="A63" s="11">
        <v>61</v>
      </c>
    </row>
    <row r="64" spans="1:1" x14ac:dyDescent="0.3">
      <c r="A64" s="11">
        <v>62</v>
      </c>
    </row>
    <row r="65" spans="1:1" x14ac:dyDescent="0.3">
      <c r="A65" s="11">
        <v>63</v>
      </c>
    </row>
    <row r="66" spans="1:1" x14ac:dyDescent="0.3">
      <c r="A66" s="11">
        <v>64</v>
      </c>
    </row>
    <row r="67" spans="1:1" x14ac:dyDescent="0.3">
      <c r="A67" s="11">
        <v>65</v>
      </c>
    </row>
    <row r="68" spans="1:1" x14ac:dyDescent="0.3">
      <c r="A68" s="11">
        <v>66</v>
      </c>
    </row>
    <row r="69" spans="1:1" x14ac:dyDescent="0.3">
      <c r="A69" s="11">
        <v>67</v>
      </c>
    </row>
    <row r="70" spans="1:1" x14ac:dyDescent="0.3">
      <c r="A70" s="11">
        <v>68</v>
      </c>
    </row>
    <row r="71" spans="1:1" x14ac:dyDescent="0.3">
      <c r="A71" s="11">
        <v>69</v>
      </c>
    </row>
    <row r="72" spans="1:1" x14ac:dyDescent="0.3">
      <c r="A72" s="11">
        <v>70</v>
      </c>
    </row>
    <row r="73" spans="1:1" x14ac:dyDescent="0.3">
      <c r="A73" s="11">
        <v>71</v>
      </c>
    </row>
    <row r="74" spans="1:1" x14ac:dyDescent="0.3">
      <c r="A74" s="11">
        <v>72</v>
      </c>
    </row>
    <row r="75" spans="1:1" x14ac:dyDescent="0.3">
      <c r="A75" s="11">
        <v>73</v>
      </c>
    </row>
    <row r="76" spans="1:1" x14ac:dyDescent="0.3">
      <c r="A76" s="11">
        <v>74</v>
      </c>
    </row>
    <row r="77" spans="1:1" x14ac:dyDescent="0.3">
      <c r="A77" s="11">
        <v>75</v>
      </c>
    </row>
    <row r="78" spans="1:1" x14ac:dyDescent="0.3">
      <c r="A78" s="11">
        <v>76</v>
      </c>
    </row>
    <row r="79" spans="1:1" x14ac:dyDescent="0.3">
      <c r="A79" s="11">
        <v>77</v>
      </c>
    </row>
    <row r="80" spans="1:1" x14ac:dyDescent="0.3">
      <c r="A80" s="11">
        <v>78</v>
      </c>
    </row>
    <row r="81" spans="1:1" x14ac:dyDescent="0.3">
      <c r="A81" s="11">
        <v>79</v>
      </c>
    </row>
    <row r="82" spans="1:1" x14ac:dyDescent="0.3">
      <c r="A82" s="11">
        <v>80</v>
      </c>
    </row>
    <row r="83" spans="1:1" x14ac:dyDescent="0.3">
      <c r="A83" s="11">
        <v>81</v>
      </c>
    </row>
    <row r="84" spans="1:1" x14ac:dyDescent="0.3">
      <c r="A84" s="11">
        <v>82</v>
      </c>
    </row>
    <row r="85" spans="1:1" x14ac:dyDescent="0.3">
      <c r="A85" s="11">
        <v>83</v>
      </c>
    </row>
    <row r="86" spans="1:1" x14ac:dyDescent="0.3">
      <c r="A86" s="11">
        <v>84</v>
      </c>
    </row>
    <row r="87" spans="1:1" x14ac:dyDescent="0.3">
      <c r="A87" s="11">
        <v>85</v>
      </c>
    </row>
    <row r="88" spans="1:1" x14ac:dyDescent="0.3">
      <c r="A88" s="11">
        <v>86</v>
      </c>
    </row>
    <row r="89" spans="1:1" x14ac:dyDescent="0.3">
      <c r="A89" s="11">
        <v>87</v>
      </c>
    </row>
    <row r="90" spans="1:1" x14ac:dyDescent="0.3">
      <c r="A90" s="11">
        <v>88</v>
      </c>
    </row>
    <row r="91" spans="1:1" x14ac:dyDescent="0.3">
      <c r="A91" s="11">
        <v>89</v>
      </c>
    </row>
    <row r="92" spans="1:1" x14ac:dyDescent="0.3">
      <c r="A92" s="11">
        <v>90</v>
      </c>
    </row>
    <row r="93" spans="1:1" x14ac:dyDescent="0.3">
      <c r="A93" s="11">
        <v>91</v>
      </c>
    </row>
    <row r="94" spans="1:1" x14ac:dyDescent="0.3">
      <c r="A94" s="11">
        <v>92</v>
      </c>
    </row>
    <row r="95" spans="1:1" x14ac:dyDescent="0.3">
      <c r="A95" s="11">
        <v>93</v>
      </c>
    </row>
    <row r="96" spans="1:1" x14ac:dyDescent="0.3">
      <c r="A96" s="11">
        <v>94</v>
      </c>
    </row>
    <row r="97" spans="1:1" x14ac:dyDescent="0.3">
      <c r="A97" s="11">
        <v>95</v>
      </c>
    </row>
    <row r="98" spans="1:1" x14ac:dyDescent="0.3">
      <c r="A98" s="11">
        <v>96</v>
      </c>
    </row>
    <row r="99" spans="1:1" x14ac:dyDescent="0.3">
      <c r="A99" s="11">
        <v>97</v>
      </c>
    </row>
    <row r="100" spans="1:1" x14ac:dyDescent="0.3">
      <c r="A100" s="11">
        <v>98</v>
      </c>
    </row>
    <row r="101" spans="1:1" x14ac:dyDescent="0.3">
      <c r="A101" s="11">
        <v>99</v>
      </c>
    </row>
    <row r="102" spans="1:1" x14ac:dyDescent="0.3">
      <c r="A102" s="11">
        <v>100</v>
      </c>
    </row>
    <row r="103" spans="1:1" x14ac:dyDescent="0.3">
      <c r="A103" s="11">
        <v>101</v>
      </c>
    </row>
    <row r="104" spans="1:1" x14ac:dyDescent="0.3">
      <c r="A104" s="11">
        <v>102</v>
      </c>
    </row>
    <row r="105" spans="1:1" x14ac:dyDescent="0.3">
      <c r="A105" s="11">
        <v>103</v>
      </c>
    </row>
    <row r="106" spans="1:1" x14ac:dyDescent="0.3">
      <c r="A106" s="11">
        <v>104</v>
      </c>
    </row>
    <row r="107" spans="1:1" x14ac:dyDescent="0.3">
      <c r="A107" s="11">
        <v>105</v>
      </c>
    </row>
    <row r="108" spans="1:1" x14ac:dyDescent="0.3">
      <c r="A108" s="11">
        <v>106</v>
      </c>
    </row>
    <row r="109" spans="1:1" x14ac:dyDescent="0.3">
      <c r="A109" s="11">
        <v>107</v>
      </c>
    </row>
    <row r="110" spans="1:1" x14ac:dyDescent="0.3">
      <c r="A110" s="11">
        <v>108</v>
      </c>
    </row>
    <row r="111" spans="1:1" x14ac:dyDescent="0.3">
      <c r="A111" s="11">
        <v>109</v>
      </c>
    </row>
    <row r="112" spans="1:1" x14ac:dyDescent="0.3">
      <c r="A112" s="11">
        <v>110</v>
      </c>
    </row>
    <row r="113" spans="1:1" x14ac:dyDescent="0.3">
      <c r="A113" s="11">
        <v>111</v>
      </c>
    </row>
    <row r="114" spans="1:1" x14ac:dyDescent="0.3">
      <c r="A114" s="11">
        <v>112</v>
      </c>
    </row>
    <row r="115" spans="1:1" x14ac:dyDescent="0.3">
      <c r="A115" s="11">
        <v>113</v>
      </c>
    </row>
    <row r="116" spans="1:1" x14ac:dyDescent="0.3">
      <c r="A116" s="11">
        <v>114</v>
      </c>
    </row>
    <row r="117" spans="1:1" x14ac:dyDescent="0.3">
      <c r="A117" s="11">
        <v>115</v>
      </c>
    </row>
    <row r="118" spans="1:1" x14ac:dyDescent="0.3">
      <c r="A118" s="11">
        <v>116</v>
      </c>
    </row>
    <row r="119" spans="1:1" x14ac:dyDescent="0.3">
      <c r="A119" s="11">
        <v>117</v>
      </c>
    </row>
    <row r="120" spans="1:1" x14ac:dyDescent="0.3">
      <c r="A120" s="11">
        <v>118</v>
      </c>
    </row>
    <row r="121" spans="1:1" x14ac:dyDescent="0.3">
      <c r="A121" s="11">
        <v>119</v>
      </c>
    </row>
    <row r="122" spans="1:1" x14ac:dyDescent="0.3">
      <c r="A122" s="11">
        <v>120</v>
      </c>
    </row>
    <row r="123" spans="1:1" x14ac:dyDescent="0.3">
      <c r="A123" s="11">
        <v>121</v>
      </c>
    </row>
    <row r="124" spans="1:1" x14ac:dyDescent="0.3">
      <c r="A124" s="11">
        <v>122</v>
      </c>
    </row>
    <row r="125" spans="1:1" x14ac:dyDescent="0.3">
      <c r="A125" s="11">
        <v>123</v>
      </c>
    </row>
    <row r="126" spans="1:1" x14ac:dyDescent="0.3">
      <c r="A126" s="11">
        <v>124</v>
      </c>
    </row>
    <row r="127" spans="1:1" x14ac:dyDescent="0.3">
      <c r="A127" s="11">
        <v>125</v>
      </c>
    </row>
    <row r="128" spans="1:1" x14ac:dyDescent="0.3">
      <c r="A128" s="11">
        <v>126</v>
      </c>
    </row>
    <row r="129" spans="1:1" x14ac:dyDescent="0.3">
      <c r="A129" s="11">
        <v>127</v>
      </c>
    </row>
    <row r="130" spans="1:1" x14ac:dyDescent="0.3">
      <c r="A130" s="11">
        <v>128</v>
      </c>
    </row>
    <row r="131" spans="1:1" x14ac:dyDescent="0.3">
      <c r="A131" s="11">
        <v>129</v>
      </c>
    </row>
    <row r="132" spans="1:1" x14ac:dyDescent="0.3">
      <c r="A132" s="11">
        <v>130</v>
      </c>
    </row>
    <row r="133" spans="1:1" x14ac:dyDescent="0.3">
      <c r="A133" s="11">
        <v>131</v>
      </c>
    </row>
    <row r="134" spans="1:1" x14ac:dyDescent="0.3">
      <c r="A134" s="11">
        <v>132</v>
      </c>
    </row>
    <row r="135" spans="1:1" x14ac:dyDescent="0.3">
      <c r="A135" s="11">
        <v>133</v>
      </c>
    </row>
    <row r="136" spans="1:1" x14ac:dyDescent="0.3">
      <c r="A136" s="11">
        <v>134</v>
      </c>
    </row>
    <row r="137" spans="1:1" x14ac:dyDescent="0.3">
      <c r="A137" s="11">
        <v>135</v>
      </c>
    </row>
    <row r="138" spans="1:1" x14ac:dyDescent="0.3">
      <c r="A138" s="11">
        <v>136</v>
      </c>
    </row>
    <row r="139" spans="1:1" x14ac:dyDescent="0.3">
      <c r="A139" s="11">
        <v>137</v>
      </c>
    </row>
    <row r="140" spans="1:1" x14ac:dyDescent="0.3">
      <c r="A140" s="11">
        <v>138</v>
      </c>
    </row>
    <row r="141" spans="1:1" x14ac:dyDescent="0.3">
      <c r="A141" s="11">
        <v>139</v>
      </c>
    </row>
    <row r="142" spans="1:1" x14ac:dyDescent="0.3">
      <c r="A142" s="11">
        <v>140</v>
      </c>
    </row>
    <row r="143" spans="1:1" x14ac:dyDescent="0.3">
      <c r="A143" s="11">
        <v>141</v>
      </c>
    </row>
    <row r="144" spans="1:1" x14ac:dyDescent="0.3">
      <c r="A144" s="11">
        <v>142</v>
      </c>
    </row>
    <row r="145" spans="1:3" x14ac:dyDescent="0.3">
      <c r="A145" s="11">
        <v>143</v>
      </c>
    </row>
    <row r="146" spans="1:3" x14ac:dyDescent="0.3">
      <c r="A146" s="11">
        <v>144</v>
      </c>
    </row>
    <row r="147" spans="1:3" x14ac:dyDescent="0.3">
      <c r="A147" s="11">
        <v>145</v>
      </c>
    </row>
    <row r="148" spans="1:3" x14ac:dyDescent="0.3">
      <c r="A148" s="11">
        <v>146</v>
      </c>
    </row>
    <row r="149" spans="1:3" x14ac:dyDescent="0.3">
      <c r="A149" s="11">
        <v>147</v>
      </c>
    </row>
    <row r="150" spans="1:3" x14ac:dyDescent="0.3">
      <c r="A150" s="11">
        <v>148</v>
      </c>
    </row>
    <row r="151" spans="1:3" x14ac:dyDescent="0.3">
      <c r="A151" s="11">
        <v>149</v>
      </c>
    </row>
    <row r="152" spans="1:3" x14ac:dyDescent="0.3">
      <c r="A152" s="11">
        <v>150</v>
      </c>
    </row>
    <row r="153" spans="1:3" x14ac:dyDescent="0.3">
      <c r="A153" s="11">
        <v>151</v>
      </c>
    </row>
    <row r="154" spans="1:3" x14ac:dyDescent="0.3">
      <c r="A154" s="11">
        <v>152</v>
      </c>
    </row>
    <row r="155" spans="1:3" x14ac:dyDescent="0.3">
      <c r="A155" s="11">
        <v>153</v>
      </c>
    </row>
    <row r="156" spans="1:3" x14ac:dyDescent="0.3">
      <c r="A156" s="11">
        <v>154</v>
      </c>
    </row>
    <row r="157" spans="1:3" x14ac:dyDescent="0.3">
      <c r="A157" s="11">
        <v>155</v>
      </c>
    </row>
    <row r="158" spans="1:3" x14ac:dyDescent="0.3">
      <c r="A158" s="11">
        <v>156</v>
      </c>
    </row>
    <row r="159" spans="1:3" x14ac:dyDescent="0.3">
      <c r="A159" s="11">
        <v>157</v>
      </c>
      <c r="B159" t="s">
        <v>121</v>
      </c>
      <c r="C159" s="7">
        <v>43848</v>
      </c>
    </row>
    <row r="160" spans="1:3" x14ac:dyDescent="0.3">
      <c r="A160" s="11">
        <v>158</v>
      </c>
    </row>
    <row r="161" spans="1:3" x14ac:dyDescent="0.3">
      <c r="A161" s="11">
        <v>159</v>
      </c>
    </row>
    <row r="162" spans="1:3" x14ac:dyDescent="0.3">
      <c r="A162" s="11">
        <v>160</v>
      </c>
    </row>
    <row r="163" spans="1:3" x14ac:dyDescent="0.3">
      <c r="A163" s="11">
        <v>161</v>
      </c>
    </row>
    <row r="164" spans="1:3" x14ac:dyDescent="0.3">
      <c r="A164" s="11">
        <v>162</v>
      </c>
    </row>
    <row r="165" spans="1:3" x14ac:dyDescent="0.3">
      <c r="A165" s="11">
        <v>163</v>
      </c>
      <c r="B165" t="s">
        <v>118</v>
      </c>
      <c r="C165" s="7">
        <v>43897</v>
      </c>
    </row>
    <row r="166" spans="1:3" x14ac:dyDescent="0.3">
      <c r="A166" s="11">
        <v>164</v>
      </c>
    </row>
    <row r="167" spans="1:3" x14ac:dyDescent="0.3">
      <c r="A167" s="11">
        <v>165</v>
      </c>
    </row>
    <row r="168" spans="1:3" x14ac:dyDescent="0.3">
      <c r="A168" s="11">
        <v>166</v>
      </c>
    </row>
    <row r="169" spans="1:3" x14ac:dyDescent="0.3">
      <c r="A169" s="11">
        <v>167</v>
      </c>
    </row>
    <row r="170" spans="1:3" x14ac:dyDescent="0.3">
      <c r="A170" s="11">
        <v>168</v>
      </c>
    </row>
    <row r="171" spans="1:3" x14ac:dyDescent="0.3">
      <c r="A171" s="11">
        <v>169</v>
      </c>
    </row>
    <row r="172" spans="1:3" x14ac:dyDescent="0.3">
      <c r="A172" s="11">
        <v>170</v>
      </c>
    </row>
    <row r="173" spans="1:3" x14ac:dyDescent="0.3">
      <c r="A173" s="11">
        <v>171</v>
      </c>
    </row>
    <row r="174" spans="1:3" x14ac:dyDescent="0.3">
      <c r="A174" s="11">
        <v>172</v>
      </c>
    </row>
    <row r="175" spans="1:3" x14ac:dyDescent="0.3">
      <c r="A175" s="11">
        <v>173</v>
      </c>
    </row>
    <row r="176" spans="1:3" x14ac:dyDescent="0.3">
      <c r="A176" s="11">
        <v>174</v>
      </c>
    </row>
    <row r="177" spans="1:1" x14ac:dyDescent="0.3">
      <c r="A177" s="11">
        <v>175</v>
      </c>
    </row>
    <row r="178" spans="1:1" x14ac:dyDescent="0.3">
      <c r="A178" s="11">
        <v>176</v>
      </c>
    </row>
    <row r="179" spans="1:1" x14ac:dyDescent="0.3">
      <c r="A179" s="11">
        <v>177</v>
      </c>
    </row>
    <row r="180" spans="1:1" x14ac:dyDescent="0.3">
      <c r="A180" s="11">
        <v>178</v>
      </c>
    </row>
    <row r="181" spans="1:1" x14ac:dyDescent="0.3">
      <c r="A181" s="11">
        <v>179</v>
      </c>
    </row>
    <row r="182" spans="1:1" x14ac:dyDescent="0.3">
      <c r="A182" s="11">
        <v>180</v>
      </c>
    </row>
    <row r="183" spans="1:1" x14ac:dyDescent="0.3">
      <c r="A183" s="11">
        <v>181</v>
      </c>
    </row>
    <row r="184" spans="1:1" x14ac:dyDescent="0.3">
      <c r="A184" s="11">
        <v>182</v>
      </c>
    </row>
    <row r="185" spans="1:1" x14ac:dyDescent="0.3">
      <c r="A185" s="11">
        <v>183</v>
      </c>
    </row>
    <row r="186" spans="1:1" x14ac:dyDescent="0.3">
      <c r="A186" s="11">
        <v>184</v>
      </c>
    </row>
    <row r="187" spans="1:1" x14ac:dyDescent="0.3">
      <c r="A187" s="11">
        <v>185</v>
      </c>
    </row>
    <row r="188" spans="1:1" x14ac:dyDescent="0.3">
      <c r="A188" s="11">
        <v>186</v>
      </c>
    </row>
    <row r="189" spans="1:1" x14ac:dyDescent="0.3">
      <c r="A189" s="11">
        <v>187</v>
      </c>
    </row>
    <row r="190" spans="1:1" x14ac:dyDescent="0.3">
      <c r="A190" s="11">
        <v>188</v>
      </c>
    </row>
    <row r="191" spans="1:1" x14ac:dyDescent="0.3">
      <c r="A191" s="11">
        <v>189</v>
      </c>
    </row>
    <row r="192" spans="1:1" x14ac:dyDescent="0.3">
      <c r="A192" s="11">
        <v>190</v>
      </c>
    </row>
    <row r="193" spans="1:3" x14ac:dyDescent="0.3">
      <c r="A193" s="11">
        <v>191</v>
      </c>
    </row>
    <row r="194" spans="1:3" x14ac:dyDescent="0.3">
      <c r="A194" s="11">
        <v>192</v>
      </c>
    </row>
    <row r="195" spans="1:3" x14ac:dyDescent="0.3">
      <c r="A195" s="11">
        <v>193</v>
      </c>
    </row>
    <row r="196" spans="1:3" x14ac:dyDescent="0.3">
      <c r="A196" s="11">
        <v>194</v>
      </c>
    </row>
    <row r="197" spans="1:3" x14ac:dyDescent="0.3">
      <c r="A197" s="11">
        <v>195</v>
      </c>
    </row>
    <row r="198" spans="1:3" x14ac:dyDescent="0.3">
      <c r="A198" s="11">
        <v>196</v>
      </c>
    </row>
    <row r="199" spans="1:3" x14ac:dyDescent="0.3">
      <c r="A199" s="11">
        <v>197</v>
      </c>
    </row>
    <row r="200" spans="1:3" x14ac:dyDescent="0.3">
      <c r="A200" s="11">
        <v>198</v>
      </c>
    </row>
    <row r="201" spans="1:3" x14ac:dyDescent="0.3">
      <c r="A201" s="11">
        <v>199</v>
      </c>
    </row>
    <row r="202" spans="1:3" x14ac:dyDescent="0.3">
      <c r="A202" s="11">
        <v>200</v>
      </c>
    </row>
    <row r="203" spans="1:3" x14ac:dyDescent="0.3">
      <c r="A203" s="11">
        <v>201</v>
      </c>
    </row>
    <row r="204" spans="1:3" x14ac:dyDescent="0.3">
      <c r="A204" s="11">
        <v>202</v>
      </c>
    </row>
    <row r="205" spans="1:3" x14ac:dyDescent="0.3">
      <c r="A205" s="11">
        <v>203</v>
      </c>
      <c r="B205" t="s">
        <v>119</v>
      </c>
      <c r="C205" s="7">
        <v>43792</v>
      </c>
    </row>
    <row r="206" spans="1:3" x14ac:dyDescent="0.3">
      <c r="A206" s="11">
        <v>204</v>
      </c>
    </row>
    <row r="207" spans="1:3" x14ac:dyDescent="0.3">
      <c r="A207" s="11">
        <v>205</v>
      </c>
    </row>
    <row r="208" spans="1:3" x14ac:dyDescent="0.3">
      <c r="A208" s="11">
        <v>206</v>
      </c>
    </row>
    <row r="209" spans="1:3" x14ac:dyDescent="0.3">
      <c r="A209" s="11">
        <v>207</v>
      </c>
    </row>
    <row r="210" spans="1:3" x14ac:dyDescent="0.3">
      <c r="A210" s="11">
        <v>208</v>
      </c>
    </row>
    <row r="211" spans="1:3" x14ac:dyDescent="0.3">
      <c r="A211" s="11">
        <v>209</v>
      </c>
    </row>
    <row r="212" spans="1:3" x14ac:dyDescent="0.3">
      <c r="A212" s="11">
        <v>210</v>
      </c>
    </row>
    <row r="213" spans="1:3" x14ac:dyDescent="0.3">
      <c r="A213" s="11">
        <v>211</v>
      </c>
    </row>
    <row r="214" spans="1:3" x14ac:dyDescent="0.3">
      <c r="A214" s="11">
        <v>212</v>
      </c>
    </row>
    <row r="215" spans="1:3" x14ac:dyDescent="0.3">
      <c r="A215" s="11">
        <v>213</v>
      </c>
    </row>
    <row r="216" spans="1:3" x14ac:dyDescent="0.3">
      <c r="A216" s="11">
        <v>214</v>
      </c>
    </row>
    <row r="217" spans="1:3" x14ac:dyDescent="0.3">
      <c r="A217" s="11">
        <v>215</v>
      </c>
      <c r="B217" t="s">
        <v>119</v>
      </c>
      <c r="C217" s="7">
        <v>43869</v>
      </c>
    </row>
    <row r="218" spans="1:3" x14ac:dyDescent="0.3">
      <c r="A218" s="11">
        <v>216</v>
      </c>
      <c r="B218" t="s">
        <v>119</v>
      </c>
      <c r="C218" s="7">
        <v>43876</v>
      </c>
    </row>
    <row r="219" spans="1:3" x14ac:dyDescent="0.3">
      <c r="A219" s="11">
        <v>217</v>
      </c>
    </row>
    <row r="220" spans="1:3" x14ac:dyDescent="0.3">
      <c r="A220" s="11">
        <v>218</v>
      </c>
    </row>
    <row r="221" spans="1:3" x14ac:dyDescent="0.3">
      <c r="A221" s="11">
        <v>219</v>
      </c>
    </row>
    <row r="222" spans="1:3" x14ac:dyDescent="0.3">
      <c r="A222" s="11">
        <v>220</v>
      </c>
    </row>
    <row r="223" spans="1:3" x14ac:dyDescent="0.3">
      <c r="A223" s="11">
        <v>221</v>
      </c>
    </row>
    <row r="224" spans="1:3" x14ac:dyDescent="0.3">
      <c r="A224" s="11">
        <v>222</v>
      </c>
    </row>
    <row r="225" spans="1:1" x14ac:dyDescent="0.3">
      <c r="A225" s="11">
        <v>223</v>
      </c>
    </row>
    <row r="226" spans="1:1" x14ac:dyDescent="0.3">
      <c r="A226" s="11">
        <v>224</v>
      </c>
    </row>
    <row r="227" spans="1:1" x14ac:dyDescent="0.3">
      <c r="A227" s="11">
        <v>225</v>
      </c>
    </row>
    <row r="228" spans="1:1" x14ac:dyDescent="0.3">
      <c r="A228" s="11">
        <v>226</v>
      </c>
    </row>
    <row r="229" spans="1:1" x14ac:dyDescent="0.3">
      <c r="A229" s="11">
        <v>227</v>
      </c>
    </row>
    <row r="230" spans="1:1" x14ac:dyDescent="0.3">
      <c r="A230" s="11">
        <v>228</v>
      </c>
    </row>
    <row r="231" spans="1:1" x14ac:dyDescent="0.3">
      <c r="A231" s="11">
        <v>229</v>
      </c>
    </row>
    <row r="232" spans="1:1" x14ac:dyDescent="0.3">
      <c r="A232" s="11">
        <v>230</v>
      </c>
    </row>
    <row r="233" spans="1:1" x14ac:dyDescent="0.3">
      <c r="A233" s="11">
        <v>231</v>
      </c>
    </row>
    <row r="234" spans="1:1" x14ac:dyDescent="0.3">
      <c r="A234" s="11">
        <v>232</v>
      </c>
    </row>
    <row r="235" spans="1:1" x14ac:dyDescent="0.3">
      <c r="A235" s="11">
        <v>233</v>
      </c>
    </row>
    <row r="236" spans="1:1" x14ac:dyDescent="0.3">
      <c r="A236" s="11">
        <v>234</v>
      </c>
    </row>
    <row r="237" spans="1:1" x14ac:dyDescent="0.3">
      <c r="A237" s="11">
        <v>235</v>
      </c>
    </row>
    <row r="238" spans="1:1" x14ac:dyDescent="0.3">
      <c r="A238" s="11">
        <v>236</v>
      </c>
    </row>
    <row r="239" spans="1:1" x14ac:dyDescent="0.3">
      <c r="A239" s="11">
        <v>237</v>
      </c>
    </row>
    <row r="240" spans="1:1" x14ac:dyDescent="0.3">
      <c r="A240" s="11">
        <v>238</v>
      </c>
    </row>
    <row r="241" spans="1:3" x14ac:dyDescent="0.3">
      <c r="A241" s="11">
        <v>239</v>
      </c>
    </row>
    <row r="242" spans="1:3" x14ac:dyDescent="0.3">
      <c r="A242" s="11">
        <v>240</v>
      </c>
    </row>
    <row r="243" spans="1:3" x14ac:dyDescent="0.3">
      <c r="A243" s="11">
        <v>241</v>
      </c>
    </row>
    <row r="244" spans="1:3" x14ac:dyDescent="0.3">
      <c r="A244" s="11">
        <v>242</v>
      </c>
    </row>
    <row r="245" spans="1:3" x14ac:dyDescent="0.3">
      <c r="A245" s="11">
        <v>243</v>
      </c>
    </row>
    <row r="246" spans="1:3" x14ac:dyDescent="0.3">
      <c r="A246" s="11">
        <v>244</v>
      </c>
    </row>
    <row r="247" spans="1:3" x14ac:dyDescent="0.3">
      <c r="A247" s="11">
        <v>245</v>
      </c>
      <c r="B247" t="s">
        <v>120</v>
      </c>
      <c r="C247" s="7">
        <v>43855</v>
      </c>
    </row>
    <row r="248" spans="1:3" x14ac:dyDescent="0.3">
      <c r="A248" s="11">
        <v>246</v>
      </c>
    </row>
    <row r="249" spans="1:3" x14ac:dyDescent="0.3">
      <c r="A249" s="11">
        <v>247</v>
      </c>
    </row>
    <row r="250" spans="1:3" x14ac:dyDescent="0.3">
      <c r="A250" s="11">
        <v>248</v>
      </c>
    </row>
    <row r="251" spans="1:3" x14ac:dyDescent="0.3">
      <c r="A251" s="11">
        <v>249</v>
      </c>
    </row>
    <row r="252" spans="1:3" x14ac:dyDescent="0.3">
      <c r="A252" s="11">
        <v>250</v>
      </c>
    </row>
    <row r="253" spans="1:3" x14ac:dyDescent="0.3">
      <c r="A253" s="11">
        <v>251</v>
      </c>
    </row>
    <row r="254" spans="1:3" x14ac:dyDescent="0.3">
      <c r="A254" s="11">
        <v>252</v>
      </c>
    </row>
    <row r="255" spans="1:3" x14ac:dyDescent="0.3">
      <c r="A255" s="11">
        <v>253</v>
      </c>
    </row>
    <row r="256" spans="1:3" x14ac:dyDescent="0.3">
      <c r="A256" s="11">
        <v>254</v>
      </c>
    </row>
    <row r="257" spans="1:1" x14ac:dyDescent="0.3">
      <c r="A257" s="11">
        <v>255</v>
      </c>
    </row>
    <row r="258" spans="1:1" x14ac:dyDescent="0.3">
      <c r="A258" s="11">
        <v>256</v>
      </c>
    </row>
    <row r="259" spans="1:1" x14ac:dyDescent="0.3">
      <c r="A259" s="11">
        <v>257</v>
      </c>
    </row>
    <row r="260" spans="1:1" x14ac:dyDescent="0.3">
      <c r="A260" s="11">
        <v>258</v>
      </c>
    </row>
    <row r="261" spans="1:1" x14ac:dyDescent="0.3">
      <c r="A261" s="11">
        <v>259</v>
      </c>
    </row>
    <row r="262" spans="1:1" x14ac:dyDescent="0.3">
      <c r="A262" s="11">
        <v>260</v>
      </c>
    </row>
    <row r="263" spans="1:1" x14ac:dyDescent="0.3">
      <c r="A263" s="11">
        <v>261</v>
      </c>
    </row>
    <row r="264" spans="1:1" x14ac:dyDescent="0.3">
      <c r="A264" s="11">
        <v>262</v>
      </c>
    </row>
    <row r="265" spans="1:1" x14ac:dyDescent="0.3">
      <c r="A265" s="11">
        <v>263</v>
      </c>
    </row>
    <row r="266" spans="1:1" x14ac:dyDescent="0.3">
      <c r="A266" s="11">
        <v>264</v>
      </c>
    </row>
    <row r="267" spans="1:1" x14ac:dyDescent="0.3">
      <c r="A267" s="11">
        <v>265</v>
      </c>
    </row>
    <row r="268" spans="1:1" x14ac:dyDescent="0.3">
      <c r="A268" s="11">
        <v>266</v>
      </c>
    </row>
    <row r="269" spans="1:1" x14ac:dyDescent="0.3">
      <c r="A269" s="11">
        <v>267</v>
      </c>
    </row>
    <row r="270" spans="1:1" x14ac:dyDescent="0.3">
      <c r="A270" s="11">
        <v>268</v>
      </c>
    </row>
    <row r="271" spans="1:1" x14ac:dyDescent="0.3">
      <c r="A271" s="11">
        <v>269</v>
      </c>
    </row>
    <row r="272" spans="1:1" x14ac:dyDescent="0.3">
      <c r="A272" s="11">
        <v>270</v>
      </c>
    </row>
    <row r="273" spans="1:1" x14ac:dyDescent="0.3">
      <c r="A273" s="11">
        <v>271</v>
      </c>
    </row>
    <row r="274" spans="1:1" x14ac:dyDescent="0.3">
      <c r="A274" s="11">
        <v>272</v>
      </c>
    </row>
    <row r="275" spans="1:1" x14ac:dyDescent="0.3">
      <c r="A275" s="11">
        <v>273</v>
      </c>
    </row>
    <row r="276" spans="1:1" x14ac:dyDescent="0.3">
      <c r="A276" s="11">
        <v>274</v>
      </c>
    </row>
    <row r="277" spans="1:1" x14ac:dyDescent="0.3">
      <c r="A277" s="11">
        <v>275</v>
      </c>
    </row>
    <row r="278" spans="1:1" x14ac:dyDescent="0.3">
      <c r="A278" s="11">
        <v>276</v>
      </c>
    </row>
    <row r="279" spans="1:1" x14ac:dyDescent="0.3">
      <c r="A279" s="11">
        <v>277</v>
      </c>
    </row>
    <row r="280" spans="1:1" x14ac:dyDescent="0.3">
      <c r="A280" s="11">
        <v>278</v>
      </c>
    </row>
    <row r="281" spans="1:1" x14ac:dyDescent="0.3">
      <c r="A281" s="11">
        <v>279</v>
      </c>
    </row>
    <row r="282" spans="1:1" x14ac:dyDescent="0.3">
      <c r="A282" s="11">
        <v>280</v>
      </c>
    </row>
    <row r="283" spans="1:1" x14ac:dyDescent="0.3">
      <c r="A283" s="11">
        <v>281</v>
      </c>
    </row>
    <row r="284" spans="1:1" x14ac:dyDescent="0.3">
      <c r="A284" s="11">
        <v>282</v>
      </c>
    </row>
    <row r="285" spans="1:1" x14ac:dyDescent="0.3">
      <c r="A285" s="11">
        <v>283</v>
      </c>
    </row>
    <row r="286" spans="1:1" x14ac:dyDescent="0.3">
      <c r="A286" s="11">
        <v>284</v>
      </c>
    </row>
    <row r="287" spans="1:1" x14ac:dyDescent="0.3">
      <c r="A287" s="11">
        <v>285</v>
      </c>
    </row>
    <row r="288" spans="1:1" x14ac:dyDescent="0.3">
      <c r="A288" s="11">
        <v>286</v>
      </c>
    </row>
    <row r="289" spans="1:1" x14ac:dyDescent="0.3">
      <c r="A289" s="11">
        <v>287</v>
      </c>
    </row>
    <row r="290" spans="1:1" x14ac:dyDescent="0.3">
      <c r="A290" s="11">
        <v>288</v>
      </c>
    </row>
    <row r="291" spans="1:1" x14ac:dyDescent="0.3">
      <c r="A291" s="11">
        <v>289</v>
      </c>
    </row>
    <row r="292" spans="1:1" x14ac:dyDescent="0.3">
      <c r="A292" s="11">
        <v>290</v>
      </c>
    </row>
    <row r="293" spans="1:1" x14ac:dyDescent="0.3">
      <c r="A293" s="11">
        <v>291</v>
      </c>
    </row>
    <row r="294" spans="1:1" x14ac:dyDescent="0.3">
      <c r="A294" s="11">
        <v>292</v>
      </c>
    </row>
    <row r="295" spans="1:1" x14ac:dyDescent="0.3">
      <c r="A295" s="11">
        <v>293</v>
      </c>
    </row>
    <row r="296" spans="1:1" x14ac:dyDescent="0.3">
      <c r="A296" s="11">
        <v>294</v>
      </c>
    </row>
    <row r="297" spans="1:1" x14ac:dyDescent="0.3">
      <c r="A297" s="11">
        <v>295</v>
      </c>
    </row>
    <row r="298" spans="1:1" x14ac:dyDescent="0.3">
      <c r="A298" s="11">
        <v>296</v>
      </c>
    </row>
    <row r="299" spans="1:1" x14ac:dyDescent="0.3">
      <c r="A299" s="11">
        <v>297</v>
      </c>
    </row>
    <row r="300" spans="1:1" x14ac:dyDescent="0.3">
      <c r="A300" s="11">
        <v>298</v>
      </c>
    </row>
    <row r="301" spans="1:1" x14ac:dyDescent="0.3">
      <c r="A301" s="11">
        <v>299</v>
      </c>
    </row>
    <row r="302" spans="1:1" x14ac:dyDescent="0.3">
      <c r="A302" s="11">
        <v>300</v>
      </c>
    </row>
    <row r="303" spans="1:1" x14ac:dyDescent="0.3">
      <c r="A303" s="11">
        <v>301</v>
      </c>
    </row>
    <row r="304" spans="1:1" x14ac:dyDescent="0.3">
      <c r="A304" s="11">
        <v>302</v>
      </c>
    </row>
    <row r="305" spans="1:1" x14ac:dyDescent="0.3">
      <c r="A305" s="11">
        <v>303</v>
      </c>
    </row>
    <row r="306" spans="1:1" x14ac:dyDescent="0.3">
      <c r="A306" s="11">
        <v>304</v>
      </c>
    </row>
    <row r="307" spans="1:1" x14ac:dyDescent="0.3">
      <c r="A307" s="11">
        <v>305</v>
      </c>
    </row>
    <row r="308" spans="1:1" x14ac:dyDescent="0.3">
      <c r="A308" s="11">
        <v>306</v>
      </c>
    </row>
    <row r="309" spans="1:1" x14ac:dyDescent="0.3">
      <c r="A309" s="11">
        <v>307</v>
      </c>
    </row>
    <row r="310" spans="1:1" x14ac:dyDescent="0.3">
      <c r="A310" s="11">
        <v>308</v>
      </c>
    </row>
    <row r="311" spans="1:1" x14ac:dyDescent="0.3">
      <c r="A311" s="11">
        <v>309</v>
      </c>
    </row>
    <row r="312" spans="1:1" x14ac:dyDescent="0.3">
      <c r="A312" s="11">
        <v>310</v>
      </c>
    </row>
    <row r="313" spans="1:1" x14ac:dyDescent="0.3">
      <c r="A313" s="11">
        <v>311</v>
      </c>
    </row>
    <row r="314" spans="1:1" x14ac:dyDescent="0.3">
      <c r="A314" s="11">
        <v>312</v>
      </c>
    </row>
    <row r="315" spans="1:1" x14ac:dyDescent="0.3">
      <c r="A315" s="11">
        <v>313</v>
      </c>
    </row>
    <row r="316" spans="1:1" x14ac:dyDescent="0.3">
      <c r="A316" s="11">
        <v>314</v>
      </c>
    </row>
    <row r="317" spans="1:1" x14ac:dyDescent="0.3">
      <c r="A317" s="11">
        <v>315</v>
      </c>
    </row>
    <row r="318" spans="1:1" x14ac:dyDescent="0.3">
      <c r="A318" s="11">
        <v>316</v>
      </c>
    </row>
    <row r="319" spans="1:1" x14ac:dyDescent="0.3">
      <c r="A319" s="11">
        <v>317</v>
      </c>
    </row>
    <row r="320" spans="1:1" x14ac:dyDescent="0.3">
      <c r="A320" s="11">
        <v>318</v>
      </c>
    </row>
    <row r="321" spans="1:1" x14ac:dyDescent="0.3">
      <c r="A321" s="11">
        <v>319</v>
      </c>
    </row>
    <row r="322" spans="1:1" x14ac:dyDescent="0.3">
      <c r="A322" s="11">
        <v>320</v>
      </c>
    </row>
    <row r="323" spans="1:1" x14ac:dyDescent="0.3">
      <c r="A323" s="11">
        <v>321</v>
      </c>
    </row>
    <row r="324" spans="1:1" x14ac:dyDescent="0.3">
      <c r="A324" s="11">
        <v>322</v>
      </c>
    </row>
    <row r="325" spans="1:1" x14ac:dyDescent="0.3">
      <c r="A325" s="11">
        <v>323</v>
      </c>
    </row>
    <row r="326" spans="1:1" x14ac:dyDescent="0.3">
      <c r="A326" s="11">
        <v>324</v>
      </c>
    </row>
    <row r="327" spans="1:1" x14ac:dyDescent="0.3">
      <c r="A327" s="11">
        <v>325</v>
      </c>
    </row>
    <row r="328" spans="1:1" x14ac:dyDescent="0.3">
      <c r="A328" s="11">
        <v>326</v>
      </c>
    </row>
    <row r="329" spans="1:1" x14ac:dyDescent="0.3">
      <c r="A329" s="11">
        <v>327</v>
      </c>
    </row>
    <row r="330" spans="1:1" x14ac:dyDescent="0.3">
      <c r="A330" s="11">
        <v>328</v>
      </c>
    </row>
    <row r="331" spans="1:1" x14ac:dyDescent="0.3">
      <c r="A331" s="11">
        <v>329</v>
      </c>
    </row>
    <row r="332" spans="1:1" x14ac:dyDescent="0.3">
      <c r="A332" s="11">
        <v>330</v>
      </c>
    </row>
    <row r="333" spans="1:1" x14ac:dyDescent="0.3">
      <c r="A333" s="11">
        <v>331</v>
      </c>
    </row>
    <row r="334" spans="1:1" x14ac:dyDescent="0.3">
      <c r="A334" s="11">
        <v>332</v>
      </c>
    </row>
    <row r="335" spans="1:1" x14ac:dyDescent="0.3">
      <c r="A335" s="11">
        <v>333</v>
      </c>
    </row>
    <row r="336" spans="1:1" x14ac:dyDescent="0.3">
      <c r="A336" s="11">
        <v>334</v>
      </c>
    </row>
    <row r="337" spans="1:1" x14ac:dyDescent="0.3">
      <c r="A337" s="11">
        <v>335</v>
      </c>
    </row>
    <row r="338" spans="1:1" x14ac:dyDescent="0.3">
      <c r="A338" s="11">
        <v>336</v>
      </c>
    </row>
    <row r="339" spans="1:1" x14ac:dyDescent="0.3">
      <c r="A339" s="11">
        <v>337</v>
      </c>
    </row>
    <row r="340" spans="1:1" x14ac:dyDescent="0.3">
      <c r="A340" s="11">
        <v>338</v>
      </c>
    </row>
    <row r="341" spans="1:1" x14ac:dyDescent="0.3">
      <c r="A341" s="11">
        <v>339</v>
      </c>
    </row>
    <row r="342" spans="1:1" x14ac:dyDescent="0.3">
      <c r="A342" s="11">
        <v>340</v>
      </c>
    </row>
    <row r="343" spans="1:1" x14ac:dyDescent="0.3">
      <c r="A343" s="11">
        <v>341</v>
      </c>
    </row>
    <row r="344" spans="1:1" x14ac:dyDescent="0.3">
      <c r="A344" s="11">
        <v>342</v>
      </c>
    </row>
    <row r="345" spans="1:1" x14ac:dyDescent="0.3">
      <c r="A345" s="11">
        <v>343</v>
      </c>
    </row>
    <row r="346" spans="1:1" x14ac:dyDescent="0.3">
      <c r="A346" s="11">
        <v>344</v>
      </c>
    </row>
    <row r="347" spans="1:1" x14ac:dyDescent="0.3">
      <c r="A347" s="11">
        <v>345</v>
      </c>
    </row>
    <row r="348" spans="1:1" x14ac:dyDescent="0.3">
      <c r="A348" s="11">
        <v>346</v>
      </c>
    </row>
    <row r="349" spans="1:1" x14ac:dyDescent="0.3">
      <c r="A349" s="11">
        <v>347</v>
      </c>
    </row>
    <row r="350" spans="1:1" x14ac:dyDescent="0.3">
      <c r="A350" s="11">
        <v>348</v>
      </c>
    </row>
    <row r="351" spans="1:1" x14ac:dyDescent="0.3">
      <c r="A351" s="11">
        <v>349</v>
      </c>
    </row>
    <row r="352" spans="1:1" x14ac:dyDescent="0.3">
      <c r="A352" s="11">
        <v>350</v>
      </c>
    </row>
    <row r="353" spans="1:1" x14ac:dyDescent="0.3">
      <c r="A353" s="11">
        <v>351</v>
      </c>
    </row>
    <row r="354" spans="1:1" x14ac:dyDescent="0.3">
      <c r="A354" s="11">
        <v>352</v>
      </c>
    </row>
    <row r="355" spans="1:1" x14ac:dyDescent="0.3">
      <c r="A355" s="11">
        <v>353</v>
      </c>
    </row>
    <row r="356" spans="1:1" x14ac:dyDescent="0.3">
      <c r="A356" s="11">
        <v>354</v>
      </c>
    </row>
    <row r="357" spans="1:1" x14ac:dyDescent="0.3">
      <c r="A357" s="11">
        <v>355</v>
      </c>
    </row>
    <row r="358" spans="1:1" x14ac:dyDescent="0.3">
      <c r="A358" s="11">
        <v>356</v>
      </c>
    </row>
    <row r="359" spans="1:1" x14ac:dyDescent="0.3">
      <c r="A359" s="11">
        <v>357</v>
      </c>
    </row>
    <row r="360" spans="1:1" x14ac:dyDescent="0.3">
      <c r="A360" s="11">
        <v>358</v>
      </c>
    </row>
    <row r="361" spans="1:1" x14ac:dyDescent="0.3">
      <c r="A361" s="11">
        <v>359</v>
      </c>
    </row>
    <row r="362" spans="1:1" x14ac:dyDescent="0.3">
      <c r="A362" s="11">
        <v>360</v>
      </c>
    </row>
    <row r="363" spans="1:1" x14ac:dyDescent="0.3">
      <c r="A363" s="11">
        <v>361</v>
      </c>
    </row>
    <row r="364" spans="1:1" x14ac:dyDescent="0.3">
      <c r="A364" s="11">
        <v>362</v>
      </c>
    </row>
    <row r="365" spans="1:1" x14ac:dyDescent="0.3">
      <c r="A365" s="11">
        <v>363</v>
      </c>
    </row>
    <row r="366" spans="1:1" x14ac:dyDescent="0.3">
      <c r="A366" s="11">
        <v>364</v>
      </c>
    </row>
    <row r="367" spans="1:1" x14ac:dyDescent="0.3">
      <c r="A367" s="11">
        <v>365</v>
      </c>
    </row>
    <row r="368" spans="1:1" x14ac:dyDescent="0.3">
      <c r="A368" s="11">
        <v>366</v>
      </c>
    </row>
    <row r="369" spans="1:1" x14ac:dyDescent="0.3">
      <c r="A369" s="11">
        <v>367</v>
      </c>
    </row>
    <row r="370" spans="1:1" x14ac:dyDescent="0.3">
      <c r="A370" s="11">
        <v>368</v>
      </c>
    </row>
    <row r="371" spans="1:1" x14ac:dyDescent="0.3">
      <c r="A371" s="11">
        <v>369</v>
      </c>
    </row>
    <row r="372" spans="1:1" x14ac:dyDescent="0.3">
      <c r="A372" s="11">
        <v>370</v>
      </c>
    </row>
    <row r="373" spans="1:1" x14ac:dyDescent="0.3">
      <c r="A373" s="11">
        <v>371</v>
      </c>
    </row>
    <row r="374" spans="1:1" x14ac:dyDescent="0.3">
      <c r="A374" s="11">
        <v>372</v>
      </c>
    </row>
    <row r="375" spans="1:1" x14ac:dyDescent="0.3">
      <c r="A375" s="11">
        <v>373</v>
      </c>
    </row>
    <row r="376" spans="1:1" x14ac:dyDescent="0.3">
      <c r="A376" s="11">
        <v>374</v>
      </c>
    </row>
    <row r="377" spans="1:1" x14ac:dyDescent="0.3">
      <c r="A377" s="11">
        <v>375</v>
      </c>
    </row>
    <row r="378" spans="1:1" x14ac:dyDescent="0.3">
      <c r="A378" s="11">
        <v>376</v>
      </c>
    </row>
    <row r="379" spans="1:1" x14ac:dyDescent="0.3">
      <c r="A379" s="11">
        <v>377</v>
      </c>
    </row>
    <row r="380" spans="1:1" x14ac:dyDescent="0.3">
      <c r="A380" s="11">
        <v>378</v>
      </c>
    </row>
    <row r="381" spans="1:1" x14ac:dyDescent="0.3">
      <c r="A381" s="11">
        <v>379</v>
      </c>
    </row>
    <row r="382" spans="1:1" x14ac:dyDescent="0.3">
      <c r="A382" s="11">
        <v>380</v>
      </c>
    </row>
    <row r="383" spans="1:1" x14ac:dyDescent="0.3">
      <c r="A383" s="11">
        <v>381</v>
      </c>
    </row>
    <row r="384" spans="1:1" x14ac:dyDescent="0.3">
      <c r="A384" s="11">
        <v>382</v>
      </c>
    </row>
    <row r="385" spans="1:1" x14ac:dyDescent="0.3">
      <c r="A385" s="11">
        <v>383</v>
      </c>
    </row>
    <row r="386" spans="1:1" x14ac:dyDescent="0.3">
      <c r="A386" s="11">
        <v>384</v>
      </c>
    </row>
    <row r="387" spans="1:1" x14ac:dyDescent="0.3">
      <c r="A387" s="11">
        <v>385</v>
      </c>
    </row>
    <row r="388" spans="1:1" x14ac:dyDescent="0.3">
      <c r="A388" s="11">
        <v>386</v>
      </c>
    </row>
    <row r="389" spans="1:1" x14ac:dyDescent="0.3">
      <c r="A389" s="11">
        <v>387</v>
      </c>
    </row>
    <row r="390" spans="1:1" x14ac:dyDescent="0.3">
      <c r="A390" s="11">
        <v>388</v>
      </c>
    </row>
    <row r="391" spans="1:1" x14ac:dyDescent="0.3">
      <c r="A391" s="11">
        <v>389</v>
      </c>
    </row>
    <row r="392" spans="1:1" x14ac:dyDescent="0.3">
      <c r="A392" s="11">
        <v>390</v>
      </c>
    </row>
    <row r="393" spans="1:1" x14ac:dyDescent="0.3">
      <c r="A393" s="11">
        <v>391</v>
      </c>
    </row>
    <row r="394" spans="1:1" x14ac:dyDescent="0.3">
      <c r="A394" s="11">
        <v>392</v>
      </c>
    </row>
    <row r="395" spans="1:1" x14ac:dyDescent="0.3">
      <c r="A395" s="11">
        <v>393</v>
      </c>
    </row>
    <row r="396" spans="1:1" x14ac:dyDescent="0.3">
      <c r="A396" s="11">
        <v>394</v>
      </c>
    </row>
    <row r="397" spans="1:1" x14ac:dyDescent="0.3">
      <c r="A397" s="11">
        <v>395</v>
      </c>
    </row>
    <row r="398" spans="1:1" x14ac:dyDescent="0.3">
      <c r="A398" s="11">
        <v>396</v>
      </c>
    </row>
    <row r="399" spans="1:1" x14ac:dyDescent="0.3">
      <c r="A399" s="11">
        <v>397</v>
      </c>
    </row>
    <row r="400" spans="1:1" x14ac:dyDescent="0.3">
      <c r="A400" s="11">
        <v>398</v>
      </c>
    </row>
    <row r="401" spans="1:1" x14ac:dyDescent="0.3">
      <c r="A401" s="11">
        <v>399</v>
      </c>
    </row>
    <row r="402" spans="1:1" x14ac:dyDescent="0.3">
      <c r="A402" s="11">
        <v>400</v>
      </c>
    </row>
    <row r="403" spans="1:1" x14ac:dyDescent="0.3">
      <c r="A403" s="11">
        <v>401</v>
      </c>
    </row>
    <row r="404" spans="1:1" x14ac:dyDescent="0.3">
      <c r="A404" s="11">
        <v>402</v>
      </c>
    </row>
    <row r="405" spans="1:1" x14ac:dyDescent="0.3">
      <c r="A405" s="11">
        <v>403</v>
      </c>
    </row>
    <row r="406" spans="1:1" x14ac:dyDescent="0.3">
      <c r="A406" s="11">
        <v>404</v>
      </c>
    </row>
    <row r="407" spans="1:1" x14ac:dyDescent="0.3">
      <c r="A407" s="11">
        <v>405</v>
      </c>
    </row>
    <row r="408" spans="1:1" x14ac:dyDescent="0.3">
      <c r="A408" s="11">
        <v>406</v>
      </c>
    </row>
    <row r="409" spans="1:1" x14ac:dyDescent="0.3">
      <c r="A409" s="11">
        <v>407</v>
      </c>
    </row>
    <row r="410" spans="1:1" x14ac:dyDescent="0.3">
      <c r="A410" s="11">
        <v>408</v>
      </c>
    </row>
    <row r="411" spans="1:1" x14ac:dyDescent="0.3">
      <c r="A411" s="11">
        <v>409</v>
      </c>
    </row>
    <row r="412" spans="1:1" x14ac:dyDescent="0.3">
      <c r="A412" s="11">
        <v>410</v>
      </c>
    </row>
    <row r="413" spans="1:1" x14ac:dyDescent="0.3">
      <c r="A413" s="11">
        <v>411</v>
      </c>
    </row>
    <row r="414" spans="1:1" x14ac:dyDescent="0.3">
      <c r="A414" s="11">
        <v>412</v>
      </c>
    </row>
    <row r="415" spans="1:1" x14ac:dyDescent="0.3">
      <c r="A415" s="11">
        <v>413</v>
      </c>
    </row>
    <row r="416" spans="1:1" x14ac:dyDescent="0.3">
      <c r="A416" s="11">
        <v>414</v>
      </c>
    </row>
    <row r="417" spans="1:1" x14ac:dyDescent="0.3">
      <c r="A417" s="11">
        <v>415</v>
      </c>
    </row>
    <row r="418" spans="1:1" x14ac:dyDescent="0.3">
      <c r="A418" s="11">
        <v>416</v>
      </c>
    </row>
    <row r="419" spans="1:1" x14ac:dyDescent="0.3">
      <c r="A419" s="11">
        <v>417</v>
      </c>
    </row>
    <row r="420" spans="1:1" x14ac:dyDescent="0.3">
      <c r="A420" s="11">
        <v>418</v>
      </c>
    </row>
    <row r="421" spans="1:1" x14ac:dyDescent="0.3">
      <c r="A421" s="11">
        <v>419</v>
      </c>
    </row>
    <row r="422" spans="1:1" x14ac:dyDescent="0.3">
      <c r="A422" s="11">
        <v>420</v>
      </c>
    </row>
    <row r="423" spans="1:1" x14ac:dyDescent="0.3">
      <c r="A423" s="11">
        <v>421</v>
      </c>
    </row>
    <row r="424" spans="1:1" x14ac:dyDescent="0.3">
      <c r="A424" s="11">
        <v>422</v>
      </c>
    </row>
    <row r="425" spans="1:1" x14ac:dyDescent="0.3">
      <c r="A425" s="11">
        <v>423</v>
      </c>
    </row>
    <row r="426" spans="1:1" x14ac:dyDescent="0.3">
      <c r="A426" s="11">
        <v>424</v>
      </c>
    </row>
    <row r="427" spans="1:1" x14ac:dyDescent="0.3">
      <c r="A427" s="11">
        <v>425</v>
      </c>
    </row>
    <row r="428" spans="1:1" x14ac:dyDescent="0.3">
      <c r="A428" s="11">
        <v>426</v>
      </c>
    </row>
    <row r="429" spans="1:1" x14ac:dyDescent="0.3">
      <c r="A429" s="11">
        <v>427</v>
      </c>
    </row>
    <row r="430" spans="1:1" x14ac:dyDescent="0.3">
      <c r="A430" s="11">
        <v>428</v>
      </c>
    </row>
    <row r="431" spans="1:1" x14ac:dyDescent="0.3">
      <c r="A431" s="11">
        <v>429</v>
      </c>
    </row>
    <row r="432" spans="1:1" x14ac:dyDescent="0.3">
      <c r="A432" s="11">
        <v>430</v>
      </c>
    </row>
    <row r="433" spans="1:1" x14ac:dyDescent="0.3">
      <c r="A433" s="11">
        <v>431</v>
      </c>
    </row>
    <row r="434" spans="1:1" x14ac:dyDescent="0.3">
      <c r="A434" s="11">
        <v>432</v>
      </c>
    </row>
    <row r="435" spans="1:1" x14ac:dyDescent="0.3">
      <c r="A435" s="11">
        <v>433</v>
      </c>
    </row>
    <row r="436" spans="1:1" x14ac:dyDescent="0.3">
      <c r="A436" s="11">
        <v>434</v>
      </c>
    </row>
    <row r="437" spans="1:1" x14ac:dyDescent="0.3">
      <c r="A437" s="11">
        <v>435</v>
      </c>
    </row>
    <row r="438" spans="1:1" x14ac:dyDescent="0.3">
      <c r="A438" s="11">
        <v>436</v>
      </c>
    </row>
    <row r="439" spans="1:1" x14ac:dyDescent="0.3">
      <c r="A439" s="11">
        <v>437</v>
      </c>
    </row>
    <row r="440" spans="1:1" x14ac:dyDescent="0.3">
      <c r="A440" s="11">
        <v>438</v>
      </c>
    </row>
    <row r="441" spans="1:1" x14ac:dyDescent="0.3">
      <c r="A441" s="11">
        <v>439</v>
      </c>
    </row>
    <row r="442" spans="1:1" x14ac:dyDescent="0.3">
      <c r="A442" s="11">
        <v>440</v>
      </c>
    </row>
    <row r="443" spans="1:1" x14ac:dyDescent="0.3">
      <c r="A443" s="11">
        <v>441</v>
      </c>
    </row>
    <row r="444" spans="1:1" x14ac:dyDescent="0.3">
      <c r="A444" s="11">
        <v>442</v>
      </c>
    </row>
    <row r="445" spans="1:1" x14ac:dyDescent="0.3">
      <c r="A445" s="11">
        <v>443</v>
      </c>
    </row>
    <row r="446" spans="1:1" x14ac:dyDescent="0.3">
      <c r="A446" s="11">
        <v>444</v>
      </c>
    </row>
    <row r="447" spans="1:1" x14ac:dyDescent="0.3">
      <c r="A447" s="11">
        <v>445</v>
      </c>
    </row>
    <row r="448" spans="1:1" x14ac:dyDescent="0.3">
      <c r="A448" s="11">
        <v>446</v>
      </c>
    </row>
    <row r="449" spans="1:1" x14ac:dyDescent="0.3">
      <c r="A449" s="11">
        <v>447</v>
      </c>
    </row>
    <row r="450" spans="1:1" x14ac:dyDescent="0.3">
      <c r="A450" s="11">
        <v>448</v>
      </c>
    </row>
    <row r="451" spans="1:1" x14ac:dyDescent="0.3">
      <c r="A451" s="11">
        <v>449</v>
      </c>
    </row>
    <row r="452" spans="1:1" x14ac:dyDescent="0.3">
      <c r="A452" s="11">
        <v>450</v>
      </c>
    </row>
    <row r="453" spans="1:1" x14ac:dyDescent="0.3">
      <c r="A453" s="11">
        <v>451</v>
      </c>
    </row>
    <row r="454" spans="1:1" x14ac:dyDescent="0.3">
      <c r="A454" s="11">
        <v>452</v>
      </c>
    </row>
    <row r="455" spans="1:1" x14ac:dyDescent="0.3">
      <c r="A455" s="11">
        <v>453</v>
      </c>
    </row>
    <row r="456" spans="1:1" x14ac:dyDescent="0.3">
      <c r="A456" s="11">
        <v>454</v>
      </c>
    </row>
    <row r="457" spans="1:1" x14ac:dyDescent="0.3">
      <c r="A457" s="11">
        <v>455</v>
      </c>
    </row>
    <row r="458" spans="1:1" x14ac:dyDescent="0.3">
      <c r="A458" s="11">
        <v>456</v>
      </c>
    </row>
    <row r="459" spans="1:1" x14ac:dyDescent="0.3">
      <c r="A459" s="11">
        <v>457</v>
      </c>
    </row>
    <row r="460" spans="1:1" x14ac:dyDescent="0.3">
      <c r="A460" s="11">
        <v>458</v>
      </c>
    </row>
    <row r="461" spans="1:1" x14ac:dyDescent="0.3">
      <c r="A461" s="11">
        <v>459</v>
      </c>
    </row>
    <row r="462" spans="1:1" x14ac:dyDescent="0.3">
      <c r="A462" s="11">
        <v>460</v>
      </c>
    </row>
    <row r="463" spans="1:1" x14ac:dyDescent="0.3">
      <c r="A463" s="11">
        <v>461</v>
      </c>
    </row>
    <row r="464" spans="1:1" x14ac:dyDescent="0.3">
      <c r="A464" s="11">
        <v>462</v>
      </c>
    </row>
    <row r="465" spans="1:1" x14ac:dyDescent="0.3">
      <c r="A465" s="11">
        <v>463</v>
      </c>
    </row>
    <row r="466" spans="1:1" x14ac:dyDescent="0.3">
      <c r="A466" s="11">
        <v>464</v>
      </c>
    </row>
    <row r="467" spans="1:1" x14ac:dyDescent="0.3">
      <c r="A467" s="11">
        <v>465</v>
      </c>
    </row>
    <row r="468" spans="1:1" x14ac:dyDescent="0.3">
      <c r="A468" s="11">
        <v>466</v>
      </c>
    </row>
    <row r="469" spans="1:1" x14ac:dyDescent="0.3">
      <c r="A469" s="11">
        <v>467</v>
      </c>
    </row>
    <row r="470" spans="1:1" x14ac:dyDescent="0.3">
      <c r="A470" s="11">
        <v>468</v>
      </c>
    </row>
    <row r="471" spans="1:1" x14ac:dyDescent="0.3">
      <c r="A471" s="11">
        <v>469</v>
      </c>
    </row>
    <row r="472" spans="1:1" x14ac:dyDescent="0.3">
      <c r="A472" s="11">
        <v>470</v>
      </c>
    </row>
    <row r="473" spans="1:1" x14ac:dyDescent="0.3">
      <c r="A473" s="11">
        <v>471</v>
      </c>
    </row>
    <row r="474" spans="1:1" x14ac:dyDescent="0.3">
      <c r="A474" s="11">
        <v>472</v>
      </c>
    </row>
    <row r="475" spans="1:1" x14ac:dyDescent="0.3">
      <c r="A475" s="11">
        <v>473</v>
      </c>
    </row>
    <row r="476" spans="1:1" x14ac:dyDescent="0.3">
      <c r="A476" s="11">
        <v>474</v>
      </c>
    </row>
    <row r="477" spans="1:1" x14ac:dyDescent="0.3">
      <c r="A477" s="11">
        <v>475</v>
      </c>
    </row>
    <row r="478" spans="1:1" x14ac:dyDescent="0.3">
      <c r="A478" s="11">
        <v>476</v>
      </c>
    </row>
    <row r="479" spans="1:1" x14ac:dyDescent="0.3">
      <c r="A479" s="11">
        <v>477</v>
      </c>
    </row>
    <row r="480" spans="1:1" x14ac:dyDescent="0.3">
      <c r="A480" s="11">
        <v>478</v>
      </c>
    </row>
    <row r="481" spans="1:1" x14ac:dyDescent="0.3">
      <c r="A481" s="11">
        <v>479</v>
      </c>
    </row>
    <row r="482" spans="1:1" x14ac:dyDescent="0.3">
      <c r="A482" s="11">
        <v>480</v>
      </c>
    </row>
    <row r="483" spans="1:1" x14ac:dyDescent="0.3">
      <c r="A483" s="11">
        <v>481</v>
      </c>
    </row>
    <row r="484" spans="1:1" x14ac:dyDescent="0.3">
      <c r="A484" s="11">
        <v>482</v>
      </c>
    </row>
    <row r="485" spans="1:1" x14ac:dyDescent="0.3">
      <c r="A485" s="11">
        <v>483</v>
      </c>
    </row>
    <row r="486" spans="1:1" x14ac:dyDescent="0.3">
      <c r="A486" s="11">
        <v>484</v>
      </c>
    </row>
    <row r="487" spans="1:1" x14ac:dyDescent="0.3">
      <c r="A487" s="11">
        <v>485</v>
      </c>
    </row>
    <row r="488" spans="1:1" x14ac:dyDescent="0.3">
      <c r="A488" s="11">
        <v>486</v>
      </c>
    </row>
    <row r="489" spans="1:1" x14ac:dyDescent="0.3">
      <c r="A489" s="11">
        <v>487</v>
      </c>
    </row>
    <row r="490" spans="1:1" x14ac:dyDescent="0.3">
      <c r="A490" s="11">
        <v>488</v>
      </c>
    </row>
    <row r="491" spans="1:1" x14ac:dyDescent="0.3">
      <c r="A491" s="11">
        <v>489</v>
      </c>
    </row>
    <row r="492" spans="1:1" x14ac:dyDescent="0.3">
      <c r="A492" s="11">
        <v>490</v>
      </c>
    </row>
    <row r="493" spans="1:1" x14ac:dyDescent="0.3">
      <c r="A493" s="11">
        <v>491</v>
      </c>
    </row>
    <row r="494" spans="1:1" x14ac:dyDescent="0.3">
      <c r="A494" s="11">
        <v>492</v>
      </c>
    </row>
    <row r="495" spans="1:1" x14ac:dyDescent="0.3">
      <c r="A495" s="11">
        <v>493</v>
      </c>
    </row>
    <row r="496" spans="1:1" x14ac:dyDescent="0.3">
      <c r="A496" s="11">
        <v>494</v>
      </c>
    </row>
    <row r="497" spans="1:1" x14ac:dyDescent="0.3">
      <c r="A497" s="11">
        <v>495</v>
      </c>
    </row>
    <row r="498" spans="1:1" x14ac:dyDescent="0.3">
      <c r="A498" s="11">
        <v>496</v>
      </c>
    </row>
    <row r="499" spans="1:1" x14ac:dyDescent="0.3">
      <c r="A499" s="11">
        <v>497</v>
      </c>
    </row>
    <row r="500" spans="1:1" x14ac:dyDescent="0.3">
      <c r="A500" s="11">
        <v>498</v>
      </c>
    </row>
    <row r="501" spans="1:1" x14ac:dyDescent="0.3">
      <c r="A501" s="11">
        <v>499</v>
      </c>
    </row>
    <row r="502" spans="1:1" x14ac:dyDescent="0.3">
      <c r="A502" s="11">
        <v>500</v>
      </c>
    </row>
    <row r="503" spans="1:1" x14ac:dyDescent="0.3">
      <c r="A503" s="11">
        <v>501</v>
      </c>
    </row>
    <row r="504" spans="1:1" x14ac:dyDescent="0.3">
      <c r="A504" s="11">
        <v>502</v>
      </c>
    </row>
    <row r="505" spans="1:1" x14ac:dyDescent="0.3">
      <c r="A505" s="11">
        <v>503</v>
      </c>
    </row>
    <row r="506" spans="1:1" x14ac:dyDescent="0.3">
      <c r="A506" s="11">
        <v>504</v>
      </c>
    </row>
    <row r="507" spans="1:1" x14ac:dyDescent="0.3">
      <c r="A507" s="11">
        <v>505</v>
      </c>
    </row>
    <row r="508" spans="1:1" x14ac:dyDescent="0.3">
      <c r="A508" s="11">
        <v>506</v>
      </c>
    </row>
    <row r="509" spans="1:1" x14ac:dyDescent="0.3">
      <c r="A509" s="11">
        <v>507</v>
      </c>
    </row>
    <row r="510" spans="1:1" x14ac:dyDescent="0.3">
      <c r="A510" s="11">
        <v>508</v>
      </c>
    </row>
    <row r="511" spans="1:1" x14ac:dyDescent="0.3">
      <c r="A511" s="11">
        <v>509</v>
      </c>
    </row>
    <row r="512" spans="1:1" x14ac:dyDescent="0.3">
      <c r="A512" s="11">
        <v>510</v>
      </c>
    </row>
    <row r="513" spans="1:1" x14ac:dyDescent="0.3">
      <c r="A513" s="11">
        <v>511</v>
      </c>
    </row>
    <row r="514" spans="1:1" x14ac:dyDescent="0.3">
      <c r="A514" s="11">
        <v>512</v>
      </c>
    </row>
    <row r="515" spans="1:1" x14ac:dyDescent="0.3">
      <c r="A515" s="11">
        <v>513</v>
      </c>
    </row>
    <row r="516" spans="1:1" x14ac:dyDescent="0.3">
      <c r="A516" s="11">
        <v>514</v>
      </c>
    </row>
    <row r="517" spans="1:1" x14ac:dyDescent="0.3">
      <c r="A517" s="11">
        <v>515</v>
      </c>
    </row>
    <row r="518" spans="1:1" x14ac:dyDescent="0.3">
      <c r="A518" s="11">
        <v>516</v>
      </c>
    </row>
    <row r="519" spans="1:1" x14ac:dyDescent="0.3">
      <c r="A519" s="11">
        <v>517</v>
      </c>
    </row>
    <row r="520" spans="1:1" x14ac:dyDescent="0.3">
      <c r="A520" s="11">
        <v>518</v>
      </c>
    </row>
    <row r="521" spans="1:1" x14ac:dyDescent="0.3">
      <c r="A521" s="11">
        <v>519</v>
      </c>
    </row>
    <row r="522" spans="1:1" x14ac:dyDescent="0.3">
      <c r="A522" s="11">
        <v>520</v>
      </c>
    </row>
    <row r="523" spans="1:1" x14ac:dyDescent="0.3">
      <c r="A523" s="11">
        <v>521</v>
      </c>
    </row>
    <row r="524" spans="1:1" x14ac:dyDescent="0.3">
      <c r="A524" s="11">
        <v>522</v>
      </c>
    </row>
    <row r="525" spans="1:1" x14ac:dyDescent="0.3">
      <c r="A525" s="11">
        <v>523</v>
      </c>
    </row>
    <row r="526" spans="1:1" x14ac:dyDescent="0.3">
      <c r="A526" s="11">
        <v>524</v>
      </c>
    </row>
    <row r="527" spans="1:1" x14ac:dyDescent="0.3">
      <c r="A527" s="11">
        <v>525</v>
      </c>
    </row>
    <row r="528" spans="1:1" x14ac:dyDescent="0.3">
      <c r="A528" s="11">
        <v>526</v>
      </c>
    </row>
    <row r="529" spans="1:1" x14ac:dyDescent="0.3">
      <c r="A529" s="11">
        <v>527</v>
      </c>
    </row>
    <row r="530" spans="1:1" x14ac:dyDescent="0.3">
      <c r="A530" s="11">
        <v>528</v>
      </c>
    </row>
    <row r="531" spans="1:1" x14ac:dyDescent="0.3">
      <c r="A531" s="11">
        <v>529</v>
      </c>
    </row>
    <row r="532" spans="1:1" x14ac:dyDescent="0.3">
      <c r="A532" s="11">
        <v>530</v>
      </c>
    </row>
    <row r="533" spans="1:1" x14ac:dyDescent="0.3">
      <c r="A533" s="11">
        <v>531</v>
      </c>
    </row>
    <row r="534" spans="1:1" x14ac:dyDescent="0.3">
      <c r="A534" s="11">
        <v>532</v>
      </c>
    </row>
    <row r="535" spans="1:1" x14ac:dyDescent="0.3">
      <c r="A535" s="11">
        <v>533</v>
      </c>
    </row>
    <row r="536" spans="1:1" x14ac:dyDescent="0.3">
      <c r="A536" s="11">
        <v>534</v>
      </c>
    </row>
    <row r="537" spans="1:1" x14ac:dyDescent="0.3">
      <c r="A537" s="11">
        <v>535</v>
      </c>
    </row>
    <row r="538" spans="1:1" x14ac:dyDescent="0.3">
      <c r="A538" s="11">
        <v>536</v>
      </c>
    </row>
    <row r="539" spans="1:1" x14ac:dyDescent="0.3">
      <c r="A539" s="11">
        <v>537</v>
      </c>
    </row>
    <row r="540" spans="1:1" x14ac:dyDescent="0.3">
      <c r="A540" s="11">
        <v>538</v>
      </c>
    </row>
    <row r="541" spans="1:1" x14ac:dyDescent="0.3">
      <c r="A541" s="11">
        <v>539</v>
      </c>
    </row>
    <row r="542" spans="1:1" x14ac:dyDescent="0.3">
      <c r="A542" s="11">
        <v>540</v>
      </c>
    </row>
    <row r="543" spans="1:1" x14ac:dyDescent="0.3">
      <c r="A543" s="11">
        <v>541</v>
      </c>
    </row>
    <row r="544" spans="1:1" x14ac:dyDescent="0.3">
      <c r="A544" s="11">
        <v>542</v>
      </c>
    </row>
    <row r="545" spans="1:1" x14ac:dyDescent="0.3">
      <c r="A545" s="11">
        <v>543</v>
      </c>
    </row>
    <row r="546" spans="1:1" x14ac:dyDescent="0.3">
      <c r="A546" s="11">
        <v>544</v>
      </c>
    </row>
    <row r="547" spans="1:1" x14ac:dyDescent="0.3">
      <c r="A547" s="11">
        <v>545</v>
      </c>
    </row>
    <row r="548" spans="1:1" x14ac:dyDescent="0.3">
      <c r="A548" s="11">
        <v>546</v>
      </c>
    </row>
    <row r="549" spans="1:1" x14ac:dyDescent="0.3">
      <c r="A549" s="11">
        <v>547</v>
      </c>
    </row>
    <row r="550" spans="1:1" x14ac:dyDescent="0.3">
      <c r="A550" s="11">
        <v>548</v>
      </c>
    </row>
    <row r="551" spans="1:1" x14ac:dyDescent="0.3">
      <c r="A551" s="11">
        <v>549</v>
      </c>
    </row>
    <row r="552" spans="1:1" x14ac:dyDescent="0.3">
      <c r="A552" s="11">
        <v>550</v>
      </c>
    </row>
    <row r="553" spans="1:1" x14ac:dyDescent="0.3">
      <c r="A553" s="11">
        <v>551</v>
      </c>
    </row>
    <row r="554" spans="1:1" x14ac:dyDescent="0.3">
      <c r="A554" s="11">
        <v>552</v>
      </c>
    </row>
    <row r="555" spans="1:1" x14ac:dyDescent="0.3">
      <c r="A555" s="11">
        <v>553</v>
      </c>
    </row>
    <row r="556" spans="1:1" x14ac:dyDescent="0.3">
      <c r="A556" s="11">
        <v>554</v>
      </c>
    </row>
    <row r="557" spans="1:1" x14ac:dyDescent="0.3">
      <c r="A557" s="11">
        <v>555</v>
      </c>
    </row>
    <row r="558" spans="1:1" x14ac:dyDescent="0.3">
      <c r="A558" s="11">
        <v>556</v>
      </c>
    </row>
    <row r="559" spans="1:1" x14ac:dyDescent="0.3">
      <c r="A559" s="11">
        <v>557</v>
      </c>
    </row>
    <row r="560" spans="1:1" x14ac:dyDescent="0.3">
      <c r="A560" s="11">
        <v>558</v>
      </c>
    </row>
    <row r="561" spans="1:1" x14ac:dyDescent="0.3">
      <c r="A561" s="11">
        <v>559</v>
      </c>
    </row>
    <row r="562" spans="1:1" x14ac:dyDescent="0.3">
      <c r="A562" s="11">
        <v>560</v>
      </c>
    </row>
    <row r="563" spans="1:1" x14ac:dyDescent="0.3">
      <c r="A563" s="11">
        <v>561</v>
      </c>
    </row>
    <row r="564" spans="1:1" x14ac:dyDescent="0.3">
      <c r="A564" s="11">
        <v>562</v>
      </c>
    </row>
    <row r="565" spans="1:1" x14ac:dyDescent="0.3">
      <c r="A565" s="11">
        <v>563</v>
      </c>
    </row>
    <row r="566" spans="1:1" x14ac:dyDescent="0.3">
      <c r="A566" s="11">
        <v>564</v>
      </c>
    </row>
    <row r="567" spans="1:1" x14ac:dyDescent="0.3">
      <c r="A567" s="11">
        <v>565</v>
      </c>
    </row>
    <row r="568" spans="1:1" x14ac:dyDescent="0.3">
      <c r="A568" s="11">
        <v>566</v>
      </c>
    </row>
    <row r="569" spans="1:1" x14ac:dyDescent="0.3">
      <c r="A569" s="11">
        <v>567</v>
      </c>
    </row>
    <row r="570" spans="1:1" x14ac:dyDescent="0.3">
      <c r="A570" s="11">
        <v>568</v>
      </c>
    </row>
    <row r="571" spans="1:1" x14ac:dyDescent="0.3">
      <c r="A571" s="11">
        <v>569</v>
      </c>
    </row>
    <row r="572" spans="1:1" x14ac:dyDescent="0.3">
      <c r="A572" s="11">
        <v>570</v>
      </c>
    </row>
    <row r="573" spans="1:1" x14ac:dyDescent="0.3">
      <c r="A573" s="11">
        <v>571</v>
      </c>
    </row>
    <row r="574" spans="1:1" x14ac:dyDescent="0.3">
      <c r="A574" s="11">
        <v>572</v>
      </c>
    </row>
    <row r="575" spans="1:1" x14ac:dyDescent="0.3">
      <c r="A575" s="11">
        <v>573</v>
      </c>
    </row>
    <row r="576" spans="1:1" x14ac:dyDescent="0.3">
      <c r="A576" s="11">
        <v>574</v>
      </c>
    </row>
    <row r="577" spans="1:1" x14ac:dyDescent="0.3">
      <c r="A577" s="11">
        <v>575</v>
      </c>
    </row>
    <row r="578" spans="1:1" x14ac:dyDescent="0.3">
      <c r="A578" s="11">
        <v>576</v>
      </c>
    </row>
    <row r="579" spans="1:1" x14ac:dyDescent="0.3">
      <c r="A579" s="11">
        <v>577</v>
      </c>
    </row>
    <row r="580" spans="1:1" x14ac:dyDescent="0.3">
      <c r="A580" s="11">
        <v>578</v>
      </c>
    </row>
    <row r="581" spans="1:1" x14ac:dyDescent="0.3">
      <c r="A581" s="11">
        <v>579</v>
      </c>
    </row>
    <row r="582" spans="1:1" x14ac:dyDescent="0.3">
      <c r="A582" s="11">
        <v>580</v>
      </c>
    </row>
    <row r="583" spans="1:1" x14ac:dyDescent="0.3">
      <c r="A583" s="11">
        <v>581</v>
      </c>
    </row>
    <row r="584" spans="1:1" x14ac:dyDescent="0.3">
      <c r="A584" s="11">
        <v>582</v>
      </c>
    </row>
    <row r="585" spans="1:1" x14ac:dyDescent="0.3">
      <c r="A585" s="11">
        <v>583</v>
      </c>
    </row>
    <row r="586" spans="1:1" x14ac:dyDescent="0.3">
      <c r="A586" s="11">
        <v>584</v>
      </c>
    </row>
    <row r="587" spans="1:1" x14ac:dyDescent="0.3">
      <c r="A587" s="11">
        <v>585</v>
      </c>
    </row>
    <row r="588" spans="1:1" x14ac:dyDescent="0.3">
      <c r="A588" s="11">
        <v>586</v>
      </c>
    </row>
    <row r="589" spans="1:1" x14ac:dyDescent="0.3">
      <c r="A589" s="11">
        <v>587</v>
      </c>
    </row>
    <row r="590" spans="1:1" x14ac:dyDescent="0.3">
      <c r="A590" s="11">
        <v>588</v>
      </c>
    </row>
    <row r="591" spans="1:1" x14ac:dyDescent="0.3">
      <c r="A591" s="11">
        <v>589</v>
      </c>
    </row>
    <row r="592" spans="1:1" x14ac:dyDescent="0.3">
      <c r="A592" s="11">
        <v>590</v>
      </c>
    </row>
    <row r="593" spans="1:1" x14ac:dyDescent="0.3">
      <c r="A593" s="11">
        <v>591</v>
      </c>
    </row>
    <row r="594" spans="1:1" x14ac:dyDescent="0.3">
      <c r="A594" s="11">
        <v>592</v>
      </c>
    </row>
    <row r="595" spans="1:1" x14ac:dyDescent="0.3">
      <c r="A595" s="11">
        <v>593</v>
      </c>
    </row>
    <row r="596" spans="1:1" x14ac:dyDescent="0.3">
      <c r="A596" s="11">
        <v>594</v>
      </c>
    </row>
    <row r="597" spans="1:1" x14ac:dyDescent="0.3">
      <c r="A597" s="11">
        <v>595</v>
      </c>
    </row>
    <row r="598" spans="1:1" x14ac:dyDescent="0.3">
      <c r="A598" s="11">
        <v>596</v>
      </c>
    </row>
    <row r="599" spans="1:1" x14ac:dyDescent="0.3">
      <c r="A599" s="11">
        <v>597</v>
      </c>
    </row>
    <row r="600" spans="1:1" x14ac:dyDescent="0.3">
      <c r="A600" s="11">
        <v>598</v>
      </c>
    </row>
    <row r="601" spans="1:1" x14ac:dyDescent="0.3">
      <c r="A601" s="11">
        <v>599</v>
      </c>
    </row>
    <row r="602" spans="1:1" x14ac:dyDescent="0.3">
      <c r="A602" s="11">
        <v>600</v>
      </c>
    </row>
    <row r="603" spans="1:1" x14ac:dyDescent="0.3">
      <c r="A603" s="11">
        <v>601</v>
      </c>
    </row>
    <row r="604" spans="1:1" x14ac:dyDescent="0.3">
      <c r="A604" s="11">
        <v>602</v>
      </c>
    </row>
    <row r="605" spans="1:1" x14ac:dyDescent="0.3">
      <c r="A605" s="11">
        <v>603</v>
      </c>
    </row>
    <row r="606" spans="1:1" x14ac:dyDescent="0.3">
      <c r="A606" s="11">
        <v>604</v>
      </c>
    </row>
    <row r="607" spans="1:1" x14ac:dyDescent="0.3">
      <c r="A607" s="11">
        <v>605</v>
      </c>
    </row>
    <row r="608" spans="1:1" x14ac:dyDescent="0.3">
      <c r="A608" s="11">
        <v>606</v>
      </c>
    </row>
    <row r="609" spans="1:1" x14ac:dyDescent="0.3">
      <c r="A609" s="11">
        <v>607</v>
      </c>
    </row>
    <row r="610" spans="1:1" x14ac:dyDescent="0.3">
      <c r="A610" s="11">
        <v>608</v>
      </c>
    </row>
    <row r="611" spans="1:1" x14ac:dyDescent="0.3">
      <c r="A611" s="11">
        <v>609</v>
      </c>
    </row>
    <row r="612" spans="1:1" x14ac:dyDescent="0.3">
      <c r="A612" s="11">
        <v>610</v>
      </c>
    </row>
    <row r="613" spans="1:1" x14ac:dyDescent="0.3">
      <c r="A613" s="11">
        <v>611</v>
      </c>
    </row>
    <row r="614" spans="1:1" x14ac:dyDescent="0.3">
      <c r="A614" s="11">
        <v>612</v>
      </c>
    </row>
    <row r="615" spans="1:1" x14ac:dyDescent="0.3">
      <c r="A615" s="11">
        <v>613</v>
      </c>
    </row>
    <row r="616" spans="1:1" x14ac:dyDescent="0.3">
      <c r="A616" s="11">
        <v>614</v>
      </c>
    </row>
    <row r="617" spans="1:1" x14ac:dyDescent="0.3">
      <c r="A617" s="11">
        <v>615</v>
      </c>
    </row>
    <row r="618" spans="1:1" x14ac:dyDescent="0.3">
      <c r="A618" s="11">
        <v>616</v>
      </c>
    </row>
    <row r="619" spans="1:1" x14ac:dyDescent="0.3">
      <c r="A619" s="11">
        <v>617</v>
      </c>
    </row>
    <row r="620" spans="1:1" x14ac:dyDescent="0.3">
      <c r="A620" s="11">
        <v>618</v>
      </c>
    </row>
    <row r="621" spans="1:1" x14ac:dyDescent="0.3">
      <c r="A621" s="11">
        <v>619</v>
      </c>
    </row>
    <row r="622" spans="1:1" x14ac:dyDescent="0.3">
      <c r="A622" s="11">
        <v>620</v>
      </c>
    </row>
    <row r="623" spans="1:1" x14ac:dyDescent="0.3">
      <c r="A623" s="11">
        <v>621</v>
      </c>
    </row>
    <row r="624" spans="1:1" x14ac:dyDescent="0.3">
      <c r="A624" s="11">
        <v>622</v>
      </c>
    </row>
    <row r="625" spans="1:1" x14ac:dyDescent="0.3">
      <c r="A625" s="11">
        <v>623</v>
      </c>
    </row>
    <row r="626" spans="1:1" x14ac:dyDescent="0.3">
      <c r="A626" s="11">
        <v>624</v>
      </c>
    </row>
    <row r="627" spans="1:1" x14ac:dyDescent="0.3">
      <c r="A627" s="11">
        <v>625</v>
      </c>
    </row>
    <row r="628" spans="1:1" x14ac:dyDescent="0.3">
      <c r="A628" s="11">
        <v>626</v>
      </c>
    </row>
    <row r="629" spans="1:1" x14ac:dyDescent="0.3">
      <c r="A629" s="11">
        <v>627</v>
      </c>
    </row>
    <row r="630" spans="1:1" x14ac:dyDescent="0.3">
      <c r="A630" s="11">
        <v>628</v>
      </c>
    </row>
    <row r="631" spans="1:1" x14ac:dyDescent="0.3">
      <c r="A631" s="11">
        <v>629</v>
      </c>
    </row>
    <row r="632" spans="1:1" x14ac:dyDescent="0.3">
      <c r="A632" s="11">
        <v>630</v>
      </c>
    </row>
    <row r="633" spans="1:1" x14ac:dyDescent="0.3">
      <c r="A633" s="11">
        <v>631</v>
      </c>
    </row>
    <row r="634" spans="1:1" x14ac:dyDescent="0.3">
      <c r="A634" s="11">
        <v>632</v>
      </c>
    </row>
    <row r="635" spans="1:1" x14ac:dyDescent="0.3">
      <c r="A635" s="11">
        <v>633</v>
      </c>
    </row>
    <row r="636" spans="1:1" x14ac:dyDescent="0.3">
      <c r="A636" s="11">
        <v>634</v>
      </c>
    </row>
    <row r="637" spans="1:1" x14ac:dyDescent="0.3">
      <c r="A637" s="11">
        <v>635</v>
      </c>
    </row>
    <row r="638" spans="1:1" x14ac:dyDescent="0.3">
      <c r="A638" s="11">
        <v>636</v>
      </c>
    </row>
    <row r="639" spans="1:1" x14ac:dyDescent="0.3">
      <c r="A639" s="11">
        <v>637</v>
      </c>
    </row>
    <row r="640" spans="1:1" x14ac:dyDescent="0.3">
      <c r="A640" s="11">
        <v>638</v>
      </c>
    </row>
    <row r="641" spans="1:3" x14ac:dyDescent="0.3">
      <c r="A641" s="11">
        <v>639</v>
      </c>
    </row>
    <row r="642" spans="1:3" x14ac:dyDescent="0.3">
      <c r="A642" s="11">
        <v>640</v>
      </c>
      <c r="B642" t="s">
        <v>117</v>
      </c>
      <c r="C642" s="7">
        <v>43897</v>
      </c>
    </row>
    <row r="643" spans="1:3" x14ac:dyDescent="0.3">
      <c r="A643" s="11">
        <v>641</v>
      </c>
    </row>
    <row r="644" spans="1:3" x14ac:dyDescent="0.3">
      <c r="A644" s="11">
        <v>642</v>
      </c>
    </row>
    <row r="645" spans="1:3" x14ac:dyDescent="0.3">
      <c r="A645" s="11">
        <v>643</v>
      </c>
    </row>
    <row r="646" spans="1:3" x14ac:dyDescent="0.3">
      <c r="A646" s="11">
        <v>644</v>
      </c>
    </row>
    <row r="647" spans="1:3" x14ac:dyDescent="0.3">
      <c r="A647" s="11">
        <v>645</v>
      </c>
    </row>
    <row r="648" spans="1:3" x14ac:dyDescent="0.3">
      <c r="A648" s="11">
        <v>646</v>
      </c>
    </row>
    <row r="649" spans="1:3" x14ac:dyDescent="0.3">
      <c r="A649" s="11">
        <v>647</v>
      </c>
    </row>
    <row r="650" spans="1:3" x14ac:dyDescent="0.3">
      <c r="A650" s="11">
        <v>648</v>
      </c>
    </row>
    <row r="651" spans="1:3" x14ac:dyDescent="0.3">
      <c r="A651" s="11">
        <v>649</v>
      </c>
    </row>
    <row r="652" spans="1:3" x14ac:dyDescent="0.3">
      <c r="A652" s="11">
        <v>650</v>
      </c>
    </row>
    <row r="653" spans="1:3" x14ac:dyDescent="0.3">
      <c r="A653" s="11">
        <v>651</v>
      </c>
    </row>
    <row r="654" spans="1:3" x14ac:dyDescent="0.3">
      <c r="A654" s="11">
        <v>652</v>
      </c>
    </row>
    <row r="655" spans="1:3" x14ac:dyDescent="0.3">
      <c r="A655" s="11">
        <v>653</v>
      </c>
    </row>
    <row r="656" spans="1:3" x14ac:dyDescent="0.3">
      <c r="A656" s="11">
        <v>654</v>
      </c>
    </row>
    <row r="657" spans="1:1" x14ac:dyDescent="0.3">
      <c r="A657" s="11">
        <v>655</v>
      </c>
    </row>
    <row r="658" spans="1:1" x14ac:dyDescent="0.3">
      <c r="A658" s="11">
        <v>656</v>
      </c>
    </row>
    <row r="659" spans="1:1" x14ac:dyDescent="0.3">
      <c r="A659" s="11">
        <v>657</v>
      </c>
    </row>
    <row r="660" spans="1:1" x14ac:dyDescent="0.3">
      <c r="A660" s="11">
        <v>658</v>
      </c>
    </row>
    <row r="661" spans="1:1" x14ac:dyDescent="0.3">
      <c r="A661" s="11">
        <v>659</v>
      </c>
    </row>
    <row r="662" spans="1:1" x14ac:dyDescent="0.3">
      <c r="A662" s="11">
        <v>660</v>
      </c>
    </row>
    <row r="663" spans="1:1" x14ac:dyDescent="0.3">
      <c r="A663" s="11">
        <v>661</v>
      </c>
    </row>
    <row r="664" spans="1:1" x14ac:dyDescent="0.3">
      <c r="A664" s="11">
        <v>662</v>
      </c>
    </row>
    <row r="665" spans="1:1" x14ac:dyDescent="0.3">
      <c r="A665" s="11">
        <v>663</v>
      </c>
    </row>
    <row r="666" spans="1:1" x14ac:dyDescent="0.3">
      <c r="A666" s="11">
        <v>664</v>
      </c>
    </row>
    <row r="667" spans="1:1" x14ac:dyDescent="0.3">
      <c r="A667" s="11">
        <v>665</v>
      </c>
    </row>
    <row r="668" spans="1:1" x14ac:dyDescent="0.3">
      <c r="A668" s="11">
        <v>666</v>
      </c>
    </row>
    <row r="669" spans="1:1" x14ac:dyDescent="0.3">
      <c r="A669" s="11">
        <v>667</v>
      </c>
    </row>
    <row r="670" spans="1:1" x14ac:dyDescent="0.3">
      <c r="A670" s="11">
        <v>668</v>
      </c>
    </row>
    <row r="671" spans="1:1" x14ac:dyDescent="0.3">
      <c r="A671" s="11">
        <v>669</v>
      </c>
    </row>
    <row r="672" spans="1:1" x14ac:dyDescent="0.3">
      <c r="A672" s="11">
        <v>670</v>
      </c>
    </row>
    <row r="673" spans="1:1" x14ac:dyDescent="0.3">
      <c r="A673" s="11">
        <v>671</v>
      </c>
    </row>
    <row r="674" spans="1:1" x14ac:dyDescent="0.3">
      <c r="A674" s="11">
        <v>672</v>
      </c>
    </row>
    <row r="675" spans="1:1" x14ac:dyDescent="0.3">
      <c r="A675" s="11">
        <v>673</v>
      </c>
    </row>
    <row r="676" spans="1:1" x14ac:dyDescent="0.3">
      <c r="A676" s="11">
        <v>674</v>
      </c>
    </row>
    <row r="677" spans="1:1" x14ac:dyDescent="0.3">
      <c r="A677" s="11">
        <v>675</v>
      </c>
    </row>
    <row r="678" spans="1:1" x14ac:dyDescent="0.3">
      <c r="A678" s="11">
        <v>676</v>
      </c>
    </row>
    <row r="679" spans="1:1" x14ac:dyDescent="0.3">
      <c r="A679" s="11">
        <v>677</v>
      </c>
    </row>
    <row r="680" spans="1:1" x14ac:dyDescent="0.3">
      <c r="A680" s="11">
        <v>678</v>
      </c>
    </row>
    <row r="681" spans="1:1" x14ac:dyDescent="0.3">
      <c r="A681" s="11">
        <v>679</v>
      </c>
    </row>
    <row r="682" spans="1:1" x14ac:dyDescent="0.3">
      <c r="A682" s="11">
        <v>680</v>
      </c>
    </row>
    <row r="683" spans="1:1" x14ac:dyDescent="0.3">
      <c r="A683" s="11">
        <v>681</v>
      </c>
    </row>
    <row r="684" spans="1:1" x14ac:dyDescent="0.3">
      <c r="A684" s="11">
        <v>682</v>
      </c>
    </row>
    <row r="685" spans="1:1" x14ac:dyDescent="0.3">
      <c r="A685" s="11">
        <v>683</v>
      </c>
    </row>
    <row r="686" spans="1:1" x14ac:dyDescent="0.3">
      <c r="A686" s="11">
        <v>684</v>
      </c>
    </row>
    <row r="687" spans="1:1" x14ac:dyDescent="0.3">
      <c r="A687" s="11">
        <v>685</v>
      </c>
    </row>
    <row r="688" spans="1:1" x14ac:dyDescent="0.3">
      <c r="A688" s="11">
        <v>686</v>
      </c>
    </row>
    <row r="689" spans="1:1" x14ac:dyDescent="0.3">
      <c r="A689" s="11">
        <v>687</v>
      </c>
    </row>
    <row r="690" spans="1:1" x14ac:dyDescent="0.3">
      <c r="A690" s="11">
        <v>688</v>
      </c>
    </row>
    <row r="691" spans="1:1" x14ac:dyDescent="0.3">
      <c r="A691" s="11">
        <v>689</v>
      </c>
    </row>
    <row r="692" spans="1:1" x14ac:dyDescent="0.3">
      <c r="A692" s="11">
        <v>690</v>
      </c>
    </row>
    <row r="693" spans="1:1" x14ac:dyDescent="0.3">
      <c r="A693" s="11">
        <v>691</v>
      </c>
    </row>
    <row r="694" spans="1:1" x14ac:dyDescent="0.3">
      <c r="A694" s="11">
        <v>692</v>
      </c>
    </row>
    <row r="695" spans="1:1" x14ac:dyDescent="0.3">
      <c r="A695" s="11">
        <v>693</v>
      </c>
    </row>
    <row r="696" spans="1:1" x14ac:dyDescent="0.3">
      <c r="A696" s="11">
        <v>694</v>
      </c>
    </row>
    <row r="697" spans="1:1" x14ac:dyDescent="0.3">
      <c r="A697" s="11">
        <v>695</v>
      </c>
    </row>
    <row r="698" spans="1:1" x14ac:dyDescent="0.3">
      <c r="A698" s="11">
        <v>696</v>
      </c>
    </row>
    <row r="699" spans="1:1" x14ac:dyDescent="0.3">
      <c r="A699" s="11">
        <v>697</v>
      </c>
    </row>
    <row r="700" spans="1:1" x14ac:dyDescent="0.3">
      <c r="A700" s="11">
        <v>698</v>
      </c>
    </row>
    <row r="701" spans="1:1" x14ac:dyDescent="0.3">
      <c r="A701" s="11">
        <v>699</v>
      </c>
    </row>
    <row r="702" spans="1:1" x14ac:dyDescent="0.3">
      <c r="A702" s="11">
        <v>700</v>
      </c>
    </row>
    <row r="703" spans="1:1" x14ac:dyDescent="0.3">
      <c r="A703" s="11">
        <v>701</v>
      </c>
    </row>
    <row r="704" spans="1:1" x14ac:dyDescent="0.3">
      <c r="A704" s="11">
        <v>702</v>
      </c>
    </row>
    <row r="705" spans="1:1" x14ac:dyDescent="0.3">
      <c r="A705" s="11">
        <v>703</v>
      </c>
    </row>
    <row r="706" spans="1:1" x14ac:dyDescent="0.3">
      <c r="A706" s="11">
        <v>704</v>
      </c>
    </row>
    <row r="707" spans="1:1" x14ac:dyDescent="0.3">
      <c r="A707" s="11">
        <v>705</v>
      </c>
    </row>
    <row r="708" spans="1:1" x14ac:dyDescent="0.3">
      <c r="A708" s="11">
        <v>706</v>
      </c>
    </row>
    <row r="709" spans="1:1" x14ac:dyDescent="0.3">
      <c r="A709" s="11">
        <v>707</v>
      </c>
    </row>
    <row r="710" spans="1:1" x14ac:dyDescent="0.3">
      <c r="A710" s="11">
        <v>708</v>
      </c>
    </row>
    <row r="711" spans="1:1" x14ac:dyDescent="0.3">
      <c r="A711" s="11">
        <v>709</v>
      </c>
    </row>
    <row r="712" spans="1:1" x14ac:dyDescent="0.3">
      <c r="A712" s="11">
        <v>710</v>
      </c>
    </row>
    <row r="713" spans="1:1" x14ac:dyDescent="0.3">
      <c r="A713" s="11">
        <v>711</v>
      </c>
    </row>
    <row r="714" spans="1:1" x14ac:dyDescent="0.3">
      <c r="A714" s="11">
        <v>712</v>
      </c>
    </row>
    <row r="715" spans="1:1" x14ac:dyDescent="0.3">
      <c r="A715" s="11">
        <v>713</v>
      </c>
    </row>
    <row r="716" spans="1:1" x14ac:dyDescent="0.3">
      <c r="A716" s="11">
        <v>714</v>
      </c>
    </row>
    <row r="717" spans="1:1" x14ac:dyDescent="0.3">
      <c r="A717" s="11">
        <v>715</v>
      </c>
    </row>
    <row r="718" spans="1:1" x14ac:dyDescent="0.3">
      <c r="A718" s="11">
        <v>716</v>
      </c>
    </row>
    <row r="719" spans="1:1" x14ac:dyDescent="0.3">
      <c r="A719" s="11">
        <v>717</v>
      </c>
    </row>
    <row r="720" spans="1:1" x14ac:dyDescent="0.3">
      <c r="A720" s="11">
        <v>718</v>
      </c>
    </row>
    <row r="721" spans="1:1" x14ac:dyDescent="0.3">
      <c r="A721" s="11">
        <v>719</v>
      </c>
    </row>
    <row r="722" spans="1:1" x14ac:dyDescent="0.3">
      <c r="A722" s="11">
        <v>720</v>
      </c>
    </row>
    <row r="723" spans="1:1" x14ac:dyDescent="0.3">
      <c r="A723" s="11">
        <v>721</v>
      </c>
    </row>
    <row r="724" spans="1:1" x14ac:dyDescent="0.3">
      <c r="A724" s="11">
        <v>722</v>
      </c>
    </row>
    <row r="725" spans="1:1" x14ac:dyDescent="0.3">
      <c r="A725" s="11">
        <v>723</v>
      </c>
    </row>
    <row r="726" spans="1:1" x14ac:dyDescent="0.3">
      <c r="A726" s="11">
        <v>724</v>
      </c>
    </row>
    <row r="727" spans="1:1" x14ac:dyDescent="0.3">
      <c r="A727" s="11">
        <v>725</v>
      </c>
    </row>
    <row r="728" spans="1:1" x14ac:dyDescent="0.3">
      <c r="A728" s="11">
        <v>726</v>
      </c>
    </row>
    <row r="729" spans="1:1" x14ac:dyDescent="0.3">
      <c r="A729" s="11">
        <v>727</v>
      </c>
    </row>
    <row r="730" spans="1:1" x14ac:dyDescent="0.3">
      <c r="A730" s="11">
        <v>728</v>
      </c>
    </row>
    <row r="731" spans="1:1" x14ac:dyDescent="0.3">
      <c r="A731" s="11">
        <v>729</v>
      </c>
    </row>
    <row r="732" spans="1:1" x14ac:dyDescent="0.3">
      <c r="A732" s="11">
        <v>730</v>
      </c>
    </row>
    <row r="733" spans="1:1" x14ac:dyDescent="0.3">
      <c r="A733" s="11">
        <v>731</v>
      </c>
    </row>
    <row r="734" spans="1:1" x14ac:dyDescent="0.3">
      <c r="A734" s="11">
        <v>732</v>
      </c>
    </row>
    <row r="735" spans="1:1" x14ac:dyDescent="0.3">
      <c r="A735" s="11">
        <v>733</v>
      </c>
    </row>
    <row r="736" spans="1:1" x14ac:dyDescent="0.3">
      <c r="A736" s="11">
        <v>734</v>
      </c>
    </row>
    <row r="737" spans="1:1" x14ac:dyDescent="0.3">
      <c r="A737" s="11">
        <v>735</v>
      </c>
    </row>
    <row r="738" spans="1:1" x14ac:dyDescent="0.3">
      <c r="A738" s="11">
        <v>736</v>
      </c>
    </row>
    <row r="739" spans="1:1" x14ac:dyDescent="0.3">
      <c r="A739" s="11">
        <v>737</v>
      </c>
    </row>
    <row r="740" spans="1:1" x14ac:dyDescent="0.3">
      <c r="A740" s="11">
        <v>738</v>
      </c>
    </row>
    <row r="741" spans="1:1" x14ac:dyDescent="0.3">
      <c r="A741" s="11">
        <v>739</v>
      </c>
    </row>
    <row r="742" spans="1:1" x14ac:dyDescent="0.3">
      <c r="A742" s="11">
        <v>740</v>
      </c>
    </row>
    <row r="743" spans="1:1" x14ac:dyDescent="0.3">
      <c r="A743" s="11">
        <v>741</v>
      </c>
    </row>
    <row r="744" spans="1:1" x14ac:dyDescent="0.3">
      <c r="A744" s="11">
        <v>742</v>
      </c>
    </row>
    <row r="745" spans="1:1" x14ac:dyDescent="0.3">
      <c r="A745" s="11">
        <v>743</v>
      </c>
    </row>
    <row r="746" spans="1:1" x14ac:dyDescent="0.3">
      <c r="A746" s="11">
        <v>744</v>
      </c>
    </row>
    <row r="747" spans="1:1" x14ac:dyDescent="0.3">
      <c r="A747" s="11">
        <v>745</v>
      </c>
    </row>
    <row r="748" spans="1:1" x14ac:dyDescent="0.3">
      <c r="A748" s="11">
        <v>746</v>
      </c>
    </row>
    <row r="749" spans="1:1" x14ac:dyDescent="0.3">
      <c r="A749" s="11">
        <v>747</v>
      </c>
    </row>
    <row r="750" spans="1:1" x14ac:dyDescent="0.3">
      <c r="A750" s="11">
        <v>748</v>
      </c>
    </row>
    <row r="751" spans="1:1" x14ac:dyDescent="0.3">
      <c r="A751" s="11">
        <v>749</v>
      </c>
    </row>
    <row r="752" spans="1:1" x14ac:dyDescent="0.3">
      <c r="A752" s="11">
        <v>750</v>
      </c>
    </row>
    <row r="753" spans="1:1" x14ac:dyDescent="0.3">
      <c r="A753" s="11">
        <v>751</v>
      </c>
    </row>
    <row r="754" spans="1:1" x14ac:dyDescent="0.3">
      <c r="A754" s="11">
        <v>752</v>
      </c>
    </row>
    <row r="755" spans="1:1" x14ac:dyDescent="0.3">
      <c r="A755" s="11">
        <v>753</v>
      </c>
    </row>
    <row r="756" spans="1:1" x14ac:dyDescent="0.3">
      <c r="A756" s="11">
        <v>754</v>
      </c>
    </row>
    <row r="757" spans="1:1" x14ac:dyDescent="0.3">
      <c r="A757" s="11">
        <v>755</v>
      </c>
    </row>
    <row r="758" spans="1:1" x14ac:dyDescent="0.3">
      <c r="A758" s="11">
        <v>756</v>
      </c>
    </row>
    <row r="759" spans="1:1" x14ac:dyDescent="0.3">
      <c r="A759" s="11">
        <v>757</v>
      </c>
    </row>
    <row r="760" spans="1:1" x14ac:dyDescent="0.3">
      <c r="A760" s="11">
        <v>758</v>
      </c>
    </row>
    <row r="761" spans="1:1" x14ac:dyDescent="0.3">
      <c r="A761" s="11">
        <v>759</v>
      </c>
    </row>
    <row r="762" spans="1:1" x14ac:dyDescent="0.3">
      <c r="A762" s="11">
        <v>760</v>
      </c>
    </row>
    <row r="763" spans="1:1" x14ac:dyDescent="0.3">
      <c r="A763" s="11">
        <v>761</v>
      </c>
    </row>
    <row r="764" spans="1:1" x14ac:dyDescent="0.3">
      <c r="A764" s="11">
        <v>762</v>
      </c>
    </row>
    <row r="765" spans="1:1" x14ac:dyDescent="0.3">
      <c r="A765" s="11">
        <v>763</v>
      </c>
    </row>
    <row r="766" spans="1:1" x14ac:dyDescent="0.3">
      <c r="A766" s="11">
        <v>764</v>
      </c>
    </row>
    <row r="767" spans="1:1" x14ac:dyDescent="0.3">
      <c r="A767" s="11">
        <v>765</v>
      </c>
    </row>
    <row r="768" spans="1:1" x14ac:dyDescent="0.3">
      <c r="A768" s="11">
        <v>766</v>
      </c>
    </row>
    <row r="769" spans="1:1" x14ac:dyDescent="0.3">
      <c r="A769" s="11">
        <v>767</v>
      </c>
    </row>
    <row r="770" spans="1:1" x14ac:dyDescent="0.3">
      <c r="A770" s="11">
        <v>768</v>
      </c>
    </row>
    <row r="771" spans="1:1" x14ac:dyDescent="0.3">
      <c r="A771" s="11">
        <v>769</v>
      </c>
    </row>
    <row r="772" spans="1:1" x14ac:dyDescent="0.3">
      <c r="A772" s="11">
        <v>770</v>
      </c>
    </row>
    <row r="773" spans="1:1" x14ac:dyDescent="0.3">
      <c r="A773" s="11">
        <v>771</v>
      </c>
    </row>
    <row r="774" spans="1:1" x14ac:dyDescent="0.3">
      <c r="A774" s="11">
        <v>772</v>
      </c>
    </row>
    <row r="775" spans="1:1" x14ac:dyDescent="0.3">
      <c r="A775" s="11">
        <v>773</v>
      </c>
    </row>
    <row r="776" spans="1:1" x14ac:dyDescent="0.3">
      <c r="A776" s="11">
        <v>774</v>
      </c>
    </row>
    <row r="777" spans="1:1" x14ac:dyDescent="0.3">
      <c r="A777" s="11">
        <v>775</v>
      </c>
    </row>
    <row r="778" spans="1:1" x14ac:dyDescent="0.3">
      <c r="A778" s="11">
        <v>776</v>
      </c>
    </row>
    <row r="779" spans="1:1" x14ac:dyDescent="0.3">
      <c r="A779" s="11">
        <v>777</v>
      </c>
    </row>
    <row r="780" spans="1:1" x14ac:dyDescent="0.3">
      <c r="A780" s="11">
        <v>778</v>
      </c>
    </row>
    <row r="781" spans="1:1" x14ac:dyDescent="0.3">
      <c r="A781" s="11">
        <v>779</v>
      </c>
    </row>
    <row r="782" spans="1:1" x14ac:dyDescent="0.3">
      <c r="A782" s="11">
        <v>780</v>
      </c>
    </row>
    <row r="783" spans="1:1" x14ac:dyDescent="0.3">
      <c r="A783" s="11">
        <v>781</v>
      </c>
    </row>
    <row r="784" spans="1:1" x14ac:dyDescent="0.3">
      <c r="A784" s="11">
        <v>782</v>
      </c>
    </row>
    <row r="785" spans="1:1" x14ac:dyDescent="0.3">
      <c r="A785" s="11">
        <v>783</v>
      </c>
    </row>
    <row r="786" spans="1:1" x14ac:dyDescent="0.3">
      <c r="A786" s="11">
        <v>784</v>
      </c>
    </row>
    <row r="787" spans="1:1" x14ac:dyDescent="0.3">
      <c r="A787" s="11">
        <v>785</v>
      </c>
    </row>
    <row r="788" spans="1:1" x14ac:dyDescent="0.3">
      <c r="A788" s="11">
        <v>786</v>
      </c>
    </row>
    <row r="789" spans="1:1" x14ac:dyDescent="0.3">
      <c r="A789" s="11">
        <v>787</v>
      </c>
    </row>
    <row r="790" spans="1:1" x14ac:dyDescent="0.3">
      <c r="A790" s="11">
        <v>788</v>
      </c>
    </row>
    <row r="791" spans="1:1" x14ac:dyDescent="0.3">
      <c r="A791" s="11">
        <v>789</v>
      </c>
    </row>
    <row r="792" spans="1:1" x14ac:dyDescent="0.3">
      <c r="A792" s="11">
        <v>790</v>
      </c>
    </row>
    <row r="793" spans="1:1" x14ac:dyDescent="0.3">
      <c r="A793" s="11">
        <v>791</v>
      </c>
    </row>
    <row r="794" spans="1:1" x14ac:dyDescent="0.3">
      <c r="A794" s="11">
        <v>792</v>
      </c>
    </row>
    <row r="795" spans="1:1" x14ac:dyDescent="0.3">
      <c r="A795" s="11">
        <v>793</v>
      </c>
    </row>
    <row r="796" spans="1:1" x14ac:dyDescent="0.3">
      <c r="A796" s="11">
        <v>794</v>
      </c>
    </row>
    <row r="797" spans="1:1" x14ac:dyDescent="0.3">
      <c r="A797" s="11">
        <v>795</v>
      </c>
    </row>
    <row r="798" spans="1:1" x14ac:dyDescent="0.3">
      <c r="A798" s="11">
        <v>796</v>
      </c>
    </row>
    <row r="799" spans="1:1" x14ac:dyDescent="0.3">
      <c r="A799" s="11">
        <v>797</v>
      </c>
    </row>
    <row r="800" spans="1:1" x14ac:dyDescent="0.3">
      <c r="A800" s="11">
        <v>798</v>
      </c>
    </row>
    <row r="801" spans="1:1" x14ac:dyDescent="0.3">
      <c r="A801" s="11">
        <v>799</v>
      </c>
    </row>
    <row r="802" spans="1:1" x14ac:dyDescent="0.3">
      <c r="A802" s="11">
        <v>800</v>
      </c>
    </row>
    <row r="803" spans="1:1" x14ac:dyDescent="0.3">
      <c r="A803" s="11">
        <v>801</v>
      </c>
    </row>
    <row r="804" spans="1:1" x14ac:dyDescent="0.3">
      <c r="A804" s="11">
        <v>802</v>
      </c>
    </row>
    <row r="805" spans="1:1" x14ac:dyDescent="0.3">
      <c r="A805" s="11">
        <v>803</v>
      </c>
    </row>
    <row r="806" spans="1:1" x14ac:dyDescent="0.3">
      <c r="A806" s="11">
        <v>804</v>
      </c>
    </row>
    <row r="807" spans="1:1" x14ac:dyDescent="0.3">
      <c r="A807" s="11">
        <v>805</v>
      </c>
    </row>
    <row r="808" spans="1:1" x14ac:dyDescent="0.3">
      <c r="A808" s="11">
        <v>806</v>
      </c>
    </row>
    <row r="809" spans="1:1" x14ac:dyDescent="0.3">
      <c r="A809" s="11">
        <v>807</v>
      </c>
    </row>
    <row r="810" spans="1:1" x14ac:dyDescent="0.3">
      <c r="A810" s="11">
        <v>808</v>
      </c>
    </row>
    <row r="811" spans="1:1" x14ac:dyDescent="0.3">
      <c r="A811" s="11">
        <v>809</v>
      </c>
    </row>
    <row r="812" spans="1:1" x14ac:dyDescent="0.3">
      <c r="A812" s="11">
        <v>810</v>
      </c>
    </row>
    <row r="813" spans="1:1" x14ac:dyDescent="0.3">
      <c r="A813" s="11">
        <v>811</v>
      </c>
    </row>
    <row r="814" spans="1:1" x14ac:dyDescent="0.3">
      <c r="A814" s="11">
        <v>812</v>
      </c>
    </row>
    <row r="815" spans="1:1" x14ac:dyDescent="0.3">
      <c r="A815" s="11">
        <v>813</v>
      </c>
    </row>
    <row r="816" spans="1:1" x14ac:dyDescent="0.3">
      <c r="A816" s="11">
        <v>814</v>
      </c>
    </row>
    <row r="817" spans="1:1" x14ac:dyDescent="0.3">
      <c r="A817" s="11">
        <v>815</v>
      </c>
    </row>
    <row r="818" spans="1:1" x14ac:dyDescent="0.3">
      <c r="A818" s="11">
        <v>816</v>
      </c>
    </row>
    <row r="819" spans="1:1" x14ac:dyDescent="0.3">
      <c r="A819" s="11">
        <v>817</v>
      </c>
    </row>
    <row r="820" spans="1:1" x14ac:dyDescent="0.3">
      <c r="A820" s="11">
        <v>818</v>
      </c>
    </row>
    <row r="821" spans="1:1" x14ac:dyDescent="0.3">
      <c r="A821" s="11">
        <v>819</v>
      </c>
    </row>
    <row r="822" spans="1:1" x14ac:dyDescent="0.3">
      <c r="A822" s="11">
        <v>820</v>
      </c>
    </row>
    <row r="823" spans="1:1" x14ac:dyDescent="0.3">
      <c r="A823" s="11">
        <v>821</v>
      </c>
    </row>
    <row r="824" spans="1:1" x14ac:dyDescent="0.3">
      <c r="A824" s="11">
        <v>822</v>
      </c>
    </row>
    <row r="825" spans="1:1" x14ac:dyDescent="0.3">
      <c r="A825" s="11">
        <v>823</v>
      </c>
    </row>
    <row r="826" spans="1:1" x14ac:dyDescent="0.3">
      <c r="A826" s="11">
        <v>824</v>
      </c>
    </row>
    <row r="827" spans="1:1" x14ac:dyDescent="0.3">
      <c r="A827" s="11">
        <v>825</v>
      </c>
    </row>
    <row r="828" spans="1:1" x14ac:dyDescent="0.3">
      <c r="A828" s="11">
        <v>826</v>
      </c>
    </row>
    <row r="829" spans="1:1" x14ac:dyDescent="0.3">
      <c r="A829" s="11">
        <v>827</v>
      </c>
    </row>
    <row r="830" spans="1:1" x14ac:dyDescent="0.3">
      <c r="A830" s="11">
        <v>828</v>
      </c>
    </row>
    <row r="831" spans="1:1" x14ac:dyDescent="0.3">
      <c r="A831" s="11">
        <v>829</v>
      </c>
    </row>
    <row r="832" spans="1:1" x14ac:dyDescent="0.3">
      <c r="A832" s="11">
        <v>830</v>
      </c>
    </row>
    <row r="833" spans="1:1" x14ac:dyDescent="0.3">
      <c r="A833" s="11">
        <v>831</v>
      </c>
    </row>
    <row r="834" spans="1:1" x14ac:dyDescent="0.3">
      <c r="A834" s="11">
        <v>832</v>
      </c>
    </row>
    <row r="835" spans="1:1" x14ac:dyDescent="0.3">
      <c r="A835" s="11">
        <v>833</v>
      </c>
    </row>
    <row r="836" spans="1:1" x14ac:dyDescent="0.3">
      <c r="A836" s="11">
        <v>834</v>
      </c>
    </row>
    <row r="837" spans="1:1" x14ac:dyDescent="0.3">
      <c r="A837" s="11">
        <v>835</v>
      </c>
    </row>
    <row r="838" spans="1:1" x14ac:dyDescent="0.3">
      <c r="A838" s="11">
        <v>836</v>
      </c>
    </row>
    <row r="839" spans="1:1" x14ac:dyDescent="0.3">
      <c r="A839" s="11">
        <v>837</v>
      </c>
    </row>
    <row r="840" spans="1:1" x14ac:dyDescent="0.3">
      <c r="A840" s="11">
        <v>838</v>
      </c>
    </row>
    <row r="841" spans="1:1" x14ac:dyDescent="0.3">
      <c r="A841" s="11">
        <v>839</v>
      </c>
    </row>
    <row r="842" spans="1:1" x14ac:dyDescent="0.3">
      <c r="A842" s="11">
        <v>840</v>
      </c>
    </row>
    <row r="843" spans="1:1" x14ac:dyDescent="0.3">
      <c r="A843" s="11">
        <v>841</v>
      </c>
    </row>
    <row r="844" spans="1:1" x14ac:dyDescent="0.3">
      <c r="A844" s="11">
        <v>842</v>
      </c>
    </row>
    <row r="845" spans="1:1" x14ac:dyDescent="0.3">
      <c r="A845" s="11">
        <v>843</v>
      </c>
    </row>
    <row r="846" spans="1:1" x14ac:dyDescent="0.3">
      <c r="A846" s="11">
        <v>844</v>
      </c>
    </row>
    <row r="847" spans="1:1" x14ac:dyDescent="0.3">
      <c r="A847" s="11">
        <v>845</v>
      </c>
    </row>
    <row r="848" spans="1:1" x14ac:dyDescent="0.3">
      <c r="A848" s="11">
        <v>846</v>
      </c>
    </row>
    <row r="849" spans="1:1" x14ac:dyDescent="0.3">
      <c r="A849" s="11">
        <v>847</v>
      </c>
    </row>
    <row r="850" spans="1:1" x14ac:dyDescent="0.3">
      <c r="A850" s="11">
        <v>848</v>
      </c>
    </row>
    <row r="851" spans="1:1" x14ac:dyDescent="0.3">
      <c r="A851" s="11">
        <v>849</v>
      </c>
    </row>
    <row r="852" spans="1:1" x14ac:dyDescent="0.3">
      <c r="A852" s="11">
        <v>850</v>
      </c>
    </row>
    <row r="853" spans="1:1" x14ac:dyDescent="0.3">
      <c r="A853" s="11">
        <v>851</v>
      </c>
    </row>
    <row r="854" spans="1:1" x14ac:dyDescent="0.3">
      <c r="A854" s="11">
        <v>852</v>
      </c>
    </row>
    <row r="855" spans="1:1" x14ac:dyDescent="0.3">
      <c r="A855" s="11">
        <v>853</v>
      </c>
    </row>
    <row r="856" spans="1:1" x14ac:dyDescent="0.3">
      <c r="A856" s="11">
        <v>854</v>
      </c>
    </row>
    <row r="857" spans="1:1" x14ac:dyDescent="0.3">
      <c r="A857" s="11">
        <v>855</v>
      </c>
    </row>
    <row r="858" spans="1:1" x14ac:dyDescent="0.3">
      <c r="A858" s="11">
        <v>856</v>
      </c>
    </row>
    <row r="859" spans="1:1" x14ac:dyDescent="0.3">
      <c r="A859" s="11">
        <v>857</v>
      </c>
    </row>
    <row r="860" spans="1:1" x14ac:dyDescent="0.3">
      <c r="A860" s="11">
        <v>858</v>
      </c>
    </row>
    <row r="861" spans="1:1" x14ac:dyDescent="0.3">
      <c r="A861" s="11">
        <v>859</v>
      </c>
    </row>
    <row r="862" spans="1:1" x14ac:dyDescent="0.3">
      <c r="A862" s="11">
        <v>860</v>
      </c>
    </row>
    <row r="863" spans="1:1" x14ac:dyDescent="0.3">
      <c r="A863" s="11">
        <v>861</v>
      </c>
    </row>
    <row r="864" spans="1:1" x14ac:dyDescent="0.3">
      <c r="A864" s="11">
        <v>862</v>
      </c>
    </row>
    <row r="865" spans="1:1" x14ac:dyDescent="0.3">
      <c r="A865" s="11">
        <v>863</v>
      </c>
    </row>
    <row r="866" spans="1:1" x14ac:dyDescent="0.3">
      <c r="A866" s="11">
        <v>864</v>
      </c>
    </row>
    <row r="867" spans="1:1" x14ac:dyDescent="0.3">
      <c r="A867" s="11">
        <v>865</v>
      </c>
    </row>
    <row r="868" spans="1:1" x14ac:dyDescent="0.3">
      <c r="A868" s="11">
        <v>866</v>
      </c>
    </row>
    <row r="869" spans="1:1" x14ac:dyDescent="0.3">
      <c r="A869" s="11">
        <v>867</v>
      </c>
    </row>
    <row r="870" spans="1:1" x14ac:dyDescent="0.3">
      <c r="A870" s="11">
        <v>868</v>
      </c>
    </row>
    <row r="871" spans="1:1" x14ac:dyDescent="0.3">
      <c r="A871" s="11">
        <v>869</v>
      </c>
    </row>
    <row r="872" spans="1:1" x14ac:dyDescent="0.3">
      <c r="A872" s="11">
        <v>870</v>
      </c>
    </row>
    <row r="873" spans="1:1" x14ac:dyDescent="0.3">
      <c r="A873" s="11">
        <v>871</v>
      </c>
    </row>
    <row r="874" spans="1:1" x14ac:dyDescent="0.3">
      <c r="A874" s="11">
        <v>872</v>
      </c>
    </row>
    <row r="875" spans="1:1" x14ac:dyDescent="0.3">
      <c r="A875" s="11">
        <v>873</v>
      </c>
    </row>
    <row r="876" spans="1:1" x14ac:dyDescent="0.3">
      <c r="A876" s="11">
        <v>874</v>
      </c>
    </row>
    <row r="877" spans="1:1" x14ac:dyDescent="0.3">
      <c r="A877" s="11">
        <v>875</v>
      </c>
    </row>
    <row r="878" spans="1:1" x14ac:dyDescent="0.3">
      <c r="A878" s="11">
        <v>876</v>
      </c>
    </row>
    <row r="879" spans="1:1" x14ac:dyDescent="0.3">
      <c r="A879" s="11">
        <v>877</v>
      </c>
    </row>
    <row r="880" spans="1:1" x14ac:dyDescent="0.3">
      <c r="A880" s="11">
        <v>878</v>
      </c>
    </row>
    <row r="881" spans="1:1" x14ac:dyDescent="0.3">
      <c r="A881" s="11">
        <v>879</v>
      </c>
    </row>
    <row r="882" spans="1:1" x14ac:dyDescent="0.3">
      <c r="A882" s="11">
        <v>880</v>
      </c>
    </row>
    <row r="883" spans="1:1" x14ac:dyDescent="0.3">
      <c r="A883" s="11">
        <v>881</v>
      </c>
    </row>
    <row r="884" spans="1:1" x14ac:dyDescent="0.3">
      <c r="A884" s="11">
        <v>882</v>
      </c>
    </row>
    <row r="885" spans="1:1" x14ac:dyDescent="0.3">
      <c r="A885" s="11">
        <v>883</v>
      </c>
    </row>
    <row r="886" spans="1:1" x14ac:dyDescent="0.3">
      <c r="A886" s="11">
        <v>884</v>
      </c>
    </row>
    <row r="887" spans="1:1" x14ac:dyDescent="0.3">
      <c r="A887" s="11">
        <v>885</v>
      </c>
    </row>
    <row r="888" spans="1:1" x14ac:dyDescent="0.3">
      <c r="A888" s="11">
        <v>886</v>
      </c>
    </row>
    <row r="889" spans="1:1" x14ac:dyDescent="0.3">
      <c r="A889" s="11">
        <v>887</v>
      </c>
    </row>
    <row r="890" spans="1:1" x14ac:dyDescent="0.3">
      <c r="A890" s="11">
        <v>888</v>
      </c>
    </row>
    <row r="891" spans="1:1" x14ac:dyDescent="0.3">
      <c r="A891" s="11">
        <v>889</v>
      </c>
    </row>
    <row r="892" spans="1:1" x14ac:dyDescent="0.3">
      <c r="A892" s="11">
        <v>890</v>
      </c>
    </row>
    <row r="893" spans="1:1" x14ac:dyDescent="0.3">
      <c r="A893" s="11">
        <v>891</v>
      </c>
    </row>
    <row r="894" spans="1:1" x14ac:dyDescent="0.3">
      <c r="A894" s="11">
        <v>892</v>
      </c>
    </row>
    <row r="895" spans="1:1" x14ac:dyDescent="0.3">
      <c r="A895" s="11">
        <v>893</v>
      </c>
    </row>
    <row r="896" spans="1:1" x14ac:dyDescent="0.3">
      <c r="A896" s="11">
        <v>894</v>
      </c>
    </row>
    <row r="897" spans="1:1" x14ac:dyDescent="0.3">
      <c r="A897" s="11">
        <v>895</v>
      </c>
    </row>
    <row r="898" spans="1:1" x14ac:dyDescent="0.3">
      <c r="A898" s="11">
        <v>896</v>
      </c>
    </row>
    <row r="899" spans="1:1" x14ac:dyDescent="0.3">
      <c r="A899" s="11">
        <v>897</v>
      </c>
    </row>
    <row r="900" spans="1:1" x14ac:dyDescent="0.3">
      <c r="A900" s="11">
        <v>898</v>
      </c>
    </row>
    <row r="901" spans="1:1" x14ac:dyDescent="0.3">
      <c r="A901" s="11">
        <v>899</v>
      </c>
    </row>
    <row r="902" spans="1:1" x14ac:dyDescent="0.3">
      <c r="A902" s="11">
        <v>900</v>
      </c>
    </row>
    <row r="903" spans="1:1" x14ac:dyDescent="0.3">
      <c r="A903" s="11">
        <v>901</v>
      </c>
    </row>
    <row r="904" spans="1:1" x14ac:dyDescent="0.3">
      <c r="A904" s="11">
        <v>902</v>
      </c>
    </row>
    <row r="905" spans="1:1" x14ac:dyDescent="0.3">
      <c r="A905" s="11">
        <v>903</v>
      </c>
    </row>
    <row r="906" spans="1:1" x14ac:dyDescent="0.3">
      <c r="A906" s="11">
        <v>904</v>
      </c>
    </row>
    <row r="907" spans="1:1" x14ac:dyDescent="0.3">
      <c r="A907" s="11">
        <v>905</v>
      </c>
    </row>
    <row r="908" spans="1:1" x14ac:dyDescent="0.3">
      <c r="A908" s="11">
        <v>906</v>
      </c>
    </row>
    <row r="909" spans="1:1" x14ac:dyDescent="0.3">
      <c r="A909" s="11">
        <v>907</v>
      </c>
    </row>
    <row r="910" spans="1:1" x14ac:dyDescent="0.3">
      <c r="A910" s="11">
        <v>908</v>
      </c>
    </row>
    <row r="911" spans="1:1" x14ac:dyDescent="0.3">
      <c r="A911" s="11">
        <v>909</v>
      </c>
    </row>
    <row r="912" spans="1:1" x14ac:dyDescent="0.3">
      <c r="A912" s="11">
        <v>910</v>
      </c>
    </row>
    <row r="913" spans="1:1" x14ac:dyDescent="0.3">
      <c r="A913" s="11">
        <v>911</v>
      </c>
    </row>
    <row r="914" spans="1:1" x14ac:dyDescent="0.3">
      <c r="A914" s="11">
        <v>912</v>
      </c>
    </row>
    <row r="915" spans="1:1" x14ac:dyDescent="0.3">
      <c r="A915" s="11">
        <v>913</v>
      </c>
    </row>
    <row r="916" spans="1:1" x14ac:dyDescent="0.3">
      <c r="A916" s="11">
        <v>914</v>
      </c>
    </row>
    <row r="917" spans="1:1" x14ac:dyDescent="0.3">
      <c r="A917" s="11">
        <v>915</v>
      </c>
    </row>
    <row r="918" spans="1:1" x14ac:dyDescent="0.3">
      <c r="A918" s="11">
        <v>916</v>
      </c>
    </row>
    <row r="919" spans="1:1" x14ac:dyDescent="0.3">
      <c r="A919" s="11">
        <v>917</v>
      </c>
    </row>
    <row r="920" spans="1:1" x14ac:dyDescent="0.3">
      <c r="A920" s="11">
        <v>918</v>
      </c>
    </row>
    <row r="921" spans="1:1" x14ac:dyDescent="0.3">
      <c r="A921" s="11">
        <v>919</v>
      </c>
    </row>
    <row r="922" spans="1:1" x14ac:dyDescent="0.3">
      <c r="A922" s="11">
        <v>920</v>
      </c>
    </row>
    <row r="923" spans="1:1" x14ac:dyDescent="0.3">
      <c r="A923" s="11">
        <v>921</v>
      </c>
    </row>
    <row r="924" spans="1:1" x14ac:dyDescent="0.3">
      <c r="A924" s="11">
        <v>922</v>
      </c>
    </row>
    <row r="925" spans="1:1" x14ac:dyDescent="0.3">
      <c r="A925" s="11">
        <v>923</v>
      </c>
    </row>
    <row r="926" spans="1:1" x14ac:dyDescent="0.3">
      <c r="A926" s="11">
        <v>924</v>
      </c>
    </row>
    <row r="927" spans="1:1" x14ac:dyDescent="0.3">
      <c r="A927" s="11">
        <v>925</v>
      </c>
    </row>
    <row r="928" spans="1:1" x14ac:dyDescent="0.3">
      <c r="A928" s="11">
        <v>926</v>
      </c>
    </row>
    <row r="929" spans="1:1" x14ac:dyDescent="0.3">
      <c r="A929" s="11">
        <v>927</v>
      </c>
    </row>
    <row r="930" spans="1:1" x14ac:dyDescent="0.3">
      <c r="A930" s="11">
        <v>928</v>
      </c>
    </row>
    <row r="931" spans="1:1" x14ac:dyDescent="0.3">
      <c r="A931" s="11">
        <v>929</v>
      </c>
    </row>
    <row r="932" spans="1:1" x14ac:dyDescent="0.3">
      <c r="A932" s="11">
        <v>930</v>
      </c>
    </row>
    <row r="933" spans="1:1" x14ac:dyDescent="0.3">
      <c r="A933" s="11">
        <v>931</v>
      </c>
    </row>
    <row r="934" spans="1:1" x14ac:dyDescent="0.3">
      <c r="A934" s="11">
        <v>932</v>
      </c>
    </row>
    <row r="935" spans="1:1" x14ac:dyDescent="0.3">
      <c r="A935" s="11">
        <v>933</v>
      </c>
    </row>
    <row r="936" spans="1:1" x14ac:dyDescent="0.3">
      <c r="A936" s="11">
        <v>934</v>
      </c>
    </row>
    <row r="937" spans="1:1" x14ac:dyDescent="0.3">
      <c r="A937" s="11">
        <v>935</v>
      </c>
    </row>
    <row r="938" spans="1:1" x14ac:dyDescent="0.3">
      <c r="A938" s="11">
        <v>936</v>
      </c>
    </row>
    <row r="939" spans="1:1" x14ac:dyDescent="0.3">
      <c r="A939" s="11">
        <v>937</v>
      </c>
    </row>
    <row r="940" spans="1:1" x14ac:dyDescent="0.3">
      <c r="A940" s="11">
        <v>938</v>
      </c>
    </row>
    <row r="941" spans="1:1" x14ac:dyDescent="0.3">
      <c r="A941" s="11">
        <v>939</v>
      </c>
    </row>
    <row r="942" spans="1:1" x14ac:dyDescent="0.3">
      <c r="A942" s="11">
        <v>940</v>
      </c>
    </row>
    <row r="943" spans="1:1" x14ac:dyDescent="0.3">
      <c r="A943" s="11">
        <v>941</v>
      </c>
    </row>
    <row r="944" spans="1:1" x14ac:dyDescent="0.3">
      <c r="A944" s="11">
        <v>942</v>
      </c>
    </row>
    <row r="945" spans="1:1" x14ac:dyDescent="0.3">
      <c r="A945" s="11">
        <v>943</v>
      </c>
    </row>
    <row r="946" spans="1:1" x14ac:dyDescent="0.3">
      <c r="A946" s="11">
        <v>944</v>
      </c>
    </row>
    <row r="947" spans="1:1" x14ac:dyDescent="0.3">
      <c r="A947" s="11">
        <v>945</v>
      </c>
    </row>
    <row r="948" spans="1:1" x14ac:dyDescent="0.3">
      <c r="A948" s="11">
        <v>946</v>
      </c>
    </row>
    <row r="949" spans="1:1" x14ac:dyDescent="0.3">
      <c r="A949" s="11">
        <v>947</v>
      </c>
    </row>
    <row r="950" spans="1:1" x14ac:dyDescent="0.3">
      <c r="A950" s="11">
        <v>948</v>
      </c>
    </row>
    <row r="951" spans="1:1" x14ac:dyDescent="0.3">
      <c r="A951" s="11">
        <v>949</v>
      </c>
    </row>
    <row r="952" spans="1:1" x14ac:dyDescent="0.3">
      <c r="A952" s="11">
        <v>950</v>
      </c>
    </row>
    <row r="953" spans="1:1" x14ac:dyDescent="0.3">
      <c r="A953" s="11">
        <v>951</v>
      </c>
    </row>
    <row r="954" spans="1:1" x14ac:dyDescent="0.3">
      <c r="A954" s="11">
        <v>952</v>
      </c>
    </row>
    <row r="955" spans="1:1" x14ac:dyDescent="0.3">
      <c r="A955" s="11">
        <v>953</v>
      </c>
    </row>
    <row r="956" spans="1:1" x14ac:dyDescent="0.3">
      <c r="A956" s="11">
        <v>954</v>
      </c>
    </row>
    <row r="957" spans="1:1" x14ac:dyDescent="0.3">
      <c r="A957" s="11">
        <v>955</v>
      </c>
    </row>
    <row r="958" spans="1:1" x14ac:dyDescent="0.3">
      <c r="A958" s="11">
        <v>956</v>
      </c>
    </row>
    <row r="959" spans="1:1" x14ac:dyDescent="0.3">
      <c r="A959" s="11">
        <v>957</v>
      </c>
    </row>
    <row r="960" spans="1:1" x14ac:dyDescent="0.3">
      <c r="A960" s="11">
        <v>958</v>
      </c>
    </row>
    <row r="961" spans="1:1" x14ac:dyDescent="0.3">
      <c r="A961" s="11">
        <v>959</v>
      </c>
    </row>
    <row r="962" spans="1:1" x14ac:dyDescent="0.3">
      <c r="A962" s="11">
        <v>960</v>
      </c>
    </row>
    <row r="963" spans="1:1" x14ac:dyDescent="0.3">
      <c r="A963" s="11">
        <v>961</v>
      </c>
    </row>
    <row r="964" spans="1:1" x14ac:dyDescent="0.3">
      <c r="A964" s="11">
        <v>962</v>
      </c>
    </row>
    <row r="965" spans="1:1" x14ac:dyDescent="0.3">
      <c r="A965" s="11">
        <v>963</v>
      </c>
    </row>
    <row r="966" spans="1:1" x14ac:dyDescent="0.3">
      <c r="A966" s="11">
        <v>964</v>
      </c>
    </row>
    <row r="967" spans="1:1" x14ac:dyDescent="0.3">
      <c r="A967" s="11">
        <v>965</v>
      </c>
    </row>
    <row r="968" spans="1:1" x14ac:dyDescent="0.3">
      <c r="A968" s="11">
        <v>966</v>
      </c>
    </row>
    <row r="969" spans="1:1" x14ac:dyDescent="0.3">
      <c r="A969" s="11">
        <v>967</v>
      </c>
    </row>
    <row r="970" spans="1:1" x14ac:dyDescent="0.3">
      <c r="A970" s="11">
        <v>968</v>
      </c>
    </row>
    <row r="971" spans="1:1" x14ac:dyDescent="0.3">
      <c r="A971" s="11">
        <v>969</v>
      </c>
    </row>
    <row r="972" spans="1:1" x14ac:dyDescent="0.3">
      <c r="A972" s="11">
        <v>970</v>
      </c>
    </row>
    <row r="973" spans="1:1" x14ac:dyDescent="0.3">
      <c r="A973" s="11">
        <v>971</v>
      </c>
    </row>
    <row r="974" spans="1:1" x14ac:dyDescent="0.3">
      <c r="A974" s="11">
        <v>972</v>
      </c>
    </row>
    <row r="975" spans="1:1" x14ac:dyDescent="0.3">
      <c r="A975" s="11">
        <v>973</v>
      </c>
    </row>
    <row r="976" spans="1:1" x14ac:dyDescent="0.3">
      <c r="A976" s="11">
        <v>974</v>
      </c>
    </row>
    <row r="977" spans="1:1" x14ac:dyDescent="0.3">
      <c r="A977" s="11">
        <v>975</v>
      </c>
    </row>
    <row r="978" spans="1:1" x14ac:dyDescent="0.3">
      <c r="A978" s="11">
        <v>976</v>
      </c>
    </row>
    <row r="979" spans="1:1" x14ac:dyDescent="0.3">
      <c r="A979" s="11">
        <v>977</v>
      </c>
    </row>
    <row r="980" spans="1:1" x14ac:dyDescent="0.3">
      <c r="A980" s="11">
        <v>978</v>
      </c>
    </row>
    <row r="981" spans="1:1" x14ac:dyDescent="0.3">
      <c r="A981" s="11">
        <v>979</v>
      </c>
    </row>
    <row r="982" spans="1:1" x14ac:dyDescent="0.3">
      <c r="A982" s="11">
        <v>980</v>
      </c>
    </row>
    <row r="983" spans="1:1" x14ac:dyDescent="0.3">
      <c r="A983" s="11">
        <v>981</v>
      </c>
    </row>
    <row r="984" spans="1:1" x14ac:dyDescent="0.3">
      <c r="A984" s="11">
        <v>982</v>
      </c>
    </row>
    <row r="985" spans="1:1" x14ac:dyDescent="0.3">
      <c r="A985" s="11">
        <v>983</v>
      </c>
    </row>
    <row r="986" spans="1:1" x14ac:dyDescent="0.3">
      <c r="A986" s="11">
        <v>984</v>
      </c>
    </row>
    <row r="987" spans="1:1" x14ac:dyDescent="0.3">
      <c r="A987" s="11">
        <v>985</v>
      </c>
    </row>
    <row r="988" spans="1:1" x14ac:dyDescent="0.3">
      <c r="A988" s="11">
        <v>986</v>
      </c>
    </row>
    <row r="989" spans="1:1" x14ac:dyDescent="0.3">
      <c r="A989" s="11">
        <v>987</v>
      </c>
    </row>
    <row r="990" spans="1:1" x14ac:dyDescent="0.3">
      <c r="A990" s="11">
        <v>988</v>
      </c>
    </row>
    <row r="991" spans="1:1" x14ac:dyDescent="0.3">
      <c r="A991" s="11">
        <v>989</v>
      </c>
    </row>
    <row r="992" spans="1:1" x14ac:dyDescent="0.3">
      <c r="A992" s="11">
        <v>990</v>
      </c>
    </row>
    <row r="993" spans="1:1" x14ac:dyDescent="0.3">
      <c r="A993" s="11">
        <v>991</v>
      </c>
    </row>
    <row r="994" spans="1:1" x14ac:dyDescent="0.3">
      <c r="A994" s="11">
        <v>992</v>
      </c>
    </row>
    <row r="995" spans="1:1" x14ac:dyDescent="0.3">
      <c r="A995" s="11">
        <v>993</v>
      </c>
    </row>
    <row r="996" spans="1:1" x14ac:dyDescent="0.3">
      <c r="A996" s="11">
        <v>994</v>
      </c>
    </row>
    <row r="997" spans="1:1" x14ac:dyDescent="0.3">
      <c r="A997" s="11">
        <v>995</v>
      </c>
    </row>
    <row r="998" spans="1:1" x14ac:dyDescent="0.3">
      <c r="A998" s="11">
        <v>996</v>
      </c>
    </row>
    <row r="999" spans="1:1" x14ac:dyDescent="0.3">
      <c r="A999" s="11">
        <v>997</v>
      </c>
    </row>
    <row r="1000" spans="1:1" x14ac:dyDescent="0.3">
      <c r="A1000" s="11">
        <v>998</v>
      </c>
    </row>
    <row r="1001" spans="1:1" x14ac:dyDescent="0.3">
      <c r="A1001" s="11">
        <v>999</v>
      </c>
    </row>
    <row r="1002" spans="1:1" x14ac:dyDescent="0.3">
      <c r="A1002" s="1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0ADE0-BDCC-4038-87C2-C5E4A17A3406}">
  <dimension ref="A1:C16"/>
  <sheetViews>
    <sheetView workbookViewId="0">
      <selection activeCell="C18" sqref="C18"/>
    </sheetView>
  </sheetViews>
  <sheetFormatPr defaultRowHeight="14.4" x14ac:dyDescent="0.3"/>
  <cols>
    <col min="1" max="1" width="25.77734375" bestFit="1" customWidth="1"/>
    <col min="2" max="2" width="10.5546875" bestFit="1" customWidth="1"/>
    <col min="3" max="3" width="56.88671875" bestFit="1" customWidth="1"/>
  </cols>
  <sheetData>
    <row r="1" spans="1:3" x14ac:dyDescent="0.3">
      <c r="A1" t="s">
        <v>53</v>
      </c>
    </row>
    <row r="2" spans="1:3" x14ac:dyDescent="0.3">
      <c r="A2" t="s">
        <v>54</v>
      </c>
    </row>
    <row r="3" spans="1:3" x14ac:dyDescent="0.3">
      <c r="A3" t="s">
        <v>55</v>
      </c>
    </row>
    <row r="4" spans="1:3" x14ac:dyDescent="0.3">
      <c r="A4" t="s">
        <v>56</v>
      </c>
    </row>
    <row r="5" spans="1:3" x14ac:dyDescent="0.3">
      <c r="A5" t="s">
        <v>20</v>
      </c>
      <c r="B5" s="7">
        <v>43898</v>
      </c>
      <c r="C5" t="s">
        <v>150</v>
      </c>
    </row>
    <row r="6" spans="1:3" x14ac:dyDescent="0.3">
      <c r="A6" t="s">
        <v>57</v>
      </c>
    </row>
    <row r="7" spans="1:3" x14ac:dyDescent="0.3">
      <c r="A7" t="s">
        <v>58</v>
      </c>
    </row>
    <row r="8" spans="1:3" x14ac:dyDescent="0.3">
      <c r="A8" t="s">
        <v>16</v>
      </c>
    </row>
    <row r="9" spans="1:3" x14ac:dyDescent="0.3">
      <c r="A9" t="s">
        <v>59</v>
      </c>
    </row>
    <row r="10" spans="1:3" x14ac:dyDescent="0.3">
      <c r="A10" t="s">
        <v>60</v>
      </c>
    </row>
    <row r="11" spans="1:3" x14ac:dyDescent="0.3">
      <c r="A11" t="s">
        <v>61</v>
      </c>
    </row>
    <row r="12" spans="1:3" x14ac:dyDescent="0.3">
      <c r="A12" t="s">
        <v>62</v>
      </c>
    </row>
    <row r="13" spans="1:3" x14ac:dyDescent="0.3">
      <c r="A13" t="s">
        <v>63</v>
      </c>
    </row>
    <row r="14" spans="1:3" x14ac:dyDescent="0.3">
      <c r="A14" t="s">
        <v>140</v>
      </c>
    </row>
    <row r="15" spans="1:3" x14ac:dyDescent="0.3">
      <c r="A15" t="s">
        <v>141</v>
      </c>
    </row>
    <row r="16" spans="1:3" x14ac:dyDescent="0.3">
      <c r="A16" t="s">
        <v>142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E436-F0FB-4CAC-AE45-0617CD2D60E8}">
  <dimension ref="A1:B9"/>
  <sheetViews>
    <sheetView workbookViewId="0">
      <selection activeCell="B5" sqref="B5"/>
    </sheetView>
  </sheetViews>
  <sheetFormatPr defaultRowHeight="14.4" x14ac:dyDescent="0.3"/>
  <cols>
    <col min="1" max="1" width="21.77734375" bestFit="1" customWidth="1"/>
    <col min="2" max="2" width="13.77734375" bestFit="1" customWidth="1"/>
  </cols>
  <sheetData>
    <row r="1" spans="1:2" x14ac:dyDescent="0.3">
      <c r="A1" t="s">
        <v>124</v>
      </c>
      <c r="B1" t="s">
        <v>153</v>
      </c>
    </row>
    <row r="2" spans="1:2" x14ac:dyDescent="0.3">
      <c r="A2" t="s">
        <v>125</v>
      </c>
    </row>
    <row r="3" spans="1:2" x14ac:dyDescent="0.3">
      <c r="A3" t="s">
        <v>126</v>
      </c>
      <c r="B3" t="s">
        <v>138</v>
      </c>
    </row>
    <row r="4" spans="1:2" x14ac:dyDescent="0.3">
      <c r="A4" t="s">
        <v>139</v>
      </c>
      <c r="B4" s="30" t="s">
        <v>242</v>
      </c>
    </row>
    <row r="5" spans="1:2" x14ac:dyDescent="0.3">
      <c r="A5" t="s">
        <v>154</v>
      </c>
      <c r="B5" s="30" t="s">
        <v>241</v>
      </c>
    </row>
    <row r="6" spans="1:2" x14ac:dyDescent="0.3">
      <c r="A6" t="s">
        <v>155</v>
      </c>
    </row>
    <row r="7" spans="1:2" x14ac:dyDescent="0.3">
      <c r="A7" t="s">
        <v>235</v>
      </c>
      <c r="B7" t="s">
        <v>240</v>
      </c>
    </row>
    <row r="8" spans="1:2" x14ac:dyDescent="0.3">
      <c r="A8" t="s">
        <v>236</v>
      </c>
      <c r="B8" t="s">
        <v>239</v>
      </c>
    </row>
    <row r="9" spans="1:2" x14ac:dyDescent="0.3">
      <c r="A9" t="s">
        <v>237</v>
      </c>
      <c r="B9" t="s">
        <v>238</v>
      </c>
    </row>
  </sheetData>
  <hyperlinks>
    <hyperlink ref="B4" r:id="rId1" display="https://www.decathlon.co.uk/p/triathlon-sd-men-s-neoprene-suit/_/R-p-307007?fbclid=IwAR3EW9cVkm54olECUWKPr2iCfzV8NsijOc57CD5YpVVvzygaFNXNcBZrXkA" xr:uid="{7796EE8F-4294-4729-9D72-08C39D5FEA9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4E22F-A3BD-4F8D-A92E-26201A829357}">
  <dimension ref="A1:Q34"/>
  <sheetViews>
    <sheetView topLeftCell="A2" workbookViewId="0">
      <selection activeCell="J14" sqref="J14"/>
    </sheetView>
  </sheetViews>
  <sheetFormatPr defaultRowHeight="14.4" x14ac:dyDescent="0.3"/>
  <cols>
    <col min="1" max="1" width="6.33203125" bestFit="1" customWidth="1"/>
    <col min="2" max="2" width="23.77734375" bestFit="1" customWidth="1"/>
    <col min="3" max="3" width="12.44140625" bestFit="1" customWidth="1"/>
    <col min="4" max="4" width="13.5546875" bestFit="1" customWidth="1"/>
    <col min="5" max="5" width="22.44140625" bestFit="1" customWidth="1"/>
    <col min="6" max="6" width="10.44140625" bestFit="1" customWidth="1"/>
    <col min="7" max="7" width="13.5546875" bestFit="1" customWidth="1"/>
    <col min="8" max="8" width="25.5546875" bestFit="1" customWidth="1"/>
    <col min="9" max="9" width="12.109375" bestFit="1" customWidth="1"/>
    <col min="11" max="11" width="8.88671875" customWidth="1"/>
    <col min="13" max="13" width="11" bestFit="1" customWidth="1"/>
  </cols>
  <sheetData>
    <row r="1" spans="1:17" ht="15.6" x14ac:dyDescent="0.3">
      <c r="A1" s="18" t="s">
        <v>160</v>
      </c>
      <c r="B1" s="18" t="s">
        <v>161</v>
      </c>
      <c r="C1" s="18" t="s">
        <v>162</v>
      </c>
      <c r="D1" s="18" t="s">
        <v>163</v>
      </c>
      <c r="E1" s="18" t="s">
        <v>164</v>
      </c>
      <c r="F1" s="18" t="s">
        <v>165</v>
      </c>
      <c r="G1" s="18" t="s">
        <v>166</v>
      </c>
      <c r="H1" s="18" t="s">
        <v>167</v>
      </c>
      <c r="I1" s="18" t="s">
        <v>196</v>
      </c>
    </row>
    <row r="2" spans="1:17" ht="15.6" x14ac:dyDescent="0.3">
      <c r="A2" s="35">
        <v>1</v>
      </c>
      <c r="B2" s="19" t="s">
        <v>168</v>
      </c>
      <c r="C2" s="36" t="s">
        <v>170</v>
      </c>
      <c r="D2" s="19" t="s">
        <v>168</v>
      </c>
      <c r="E2" s="36" t="s">
        <v>170</v>
      </c>
      <c r="F2" s="35" t="s">
        <v>171</v>
      </c>
      <c r="G2" s="38" t="s">
        <v>172</v>
      </c>
      <c r="H2" s="37" t="s">
        <v>173</v>
      </c>
      <c r="I2" s="33" t="s">
        <v>197</v>
      </c>
      <c r="J2" s="28" t="s">
        <v>227</v>
      </c>
      <c r="M2" s="26" t="s">
        <v>228</v>
      </c>
      <c r="O2" s="29" t="s">
        <v>231</v>
      </c>
      <c r="P2" s="29" t="s">
        <v>232</v>
      </c>
    </row>
    <row r="3" spans="1:17" ht="15.6" x14ac:dyDescent="0.3">
      <c r="A3" s="35"/>
      <c r="B3" s="19" t="s">
        <v>169</v>
      </c>
      <c r="C3" s="36"/>
      <c r="D3" s="19" t="s">
        <v>169</v>
      </c>
      <c r="E3" s="36"/>
      <c r="F3" s="35"/>
      <c r="G3" s="38"/>
      <c r="H3" s="37"/>
      <c r="I3" s="33"/>
      <c r="M3" s="27" t="s">
        <v>229</v>
      </c>
      <c r="O3" s="29">
        <v>1</v>
      </c>
      <c r="P3" s="29">
        <v>1.6093</v>
      </c>
    </row>
    <row r="4" spans="1:17" ht="15.6" x14ac:dyDescent="0.3">
      <c r="A4" s="34">
        <v>2</v>
      </c>
      <c r="B4" s="21" t="s">
        <v>168</v>
      </c>
      <c r="C4" s="36" t="s">
        <v>170</v>
      </c>
      <c r="D4" s="21" t="s">
        <v>168</v>
      </c>
      <c r="E4" s="38" t="s">
        <v>170</v>
      </c>
      <c r="F4" s="34" t="s">
        <v>171</v>
      </c>
      <c r="G4" s="38" t="s">
        <v>172</v>
      </c>
      <c r="H4" s="36" t="s">
        <v>174</v>
      </c>
      <c r="I4" s="32" t="s">
        <v>198</v>
      </c>
      <c r="J4" t="s">
        <v>244</v>
      </c>
      <c r="M4" s="28" t="s">
        <v>230</v>
      </c>
      <c r="O4" s="29">
        <v>2</v>
      </c>
      <c r="P4" s="29">
        <f>O4*$P$3</f>
        <v>3.2185999999999999</v>
      </c>
    </row>
    <row r="5" spans="1:17" ht="15.6" x14ac:dyDescent="0.3">
      <c r="A5" s="34"/>
      <c r="B5" s="21" t="s">
        <v>169</v>
      </c>
      <c r="C5" s="36"/>
      <c r="D5" s="21" t="s">
        <v>169</v>
      </c>
      <c r="E5" s="38"/>
      <c r="F5" s="34"/>
      <c r="G5" s="38"/>
      <c r="H5" s="36"/>
      <c r="I5" s="32"/>
      <c r="O5" s="29">
        <v>3</v>
      </c>
      <c r="P5" s="29">
        <f t="shared" ref="P5:P22" si="0">O5*$P$3</f>
        <v>4.8278999999999996</v>
      </c>
    </row>
    <row r="6" spans="1:17" ht="15.6" x14ac:dyDescent="0.3">
      <c r="A6" s="35">
        <v>3</v>
      </c>
      <c r="B6" s="19" t="s">
        <v>168</v>
      </c>
      <c r="C6" s="36" t="s">
        <v>170</v>
      </c>
      <c r="D6" s="19" t="s">
        <v>168</v>
      </c>
      <c r="E6" s="36" t="s">
        <v>175</v>
      </c>
      <c r="F6" s="35" t="s">
        <v>171</v>
      </c>
      <c r="G6" s="37" t="s">
        <v>172</v>
      </c>
      <c r="H6" s="37" t="s">
        <v>176</v>
      </c>
      <c r="I6" s="33" t="s">
        <v>199</v>
      </c>
      <c r="J6" t="s">
        <v>245</v>
      </c>
      <c r="K6" s="31" t="s">
        <v>246</v>
      </c>
      <c r="O6" s="29">
        <v>4</v>
      </c>
      <c r="P6" s="29">
        <f t="shared" si="0"/>
        <v>6.4371999999999998</v>
      </c>
    </row>
    <row r="7" spans="1:17" ht="15.6" x14ac:dyDescent="0.3">
      <c r="A7" s="35"/>
      <c r="B7" s="19" t="s">
        <v>169</v>
      </c>
      <c r="C7" s="36"/>
      <c r="D7" s="19" t="s">
        <v>169</v>
      </c>
      <c r="E7" s="36"/>
      <c r="F7" s="35"/>
      <c r="G7" s="37"/>
      <c r="H7" s="37"/>
      <c r="I7" s="33"/>
      <c r="O7" s="29">
        <v>5</v>
      </c>
      <c r="P7" s="29">
        <f t="shared" si="0"/>
        <v>8.0465</v>
      </c>
    </row>
    <row r="8" spans="1:17" ht="15.6" x14ac:dyDescent="0.3">
      <c r="A8" s="34">
        <v>4</v>
      </c>
      <c r="B8" s="21" t="s">
        <v>168</v>
      </c>
      <c r="C8" s="34" t="s">
        <v>175</v>
      </c>
      <c r="D8" s="21" t="s">
        <v>168</v>
      </c>
      <c r="E8" s="34" t="s">
        <v>175</v>
      </c>
      <c r="F8" s="34" t="s">
        <v>171</v>
      </c>
      <c r="G8" s="34" t="s">
        <v>172</v>
      </c>
      <c r="H8" s="34" t="s">
        <v>174</v>
      </c>
      <c r="I8" s="32" t="s">
        <v>200</v>
      </c>
      <c r="O8" s="29">
        <v>6</v>
      </c>
      <c r="P8" s="29">
        <f t="shared" si="0"/>
        <v>9.6557999999999993</v>
      </c>
      <c r="Q8" s="1"/>
    </row>
    <row r="9" spans="1:17" ht="15.6" x14ac:dyDescent="0.3">
      <c r="A9" s="34"/>
      <c r="B9" s="21" t="s">
        <v>169</v>
      </c>
      <c r="C9" s="34"/>
      <c r="D9" s="21" t="s">
        <v>169</v>
      </c>
      <c r="E9" s="34"/>
      <c r="F9" s="34"/>
      <c r="G9" s="34"/>
      <c r="H9" s="34"/>
      <c r="I9" s="32"/>
      <c r="O9" s="29">
        <v>7</v>
      </c>
      <c r="P9" s="29">
        <f t="shared" si="0"/>
        <v>11.2651</v>
      </c>
    </row>
    <row r="10" spans="1:17" ht="15.6" x14ac:dyDescent="0.3">
      <c r="A10" s="35">
        <v>5</v>
      </c>
      <c r="B10" s="19" t="s">
        <v>168</v>
      </c>
      <c r="C10" s="35" t="s">
        <v>170</v>
      </c>
      <c r="D10" s="19" t="s">
        <v>168</v>
      </c>
      <c r="E10" s="35" t="s">
        <v>177</v>
      </c>
      <c r="F10" s="35" t="s">
        <v>171</v>
      </c>
      <c r="G10" s="35" t="s">
        <v>172</v>
      </c>
      <c r="H10" s="35" t="s">
        <v>178</v>
      </c>
      <c r="I10" s="33" t="s">
        <v>201</v>
      </c>
      <c r="O10" s="29">
        <v>8</v>
      </c>
      <c r="P10" s="29">
        <f t="shared" si="0"/>
        <v>12.8744</v>
      </c>
    </row>
    <row r="11" spans="1:17" ht="15.6" x14ac:dyDescent="0.3">
      <c r="A11" s="35"/>
      <c r="B11" s="19" t="s">
        <v>169</v>
      </c>
      <c r="C11" s="35"/>
      <c r="D11" s="19" t="s">
        <v>169</v>
      </c>
      <c r="E11" s="35"/>
      <c r="F11" s="35"/>
      <c r="G11" s="35"/>
      <c r="H11" s="35"/>
      <c r="I11" s="33"/>
      <c r="O11" s="29">
        <v>9</v>
      </c>
      <c r="P11" s="29">
        <f t="shared" si="0"/>
        <v>14.483699999999999</v>
      </c>
    </row>
    <row r="12" spans="1:17" ht="15.6" x14ac:dyDescent="0.3">
      <c r="A12" s="34">
        <v>6</v>
      </c>
      <c r="B12" s="21" t="s">
        <v>168</v>
      </c>
      <c r="C12" s="34" t="s">
        <v>175</v>
      </c>
      <c r="D12" s="21" t="s">
        <v>168</v>
      </c>
      <c r="E12" s="34" t="s">
        <v>179</v>
      </c>
      <c r="F12" s="34" t="s">
        <v>171</v>
      </c>
      <c r="G12" s="34" t="s">
        <v>172</v>
      </c>
      <c r="H12" s="34" t="s">
        <v>180</v>
      </c>
      <c r="I12" s="32" t="s">
        <v>202</v>
      </c>
      <c r="O12" s="29">
        <v>10</v>
      </c>
      <c r="P12" s="29">
        <f t="shared" si="0"/>
        <v>16.093</v>
      </c>
    </row>
    <row r="13" spans="1:17" ht="15.6" x14ac:dyDescent="0.3">
      <c r="A13" s="34"/>
      <c r="B13" s="21" t="s">
        <v>169</v>
      </c>
      <c r="C13" s="34"/>
      <c r="D13" s="21" t="s">
        <v>169</v>
      </c>
      <c r="E13" s="34"/>
      <c r="F13" s="34"/>
      <c r="G13" s="34"/>
      <c r="H13" s="34"/>
      <c r="I13" s="32"/>
      <c r="O13" s="29">
        <v>11</v>
      </c>
      <c r="P13" s="29">
        <f t="shared" si="0"/>
        <v>17.702300000000001</v>
      </c>
    </row>
    <row r="14" spans="1:17" ht="15.6" x14ac:dyDescent="0.3">
      <c r="A14" s="35">
        <v>7</v>
      </c>
      <c r="B14" s="19" t="s">
        <v>168</v>
      </c>
      <c r="C14" s="35" t="s">
        <v>175</v>
      </c>
      <c r="D14" s="19" t="s">
        <v>168</v>
      </c>
      <c r="E14" s="35" t="s">
        <v>181</v>
      </c>
      <c r="F14" s="35" t="s">
        <v>171</v>
      </c>
      <c r="G14" s="35" t="s">
        <v>172</v>
      </c>
      <c r="H14" s="35" t="s">
        <v>182</v>
      </c>
      <c r="I14" s="33" t="s">
        <v>203</v>
      </c>
      <c r="O14" s="29">
        <v>12</v>
      </c>
      <c r="P14" s="29">
        <f t="shared" si="0"/>
        <v>19.311599999999999</v>
      </c>
    </row>
    <row r="15" spans="1:17" ht="15.6" x14ac:dyDescent="0.3">
      <c r="A15" s="35"/>
      <c r="B15" s="19" t="s">
        <v>169</v>
      </c>
      <c r="C15" s="35"/>
      <c r="D15" s="19" t="s">
        <v>169</v>
      </c>
      <c r="E15" s="35"/>
      <c r="F15" s="35"/>
      <c r="G15" s="35"/>
      <c r="H15" s="35"/>
      <c r="I15" s="33"/>
      <c r="O15" s="29">
        <v>13</v>
      </c>
      <c r="P15" s="29">
        <f t="shared" si="0"/>
        <v>20.9209</v>
      </c>
    </row>
    <row r="16" spans="1:17" ht="15.6" x14ac:dyDescent="0.3">
      <c r="A16" s="34">
        <v>8</v>
      </c>
      <c r="B16" s="21" t="s">
        <v>168</v>
      </c>
      <c r="C16" s="34" t="s">
        <v>183</v>
      </c>
      <c r="D16" s="21" t="s">
        <v>168</v>
      </c>
      <c r="E16" s="34" t="s">
        <v>177</v>
      </c>
      <c r="F16" s="34" t="s">
        <v>171</v>
      </c>
      <c r="G16" s="34" t="s">
        <v>184</v>
      </c>
      <c r="H16" s="34" t="s">
        <v>185</v>
      </c>
      <c r="I16" s="32" t="s">
        <v>204</v>
      </c>
      <c r="O16" s="29">
        <v>14</v>
      </c>
      <c r="P16" s="29">
        <f t="shared" si="0"/>
        <v>22.530200000000001</v>
      </c>
    </row>
    <row r="17" spans="1:16" ht="15.6" x14ac:dyDescent="0.3">
      <c r="A17" s="34"/>
      <c r="B17" s="21" t="s">
        <v>169</v>
      </c>
      <c r="C17" s="34"/>
      <c r="D17" s="21" t="s">
        <v>169</v>
      </c>
      <c r="E17" s="34"/>
      <c r="F17" s="34"/>
      <c r="G17" s="34"/>
      <c r="H17" s="34"/>
      <c r="I17" s="32"/>
      <c r="O17" s="29">
        <v>15</v>
      </c>
      <c r="P17" s="29">
        <f t="shared" si="0"/>
        <v>24.139499999999998</v>
      </c>
    </row>
    <row r="18" spans="1:16" ht="15.6" x14ac:dyDescent="0.3">
      <c r="A18" s="35">
        <v>9</v>
      </c>
      <c r="B18" s="19" t="s">
        <v>168</v>
      </c>
      <c r="C18" s="35" t="s">
        <v>170</v>
      </c>
      <c r="D18" s="19" t="s">
        <v>168</v>
      </c>
      <c r="E18" s="35" t="s">
        <v>186</v>
      </c>
      <c r="F18" s="35" t="s">
        <v>171</v>
      </c>
      <c r="G18" s="35" t="s">
        <v>172</v>
      </c>
      <c r="H18" s="35" t="s">
        <v>178</v>
      </c>
      <c r="I18" s="33" t="s">
        <v>205</v>
      </c>
      <c r="O18" s="29">
        <v>16</v>
      </c>
      <c r="P18" s="29">
        <f t="shared" si="0"/>
        <v>25.748799999999999</v>
      </c>
    </row>
    <row r="19" spans="1:16" ht="15.6" x14ac:dyDescent="0.3">
      <c r="A19" s="35"/>
      <c r="B19" s="19" t="s">
        <v>169</v>
      </c>
      <c r="C19" s="35"/>
      <c r="D19" s="19" t="s">
        <v>169</v>
      </c>
      <c r="E19" s="35"/>
      <c r="F19" s="35"/>
      <c r="G19" s="35"/>
      <c r="H19" s="35"/>
      <c r="I19" s="33"/>
      <c r="O19" s="29">
        <v>17</v>
      </c>
      <c r="P19" s="29">
        <f t="shared" si="0"/>
        <v>27.3581</v>
      </c>
    </row>
    <row r="20" spans="1:16" ht="15.6" x14ac:dyDescent="0.3">
      <c r="A20" s="34">
        <v>10</v>
      </c>
      <c r="B20" s="21" t="s">
        <v>168</v>
      </c>
      <c r="C20" s="34" t="s">
        <v>170</v>
      </c>
      <c r="D20" s="21" t="s">
        <v>168</v>
      </c>
      <c r="E20" s="34" t="s">
        <v>187</v>
      </c>
      <c r="F20" s="34" t="s">
        <v>171</v>
      </c>
      <c r="G20" s="34" t="s">
        <v>172</v>
      </c>
      <c r="H20" s="34" t="s">
        <v>188</v>
      </c>
      <c r="I20" s="32" t="s">
        <v>206</v>
      </c>
      <c r="O20" s="29">
        <v>18</v>
      </c>
      <c r="P20" s="29">
        <f t="shared" si="0"/>
        <v>28.967399999999998</v>
      </c>
    </row>
    <row r="21" spans="1:16" ht="15.6" x14ac:dyDescent="0.3">
      <c r="A21" s="34"/>
      <c r="B21" s="21" t="s">
        <v>169</v>
      </c>
      <c r="C21" s="34"/>
      <c r="D21" s="21" t="s">
        <v>169</v>
      </c>
      <c r="E21" s="34"/>
      <c r="F21" s="34"/>
      <c r="G21" s="34"/>
      <c r="H21" s="34"/>
      <c r="I21" s="32"/>
      <c r="O21" s="29">
        <v>19</v>
      </c>
      <c r="P21" s="29">
        <f t="shared" si="0"/>
        <v>30.576699999999999</v>
      </c>
    </row>
    <row r="22" spans="1:16" ht="15.6" x14ac:dyDescent="0.3">
      <c r="A22" s="35">
        <v>11</v>
      </c>
      <c r="B22" s="19" t="s">
        <v>168</v>
      </c>
      <c r="C22" s="35" t="s">
        <v>170</v>
      </c>
      <c r="D22" s="19" t="s">
        <v>168</v>
      </c>
      <c r="E22" s="35" t="s">
        <v>189</v>
      </c>
      <c r="F22" s="19" t="s">
        <v>168</v>
      </c>
      <c r="G22" s="35" t="s">
        <v>172</v>
      </c>
      <c r="H22" s="35" t="s">
        <v>185</v>
      </c>
      <c r="I22" s="33" t="s">
        <v>212</v>
      </c>
      <c r="O22" s="29">
        <v>20</v>
      </c>
      <c r="P22" s="29">
        <f t="shared" si="0"/>
        <v>32.186</v>
      </c>
    </row>
    <row r="23" spans="1:16" ht="15.6" x14ac:dyDescent="0.3">
      <c r="A23" s="35"/>
      <c r="B23" s="19" t="s">
        <v>169</v>
      </c>
      <c r="C23" s="35"/>
      <c r="D23" s="19" t="s">
        <v>169</v>
      </c>
      <c r="E23" s="35"/>
      <c r="F23" s="19" t="s">
        <v>169</v>
      </c>
      <c r="G23" s="35"/>
      <c r="H23" s="35"/>
      <c r="I23" s="33"/>
    </row>
    <row r="24" spans="1:16" ht="15.6" x14ac:dyDescent="0.3">
      <c r="A24" s="34">
        <v>12</v>
      </c>
      <c r="B24" s="21" t="s">
        <v>168</v>
      </c>
      <c r="C24" s="34" t="s">
        <v>175</v>
      </c>
      <c r="D24" s="21" t="s">
        <v>168</v>
      </c>
      <c r="E24" s="34" t="s">
        <v>187</v>
      </c>
      <c r="F24" s="21" t="s">
        <v>168</v>
      </c>
      <c r="G24" s="34" t="s">
        <v>190</v>
      </c>
      <c r="H24" s="34" t="s">
        <v>178</v>
      </c>
      <c r="I24" s="32" t="s">
        <v>207</v>
      </c>
    </row>
    <row r="25" spans="1:16" ht="15.6" x14ac:dyDescent="0.3">
      <c r="A25" s="34"/>
      <c r="B25" s="21" t="s">
        <v>169</v>
      </c>
      <c r="C25" s="34"/>
      <c r="D25" s="21" t="s">
        <v>169</v>
      </c>
      <c r="E25" s="34"/>
      <c r="F25" s="21" t="s">
        <v>169</v>
      </c>
      <c r="G25" s="34"/>
      <c r="H25" s="34"/>
      <c r="I25" s="32"/>
    </row>
    <row r="26" spans="1:16" ht="15.6" x14ac:dyDescent="0.3">
      <c r="A26" s="35">
        <v>13</v>
      </c>
      <c r="B26" s="19" t="s">
        <v>168</v>
      </c>
      <c r="C26" s="35" t="s">
        <v>170</v>
      </c>
      <c r="D26" s="19" t="s">
        <v>168</v>
      </c>
      <c r="E26" s="35" t="s">
        <v>191</v>
      </c>
      <c r="F26" s="19" t="s">
        <v>168</v>
      </c>
      <c r="G26" s="35" t="s">
        <v>172</v>
      </c>
      <c r="H26" s="35" t="s">
        <v>192</v>
      </c>
      <c r="I26" s="33" t="s">
        <v>208</v>
      </c>
    </row>
    <row r="27" spans="1:16" ht="14.4" customHeight="1" x14ac:dyDescent="0.3">
      <c r="A27" s="35"/>
      <c r="B27" s="19" t="s">
        <v>169</v>
      </c>
      <c r="C27" s="35"/>
      <c r="D27" s="19" t="s">
        <v>169</v>
      </c>
      <c r="E27" s="35"/>
      <c r="F27" s="19" t="s">
        <v>169</v>
      </c>
      <c r="G27" s="35"/>
      <c r="H27" s="35"/>
      <c r="I27" s="33"/>
    </row>
    <row r="28" spans="1:16" ht="15.6" x14ac:dyDescent="0.3">
      <c r="A28" s="34">
        <v>14</v>
      </c>
      <c r="B28" s="21" t="s">
        <v>168</v>
      </c>
      <c r="C28" s="34" t="s">
        <v>170</v>
      </c>
      <c r="D28" s="21" t="s">
        <v>168</v>
      </c>
      <c r="E28" s="34" t="s">
        <v>186</v>
      </c>
      <c r="F28" s="34" t="s">
        <v>171</v>
      </c>
      <c r="G28" s="34" t="s">
        <v>172</v>
      </c>
      <c r="H28" s="34" t="s">
        <v>193</v>
      </c>
      <c r="I28" s="32" t="s">
        <v>209</v>
      </c>
    </row>
    <row r="29" spans="1:16" ht="15.6" x14ac:dyDescent="0.3">
      <c r="A29" s="34"/>
      <c r="B29" s="21" t="s">
        <v>169</v>
      </c>
      <c r="C29" s="34"/>
      <c r="D29" s="21" t="s">
        <v>169</v>
      </c>
      <c r="E29" s="34"/>
      <c r="F29" s="34"/>
      <c r="G29" s="34"/>
      <c r="H29" s="34"/>
      <c r="I29" s="32"/>
    </row>
    <row r="30" spans="1:16" ht="15.6" x14ac:dyDescent="0.3">
      <c r="A30" s="35">
        <v>15</v>
      </c>
      <c r="B30" s="19" t="s">
        <v>168</v>
      </c>
      <c r="C30" s="35" t="s">
        <v>170</v>
      </c>
      <c r="D30" s="19" t="s">
        <v>168</v>
      </c>
      <c r="E30" s="35" t="s">
        <v>177</v>
      </c>
      <c r="F30" s="19" t="s">
        <v>168</v>
      </c>
      <c r="G30" s="35" t="s">
        <v>172</v>
      </c>
      <c r="H30" s="35" t="s">
        <v>173</v>
      </c>
      <c r="I30" s="33" t="s">
        <v>210</v>
      </c>
    </row>
    <row r="31" spans="1:16" ht="15.6" x14ac:dyDescent="0.3">
      <c r="A31" s="35"/>
      <c r="B31" s="19" t="s">
        <v>169</v>
      </c>
      <c r="C31" s="35"/>
      <c r="D31" s="19" t="s">
        <v>169</v>
      </c>
      <c r="E31" s="35"/>
      <c r="F31" s="19" t="s">
        <v>169</v>
      </c>
      <c r="G31" s="35"/>
      <c r="H31" s="35"/>
      <c r="I31" s="33"/>
    </row>
    <row r="32" spans="1:16" ht="15.6" x14ac:dyDescent="0.3">
      <c r="A32" s="34">
        <v>16</v>
      </c>
      <c r="B32" s="21" t="s">
        <v>168</v>
      </c>
      <c r="C32" s="34" t="s">
        <v>183</v>
      </c>
      <c r="D32" s="34" t="s">
        <v>172</v>
      </c>
      <c r="E32" s="34" t="s">
        <v>168</v>
      </c>
      <c r="F32" s="34" t="s">
        <v>168</v>
      </c>
      <c r="G32" s="34" t="s">
        <v>194</v>
      </c>
      <c r="H32" s="34" t="s">
        <v>195</v>
      </c>
      <c r="I32" s="32" t="s">
        <v>211</v>
      </c>
    </row>
    <row r="33" spans="1:9" ht="15.6" x14ac:dyDescent="0.3">
      <c r="A33" s="34"/>
      <c r="B33" s="21" t="s">
        <v>169</v>
      </c>
      <c r="C33" s="34"/>
      <c r="D33" s="34"/>
      <c r="E33" s="34"/>
      <c r="F33" s="34"/>
      <c r="G33" s="34"/>
      <c r="H33" s="34"/>
      <c r="I33" s="32"/>
    </row>
    <row r="34" spans="1:9" ht="15.6" x14ac:dyDescent="0.3">
      <c r="A34" s="20"/>
      <c r="B34" s="20"/>
      <c r="C34" s="20"/>
      <c r="D34" s="20"/>
      <c r="E34" s="20"/>
      <c r="F34" s="20"/>
      <c r="G34" s="20"/>
      <c r="H34" s="22"/>
    </row>
  </sheetData>
  <mergeCells count="109">
    <mergeCell ref="A4:A5"/>
    <mergeCell ref="C4:C5"/>
    <mergeCell ref="E4:E5"/>
    <mergeCell ref="F4:F5"/>
    <mergeCell ref="G4:G5"/>
    <mergeCell ref="H4:H5"/>
    <mergeCell ref="A2:A3"/>
    <mergeCell ref="C2:C3"/>
    <mergeCell ref="E2:E3"/>
    <mergeCell ref="F2:F3"/>
    <mergeCell ref="G2:G3"/>
    <mergeCell ref="H2:H3"/>
    <mergeCell ref="A8:A9"/>
    <mergeCell ref="C8:C9"/>
    <mergeCell ref="E8:E9"/>
    <mergeCell ref="F8:F9"/>
    <mergeCell ref="G8:G9"/>
    <mergeCell ref="H8:H9"/>
    <mergeCell ref="A6:A7"/>
    <mergeCell ref="C6:C7"/>
    <mergeCell ref="E6:E7"/>
    <mergeCell ref="F6:F7"/>
    <mergeCell ref="G6:G7"/>
    <mergeCell ref="H6:H7"/>
    <mergeCell ref="A12:A13"/>
    <mergeCell ref="C12:C13"/>
    <mergeCell ref="E12:E13"/>
    <mergeCell ref="F12:F13"/>
    <mergeCell ref="G12:G13"/>
    <mergeCell ref="H12:H13"/>
    <mergeCell ref="A10:A11"/>
    <mergeCell ref="C10:C11"/>
    <mergeCell ref="E10:E11"/>
    <mergeCell ref="F10:F11"/>
    <mergeCell ref="G10:G11"/>
    <mergeCell ref="H10:H11"/>
    <mergeCell ref="A16:A17"/>
    <mergeCell ref="C16:C17"/>
    <mergeCell ref="E16:E17"/>
    <mergeCell ref="F16:F17"/>
    <mergeCell ref="G16:G17"/>
    <mergeCell ref="H16:H17"/>
    <mergeCell ref="A14:A15"/>
    <mergeCell ref="C14:C15"/>
    <mergeCell ref="E14:E15"/>
    <mergeCell ref="F14:F15"/>
    <mergeCell ref="G14:G15"/>
    <mergeCell ref="H14:H15"/>
    <mergeCell ref="C20:C21"/>
    <mergeCell ref="E20:E21"/>
    <mergeCell ref="F20:F21"/>
    <mergeCell ref="G20:G21"/>
    <mergeCell ref="H20:H21"/>
    <mergeCell ref="A18:A19"/>
    <mergeCell ref="C18:C19"/>
    <mergeCell ref="E18:E19"/>
    <mergeCell ref="F18:F19"/>
    <mergeCell ref="G18:G19"/>
    <mergeCell ref="H18:H19"/>
    <mergeCell ref="A32:A33"/>
    <mergeCell ref="C32:C33"/>
    <mergeCell ref="D32:D33"/>
    <mergeCell ref="E32:E33"/>
    <mergeCell ref="F32:F33"/>
    <mergeCell ref="H28:H29"/>
    <mergeCell ref="A26:A27"/>
    <mergeCell ref="C26:C27"/>
    <mergeCell ref="E26:E27"/>
    <mergeCell ref="G26:G27"/>
    <mergeCell ref="H26:H27"/>
    <mergeCell ref="A28:A29"/>
    <mergeCell ref="C28:C29"/>
    <mergeCell ref="E28:E29"/>
    <mergeCell ref="F28:F29"/>
    <mergeCell ref="G28:G29"/>
    <mergeCell ref="I2:I3"/>
    <mergeCell ref="I4:I5"/>
    <mergeCell ref="I6:I7"/>
    <mergeCell ref="I8:I9"/>
    <mergeCell ref="I10:I11"/>
    <mergeCell ref="I12:I13"/>
    <mergeCell ref="I14:I15"/>
    <mergeCell ref="I16:I17"/>
    <mergeCell ref="A30:A31"/>
    <mergeCell ref="C30:C31"/>
    <mergeCell ref="E30:E31"/>
    <mergeCell ref="G30:G31"/>
    <mergeCell ref="H30:H31"/>
    <mergeCell ref="A22:A23"/>
    <mergeCell ref="C22:C23"/>
    <mergeCell ref="E22:E23"/>
    <mergeCell ref="G22:G23"/>
    <mergeCell ref="H22:H23"/>
    <mergeCell ref="A24:A25"/>
    <mergeCell ref="C24:C25"/>
    <mergeCell ref="E24:E25"/>
    <mergeCell ref="G24:G25"/>
    <mergeCell ref="H24:H25"/>
    <mergeCell ref="A20:A21"/>
    <mergeCell ref="I28:I29"/>
    <mergeCell ref="I30:I31"/>
    <mergeCell ref="I32:I33"/>
    <mergeCell ref="I18:I19"/>
    <mergeCell ref="I20:I21"/>
    <mergeCell ref="I22:I23"/>
    <mergeCell ref="I24:I25"/>
    <mergeCell ref="I26:I27"/>
    <mergeCell ref="G32:G33"/>
    <mergeCell ref="H32:H3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A2FC-D5B3-4826-AD96-27A8BE0D099B}">
  <dimension ref="A1:F17"/>
  <sheetViews>
    <sheetView topLeftCell="A3" workbookViewId="0">
      <selection activeCell="A17" sqref="A17"/>
    </sheetView>
  </sheetViews>
  <sheetFormatPr defaultRowHeight="15.6" x14ac:dyDescent="0.3"/>
  <cols>
    <col min="1" max="1" width="65.44140625" style="17" customWidth="1"/>
    <col min="2" max="16384" width="8.88671875" style="17"/>
  </cols>
  <sheetData>
    <row r="1" spans="1:6" x14ac:dyDescent="0.3">
      <c r="A1" s="24" t="s">
        <v>213</v>
      </c>
      <c r="E1" s="17" t="s">
        <v>225</v>
      </c>
      <c r="F1" s="17" t="s">
        <v>19</v>
      </c>
    </row>
    <row r="2" spans="1:6" ht="46.8" x14ac:dyDescent="0.3">
      <c r="A2" s="25" t="s">
        <v>214</v>
      </c>
      <c r="E2" s="17" t="s">
        <v>226</v>
      </c>
      <c r="F2" s="17">
        <v>5.4</v>
      </c>
    </row>
    <row r="4" spans="1:6" x14ac:dyDescent="0.3">
      <c r="A4" s="24" t="s">
        <v>215</v>
      </c>
    </row>
    <row r="5" spans="1:6" ht="46.8" x14ac:dyDescent="0.3">
      <c r="A5" s="25" t="s">
        <v>216</v>
      </c>
    </row>
    <row r="7" spans="1:6" x14ac:dyDescent="0.3">
      <c r="A7" s="24" t="s">
        <v>217</v>
      </c>
    </row>
    <row r="8" spans="1:6" ht="46.8" x14ac:dyDescent="0.3">
      <c r="A8" s="25" t="s">
        <v>218</v>
      </c>
    </row>
    <row r="10" spans="1:6" x14ac:dyDescent="0.3">
      <c r="A10" s="24" t="s">
        <v>219</v>
      </c>
    </row>
    <row r="11" spans="1:6" ht="78" x14ac:dyDescent="0.3">
      <c r="A11" s="23" t="s">
        <v>220</v>
      </c>
    </row>
    <row r="13" spans="1:6" x14ac:dyDescent="0.3">
      <c r="A13" s="24" t="s">
        <v>221</v>
      </c>
    </row>
    <row r="14" spans="1:6" ht="46.8" x14ac:dyDescent="0.3">
      <c r="A14" s="25" t="s">
        <v>222</v>
      </c>
    </row>
    <row r="16" spans="1:6" x14ac:dyDescent="0.3">
      <c r="A16" s="24" t="s">
        <v>223</v>
      </c>
    </row>
    <row r="17" spans="1:1" ht="78" x14ac:dyDescent="0.3">
      <c r="A17" s="25" t="s">
        <v>224</v>
      </c>
    </row>
  </sheetData>
  <hyperlinks>
    <hyperlink ref="A11" r:id="rId1" tooltip="marathon long run" display="http://www.marathon-training-tips.com/marathon-long-run.html" xr:uid="{753C13BD-0A7D-452A-A9D5-8FAEDBEDBE4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2C5226F4F40D4984F6AAC1D14871F4" ma:contentTypeVersion="2" ma:contentTypeDescription="Create a new document." ma:contentTypeScope="" ma:versionID="efe049bb4e45d5e2f6191c883107bca1">
  <xsd:schema xmlns:xsd="http://www.w3.org/2001/XMLSchema" xmlns:xs="http://www.w3.org/2001/XMLSchema" xmlns:p="http://schemas.microsoft.com/office/2006/metadata/properties" xmlns:ns3="c63f97c9-a388-4650-84b1-91345983bc9a" targetNamespace="http://schemas.microsoft.com/office/2006/metadata/properties" ma:root="true" ma:fieldsID="298f3f6395e194b72b5b7a1e46caeb33" ns3:_="">
    <xsd:import namespace="c63f97c9-a388-4650-84b1-91345983bc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3f97c9-a388-4650-84b1-91345983bc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EE6BA5-4888-413F-968E-F29225E877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D7B093-18AC-4B9F-AB72-EEF4E212A6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3f97c9-a388-4650-84b1-91345983bc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90C258-8D79-4CC3-925B-A6B363FA8BFC}">
  <ds:schemaRefs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c63f97c9-a388-4650-84b1-91345983bc9a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Runs</vt:lpstr>
      <vt:lpstr>Cycling</vt:lpstr>
      <vt:lpstr>Goals 2020</vt:lpstr>
      <vt:lpstr>Park Runs</vt:lpstr>
      <vt:lpstr>Wilson Index</vt:lpstr>
      <vt:lpstr>Want</vt:lpstr>
      <vt:lpstr>To Buy</vt:lpstr>
      <vt:lpstr>Marathon Plan</vt:lpstr>
      <vt:lpstr>Marathon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44752</dc:creator>
  <cp:lastModifiedBy>44752</cp:lastModifiedBy>
  <dcterms:created xsi:type="dcterms:W3CDTF">2019-10-29T12:25:05Z</dcterms:created>
  <dcterms:modified xsi:type="dcterms:W3CDTF">2021-01-30T02:36:32Z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0x010100752C5226F4F40D4984F6AAC1D14871F4</vt:lpwstr>
  </property>
</Properties>
</file>