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<sst xmlns="http://schemas.openxmlformats.org/spreadsheetml/2006/main" count="792" uniqueCount="39">
  <si>
    <t>Golbach_Pthread</t>
  </si>
  <si>
    <t>Threads</t>
  </si>
  <si>
    <t>GoldbachSerial VS pthread</t>
  </si>
  <si>
    <t>Golbach_Optimization_sums_1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</si>
  <si>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</si>
  <si>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</si>
  <si>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</si>
  <si>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</si>
  <si>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</si>
  <si>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</si>
  <si>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</si>
  <si>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</si>
  <si>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Test020</t>
  </si>
  <si>
    <t>Test021</t>
  </si>
  <si>
    <t>Test022</t>
  </si>
  <si>
    <t>Test023</t>
  </si>
  <si>
    <t>Total</t>
  </si>
  <si>
    <t>Total Medium</t>
  </si>
  <si>
    <t>Speed Gain Total</t>
  </si>
  <si>
    <t>Efficiency score</t>
  </si>
  <si>
    <t>GoldbachSerial VS Optimization_sums_1</t>
  </si>
  <si>
    <t>GoldbachSerial VS Optimization_sums_2</t>
  </si>
  <si>
    <t>Speed Gain Medium</t>
  </si>
  <si>
    <t>Efficiency Score Medium</t>
  </si>
  <si>
    <t>0.001290543s</t>
  </si>
  <si>
    <t>Min</t>
  </si>
  <si>
    <t>Best</t>
  </si>
  <si>
    <t>Best Medium</t>
  </si>
  <si>
    <t>Golbach_Serial</t>
  </si>
  <si>
    <t>Goldbachpthread VS Optimization_sums_1</t>
  </si>
  <si>
    <t>Golbach_Optimization_sums_2</t>
  </si>
  <si>
    <t>Goldbachpthread VS Optimization_sums_2</t>
  </si>
  <si>
    <t>Speed Up All Tests</t>
  </si>
  <si>
    <t>Speed Up Medium Tests</t>
  </si>
  <si>
    <t>number of threads</t>
  </si>
  <si>
    <t>goldbach_pthread</t>
  </si>
  <si>
    <t>golbach_Optimization_sums_1</t>
  </si>
  <si>
    <t>Efficiency Score All tests</t>
  </si>
  <si>
    <t>Efficiency Score Medium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</si>
</sst>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  <a:r>
              <a:rPr b="0" sz="2400">
                <a:solidFill>
                  <a:srgbClr val="000000"/>
                </a:solidFill>
                <a:latin typeface="+mn-lt"/>
              </a:rPr>
              <a:t>Speed up - Efficiency Score (All tests)</a:t>
            </a:r>
          </a:p>
        </c:rich>
      </c:tx>
      <c:overlay val="0"/>
    </c:title>
    <c:plotArea>
      <c:layout/>
      <c:lineChart>
        <c:ser>
          <c:idx val="3"/>
          <c:order val="3"/>
          <c:tx>
            <c:v> </c:v>
          </c:tx>
          <c:spPr>
            <a:ln cmpd="sng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Sheet1!$A$44:$A$50</c:f>
            </c:strRef>
          </c:cat>
          <c:val>
            <c:numRef>
              <c:f>Sheet1!$B$34:$B$40</c:f>
              <c:numCache/>
            </c:numRef>
          </c:val>
          <c:smooth val="1"/>
        </c:ser>
        <c:ser>
          <c:idx val="4"/>
          <c:order val="4"/>
          <c:tx>
            <c:v> </c:v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Sheet1!$A$44:$A$50</c:f>
            </c:strRef>
          </c:cat>
          <c:val>
            <c:numRef>
              <c:f>Sheet1!$C$34:$C$40</c:f>
              <c:numCache/>
            </c:numRef>
          </c:val>
          <c:smooth val="1"/>
        </c:ser>
        <c:ser>
          <c:idx val="5"/>
          <c:order val="5"/>
          <c:tx>
            <c:v> </c:v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Sheet1!$A$44:$A$50</c:f>
            </c:strRef>
          </c:cat>
          <c:val>
            <c:numRef>
              <c:f>Sheet1!$D$34:$D$40</c:f>
              <c:numCache/>
            </c:numRef>
          </c:val>
          <c:smooth val="1"/>
        </c:ser>
        <c:axId val="823759184"/>
        <c:axId val="1747329155"/>
      </c:lineChart>
      <c:catAx>
        <c:axId val="823759184"/>
        <c:scaling>
          <c:orientation val="minMax"/>
          <c:max val="32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Number of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747329155"/>
      </c:catAx>
      <c:valAx>
        <c:axId val="1747329155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Speed 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823759184"/>
      </c:valAx>
      <c:lineChart>
        <c:ser>
          <c:idx val="0"/>
          <c:order val="0"/>
          <c:tx>
            <c:strRef>
              <c:f>Sheet1!$B$42:$B$43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Sheet1!$A$44:$A$50</c:f>
            </c:strRef>
          </c:cat>
          <c:val>
            <c:numRef>
              <c:f>Sheet1!$B$44:$B$50</c:f>
              <c:numCache/>
            </c:numRef>
          </c:val>
          <c:smooth val="1"/>
        </c:ser>
        <c:ser>
          <c:idx val="1"/>
          <c:order val="1"/>
          <c:tx>
            <c:strRef>
              <c:f>Sheet1!$C$42:$C$43</c:f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Sheet1!$A$44:$A$50</c:f>
            </c:strRef>
          </c:cat>
          <c:val>
            <c:numRef>
              <c:f>Sheet1!$C$44:$C$50</c:f>
              <c:numCache/>
            </c:numRef>
          </c:val>
          <c:smooth val="1"/>
        </c:ser>
        <c:ser>
          <c:idx val="2"/>
          <c:order val="2"/>
          <c:tx>
            <c:strRef>
              <c:f>Sheet1!$D$42:$D$43</c:f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Sheet1!$A$44:$A$50</c:f>
            </c:strRef>
          </c:cat>
          <c:val>
            <c:numRef>
              <c:f>Sheet1!$D$44:$D$50</c:f>
              <c:numCache/>
            </c:numRef>
          </c:val>
          <c:smooth val="1"/>
        </c:ser>
        <c:axId val="1957667291"/>
        <c:axId val="720478654"/>
      </c:lineChart>
      <c:catAx>
        <c:axId val="1957667291"/>
        <c:scaling>
          <c:orientation val="minMax"/>
          <c:max val="32.0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720478654"/>
      </c:catAx>
      <c:valAx>
        <c:axId val="72047865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Efficiency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957667291"/>
        <c:crosses val="max"/>
      </c:valAx>
    </c:plotArea>
    <c:legend>
      <c:legendPos val="r"/>
      <c:layout>
        <c:manualLayout>
          <c:xMode val="edge"/>
          <c:yMode val="edge"/>
          <c:x val="0.13771691786504422"/>
          <c:y val="0.1256294058408862"/>
        </c:manualLayout>
      </c:layout>
      <c:overlay val="0"/>
      <c:txPr>
        <a:bodyPr/>
        <a:lstStyle/>
        <a:p>
          <a:pPr lvl="0">
            <a:defRPr b="0" sz="140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  <a:r>
              <a:rPr b="0" sz="2400">
                <a:solidFill>
                  <a:srgbClr val="000000"/>
                </a:solidFill>
                <a:latin typeface="+mn-lt"/>
              </a:rPr>
              <a:t>Speed up - Efficiency Score (Medium Tests)</a:t>
            </a:r>
          </a:p>
        </c:rich>
      </c:tx>
      <c:overlay val="0"/>
    </c:title>
    <c:plotArea>
      <c:layout/>
      <c:lineChart>
        <c:ser>
          <c:idx val="3"/>
          <c:order val="3"/>
          <c:tx>
            <c:v> </c:v>
          </c:tx>
          <c:spPr>
            <a:ln cmpd="sng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Sheet1!$A$44:$A$50</c:f>
            </c:strRef>
          </c:cat>
          <c:val>
            <c:numRef>
              <c:f>Sheet1!$F$43:$F$50</c:f>
              <c:numCache/>
            </c:numRef>
          </c:val>
          <c:smooth val="1"/>
        </c:ser>
        <c:ser>
          <c:idx val="4"/>
          <c:order val="4"/>
          <c:tx>
            <c:v> </c:v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Sheet1!$A$44:$A$50</c:f>
            </c:strRef>
          </c:cat>
          <c:val>
            <c:numRef>
              <c:f>Sheet1!$G$43:$G$50</c:f>
              <c:numCache/>
            </c:numRef>
          </c:val>
          <c:smooth val="1"/>
        </c:ser>
        <c:ser>
          <c:idx val="5"/>
          <c:order val="5"/>
          <c:tx>
            <c:v> </c:v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Sheet1!$A$44:$A$50</c:f>
            </c:strRef>
          </c:cat>
          <c:val>
            <c:numRef>
              <c:f>Sheet1!$H$43:$H$50</c:f>
              <c:numCache/>
            </c:numRef>
          </c:val>
          <c:smooth val="1"/>
        </c:ser>
        <c:axId val="1599854650"/>
        <c:axId val="462488388"/>
      </c:lineChart>
      <c:catAx>
        <c:axId val="1599854650"/>
        <c:scaling>
          <c:orientation val="minMax"/>
          <c:max val="32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Number of 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2488388"/>
      </c:catAx>
      <c:valAx>
        <c:axId val="46248838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Speed 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9854650"/>
      </c:valAx>
      <c:lineChart>
        <c:ser>
          <c:idx val="0"/>
          <c:order val="0"/>
          <c:tx>
            <c:strRef>
              <c:f>Sheet1!$F$32:$F$33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Sheet1!$A$44:$A$50</c:f>
            </c:strRef>
          </c:cat>
          <c:val>
            <c:numRef>
              <c:f>Sheet1!$F$34:$F$40</c:f>
              <c:numCache/>
            </c:numRef>
          </c:val>
          <c:smooth val="1"/>
        </c:ser>
        <c:ser>
          <c:idx val="1"/>
          <c:order val="1"/>
          <c:tx>
            <c:strRef>
              <c:f>Sheet1!$G$32:$G$33</c:f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Sheet1!$A$44:$A$50</c:f>
            </c:strRef>
          </c:cat>
          <c:val>
            <c:numRef>
              <c:f>Sheet1!$G$34:$G$40</c:f>
              <c:numCache/>
            </c:numRef>
          </c:val>
          <c:smooth val="1"/>
        </c:ser>
        <c:ser>
          <c:idx val="2"/>
          <c:order val="2"/>
          <c:tx>
            <c:strRef>
              <c:f>Sheet1!$H$32:$H$33</c:f>
            </c:strRef>
          </c:tx>
          <c:spPr>
            <a:ln cmpd="sng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Sheet1!$A$44:$A$50</c:f>
            </c:strRef>
          </c:cat>
          <c:val>
            <c:numRef>
              <c:f>Sheet1!$H$34:$H$40</c:f>
              <c:numCache/>
            </c:numRef>
          </c:val>
          <c:smooth val="1"/>
        </c:ser>
        <c:axId val="500707980"/>
        <c:axId val="1831169832"/>
      </c:lineChart>
      <c:catAx>
        <c:axId val="500707980"/>
        <c:scaling>
          <c:orientation val="minMax"/>
          <c:max val="32.0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1169832"/>
      </c:catAx>
      <c:valAx>
        <c:axId val="183116983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Efficiency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0707980"/>
        <c:crosses val="max"/>
      </c:valAx>
    </c:plotArea>
    <c:legend>
      <c:legendPos val="r"/>
      <c:layout>
        <c:manualLayout>
          <c:xMode val="edge"/>
          <c:yMode val="edge"/>
          <c:x val="0.13771691786504422"/>
          <c:y val="0.1256294058408862"/>
        </c:manualLayout>
      </c:layout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50</xdr:row>
      <xdr:rowOff>180975</xdr:rowOff>
    </xdr:from>
    <xdr:ext cx="11287125" cy="8324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28575</xdr:colOff>
      <xdr:row>50</xdr:row>
      <xdr:rowOff>180975</xdr:rowOff>
    </xdr:from>
    <xdr:ext cx="11820525" cy="83248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3.25"/>
    <col customWidth="1" min="3" max="4" width="19.0"/>
    <col customWidth="1" min="15" max="15" width="24.75"/>
    <col customWidth="1" min="16" max="16" width="25.88"/>
  </cols>
  <sheetData>
    <row r="1">
      <c r="A1" s="1" t="s">
        <v>0</v>
      </c>
      <c r="C1" s="1" t="s">
        <v>1</v>
      </c>
      <c r="D1" s="2">
        <v>8.0</v>
      </c>
      <c r="E1" s="1"/>
      <c r="F1" s="1"/>
      <c r="G1" s="1"/>
      <c r="H1" s="1"/>
      <c r="I1" s="1"/>
      <c r="J1" s="1"/>
      <c r="K1" s="1"/>
      <c r="L1" s="1"/>
      <c r="O1" s="3" t="s">
        <v>2</v>
      </c>
      <c r="P1" s="4"/>
      <c r="Q1" s="1" t="s">
        <v>0</v>
      </c>
      <c r="S1" s="1" t="s">
        <v>1</v>
      </c>
      <c r="T1" s="2">
        <v>1.0</v>
      </c>
      <c r="AE1" s="3"/>
      <c r="AF1" s="3"/>
      <c r="AG1" s="1" t="s">
        <v>0</v>
      </c>
      <c r="AI1" s="5" t="s">
        <v>1</v>
      </c>
      <c r="AJ1" s="6">
        <v>4.0</v>
      </c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5" t="s">
        <v>3</v>
      </c>
      <c r="AY1" s="5" t="s">
        <v>1</v>
      </c>
      <c r="AZ1" s="6">
        <v>128.0</v>
      </c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1" t="s">
        <v>3</v>
      </c>
      <c r="BO1" s="1" t="s">
        <v>1</v>
      </c>
      <c r="BP1" s="2">
        <v>2.0</v>
      </c>
      <c r="CA1" s="3"/>
      <c r="CB1" s="3"/>
      <c r="CC1" s="1" t="s">
        <v>3</v>
      </c>
      <c r="CE1" s="1" t="s">
        <v>1</v>
      </c>
      <c r="CF1" s="2">
        <v>16.0</v>
      </c>
      <c r="CQ1" s="3"/>
      <c r="CR1" s="3"/>
      <c r="CS1" s="1" t="s">
        <v>3</v>
      </c>
      <c r="CU1" s="1" t="s">
        <v>1</v>
      </c>
      <c r="CV1" s="2">
        <v>32.0</v>
      </c>
      <c r="DG1" s="3"/>
      <c r="DH1" s="3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3" t="s">
        <v>18</v>
      </c>
      <c r="P2" s="3" t="s">
        <v>19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8" t="s">
        <v>20</v>
      </c>
      <c r="AF2" s="8"/>
      <c r="AG2" s="5" t="s">
        <v>4</v>
      </c>
      <c r="AH2" s="5" t="s">
        <v>5</v>
      </c>
      <c r="AI2" s="5" t="s">
        <v>6</v>
      </c>
      <c r="AJ2" s="5" t="s">
        <v>7</v>
      </c>
      <c r="AK2" s="5" t="s">
        <v>8</v>
      </c>
      <c r="AL2" s="5" t="s">
        <v>9</v>
      </c>
      <c r="AM2" s="5" t="s">
        <v>10</v>
      </c>
      <c r="AN2" s="5" t="s">
        <v>11</v>
      </c>
      <c r="AO2" s="5" t="s">
        <v>12</v>
      </c>
      <c r="AP2" s="5" t="s">
        <v>13</v>
      </c>
      <c r="AQ2" s="5" t="s">
        <v>14</v>
      </c>
      <c r="AR2" s="5" t="s">
        <v>15</v>
      </c>
      <c r="AS2" s="5" t="s">
        <v>16</v>
      </c>
      <c r="AT2" s="5" t="s">
        <v>17</v>
      </c>
      <c r="AU2" s="8" t="s">
        <v>20</v>
      </c>
      <c r="AV2" s="8"/>
      <c r="AW2" s="5" t="s">
        <v>4</v>
      </c>
      <c r="AX2" s="5" t="s">
        <v>5</v>
      </c>
      <c r="AY2" s="5" t="s">
        <v>6</v>
      </c>
      <c r="AZ2" s="5" t="s">
        <v>7</v>
      </c>
      <c r="BA2" s="5" t="s">
        <v>8</v>
      </c>
      <c r="BB2" s="5" t="s">
        <v>9</v>
      </c>
      <c r="BC2" s="5" t="s">
        <v>10</v>
      </c>
      <c r="BD2" s="5" t="s">
        <v>11</v>
      </c>
      <c r="BE2" s="5" t="s">
        <v>12</v>
      </c>
      <c r="BF2" s="5" t="s">
        <v>13</v>
      </c>
      <c r="BG2" s="5" t="s">
        <v>14</v>
      </c>
      <c r="BH2" s="5" t="s">
        <v>15</v>
      </c>
      <c r="BI2" s="5" t="s">
        <v>16</v>
      </c>
      <c r="BJ2" s="5" t="s">
        <v>17</v>
      </c>
      <c r="BK2" s="8" t="s">
        <v>20</v>
      </c>
      <c r="BL2" s="8"/>
      <c r="BM2" s="1" t="s">
        <v>4</v>
      </c>
      <c r="BN2" s="1" t="s">
        <v>5</v>
      </c>
      <c r="BO2" s="1" t="s">
        <v>6</v>
      </c>
      <c r="BP2" s="1" t="s">
        <v>7</v>
      </c>
      <c r="BQ2" s="1" t="s">
        <v>8</v>
      </c>
      <c r="BR2" s="1" t="s">
        <v>9</v>
      </c>
      <c r="BS2" s="1" t="s">
        <v>10</v>
      </c>
      <c r="BT2" s="1" t="s">
        <v>11</v>
      </c>
      <c r="BU2" s="1" t="s">
        <v>12</v>
      </c>
      <c r="BV2" s="1" t="s">
        <v>13</v>
      </c>
      <c r="BW2" s="1" t="s">
        <v>14</v>
      </c>
      <c r="BX2" s="1" t="s">
        <v>15</v>
      </c>
      <c r="BY2" s="1" t="s">
        <v>16</v>
      </c>
      <c r="BZ2" s="1" t="s">
        <v>17</v>
      </c>
      <c r="CA2" s="9" t="s">
        <v>21</v>
      </c>
      <c r="CB2" s="8"/>
      <c r="CC2" s="1" t="s">
        <v>4</v>
      </c>
      <c r="CD2" s="1" t="s">
        <v>5</v>
      </c>
      <c r="CE2" s="1" t="s">
        <v>6</v>
      </c>
      <c r="CF2" s="1" t="s">
        <v>7</v>
      </c>
      <c r="CG2" s="1" t="s">
        <v>8</v>
      </c>
      <c r="CH2" s="1" t="s">
        <v>9</v>
      </c>
      <c r="CI2" s="1" t="s">
        <v>10</v>
      </c>
      <c r="CJ2" s="1" t="s">
        <v>11</v>
      </c>
      <c r="CK2" s="1" t="s">
        <v>12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9" t="s">
        <v>21</v>
      </c>
      <c r="CR2" s="8"/>
      <c r="CS2" s="1" t="s">
        <v>4</v>
      </c>
      <c r="CT2" s="1" t="s">
        <v>5</v>
      </c>
      <c r="CU2" s="1" t="s">
        <v>6</v>
      </c>
      <c r="CV2" s="1" t="s">
        <v>7</v>
      </c>
      <c r="CW2" s="1" t="s">
        <v>8</v>
      </c>
      <c r="CX2" s="1" t="s">
        <v>9</v>
      </c>
      <c r="CY2" s="1" t="s">
        <v>10</v>
      </c>
      <c r="CZ2" s="1" t="s">
        <v>11</v>
      </c>
      <c r="DA2" s="1" t="s">
        <v>12</v>
      </c>
      <c r="DB2" s="1" t="s">
        <v>13</v>
      </c>
      <c r="DC2" s="1" t="s">
        <v>14</v>
      </c>
      <c r="DD2" s="1" t="s">
        <v>15</v>
      </c>
      <c r="DE2" s="1" t="s">
        <v>16</v>
      </c>
      <c r="DF2" s="1" t="s">
        <v>17</v>
      </c>
      <c r="DG2" s="9" t="s">
        <v>21</v>
      </c>
      <c r="DH2" s="8"/>
    </row>
    <row r="3">
      <c r="A3" s="2">
        <v>6.71434E-4</v>
      </c>
      <c r="B3" s="2">
        <v>6.57756E-4</v>
      </c>
      <c r="C3" s="2">
        <v>5.42027E-4</v>
      </c>
      <c r="D3" s="2">
        <v>7.75153E-4</v>
      </c>
      <c r="E3" s="2">
        <v>6.95942E-4</v>
      </c>
      <c r="F3" s="2">
        <v>0.001826171</v>
      </c>
      <c r="G3" s="2">
        <v>0.002817978</v>
      </c>
      <c r="H3" s="2">
        <v>0.001117841</v>
      </c>
      <c r="I3" s="2">
        <v>0.113975711</v>
      </c>
      <c r="J3" s="2">
        <v>0.035933583</v>
      </c>
      <c r="K3" s="2">
        <v>0.060318898</v>
      </c>
      <c r="L3" s="2">
        <v>0.171837197</v>
      </c>
      <c r="M3" s="10">
        <f t="shared" ref="M3:M5" si="1">SUM(B3:L3)</f>
        <v>0.390498257</v>
      </c>
      <c r="N3" s="10">
        <f>SUM(I3:L3)</f>
        <v>0.382065389</v>
      </c>
      <c r="O3" s="4">
        <f>M15/M7</f>
        <v>4.33450938</v>
      </c>
      <c r="P3" s="4">
        <f>M15/(M7*8)</f>
        <v>0.5418136725</v>
      </c>
      <c r="Q3" s="2">
        <v>7.1993E-5</v>
      </c>
      <c r="R3" s="2">
        <v>7.9019E-5</v>
      </c>
      <c r="S3" s="2">
        <v>1.03141E-4</v>
      </c>
      <c r="T3" s="2">
        <v>1.86447E-4</v>
      </c>
      <c r="U3" s="2">
        <v>2.55039E-4</v>
      </c>
      <c r="V3" s="2">
        <v>0.005870559</v>
      </c>
      <c r="W3" s="2">
        <v>0.002228868</v>
      </c>
      <c r="X3" s="2">
        <v>5.89202E-4</v>
      </c>
      <c r="Y3" s="2">
        <v>0.519627095</v>
      </c>
      <c r="Z3" s="2">
        <v>0.035210115</v>
      </c>
      <c r="AA3" s="2">
        <v>0.18368118</v>
      </c>
      <c r="AB3" s="2">
        <v>0.519343697</v>
      </c>
      <c r="AC3" s="10">
        <f t="shared" ref="AC3:AC5" si="2">SUM(R3:AB3)</f>
        <v>1.267174362</v>
      </c>
      <c r="AD3" s="10">
        <f t="shared" ref="AD3:AD5" si="3">SUM(Y3:AB3)</f>
        <v>1.257862087</v>
      </c>
      <c r="AE3" s="11" t="s">
        <v>18</v>
      </c>
      <c r="AF3" s="12" t="s">
        <v>19</v>
      </c>
      <c r="AG3" s="6">
        <v>1.31093E-4</v>
      </c>
      <c r="AH3" s="6">
        <v>1.34479E-4</v>
      </c>
      <c r="AI3" s="6">
        <v>1.4765E-4</v>
      </c>
      <c r="AJ3" s="6">
        <v>2.15332E-4</v>
      </c>
      <c r="AK3" s="6">
        <v>6.89552E-4</v>
      </c>
      <c r="AL3" s="6">
        <v>0.002352399</v>
      </c>
      <c r="AM3" s="6">
        <v>0.00258029</v>
      </c>
      <c r="AN3" s="6">
        <v>6.10962E-4</v>
      </c>
      <c r="AO3" s="6">
        <v>0.185511306</v>
      </c>
      <c r="AP3" s="6">
        <v>0.036840216</v>
      </c>
      <c r="AQ3" s="6">
        <v>0.060425786</v>
      </c>
      <c r="AR3" s="6">
        <v>0.232510208</v>
      </c>
      <c r="AS3" s="13">
        <f t="shared" ref="AS3:AS5" si="4">SUM(AH3:AR3)</f>
        <v>0.52201818</v>
      </c>
      <c r="AT3" s="13">
        <f t="shared" ref="AT3:AT5" si="5">SUM(AO3:AR3)</f>
        <v>0.515287516</v>
      </c>
      <c r="AU3" s="8" t="s">
        <v>18</v>
      </c>
      <c r="AV3" s="8" t="s">
        <v>19</v>
      </c>
      <c r="AW3" s="6">
        <v>0.003812285</v>
      </c>
      <c r="AX3" s="6">
        <v>0.003697061</v>
      </c>
      <c r="AY3" s="6">
        <v>0.004007564</v>
      </c>
      <c r="AZ3" s="6">
        <v>0.004001931</v>
      </c>
      <c r="BA3" s="6">
        <v>0.004064025</v>
      </c>
      <c r="BB3" s="6">
        <v>0.004446619</v>
      </c>
      <c r="BC3" s="6">
        <v>0.004057602</v>
      </c>
      <c r="BD3" s="6">
        <v>0.004746653</v>
      </c>
      <c r="BE3" s="6">
        <v>0.08505777</v>
      </c>
      <c r="BF3" s="6">
        <v>0.041151786</v>
      </c>
      <c r="BG3" s="6">
        <v>0.059908078</v>
      </c>
      <c r="BH3" s="6">
        <v>0.165603621</v>
      </c>
      <c r="BI3" s="13">
        <f t="shared" ref="BI3:BI5" si="6">SUM(AX3:BH3)</f>
        <v>0.38074271</v>
      </c>
      <c r="BJ3" s="13">
        <f t="shared" ref="BJ3:BJ5" si="7">SUM(BE3:BH3)</f>
        <v>0.351721255</v>
      </c>
      <c r="BK3" s="8" t="s">
        <v>18</v>
      </c>
      <c r="BL3" s="8" t="s">
        <v>19</v>
      </c>
      <c r="BM3" s="2">
        <v>9.374E-5</v>
      </c>
      <c r="BN3" s="2">
        <v>7.4445E-5</v>
      </c>
      <c r="BO3" s="2">
        <v>9.8387E-5</v>
      </c>
      <c r="BP3" s="2">
        <v>1.59194E-4</v>
      </c>
      <c r="BQ3" s="2">
        <v>2.09958E-4</v>
      </c>
      <c r="BR3" s="2">
        <v>0.004212391</v>
      </c>
      <c r="BS3" s="2">
        <v>0.00224478</v>
      </c>
      <c r="BT3" s="2">
        <v>6.4049E-4</v>
      </c>
      <c r="BU3" s="2">
        <v>0.29741119</v>
      </c>
      <c r="BV3" s="2">
        <v>0.036282828</v>
      </c>
      <c r="BW3" s="2">
        <v>0.100069565</v>
      </c>
      <c r="BX3" s="2">
        <v>0.312521534</v>
      </c>
      <c r="BY3" s="10">
        <f t="shared" ref="BY3:BY5" si="8">SUM(BN3:BX3)</f>
        <v>0.753924762</v>
      </c>
      <c r="BZ3" s="10">
        <f t="shared" ref="BZ3:BZ5" si="9">SUM(BU3:BX3)</f>
        <v>0.746285117</v>
      </c>
      <c r="CA3" s="11" t="s">
        <v>18</v>
      </c>
      <c r="CB3" s="12" t="s">
        <v>19</v>
      </c>
      <c r="CC3" s="2">
        <v>5.38183E-4</v>
      </c>
      <c r="CD3" s="2">
        <v>0.001099654</v>
      </c>
      <c r="CE3" s="2">
        <v>0.001188658</v>
      </c>
      <c r="CF3" s="2">
        <v>9.50939E-4</v>
      </c>
      <c r="CG3" s="2">
        <v>9.98821E-4</v>
      </c>
      <c r="CH3" s="2">
        <v>0.001651549</v>
      </c>
      <c r="CI3" s="2">
        <v>0.003715012</v>
      </c>
      <c r="CJ3" s="2">
        <v>0.001135726</v>
      </c>
      <c r="CK3" s="2">
        <v>0.09106271</v>
      </c>
      <c r="CL3" s="2">
        <v>0.036373835</v>
      </c>
      <c r="CM3" s="2">
        <v>0.055958061</v>
      </c>
      <c r="CN3" s="2">
        <v>0.19389036</v>
      </c>
      <c r="CO3" s="10">
        <f t="shared" ref="CO3:CO5" si="10">SUM(CD3:CN3)</f>
        <v>0.388025325</v>
      </c>
      <c r="CP3" s="10">
        <f t="shared" ref="CP3:CP5" si="11">SUM(CK3:CN3)</f>
        <v>0.377284966</v>
      </c>
      <c r="CQ3" s="11" t="s">
        <v>18</v>
      </c>
      <c r="CR3" s="12" t="s">
        <v>19</v>
      </c>
      <c r="CS3" s="2">
        <v>0.001131696</v>
      </c>
      <c r="CT3" s="2">
        <v>0.001102532</v>
      </c>
      <c r="CU3" s="2">
        <v>0.001589439</v>
      </c>
      <c r="CV3" s="2">
        <v>0.001442806</v>
      </c>
      <c r="CW3" s="2">
        <v>0.001425613</v>
      </c>
      <c r="CX3" s="2">
        <v>0.002525659</v>
      </c>
      <c r="CY3" s="2">
        <v>0.003158915</v>
      </c>
      <c r="CZ3" s="2">
        <v>0.00164807</v>
      </c>
      <c r="DA3" s="2">
        <v>0.085885803</v>
      </c>
      <c r="DB3" s="2">
        <v>0.037106931</v>
      </c>
      <c r="DC3" s="2">
        <v>0.062048347</v>
      </c>
      <c r="DD3" s="2">
        <v>0.194117678</v>
      </c>
      <c r="DE3" s="10">
        <f t="shared" ref="DE3:DE5" si="12">SUM(CT3:DD3)</f>
        <v>0.392051793</v>
      </c>
      <c r="DF3" s="10">
        <f t="shared" ref="DF3:DF5" si="13">SUM(DA3:DD3)</f>
        <v>0.379158759</v>
      </c>
      <c r="DG3" s="11" t="s">
        <v>18</v>
      </c>
      <c r="DH3" s="12" t="s">
        <v>19</v>
      </c>
    </row>
    <row r="4">
      <c r="A4" s="2">
        <v>6.24192E-4</v>
      </c>
      <c r="B4" s="2">
        <v>6.52273E-4</v>
      </c>
      <c r="C4" s="2">
        <v>0.001282135</v>
      </c>
      <c r="D4" s="2">
        <v>0.001188946</v>
      </c>
      <c r="E4" s="2">
        <v>4.92996E-4</v>
      </c>
      <c r="F4" s="2">
        <v>0.002155214</v>
      </c>
      <c r="G4" s="2">
        <v>0.002581916</v>
      </c>
      <c r="H4" s="2">
        <v>0.001004389</v>
      </c>
      <c r="I4" s="2">
        <v>0.113523202</v>
      </c>
      <c r="J4" s="2">
        <v>0.035738935</v>
      </c>
      <c r="K4" s="2">
        <v>0.054370528</v>
      </c>
      <c r="L4" s="2">
        <v>0.177700188</v>
      </c>
      <c r="M4" s="10">
        <f t="shared" si="1"/>
        <v>0.390690722</v>
      </c>
      <c r="N4" s="10">
        <f t="shared" ref="N4:N5" si="14">SUM(J4:L4)</f>
        <v>0.267809651</v>
      </c>
      <c r="O4" s="3" t="s">
        <v>22</v>
      </c>
      <c r="P4" s="3" t="s">
        <v>23</v>
      </c>
      <c r="Q4" s="2">
        <v>7.8659E-5</v>
      </c>
      <c r="R4" s="2">
        <v>7.472E-5</v>
      </c>
      <c r="S4" s="2">
        <v>1.21792E-4</v>
      </c>
      <c r="T4" s="2">
        <v>1.72717E-4</v>
      </c>
      <c r="U4" s="2">
        <v>2.39665E-4</v>
      </c>
      <c r="V4" s="2">
        <v>0.005903576</v>
      </c>
      <c r="W4" s="2">
        <v>0.002320782</v>
      </c>
      <c r="X4" s="2">
        <v>5.85621E-4</v>
      </c>
      <c r="Y4" s="2">
        <v>0.541799467</v>
      </c>
      <c r="Z4" s="2">
        <v>0.035302009</v>
      </c>
      <c r="AA4" s="2">
        <v>0.182959398</v>
      </c>
      <c r="AB4" s="2">
        <v>0.509106867</v>
      </c>
      <c r="AC4" s="10">
        <f t="shared" si="2"/>
        <v>1.278586614</v>
      </c>
      <c r="AD4" s="10">
        <f t="shared" si="3"/>
        <v>1.269167741</v>
      </c>
      <c r="AE4" s="14">
        <f>M15/AC7</f>
        <v>1.302459376</v>
      </c>
      <c r="AF4" s="14">
        <f>M15/(AC7*T1)</f>
        <v>1.302459376</v>
      </c>
      <c r="AG4" s="6">
        <v>1.31881E-4</v>
      </c>
      <c r="AH4" s="6">
        <v>1.3039E-4</v>
      </c>
      <c r="AI4" s="6">
        <v>1.28113E-4</v>
      </c>
      <c r="AJ4" s="6">
        <v>1.81642E-4</v>
      </c>
      <c r="AK4" s="6">
        <v>2.43477E-4</v>
      </c>
      <c r="AL4" s="6">
        <v>0.002563622</v>
      </c>
      <c r="AM4" s="6">
        <v>0.002635735</v>
      </c>
      <c r="AN4" s="6">
        <v>6.6709E-4</v>
      </c>
      <c r="AO4" s="6">
        <v>0.189362723</v>
      </c>
      <c r="AP4" s="6">
        <v>0.035943287</v>
      </c>
      <c r="AQ4" s="6">
        <v>0.059809722</v>
      </c>
      <c r="AR4" s="6">
        <v>0.223141403</v>
      </c>
      <c r="AS4" s="13">
        <f t="shared" si="4"/>
        <v>0.514807204</v>
      </c>
      <c r="AT4" s="13">
        <f t="shared" si="5"/>
        <v>0.508257135</v>
      </c>
      <c r="AU4" s="14">
        <f>$M$15/AS7</f>
        <v>3.204289237</v>
      </c>
      <c r="AV4" s="14">
        <f>$M$15/(AS7*AJ1)</f>
        <v>0.8010723092</v>
      </c>
      <c r="AW4" s="6">
        <v>0.003545612</v>
      </c>
      <c r="AX4" s="6">
        <v>0.00372182</v>
      </c>
      <c r="AY4" s="6">
        <v>0.003579356</v>
      </c>
      <c r="AZ4" s="6">
        <v>0.004369669</v>
      </c>
      <c r="BA4" s="6">
        <v>0.004634668</v>
      </c>
      <c r="BB4" s="6">
        <v>0.004846818</v>
      </c>
      <c r="BC4" s="6">
        <v>0.004860066</v>
      </c>
      <c r="BD4" s="6">
        <v>0.004271115</v>
      </c>
      <c r="BE4" s="6">
        <v>0.080228347</v>
      </c>
      <c r="BF4" s="6">
        <v>0.038709882</v>
      </c>
      <c r="BG4" s="6">
        <v>0.061635413</v>
      </c>
      <c r="BH4" s="6">
        <v>0.183177949</v>
      </c>
      <c r="BI4" s="13">
        <f t="shared" si="6"/>
        <v>0.394035103</v>
      </c>
      <c r="BJ4" s="13">
        <f t="shared" si="7"/>
        <v>0.363751591</v>
      </c>
      <c r="BK4" s="14">
        <f>$M$15/BI7</f>
        <v>4.415132494</v>
      </c>
      <c r="BL4" s="14">
        <f>$M$15/(BI7*AZ1)</f>
        <v>0.03449322261</v>
      </c>
      <c r="BM4" s="2">
        <v>7.911E-5</v>
      </c>
      <c r="BN4" s="2">
        <v>9.1515E-5</v>
      </c>
      <c r="BO4" s="2">
        <v>1.54741E-4</v>
      </c>
      <c r="BP4" s="2">
        <v>1.84043E-4</v>
      </c>
      <c r="BQ4" s="2">
        <v>2.28167E-4</v>
      </c>
      <c r="BR4" s="2">
        <v>0.00323372</v>
      </c>
      <c r="BS4" s="2">
        <v>0.002291598</v>
      </c>
      <c r="BT4" s="2">
        <v>5.69406E-4</v>
      </c>
      <c r="BU4" s="2">
        <v>0.284657179</v>
      </c>
      <c r="BV4" s="2">
        <v>0.036726706</v>
      </c>
      <c r="BW4" s="2">
        <v>0.100903048</v>
      </c>
      <c r="BX4" s="2">
        <v>0.323287412</v>
      </c>
      <c r="BY4" s="10">
        <f t="shared" si="8"/>
        <v>0.752327535</v>
      </c>
      <c r="BZ4" s="10">
        <f t="shared" si="9"/>
        <v>0.745574345</v>
      </c>
      <c r="CA4" s="14">
        <f>$M$15/BY7</f>
        <v>2.210700903</v>
      </c>
      <c r="CB4" s="14">
        <f>$M$15/(BY7*BP1)</f>
        <v>1.105350452</v>
      </c>
      <c r="CC4" s="2">
        <v>5.15293E-4</v>
      </c>
      <c r="CD4" s="2">
        <v>8.19709E-4</v>
      </c>
      <c r="CE4" s="2">
        <v>0.001423854</v>
      </c>
      <c r="CF4" s="2">
        <v>9.1986E-4</v>
      </c>
      <c r="CG4" s="2">
        <v>0.001229198</v>
      </c>
      <c r="CH4" s="2">
        <v>0.002216354</v>
      </c>
      <c r="CI4" s="2">
        <v>0.00288863</v>
      </c>
      <c r="CJ4" s="2">
        <v>0.001067411</v>
      </c>
      <c r="CK4" s="2">
        <v>0.095139033</v>
      </c>
      <c r="CL4" s="2">
        <v>0.037960751</v>
      </c>
      <c r="CM4" s="2">
        <v>0.057923279</v>
      </c>
      <c r="CN4" s="2">
        <v>0.199342761</v>
      </c>
      <c r="CO4" s="10">
        <f t="shared" si="10"/>
        <v>0.40093084</v>
      </c>
      <c r="CP4" s="10">
        <f t="shared" si="11"/>
        <v>0.390365824</v>
      </c>
      <c r="CQ4" s="14">
        <f>$M$15/CO7</f>
        <v>4.240645913</v>
      </c>
      <c r="CR4" s="14">
        <f>$N$15/(CO7*CF1)</f>
        <v>0.2620047506</v>
      </c>
      <c r="CS4" s="2">
        <v>0.001139082</v>
      </c>
      <c r="CT4" s="2">
        <v>0.00117076</v>
      </c>
      <c r="CU4" s="2">
        <v>0.00157055</v>
      </c>
      <c r="CV4" s="2">
        <v>0.001142875</v>
      </c>
      <c r="CW4" s="2">
        <v>0.001697532</v>
      </c>
      <c r="CX4" s="2">
        <v>0.003044287</v>
      </c>
      <c r="CY4" s="2">
        <v>0.00294094</v>
      </c>
      <c r="CZ4" s="2">
        <v>0.002579061</v>
      </c>
      <c r="DA4" s="2">
        <v>0.086428969</v>
      </c>
      <c r="DB4" s="2">
        <v>0.038221784</v>
      </c>
      <c r="DC4" s="2">
        <v>0.060731467</v>
      </c>
      <c r="DD4" s="2">
        <v>0.195040246</v>
      </c>
      <c r="DE4" s="10">
        <f t="shared" si="12"/>
        <v>0.394568471</v>
      </c>
      <c r="DF4" s="10">
        <f t="shared" si="13"/>
        <v>0.380422466</v>
      </c>
      <c r="DG4" s="14">
        <f>$M$15/DE7</f>
        <v>4.224426142</v>
      </c>
      <c r="DH4" s="14">
        <f>$M$15/(DE7*CV1)</f>
        <v>0.1320133169</v>
      </c>
    </row>
    <row r="5">
      <c r="A5" s="2">
        <v>0.001022077</v>
      </c>
      <c r="B5" s="2">
        <v>7.08397E-4</v>
      </c>
      <c r="C5" s="2">
        <v>8.81482E-4</v>
      </c>
      <c r="D5" s="2">
        <v>6.11039E-4</v>
      </c>
      <c r="E5" s="2">
        <v>6.51726E-4</v>
      </c>
      <c r="F5" s="2">
        <v>0.002050558</v>
      </c>
      <c r="G5" s="2">
        <v>0.002617417</v>
      </c>
      <c r="H5" s="2">
        <v>0.001534177</v>
      </c>
      <c r="I5" s="2">
        <v>0.107977854</v>
      </c>
      <c r="J5" s="2">
        <v>0.035874662</v>
      </c>
      <c r="K5" s="2">
        <v>0.054199333</v>
      </c>
      <c r="L5" s="2">
        <v>0.178157101</v>
      </c>
      <c r="M5" s="10">
        <f t="shared" si="1"/>
        <v>0.385263746</v>
      </c>
      <c r="N5" s="10">
        <f t="shared" si="14"/>
        <v>0.268231096</v>
      </c>
      <c r="O5" s="4">
        <f>N15/N7</f>
        <v>4.374220695</v>
      </c>
      <c r="P5" s="4">
        <f>N15/(N7*8)</f>
        <v>0.5467775869</v>
      </c>
      <c r="Q5" s="2">
        <v>1.26783E-4</v>
      </c>
      <c r="R5" s="2">
        <v>8.6998E-5</v>
      </c>
      <c r="S5" s="2">
        <v>1.13663E-4</v>
      </c>
      <c r="T5" s="2">
        <v>1.86538E-4</v>
      </c>
      <c r="U5" s="2">
        <v>2.42701E-4</v>
      </c>
      <c r="V5" s="2">
        <v>0.006005653</v>
      </c>
      <c r="W5" s="2">
        <v>0.002573803</v>
      </c>
      <c r="X5" s="2">
        <v>7.65986E-4</v>
      </c>
      <c r="Y5" s="2">
        <v>0.53130138</v>
      </c>
      <c r="Z5" s="2">
        <v>0.036400575</v>
      </c>
      <c r="AA5" s="2">
        <v>0.190136285</v>
      </c>
      <c r="AB5" s="2">
        <v>0.51860126</v>
      </c>
      <c r="AC5" s="10">
        <f t="shared" si="2"/>
        <v>1.286414842</v>
      </c>
      <c r="AD5" s="10">
        <f t="shared" si="3"/>
        <v>1.2764395</v>
      </c>
      <c r="AE5" s="11" t="s">
        <v>22</v>
      </c>
      <c r="AF5" s="12" t="s">
        <v>23</v>
      </c>
      <c r="AG5" s="6">
        <v>1.8775E-4</v>
      </c>
      <c r="AH5" s="6">
        <v>1.47511E-4</v>
      </c>
      <c r="AI5" s="6">
        <v>1.50674E-4</v>
      </c>
      <c r="AJ5" s="6">
        <v>2.22795E-4</v>
      </c>
      <c r="AK5" s="6">
        <v>4.88354E-4</v>
      </c>
      <c r="AL5" s="6">
        <v>0.002804736</v>
      </c>
      <c r="AM5" s="6">
        <v>0.002593768</v>
      </c>
      <c r="AN5" s="6">
        <v>5.81631E-4</v>
      </c>
      <c r="AO5" s="6">
        <v>0.192117935</v>
      </c>
      <c r="AP5" s="6">
        <v>0.036283742</v>
      </c>
      <c r="AQ5" s="6">
        <v>0.05991501</v>
      </c>
      <c r="AR5" s="6">
        <v>0.242644252</v>
      </c>
      <c r="AS5" s="13">
        <f t="shared" si="4"/>
        <v>0.537950408</v>
      </c>
      <c r="AT5" s="13">
        <f t="shared" si="5"/>
        <v>0.530960939</v>
      </c>
      <c r="AU5" s="8" t="s">
        <v>22</v>
      </c>
      <c r="AV5" s="8" t="s">
        <v>23</v>
      </c>
      <c r="AW5" s="6">
        <v>0.003552061</v>
      </c>
      <c r="AX5" s="6">
        <v>0.004057147</v>
      </c>
      <c r="AY5" s="6">
        <v>0.004574285</v>
      </c>
      <c r="AZ5" s="6">
        <v>0.004215437</v>
      </c>
      <c r="BA5" s="6">
        <v>0.004336985</v>
      </c>
      <c r="BB5" s="6">
        <v>0.005414062</v>
      </c>
      <c r="BC5" s="6">
        <v>0.005008104</v>
      </c>
      <c r="BD5" s="6">
        <v>0.004245475</v>
      </c>
      <c r="BE5" s="6">
        <v>0.091960854</v>
      </c>
      <c r="BF5" s="6">
        <v>0.040427229</v>
      </c>
      <c r="BG5" s="6">
        <v>0.057937477</v>
      </c>
      <c r="BH5" s="6">
        <v>0.172085472</v>
      </c>
      <c r="BI5" s="13">
        <f t="shared" si="6"/>
        <v>0.394262527</v>
      </c>
      <c r="BJ5" s="13">
        <f t="shared" si="7"/>
        <v>0.362411032</v>
      </c>
      <c r="BK5" s="8" t="s">
        <v>22</v>
      </c>
      <c r="BL5" s="8" t="s">
        <v>23</v>
      </c>
      <c r="BM5" s="2">
        <v>9.7926E-5</v>
      </c>
      <c r="BN5" s="2">
        <v>7.2966E-5</v>
      </c>
      <c r="BO5" s="2">
        <v>1.19747E-4</v>
      </c>
      <c r="BP5" s="2">
        <v>1.89533E-4</v>
      </c>
      <c r="BQ5" s="2">
        <v>2.13637E-4</v>
      </c>
      <c r="BR5" s="2">
        <v>0.003206094</v>
      </c>
      <c r="BS5" s="2">
        <v>0.002259891</v>
      </c>
      <c r="BT5" s="2">
        <v>6.40708E-4</v>
      </c>
      <c r="BU5" s="2">
        <v>0.301368628</v>
      </c>
      <c r="BV5" s="2">
        <v>0.036744148</v>
      </c>
      <c r="BW5" s="2">
        <v>0.103079943</v>
      </c>
      <c r="BX5" s="2">
        <v>0.314141091</v>
      </c>
      <c r="BY5" s="10">
        <f t="shared" si="8"/>
        <v>0.762036386</v>
      </c>
      <c r="BZ5" s="10">
        <f t="shared" si="9"/>
        <v>0.75533381</v>
      </c>
      <c r="CA5" s="11" t="s">
        <v>22</v>
      </c>
      <c r="CB5" s="12" t="s">
        <v>23</v>
      </c>
      <c r="CC5" s="2">
        <v>6.97776E-4</v>
      </c>
      <c r="CD5" s="2">
        <v>7.68945E-4</v>
      </c>
      <c r="CE5" s="2">
        <v>7.56115E-4</v>
      </c>
      <c r="CF5" s="2">
        <v>0.00123596</v>
      </c>
      <c r="CG5" s="2">
        <v>7.95338E-4</v>
      </c>
      <c r="CH5" s="2">
        <v>0.002763521</v>
      </c>
      <c r="CI5" s="2">
        <v>0.002781238</v>
      </c>
      <c r="CJ5" s="2">
        <v>0.001426253</v>
      </c>
      <c r="CK5" s="2">
        <v>0.092968999</v>
      </c>
      <c r="CL5" s="2">
        <v>0.037358984</v>
      </c>
      <c r="CM5" s="2">
        <v>0.05575165</v>
      </c>
      <c r="CN5" s="2">
        <v>0.205660575</v>
      </c>
      <c r="CO5" s="10">
        <f t="shared" si="10"/>
        <v>0.402267578</v>
      </c>
      <c r="CP5" s="10">
        <f t="shared" si="11"/>
        <v>0.391740208</v>
      </c>
      <c r="CQ5" s="11" t="s">
        <v>22</v>
      </c>
      <c r="CR5" s="12" t="s">
        <v>23</v>
      </c>
      <c r="CS5" s="2" t="s">
        <v>24</v>
      </c>
      <c r="CT5" s="2">
        <v>0.001915715</v>
      </c>
      <c r="CU5" s="2">
        <v>0.001099245</v>
      </c>
      <c r="CV5" s="2">
        <v>9.59778E-4</v>
      </c>
      <c r="CW5" s="2">
        <v>0.001261889</v>
      </c>
      <c r="CX5" s="2">
        <v>0.002438224</v>
      </c>
      <c r="CY5" s="2">
        <v>0.003161505</v>
      </c>
      <c r="CZ5" s="2">
        <v>0.001481655</v>
      </c>
      <c r="DA5" s="2">
        <v>0.087921323</v>
      </c>
      <c r="DB5" s="2">
        <v>0.039043013</v>
      </c>
      <c r="DC5" s="2">
        <v>0.060638507</v>
      </c>
      <c r="DD5" s="2">
        <v>0.192384867</v>
      </c>
      <c r="DE5" s="10">
        <f t="shared" si="12"/>
        <v>0.392305721</v>
      </c>
      <c r="DF5" s="10">
        <f t="shared" si="13"/>
        <v>0.37998771</v>
      </c>
      <c r="DG5" s="11" t="s">
        <v>22</v>
      </c>
      <c r="DH5" s="12" t="s">
        <v>23</v>
      </c>
    </row>
    <row r="6">
      <c r="A6" s="1" t="s">
        <v>25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26</v>
      </c>
      <c r="N6" s="1" t="s">
        <v>27</v>
      </c>
      <c r="O6" s="4"/>
      <c r="P6" s="4"/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  <c r="Y6" s="1" t="s">
        <v>25</v>
      </c>
      <c r="Z6" s="1" t="s">
        <v>25</v>
      </c>
      <c r="AA6" s="1" t="s">
        <v>25</v>
      </c>
      <c r="AB6" s="1" t="s">
        <v>25</v>
      </c>
      <c r="AC6" s="1" t="s">
        <v>26</v>
      </c>
      <c r="AD6" s="1" t="s">
        <v>27</v>
      </c>
      <c r="AE6" s="14">
        <f>N15/AD7</f>
        <v>1.297119346</v>
      </c>
      <c r="AF6" s="14">
        <f>N15/(AD7*T1)</f>
        <v>1.297119346</v>
      </c>
      <c r="AG6" s="5" t="s">
        <v>25</v>
      </c>
      <c r="AH6" s="5" t="s">
        <v>25</v>
      </c>
      <c r="AI6" s="5" t="s">
        <v>25</v>
      </c>
      <c r="AJ6" s="5" t="s">
        <v>25</v>
      </c>
      <c r="AK6" s="5" t="s">
        <v>25</v>
      </c>
      <c r="AL6" s="5" t="s">
        <v>25</v>
      </c>
      <c r="AM6" s="5" t="s">
        <v>25</v>
      </c>
      <c r="AN6" s="5" t="s">
        <v>25</v>
      </c>
      <c r="AO6" s="5" t="s">
        <v>25</v>
      </c>
      <c r="AP6" s="5" t="s">
        <v>25</v>
      </c>
      <c r="AQ6" s="5" t="s">
        <v>25</v>
      </c>
      <c r="AR6" s="5" t="s">
        <v>25</v>
      </c>
      <c r="AS6" s="5" t="s">
        <v>26</v>
      </c>
      <c r="AT6" s="5" t="s">
        <v>27</v>
      </c>
      <c r="AU6" s="14">
        <f>$N$15/AT7</f>
        <v>3.206511271</v>
      </c>
      <c r="AV6" s="14">
        <f>$N$15/(AT7*AJ1)</f>
        <v>0.8016278178</v>
      </c>
      <c r="AW6" s="5" t="s">
        <v>25</v>
      </c>
      <c r="AX6" s="5" t="s">
        <v>25</v>
      </c>
      <c r="AY6" s="5" t="s">
        <v>25</v>
      </c>
      <c r="AZ6" s="5" t="s">
        <v>25</v>
      </c>
      <c r="BA6" s="5" t="s">
        <v>25</v>
      </c>
      <c r="BB6" s="5" t="s">
        <v>25</v>
      </c>
      <c r="BC6" s="5" t="s">
        <v>25</v>
      </c>
      <c r="BD6" s="5" t="s">
        <v>25</v>
      </c>
      <c r="BE6" s="5" t="s">
        <v>25</v>
      </c>
      <c r="BF6" s="5" t="s">
        <v>25</v>
      </c>
      <c r="BG6" s="5" t="s">
        <v>25</v>
      </c>
      <c r="BH6" s="5" t="s">
        <v>25</v>
      </c>
      <c r="BI6" s="5" t="s">
        <v>26</v>
      </c>
      <c r="BJ6" s="5" t="s">
        <v>27</v>
      </c>
      <c r="BK6" s="14">
        <f>$N$15/BJ7</f>
        <v>4.722570072</v>
      </c>
      <c r="BL6" s="14">
        <f>$N$15/(BJ7*AZ1)</f>
        <v>0.03689507869</v>
      </c>
      <c r="BM6" s="1" t="s">
        <v>25</v>
      </c>
      <c r="BN6" s="1" t="s">
        <v>25</v>
      </c>
      <c r="BO6" s="1" t="s">
        <v>25</v>
      </c>
      <c r="BP6" s="1" t="s">
        <v>25</v>
      </c>
      <c r="BQ6" s="1" t="s">
        <v>25</v>
      </c>
      <c r="BR6" s="1" t="s">
        <v>25</v>
      </c>
      <c r="BS6" s="1" t="s">
        <v>25</v>
      </c>
      <c r="BT6" s="1" t="s">
        <v>25</v>
      </c>
      <c r="BU6" s="1" t="s">
        <v>25</v>
      </c>
      <c r="BV6" s="1" t="s">
        <v>25</v>
      </c>
      <c r="BW6" s="1" t="s">
        <v>25</v>
      </c>
      <c r="BX6" s="1" t="s">
        <v>25</v>
      </c>
      <c r="BY6" s="1" t="s">
        <v>26</v>
      </c>
      <c r="BZ6" s="1" t="s">
        <v>27</v>
      </c>
      <c r="CA6" s="14">
        <f>$N$15/BZ7</f>
        <v>2.204927108</v>
      </c>
      <c r="CB6" s="14">
        <f>$N$15/(BZ7*BP1)</f>
        <v>1.102463554</v>
      </c>
      <c r="CC6" s="1" t="s">
        <v>25</v>
      </c>
      <c r="CD6" s="1" t="s">
        <v>25</v>
      </c>
      <c r="CE6" s="1" t="s">
        <v>25</v>
      </c>
      <c r="CF6" s="1" t="s">
        <v>25</v>
      </c>
      <c r="CG6" s="1" t="s">
        <v>25</v>
      </c>
      <c r="CH6" s="1" t="s">
        <v>25</v>
      </c>
      <c r="CI6" s="1" t="s">
        <v>25</v>
      </c>
      <c r="CJ6" s="1" t="s">
        <v>25</v>
      </c>
      <c r="CK6" s="1" t="s">
        <v>25</v>
      </c>
      <c r="CL6" s="1" t="s">
        <v>25</v>
      </c>
      <c r="CM6" s="1" t="s">
        <v>25</v>
      </c>
      <c r="CN6" s="1" t="s">
        <v>25</v>
      </c>
      <c r="CO6" s="1" t="s">
        <v>26</v>
      </c>
      <c r="CP6" s="1" t="s">
        <v>27</v>
      </c>
      <c r="CQ6" s="14">
        <f>$N$15/CP7</f>
        <v>4.289245831</v>
      </c>
      <c r="CR6" s="14">
        <f>$N$15/(CP7*CF1)</f>
        <v>0.2680778644</v>
      </c>
      <c r="CS6" s="1" t="s">
        <v>25</v>
      </c>
      <c r="CT6" s="1" t="s">
        <v>25</v>
      </c>
      <c r="CU6" s="1" t="s">
        <v>25</v>
      </c>
      <c r="CV6" s="1" t="s">
        <v>25</v>
      </c>
      <c r="CW6" s="1" t="s">
        <v>25</v>
      </c>
      <c r="CX6" s="1" t="s">
        <v>25</v>
      </c>
      <c r="CY6" s="1" t="s">
        <v>25</v>
      </c>
      <c r="CZ6" s="1" t="s">
        <v>25</v>
      </c>
      <c r="DA6" s="1" t="s">
        <v>25</v>
      </c>
      <c r="DB6" s="1" t="s">
        <v>25</v>
      </c>
      <c r="DC6" s="1" t="s">
        <v>25</v>
      </c>
      <c r="DD6" s="1" t="s">
        <v>25</v>
      </c>
      <c r="DE6" s="1" t="s">
        <v>26</v>
      </c>
      <c r="DF6" s="1" t="s">
        <v>27</v>
      </c>
      <c r="DG6" s="14">
        <f>$N$15/DF7</f>
        <v>4.301365249</v>
      </c>
      <c r="DH6" s="14">
        <f>$N$15/(DF7*CV1)</f>
        <v>0.134417664</v>
      </c>
    </row>
    <row r="7">
      <c r="A7" s="10">
        <f t="shared" ref="A7:L7" si="15">MIN(A3:A5)</f>
        <v>0.000624192</v>
      </c>
      <c r="B7" s="10">
        <f t="shared" si="15"/>
        <v>0.000652273</v>
      </c>
      <c r="C7" s="10">
        <f t="shared" si="15"/>
        <v>0.000542027</v>
      </c>
      <c r="D7" s="10">
        <f t="shared" si="15"/>
        <v>0.000611039</v>
      </c>
      <c r="E7" s="10">
        <f t="shared" si="15"/>
        <v>0.000492996</v>
      </c>
      <c r="F7" s="10">
        <f t="shared" si="15"/>
        <v>0.001826171</v>
      </c>
      <c r="G7" s="10">
        <f t="shared" si="15"/>
        <v>0.002581916</v>
      </c>
      <c r="H7" s="10">
        <f t="shared" si="15"/>
        <v>0.001004389</v>
      </c>
      <c r="I7" s="10">
        <f t="shared" si="15"/>
        <v>0.107977854</v>
      </c>
      <c r="J7" s="10">
        <f t="shared" si="15"/>
        <v>0.035738935</v>
      </c>
      <c r="K7" s="10">
        <f t="shared" si="15"/>
        <v>0.054199333</v>
      </c>
      <c r="L7" s="10">
        <f t="shared" si="15"/>
        <v>0.171837197</v>
      </c>
      <c r="M7" s="10">
        <f>SUM(B7:L7)</f>
        <v>0.37746413</v>
      </c>
      <c r="N7" s="10">
        <f>SUM(I7:L7)</f>
        <v>0.369753319</v>
      </c>
      <c r="O7" s="4"/>
      <c r="P7" s="4"/>
      <c r="Q7" s="10">
        <f t="shared" ref="Q7:AB7" si="16">MIN(Q3:Q5)</f>
        <v>0.000071993</v>
      </c>
      <c r="R7" s="10">
        <f t="shared" si="16"/>
        <v>0.00007472</v>
      </c>
      <c r="S7" s="10">
        <f t="shared" si="16"/>
        <v>0.000103141</v>
      </c>
      <c r="T7" s="10">
        <f t="shared" si="16"/>
        <v>0.000172717</v>
      </c>
      <c r="U7" s="10">
        <f t="shared" si="16"/>
        <v>0.000239665</v>
      </c>
      <c r="V7" s="10">
        <f t="shared" si="16"/>
        <v>0.005870559</v>
      </c>
      <c r="W7" s="10">
        <f t="shared" si="16"/>
        <v>0.002228868</v>
      </c>
      <c r="X7" s="10">
        <f t="shared" si="16"/>
        <v>0.000585621</v>
      </c>
      <c r="Y7" s="10">
        <f t="shared" si="16"/>
        <v>0.519627095</v>
      </c>
      <c r="Z7" s="10">
        <f t="shared" si="16"/>
        <v>0.035210115</v>
      </c>
      <c r="AA7" s="10">
        <f t="shared" si="16"/>
        <v>0.182959398</v>
      </c>
      <c r="AB7" s="10">
        <f t="shared" si="16"/>
        <v>0.509106867</v>
      </c>
      <c r="AC7" s="10">
        <f>SUM(R7:AB7)</f>
        <v>1.256178766</v>
      </c>
      <c r="AD7" s="10">
        <f>SUM(Y7:AB7)</f>
        <v>1.246903475</v>
      </c>
      <c r="AG7" s="15">
        <f t="shared" ref="AG7:AR7" si="17">MIN(AG3:AG5)</f>
        <v>0.000131093</v>
      </c>
      <c r="AH7" s="15">
        <f t="shared" si="17"/>
        <v>0.00013039</v>
      </c>
      <c r="AI7" s="15">
        <f t="shared" si="17"/>
        <v>0.000128113</v>
      </c>
      <c r="AJ7" s="15">
        <f t="shared" si="17"/>
        <v>0.000181642</v>
      </c>
      <c r="AK7" s="15">
        <f t="shared" si="17"/>
        <v>0.000243477</v>
      </c>
      <c r="AL7" s="15">
        <f t="shared" si="17"/>
        <v>0.002352399</v>
      </c>
      <c r="AM7" s="15">
        <f t="shared" si="17"/>
        <v>0.00258029</v>
      </c>
      <c r="AN7" s="15">
        <f t="shared" si="17"/>
        <v>0.000581631</v>
      </c>
      <c r="AO7" s="15">
        <f t="shared" si="17"/>
        <v>0.185511306</v>
      </c>
      <c r="AP7" s="15">
        <f t="shared" si="17"/>
        <v>0.035943287</v>
      </c>
      <c r="AQ7" s="15">
        <f t="shared" si="17"/>
        <v>0.059809722</v>
      </c>
      <c r="AR7" s="15">
        <f t="shared" si="17"/>
        <v>0.223141403</v>
      </c>
      <c r="AS7" s="15">
        <f>SUM(AH7:AR7)</f>
        <v>0.51060366</v>
      </c>
      <c r="AT7" s="15">
        <f>SUM(AO7:AR7)</f>
        <v>0.504405718</v>
      </c>
      <c r="AU7" s="16"/>
      <c r="AV7" s="16"/>
      <c r="AW7" s="15">
        <f t="shared" ref="AW7:BH7" si="18">MIN(AW3:AW5)</f>
        <v>0.003545612</v>
      </c>
      <c r="AX7" s="15">
        <f t="shared" si="18"/>
        <v>0.003697061</v>
      </c>
      <c r="AY7" s="15">
        <f t="shared" si="18"/>
        <v>0.003579356</v>
      </c>
      <c r="AZ7" s="15">
        <f t="shared" si="18"/>
        <v>0.004001931</v>
      </c>
      <c r="BA7" s="15">
        <f t="shared" si="18"/>
        <v>0.004064025</v>
      </c>
      <c r="BB7" s="15">
        <f t="shared" si="18"/>
        <v>0.004446619</v>
      </c>
      <c r="BC7" s="15">
        <f t="shared" si="18"/>
        <v>0.004057602</v>
      </c>
      <c r="BD7" s="15">
        <f t="shared" si="18"/>
        <v>0.004245475</v>
      </c>
      <c r="BE7" s="15">
        <f t="shared" si="18"/>
        <v>0.080228347</v>
      </c>
      <c r="BF7" s="15">
        <f t="shared" si="18"/>
        <v>0.038709882</v>
      </c>
      <c r="BG7" s="15">
        <f t="shared" si="18"/>
        <v>0.057937477</v>
      </c>
      <c r="BH7" s="15">
        <f t="shared" si="18"/>
        <v>0.165603621</v>
      </c>
      <c r="BI7" s="15">
        <f>SUM(AX7:BH7)</f>
        <v>0.370571396</v>
      </c>
      <c r="BJ7" s="15">
        <f>SUM(BE7:BH7)</f>
        <v>0.342479327</v>
      </c>
      <c r="BK7" s="16"/>
      <c r="BL7" s="16"/>
      <c r="BM7" s="10">
        <f t="shared" ref="BM7:BX7" si="19">MIN(BM3:BM5)</f>
        <v>0.00007911</v>
      </c>
      <c r="BN7" s="10">
        <f t="shared" si="19"/>
        <v>0.000072966</v>
      </c>
      <c r="BO7" s="10">
        <f t="shared" si="19"/>
        <v>0.000098387</v>
      </c>
      <c r="BP7" s="10">
        <f t="shared" si="19"/>
        <v>0.000159194</v>
      </c>
      <c r="BQ7" s="10">
        <f t="shared" si="19"/>
        <v>0.000209958</v>
      </c>
      <c r="BR7" s="10">
        <f t="shared" si="19"/>
        <v>0.003206094</v>
      </c>
      <c r="BS7" s="10">
        <f t="shared" si="19"/>
        <v>0.00224478</v>
      </c>
      <c r="BT7" s="10">
        <f t="shared" si="19"/>
        <v>0.000569406</v>
      </c>
      <c r="BU7" s="10">
        <f t="shared" si="19"/>
        <v>0.284657179</v>
      </c>
      <c r="BV7" s="10">
        <f t="shared" si="19"/>
        <v>0.036282828</v>
      </c>
      <c r="BW7" s="10">
        <f t="shared" si="19"/>
        <v>0.100069565</v>
      </c>
      <c r="BX7" s="10">
        <f t="shared" si="19"/>
        <v>0.312521534</v>
      </c>
      <c r="BY7" s="10">
        <f>SUM(BN7:BX7)</f>
        <v>0.740091891</v>
      </c>
      <c r="BZ7" s="10">
        <f>SUM(BU7:BX7)</f>
        <v>0.733531106</v>
      </c>
      <c r="CC7" s="10">
        <f t="shared" ref="CC7:CN7" si="20">MIN(CC3:CC5)</f>
        <v>0.000515293</v>
      </c>
      <c r="CD7" s="10">
        <f t="shared" si="20"/>
        <v>0.000768945</v>
      </c>
      <c r="CE7" s="10">
        <f t="shared" si="20"/>
        <v>0.000756115</v>
      </c>
      <c r="CF7" s="10">
        <f t="shared" si="20"/>
        <v>0.00091986</v>
      </c>
      <c r="CG7" s="10">
        <f t="shared" si="20"/>
        <v>0.000795338</v>
      </c>
      <c r="CH7" s="10">
        <f t="shared" si="20"/>
        <v>0.001651549</v>
      </c>
      <c r="CI7" s="10">
        <f t="shared" si="20"/>
        <v>0.002781238</v>
      </c>
      <c r="CJ7" s="10">
        <f t="shared" si="20"/>
        <v>0.001067411</v>
      </c>
      <c r="CK7" s="10">
        <f t="shared" si="20"/>
        <v>0.09106271</v>
      </c>
      <c r="CL7" s="10">
        <f t="shared" si="20"/>
        <v>0.036373835</v>
      </c>
      <c r="CM7" s="10">
        <f t="shared" si="20"/>
        <v>0.05575165</v>
      </c>
      <c r="CN7" s="10">
        <f t="shared" si="20"/>
        <v>0.19389036</v>
      </c>
      <c r="CO7" s="10">
        <f>SUM(CD7:CN7)</f>
        <v>0.385819011</v>
      </c>
      <c r="CP7" s="10">
        <f>SUM(CK7:CN7)</f>
        <v>0.377078555</v>
      </c>
      <c r="CS7" s="10">
        <f t="shared" ref="CS7:DD7" si="21">MIN(CS3:CS5)</f>
        <v>0.001131696</v>
      </c>
      <c r="CT7" s="10">
        <f t="shared" si="21"/>
        <v>0.001102532</v>
      </c>
      <c r="CU7" s="10">
        <f t="shared" si="21"/>
        <v>0.001099245</v>
      </c>
      <c r="CV7" s="10">
        <f t="shared" si="21"/>
        <v>0.000959778</v>
      </c>
      <c r="CW7" s="10">
        <f t="shared" si="21"/>
        <v>0.001261889</v>
      </c>
      <c r="CX7" s="10">
        <f t="shared" si="21"/>
        <v>0.002438224</v>
      </c>
      <c r="CY7" s="10">
        <f t="shared" si="21"/>
        <v>0.00294094</v>
      </c>
      <c r="CZ7" s="10">
        <f t="shared" si="21"/>
        <v>0.001481655</v>
      </c>
      <c r="DA7" s="10">
        <f t="shared" si="21"/>
        <v>0.085885803</v>
      </c>
      <c r="DB7" s="10">
        <f t="shared" si="21"/>
        <v>0.037106931</v>
      </c>
      <c r="DC7" s="10">
        <f t="shared" si="21"/>
        <v>0.060638507</v>
      </c>
      <c r="DD7" s="10">
        <f t="shared" si="21"/>
        <v>0.192384867</v>
      </c>
      <c r="DE7" s="10">
        <f>SUM(CT7:DD7)</f>
        <v>0.387300371</v>
      </c>
      <c r="DF7" s="10">
        <f>SUM(DA7:DD7)</f>
        <v>0.376016108</v>
      </c>
    </row>
    <row r="8">
      <c r="O8" s="4"/>
      <c r="P8" s="4"/>
      <c r="Q8" s="4"/>
    </row>
    <row r="9">
      <c r="A9" s="1" t="s">
        <v>28</v>
      </c>
      <c r="C9" s="1" t="s">
        <v>1</v>
      </c>
      <c r="D9" s="2">
        <v>1.0</v>
      </c>
      <c r="O9" s="4"/>
      <c r="P9" s="4"/>
      <c r="Q9" s="4"/>
    </row>
    <row r="10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  <c r="L10" s="1" t="s">
        <v>15</v>
      </c>
      <c r="M10" s="1" t="s">
        <v>16</v>
      </c>
      <c r="N10" s="1" t="s">
        <v>17</v>
      </c>
      <c r="O10" s="4"/>
      <c r="P10" s="4"/>
      <c r="Q10" s="4"/>
    </row>
    <row r="11">
      <c r="A11" s="2">
        <v>2.4395E-5</v>
      </c>
      <c r="B11" s="2">
        <v>4.9321E-5</v>
      </c>
      <c r="C11" s="2">
        <v>1.93755E-4</v>
      </c>
      <c r="D11" s="2">
        <v>7.54974E-4</v>
      </c>
      <c r="E11" s="2">
        <v>3.84035E-4</v>
      </c>
      <c r="F11" s="2">
        <v>0.005388156</v>
      </c>
      <c r="G11" s="2">
        <v>0.011591196</v>
      </c>
      <c r="H11" s="2">
        <v>6.30819E-4</v>
      </c>
      <c r="I11" s="2">
        <v>0.467968943</v>
      </c>
      <c r="J11" s="2">
        <v>0.596634343</v>
      </c>
      <c r="K11" s="2">
        <v>0.16103816</v>
      </c>
      <c r="L11" s="2">
        <v>0.436878994</v>
      </c>
      <c r="M11" s="10">
        <f t="shared" ref="M11:M13" si="22">SUM(B11:L11)</f>
        <v>1.681512696</v>
      </c>
      <c r="N11" s="10">
        <f t="shared" ref="N11:N13" si="23">SUM(I11:L11)</f>
        <v>1.66252044</v>
      </c>
      <c r="O11" s="4"/>
      <c r="P11" s="4"/>
      <c r="Q11" s="4"/>
    </row>
    <row r="12">
      <c r="A12" s="2">
        <v>4.2145E-5</v>
      </c>
      <c r="B12" s="2">
        <v>1.69732E-4</v>
      </c>
      <c r="C12" s="2">
        <v>1.4685E-4</v>
      </c>
      <c r="D12" s="2">
        <v>6.39398E-4</v>
      </c>
      <c r="E12" s="2">
        <v>3.60017E-4</v>
      </c>
      <c r="F12" s="2">
        <v>0.005593113</v>
      </c>
      <c r="G12" s="2">
        <v>0.01377563</v>
      </c>
      <c r="H12" s="2">
        <v>6.53271E-4</v>
      </c>
      <c r="I12" s="2">
        <v>0.463216691</v>
      </c>
      <c r="J12" s="2">
        <v>0.562816592</v>
      </c>
      <c r="K12" s="2">
        <v>0.160800106</v>
      </c>
      <c r="L12" s="2">
        <v>0.449308676</v>
      </c>
      <c r="M12" s="10">
        <f t="shared" si="22"/>
        <v>1.657480076</v>
      </c>
      <c r="N12" s="10">
        <f t="shared" si="23"/>
        <v>1.636142065</v>
      </c>
      <c r="O12" s="4"/>
      <c r="P12" s="4"/>
      <c r="Q12" s="4"/>
    </row>
    <row r="13">
      <c r="A13" s="2">
        <v>1.00078E-4</v>
      </c>
      <c r="B13" s="2">
        <v>2.6142E-5</v>
      </c>
      <c r="C13" s="2">
        <v>1.71698E-4</v>
      </c>
      <c r="D13" s="2">
        <v>7.38157E-4</v>
      </c>
      <c r="E13" s="2">
        <v>3.63584E-4</v>
      </c>
      <c r="F13" s="2">
        <v>0.005419728</v>
      </c>
      <c r="G13" s="2">
        <v>0.01154781</v>
      </c>
      <c r="H13" s="2">
        <v>6.60082E-4</v>
      </c>
      <c r="I13" s="2">
        <v>0.464052554</v>
      </c>
      <c r="J13" s="2">
        <v>0.557299786</v>
      </c>
      <c r="K13" s="2">
        <v>0.159987149</v>
      </c>
      <c r="L13" s="2">
        <v>0.442048423</v>
      </c>
      <c r="M13" s="10">
        <f t="shared" si="22"/>
        <v>1.642315113</v>
      </c>
      <c r="N13" s="10">
        <f t="shared" si="23"/>
        <v>1.623387912</v>
      </c>
      <c r="O13" s="4"/>
      <c r="P13" s="4"/>
      <c r="Q13" s="4"/>
    </row>
    <row r="14">
      <c r="A14" s="1" t="s">
        <v>25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26</v>
      </c>
      <c r="N14" s="1" t="s">
        <v>27</v>
      </c>
      <c r="O14" s="4"/>
      <c r="P14" s="4"/>
      <c r="Q14" s="4"/>
    </row>
    <row r="15">
      <c r="A15" s="10">
        <f t="shared" ref="A15:L15" si="24">MIN(A11:A13)</f>
        <v>0.000024395</v>
      </c>
      <c r="B15" s="10">
        <f t="shared" si="24"/>
        <v>0.000026142</v>
      </c>
      <c r="C15" s="10">
        <f t="shared" si="24"/>
        <v>0.00014685</v>
      </c>
      <c r="D15" s="10">
        <f t="shared" si="24"/>
        <v>0.000639398</v>
      </c>
      <c r="E15" s="10">
        <f t="shared" si="24"/>
        <v>0.000360017</v>
      </c>
      <c r="F15" s="10">
        <f t="shared" si="24"/>
        <v>0.005388156</v>
      </c>
      <c r="G15" s="10">
        <f t="shared" si="24"/>
        <v>0.01154781</v>
      </c>
      <c r="H15" s="10">
        <f t="shared" si="24"/>
        <v>0.000630819</v>
      </c>
      <c r="I15" s="10">
        <f t="shared" si="24"/>
        <v>0.463216691</v>
      </c>
      <c r="J15" s="10">
        <f t="shared" si="24"/>
        <v>0.557299786</v>
      </c>
      <c r="K15" s="10">
        <f t="shared" si="24"/>
        <v>0.159987149</v>
      </c>
      <c r="L15" s="10">
        <f t="shared" si="24"/>
        <v>0.436878994</v>
      </c>
      <c r="M15" s="10">
        <f>SUM(B15:L15)</f>
        <v>1.636121812</v>
      </c>
      <c r="N15" s="10">
        <f>SUM(I15:L15)</f>
        <v>1.61738262</v>
      </c>
      <c r="O15" s="4"/>
      <c r="P15" s="4"/>
      <c r="Q15" s="4"/>
    </row>
    <row r="16">
      <c r="O16" s="4"/>
      <c r="P16" s="4"/>
      <c r="Q16" s="4"/>
    </row>
    <row r="17">
      <c r="A17" s="1" t="s">
        <v>3</v>
      </c>
      <c r="C17" s="1" t="s">
        <v>1</v>
      </c>
      <c r="D17" s="2">
        <v>8.0</v>
      </c>
      <c r="O17" s="3" t="s">
        <v>29</v>
      </c>
      <c r="P17" s="3" t="s">
        <v>20</v>
      </c>
      <c r="Q17" s="3"/>
      <c r="R17" s="1" t="s">
        <v>3</v>
      </c>
      <c r="T17" s="1" t="s">
        <v>1</v>
      </c>
      <c r="U17" s="2">
        <v>1.0</v>
      </c>
      <c r="AF17" s="3"/>
      <c r="AG17" s="3"/>
      <c r="AH17" s="5" t="s">
        <v>3</v>
      </c>
      <c r="AJ17" s="5" t="s">
        <v>1</v>
      </c>
      <c r="AK17" s="6">
        <v>4.0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5" t="s">
        <v>3</v>
      </c>
      <c r="AZ17" s="5" t="s">
        <v>1</v>
      </c>
      <c r="BA17" s="6">
        <v>128.0</v>
      </c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1" t="s">
        <v>3</v>
      </c>
      <c r="BP17" s="1" t="s">
        <v>1</v>
      </c>
      <c r="BQ17" s="2">
        <v>2.0</v>
      </c>
      <c r="CB17" s="3"/>
      <c r="CC17" s="3"/>
      <c r="CD17" s="1" t="s">
        <v>3</v>
      </c>
      <c r="CF17" s="1" t="s">
        <v>1</v>
      </c>
      <c r="CG17" s="2">
        <v>16.0</v>
      </c>
      <c r="CR17" s="3"/>
      <c r="CS17" s="3"/>
      <c r="CT17" s="1" t="s">
        <v>3</v>
      </c>
      <c r="CV17" s="1" t="s">
        <v>1</v>
      </c>
      <c r="CW17" s="2">
        <v>32.0</v>
      </c>
      <c r="DH17" s="3"/>
      <c r="DI17" s="3"/>
    </row>
    <row r="18">
      <c r="A18" s="1" t="s">
        <v>4</v>
      </c>
      <c r="B18" s="1" t="s">
        <v>5</v>
      </c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3" t="s">
        <v>18</v>
      </c>
      <c r="P18" s="3" t="s">
        <v>18</v>
      </c>
      <c r="Q18" s="12" t="s">
        <v>19</v>
      </c>
      <c r="R18" s="1" t="s">
        <v>4</v>
      </c>
      <c r="S18" s="1" t="s">
        <v>5</v>
      </c>
      <c r="T18" s="1" t="s">
        <v>6</v>
      </c>
      <c r="U18" s="1" t="s">
        <v>7</v>
      </c>
      <c r="V18" s="1" t="s">
        <v>8</v>
      </c>
      <c r="W18" s="1" t="s">
        <v>9</v>
      </c>
      <c r="X18" s="1" t="s">
        <v>10</v>
      </c>
      <c r="Y18" s="1" t="s">
        <v>11</v>
      </c>
      <c r="Z18" s="1" t="s">
        <v>12</v>
      </c>
      <c r="AA18" s="1" t="s">
        <v>13</v>
      </c>
      <c r="AB18" s="1" t="s">
        <v>14</v>
      </c>
      <c r="AC18" s="1" t="s">
        <v>15</v>
      </c>
      <c r="AD18" s="1" t="s">
        <v>16</v>
      </c>
      <c r="AE18" s="1" t="s">
        <v>17</v>
      </c>
      <c r="AF18" s="8" t="s">
        <v>20</v>
      </c>
      <c r="AG18" s="8"/>
      <c r="AH18" s="5" t="s">
        <v>4</v>
      </c>
      <c r="AI18" s="5" t="s">
        <v>5</v>
      </c>
      <c r="AJ18" s="5" t="s">
        <v>6</v>
      </c>
      <c r="AK18" s="5" t="s">
        <v>7</v>
      </c>
      <c r="AL18" s="5" t="s">
        <v>8</v>
      </c>
      <c r="AM18" s="5" t="s">
        <v>9</v>
      </c>
      <c r="AN18" s="5" t="s">
        <v>10</v>
      </c>
      <c r="AO18" s="5" t="s">
        <v>11</v>
      </c>
      <c r="AP18" s="5" t="s">
        <v>12</v>
      </c>
      <c r="AQ18" s="5" t="s">
        <v>13</v>
      </c>
      <c r="AR18" s="5" t="s">
        <v>14</v>
      </c>
      <c r="AS18" s="5" t="s">
        <v>15</v>
      </c>
      <c r="AT18" s="5" t="s">
        <v>16</v>
      </c>
      <c r="AU18" s="5" t="s">
        <v>17</v>
      </c>
      <c r="AV18" s="8" t="s">
        <v>20</v>
      </c>
      <c r="AW18" s="8"/>
      <c r="AX18" s="5" t="s">
        <v>4</v>
      </c>
      <c r="AY18" s="5" t="s">
        <v>5</v>
      </c>
      <c r="AZ18" s="5" t="s">
        <v>6</v>
      </c>
      <c r="BA18" s="5" t="s">
        <v>7</v>
      </c>
      <c r="BB18" s="5" t="s">
        <v>8</v>
      </c>
      <c r="BC18" s="5" t="s">
        <v>9</v>
      </c>
      <c r="BD18" s="5" t="s">
        <v>10</v>
      </c>
      <c r="BE18" s="5" t="s">
        <v>11</v>
      </c>
      <c r="BF18" s="5" t="s">
        <v>12</v>
      </c>
      <c r="BG18" s="5" t="s">
        <v>13</v>
      </c>
      <c r="BH18" s="5" t="s">
        <v>14</v>
      </c>
      <c r="BI18" s="5" t="s">
        <v>15</v>
      </c>
      <c r="BJ18" s="5" t="s">
        <v>16</v>
      </c>
      <c r="BK18" s="5" t="s">
        <v>17</v>
      </c>
      <c r="BL18" s="8" t="s">
        <v>20</v>
      </c>
      <c r="BM18" s="8"/>
      <c r="BN18" s="1" t="s">
        <v>4</v>
      </c>
      <c r="BO18" s="1" t="s">
        <v>5</v>
      </c>
      <c r="BP18" s="1" t="s">
        <v>6</v>
      </c>
      <c r="BQ18" s="1" t="s">
        <v>7</v>
      </c>
      <c r="BR18" s="1" t="s">
        <v>8</v>
      </c>
      <c r="BS18" s="1" t="s">
        <v>9</v>
      </c>
      <c r="BT18" s="1" t="s">
        <v>10</v>
      </c>
      <c r="BU18" s="1" t="s">
        <v>11</v>
      </c>
      <c r="BV18" s="1" t="s">
        <v>12</v>
      </c>
      <c r="BW18" s="1" t="s">
        <v>13</v>
      </c>
      <c r="BX18" s="1" t="s">
        <v>14</v>
      </c>
      <c r="BY18" s="1" t="s">
        <v>15</v>
      </c>
      <c r="BZ18" s="1" t="s">
        <v>16</v>
      </c>
      <c r="CA18" s="1" t="s">
        <v>17</v>
      </c>
      <c r="CB18" s="9" t="s">
        <v>21</v>
      </c>
      <c r="CC18" s="8"/>
      <c r="CD18" s="1" t="s">
        <v>4</v>
      </c>
      <c r="CE18" s="1" t="s">
        <v>5</v>
      </c>
      <c r="CF18" s="1" t="s">
        <v>6</v>
      </c>
      <c r="CG18" s="1" t="s">
        <v>7</v>
      </c>
      <c r="CH18" s="1" t="s">
        <v>8</v>
      </c>
      <c r="CI18" s="1" t="s">
        <v>9</v>
      </c>
      <c r="CJ18" s="1" t="s">
        <v>10</v>
      </c>
      <c r="CK18" s="1" t="s">
        <v>11</v>
      </c>
      <c r="CL18" s="1" t="s">
        <v>12</v>
      </c>
      <c r="CM18" s="1" t="s">
        <v>13</v>
      </c>
      <c r="CN18" s="1" t="s">
        <v>14</v>
      </c>
      <c r="CO18" s="1" t="s">
        <v>15</v>
      </c>
      <c r="CP18" s="1" t="s">
        <v>16</v>
      </c>
      <c r="CQ18" s="1" t="s">
        <v>17</v>
      </c>
      <c r="CR18" s="9" t="s">
        <v>21</v>
      </c>
      <c r="CS18" s="8"/>
      <c r="CT18" s="1" t="s">
        <v>4</v>
      </c>
      <c r="CU18" s="1" t="s">
        <v>5</v>
      </c>
      <c r="CV18" s="1" t="s">
        <v>6</v>
      </c>
      <c r="CW18" s="1" t="s">
        <v>7</v>
      </c>
      <c r="CX18" s="1" t="s">
        <v>8</v>
      </c>
      <c r="CY18" s="1" t="s">
        <v>9</v>
      </c>
      <c r="CZ18" s="1" t="s">
        <v>10</v>
      </c>
      <c r="DA18" s="1" t="s">
        <v>11</v>
      </c>
      <c r="DB18" s="1" t="s">
        <v>12</v>
      </c>
      <c r="DC18" s="1" t="s">
        <v>13</v>
      </c>
      <c r="DD18" s="1" t="s">
        <v>14</v>
      </c>
      <c r="DE18" s="1" t="s">
        <v>15</v>
      </c>
      <c r="DF18" s="1" t="s">
        <v>16</v>
      </c>
      <c r="DG18" s="1" t="s">
        <v>17</v>
      </c>
      <c r="DH18" s="9" t="s">
        <v>21</v>
      </c>
      <c r="DI18" s="8"/>
    </row>
    <row r="19">
      <c r="A19" s="2">
        <v>7.34142E-4</v>
      </c>
      <c r="B19" s="2">
        <v>7.06443E-4</v>
      </c>
      <c r="C19" s="2">
        <v>8.84009E-4</v>
      </c>
      <c r="D19" s="2">
        <v>9.46299E-4</v>
      </c>
      <c r="E19" s="2">
        <v>7.0409E-4</v>
      </c>
      <c r="F19" s="2">
        <v>0.001966433</v>
      </c>
      <c r="G19" s="2">
        <v>0.002577971</v>
      </c>
      <c r="H19" s="2">
        <v>0.001069618</v>
      </c>
      <c r="I19" s="2">
        <v>0.074956609</v>
      </c>
      <c r="J19" s="2">
        <v>0.037889404</v>
      </c>
      <c r="K19" s="2">
        <v>0.055231548</v>
      </c>
      <c r="L19" s="2">
        <v>0.166838511</v>
      </c>
      <c r="M19" s="10">
        <f t="shared" ref="M19:M21" si="25">SUM(B19:L19)</f>
        <v>0.343770935</v>
      </c>
      <c r="N19" s="10">
        <f t="shared" ref="N19:N21" si="26">SUM(I19:L19)</f>
        <v>0.334916072</v>
      </c>
      <c r="O19" s="4">
        <f>M7/M23</f>
        <v>1.110597085</v>
      </c>
      <c r="P19" s="4">
        <f>(M15/M23)</f>
        <v>4.813893484</v>
      </c>
      <c r="Q19" s="4">
        <f>(N15/(N23*D17))</f>
        <v>0.6093993191</v>
      </c>
      <c r="R19" s="2">
        <v>7.4553E-5</v>
      </c>
      <c r="S19" s="2">
        <v>7.3496E-5</v>
      </c>
      <c r="T19" s="2">
        <v>9.376E-5</v>
      </c>
      <c r="U19" s="2">
        <v>2.26331E-4</v>
      </c>
      <c r="V19" s="2">
        <v>2.50739E-4</v>
      </c>
      <c r="W19" s="2">
        <v>0.005797818</v>
      </c>
      <c r="X19" s="2">
        <v>0.003329166</v>
      </c>
      <c r="Y19" s="2">
        <v>6.06883E-4</v>
      </c>
      <c r="Z19" s="2">
        <v>0.511726525</v>
      </c>
      <c r="AA19" s="2">
        <v>0.055343942</v>
      </c>
      <c r="AB19" s="2">
        <v>0.179084612</v>
      </c>
      <c r="AC19" s="2">
        <v>0.483322309</v>
      </c>
      <c r="AD19" s="10">
        <f t="shared" ref="AD19:AD21" si="27">SUM(S19:AC19)</f>
        <v>1.239855581</v>
      </c>
      <c r="AE19" s="10">
        <f t="shared" ref="AE19:AE21" si="28">SUM(Z19:AC19)</f>
        <v>1.229477388</v>
      </c>
      <c r="AF19" s="11" t="s">
        <v>18</v>
      </c>
      <c r="AG19" s="12" t="s">
        <v>19</v>
      </c>
      <c r="AH19" s="6">
        <v>2.83539E-4</v>
      </c>
      <c r="AI19" s="6">
        <v>1.45026E-4</v>
      </c>
      <c r="AJ19" s="6">
        <v>1.71039E-4</v>
      </c>
      <c r="AK19" s="6">
        <v>1.92764E-4</v>
      </c>
      <c r="AL19" s="6">
        <v>2.07527E-4</v>
      </c>
      <c r="AM19" s="6">
        <v>0.002497138</v>
      </c>
      <c r="AN19" s="6">
        <v>0.003504569</v>
      </c>
      <c r="AO19" s="6">
        <v>5.79161E-4</v>
      </c>
      <c r="AP19" s="6">
        <v>0.16567485</v>
      </c>
      <c r="AQ19" s="6">
        <v>0.057262453</v>
      </c>
      <c r="AR19" s="6">
        <v>0.063317202</v>
      </c>
      <c r="AS19" s="6">
        <v>0.181009148</v>
      </c>
      <c r="AT19" s="13">
        <f t="shared" ref="AT19:AT21" si="29">SUM(AI19:AS19)</f>
        <v>0.474560877</v>
      </c>
      <c r="AU19" s="13">
        <f t="shared" ref="AU19:AU21" si="30">SUM(AP19:AS19)</f>
        <v>0.467263653</v>
      </c>
      <c r="AV19" s="8" t="s">
        <v>18</v>
      </c>
      <c r="AW19" s="8" t="s">
        <v>19</v>
      </c>
      <c r="AX19" s="6">
        <v>0.003663095</v>
      </c>
      <c r="AY19" s="6">
        <v>0.004198132</v>
      </c>
      <c r="AZ19" s="6">
        <v>0.003851408</v>
      </c>
      <c r="BA19" s="6">
        <v>0.003833266</v>
      </c>
      <c r="BB19" s="6">
        <v>0.004210118</v>
      </c>
      <c r="BC19" s="6">
        <v>0.00707892</v>
      </c>
      <c r="BD19" s="6">
        <v>0.005243939</v>
      </c>
      <c r="BE19" s="6">
        <v>0.004267796</v>
      </c>
      <c r="BF19" s="6">
        <v>0.07958873</v>
      </c>
      <c r="BG19" s="6">
        <v>0.080876371</v>
      </c>
      <c r="BH19" s="6">
        <v>0.055418342</v>
      </c>
      <c r="BI19" s="6">
        <v>0.161569568</v>
      </c>
      <c r="BJ19" s="13">
        <f t="shared" ref="BJ19:BJ21" si="31">SUM(AY19:BI19)</f>
        <v>0.41013659</v>
      </c>
      <c r="BK19" s="13">
        <f t="shared" ref="BK19:BK21" si="32">SUM(BF19:BI19)</f>
        <v>0.377453011</v>
      </c>
      <c r="BL19" s="8" t="s">
        <v>18</v>
      </c>
      <c r="BM19" s="8" t="s">
        <v>19</v>
      </c>
      <c r="BN19" s="2">
        <v>7.6819E-5</v>
      </c>
      <c r="BO19" s="2">
        <v>8.0889E-5</v>
      </c>
      <c r="BP19" s="2">
        <v>1.21963E-4</v>
      </c>
      <c r="BQ19" s="2">
        <v>1.86242E-4</v>
      </c>
      <c r="BR19" s="2">
        <v>2.01171E-4</v>
      </c>
      <c r="BS19" s="2">
        <v>0.003190541</v>
      </c>
      <c r="BT19" s="2">
        <v>0.005118995</v>
      </c>
      <c r="BU19" s="2">
        <v>5.53683E-4</v>
      </c>
      <c r="BV19" s="2">
        <v>0.295867055</v>
      </c>
      <c r="BW19" s="2">
        <v>0.056466036</v>
      </c>
      <c r="BX19" s="2">
        <v>0.11296446</v>
      </c>
      <c r="BY19" s="2">
        <v>0.278694369</v>
      </c>
      <c r="BZ19" s="10">
        <f t="shared" ref="BZ19:BZ21" si="33">SUM(BO19:BY19)</f>
        <v>0.753445404</v>
      </c>
      <c r="CA19" s="10">
        <f t="shared" ref="CA19:CA21" si="34">SUM(BV19:BY19)</f>
        <v>0.74399192</v>
      </c>
      <c r="CB19" s="11" t="s">
        <v>18</v>
      </c>
      <c r="CC19" s="12" t="s">
        <v>19</v>
      </c>
      <c r="CD19" s="2">
        <v>6.81305E-4</v>
      </c>
      <c r="CE19" s="2">
        <v>9.02378E-4</v>
      </c>
      <c r="CF19" s="2">
        <v>0.001211563</v>
      </c>
      <c r="CG19" s="2">
        <v>8.84147E-4</v>
      </c>
      <c r="CH19" s="2">
        <v>0.001083546</v>
      </c>
      <c r="CI19" s="2">
        <v>0.001528055</v>
      </c>
      <c r="CJ19" s="2">
        <v>0.00407485</v>
      </c>
      <c r="CK19" s="2">
        <v>0.001114896</v>
      </c>
      <c r="CL19" s="2">
        <v>0.080411508</v>
      </c>
      <c r="CM19" s="2">
        <v>0.059750041</v>
      </c>
      <c r="CN19" s="2">
        <v>0.056820261</v>
      </c>
      <c r="CO19" s="2">
        <v>0.169889997</v>
      </c>
      <c r="CP19" s="10">
        <f t="shared" ref="CP19:CP21" si="35">SUM(CE19:CO19)</f>
        <v>0.377671242</v>
      </c>
      <c r="CQ19" s="10">
        <f t="shared" ref="CQ19:CQ21" si="36">SUM(CL19:CO19)</f>
        <v>0.366871807</v>
      </c>
      <c r="CR19" s="11" t="s">
        <v>18</v>
      </c>
      <c r="CS19" s="12" t="s">
        <v>19</v>
      </c>
      <c r="CT19" s="2">
        <v>0.001420212</v>
      </c>
      <c r="CU19" s="2">
        <v>0.001729916</v>
      </c>
      <c r="CV19" s="2">
        <v>0.001394263</v>
      </c>
      <c r="CW19" s="2">
        <v>0.001599315</v>
      </c>
      <c r="CX19" s="2">
        <v>0.001768037</v>
      </c>
      <c r="CY19" s="2">
        <v>0.003014826</v>
      </c>
      <c r="CZ19" s="2">
        <v>0.004052691</v>
      </c>
      <c r="DA19" s="2">
        <v>0.001584622</v>
      </c>
      <c r="DB19" s="2">
        <v>0.078108405</v>
      </c>
      <c r="DC19" s="2">
        <v>0.062152217</v>
      </c>
      <c r="DD19" s="2">
        <v>0.057437287</v>
      </c>
      <c r="DE19" s="2">
        <v>0.167017634</v>
      </c>
      <c r="DF19" s="10">
        <f t="shared" ref="DF19:DF21" si="37">SUM(CU19:DE19)</f>
        <v>0.379859213</v>
      </c>
      <c r="DG19" s="10">
        <f t="shared" ref="DG19:DG21" si="38">SUM(DB19:DE19)</f>
        <v>0.364715543</v>
      </c>
      <c r="DH19" s="11" t="s">
        <v>18</v>
      </c>
      <c r="DI19" s="12" t="s">
        <v>19</v>
      </c>
    </row>
    <row r="20">
      <c r="A20" s="2">
        <v>7.61098E-4</v>
      </c>
      <c r="B20" s="2">
        <v>8.08959E-4</v>
      </c>
      <c r="C20" s="2">
        <v>7.62553E-4</v>
      </c>
      <c r="D20" s="2">
        <v>7.50857E-4</v>
      </c>
      <c r="E20" s="2">
        <v>9.44401E-4</v>
      </c>
      <c r="F20" s="2">
        <v>0.001956644</v>
      </c>
      <c r="G20" s="2">
        <v>0.002823252</v>
      </c>
      <c r="H20" s="2">
        <v>0.001367521</v>
      </c>
      <c r="I20" s="2">
        <v>0.076658523</v>
      </c>
      <c r="J20" s="2">
        <v>0.036729625</v>
      </c>
      <c r="K20" s="2">
        <v>0.054510175</v>
      </c>
      <c r="L20" s="2">
        <v>0.168920434</v>
      </c>
      <c r="M20" s="10">
        <f t="shared" si="25"/>
        <v>0.346232944</v>
      </c>
      <c r="N20" s="10">
        <f t="shared" si="26"/>
        <v>0.336818757</v>
      </c>
      <c r="O20" s="3" t="s">
        <v>22</v>
      </c>
      <c r="P20" s="3" t="s">
        <v>22</v>
      </c>
      <c r="Q20" s="12" t="s">
        <v>23</v>
      </c>
      <c r="R20" s="2">
        <v>7.619E-5</v>
      </c>
      <c r="S20" s="2">
        <v>7.6558E-5</v>
      </c>
      <c r="T20" s="2">
        <v>1.03035E-4</v>
      </c>
      <c r="U20" s="2">
        <v>2.22074E-4</v>
      </c>
      <c r="V20" s="2">
        <v>2.61897E-4</v>
      </c>
      <c r="W20" s="2">
        <v>0.005834224</v>
      </c>
      <c r="X20" s="2">
        <v>0.003302068</v>
      </c>
      <c r="Y20" s="2">
        <v>5.68012E-4</v>
      </c>
      <c r="Z20" s="2">
        <v>0.523458236</v>
      </c>
      <c r="AA20" s="2">
        <v>0.056038662</v>
      </c>
      <c r="AB20" s="2">
        <v>0.061307517</v>
      </c>
      <c r="AC20" s="2">
        <v>0.485139999</v>
      </c>
      <c r="AD20" s="10">
        <f t="shared" si="27"/>
        <v>1.136312282</v>
      </c>
      <c r="AE20" s="10">
        <f t="shared" si="28"/>
        <v>1.125944414</v>
      </c>
      <c r="AF20" s="14">
        <f>M15/AD23</f>
        <v>1.464443901</v>
      </c>
      <c r="AG20" s="14">
        <f>M15/(AD23*U17)</f>
        <v>1.464443901</v>
      </c>
      <c r="AH20" s="6">
        <v>1.32282E-4</v>
      </c>
      <c r="AI20" s="6">
        <v>4.26562E-4</v>
      </c>
      <c r="AJ20" s="6">
        <v>1.43827E-4</v>
      </c>
      <c r="AK20" s="6">
        <v>2.02144E-4</v>
      </c>
      <c r="AL20" s="6">
        <v>1.73338E-4</v>
      </c>
      <c r="AM20" s="6">
        <v>0.002300804</v>
      </c>
      <c r="AN20" s="6">
        <v>0.003449054</v>
      </c>
      <c r="AO20" s="6">
        <v>0.001315402</v>
      </c>
      <c r="AP20" s="6">
        <v>0.175638783</v>
      </c>
      <c r="AQ20" s="6">
        <v>0.058259351</v>
      </c>
      <c r="AR20" s="6">
        <v>0.063520127</v>
      </c>
      <c r="AS20" s="6">
        <v>0.175768411</v>
      </c>
      <c r="AT20" s="13">
        <f t="shared" si="29"/>
        <v>0.481197803</v>
      </c>
      <c r="AU20" s="13">
        <f t="shared" si="30"/>
        <v>0.473186672</v>
      </c>
      <c r="AV20" s="14">
        <f>$M$15/AT23</f>
        <v>3.525478255</v>
      </c>
      <c r="AW20" s="14">
        <f>$M$15/(AT23*AK17)</f>
        <v>0.8813695637</v>
      </c>
      <c r="AX20" s="6">
        <v>0.004184623</v>
      </c>
      <c r="AY20" s="6">
        <v>0.003580594</v>
      </c>
      <c r="AZ20" s="6">
        <v>0.004220728</v>
      </c>
      <c r="BA20" s="6">
        <v>0.004413308</v>
      </c>
      <c r="BB20" s="6">
        <v>0.003852785</v>
      </c>
      <c r="BC20" s="6">
        <v>0.005114855</v>
      </c>
      <c r="BD20" s="6">
        <v>0.005344551</v>
      </c>
      <c r="BE20" s="6">
        <v>0.004934957</v>
      </c>
      <c r="BF20" s="6">
        <v>0.088359592</v>
      </c>
      <c r="BG20" s="6">
        <v>0.064458372</v>
      </c>
      <c r="BH20" s="6">
        <v>0.059218805</v>
      </c>
      <c r="BI20" s="6">
        <v>0.167106566</v>
      </c>
      <c r="BJ20" s="13">
        <f t="shared" si="31"/>
        <v>0.410605113</v>
      </c>
      <c r="BK20" s="13">
        <f t="shared" si="32"/>
        <v>0.379143335</v>
      </c>
      <c r="BL20" s="14">
        <f>$M$15/BJ23</f>
        <v>4.21691664</v>
      </c>
      <c r="BM20" s="14">
        <f>$M$15/(BJ23*BA17)</f>
        <v>0.03294466125</v>
      </c>
      <c r="BN20" s="2">
        <v>7.6374E-5</v>
      </c>
      <c r="BO20" s="2">
        <v>7.9618E-5</v>
      </c>
      <c r="BP20" s="2">
        <v>1.07744E-4</v>
      </c>
      <c r="BQ20" s="2">
        <v>2.79465E-4</v>
      </c>
      <c r="BR20" s="2">
        <v>2.02347E-4</v>
      </c>
      <c r="BS20" s="2">
        <v>0.003083555</v>
      </c>
      <c r="BT20" s="2">
        <v>0.003199227</v>
      </c>
      <c r="BU20" s="2">
        <v>5.49503E-4</v>
      </c>
      <c r="BV20" s="2">
        <v>0.272921357</v>
      </c>
      <c r="BW20" s="2">
        <v>0.054811371</v>
      </c>
      <c r="BX20" s="2">
        <v>0.107251535</v>
      </c>
      <c r="BY20" s="2">
        <v>0.284157901</v>
      </c>
      <c r="BZ20" s="10">
        <f t="shared" si="33"/>
        <v>0.726643623</v>
      </c>
      <c r="CA20" s="10">
        <f t="shared" si="34"/>
        <v>0.719142164</v>
      </c>
      <c r="CB20" s="14">
        <f>$M$15/BZ23</f>
        <v>2.274380076</v>
      </c>
      <c r="CC20" s="14">
        <f>$M$15/(BZ23*BQ17)</f>
        <v>1.137190038</v>
      </c>
      <c r="CD20" s="2">
        <v>5.63582E-4</v>
      </c>
      <c r="CE20" s="2">
        <v>7.41315E-4</v>
      </c>
      <c r="CF20" s="2">
        <v>8.10596E-4</v>
      </c>
      <c r="CG20" s="2">
        <v>0.001135577</v>
      </c>
      <c r="CH20" s="2">
        <v>0.001171449</v>
      </c>
      <c r="CI20" s="2">
        <v>0.001706821</v>
      </c>
      <c r="CJ20" s="2">
        <v>0.00405621</v>
      </c>
      <c r="CK20" s="2">
        <v>0.001524893</v>
      </c>
      <c r="CL20" s="2">
        <v>0.081609287</v>
      </c>
      <c r="CM20" s="2">
        <v>0.060524035</v>
      </c>
      <c r="CN20" s="2">
        <v>0.064178508</v>
      </c>
      <c r="CO20" s="2">
        <v>0.174462273</v>
      </c>
      <c r="CP20" s="10">
        <f t="shared" si="35"/>
        <v>0.391920964</v>
      </c>
      <c r="CQ20" s="10">
        <f t="shared" si="36"/>
        <v>0.380774103</v>
      </c>
      <c r="CR20" s="14">
        <f>$M$15/CP23</f>
        <v>4.379786473</v>
      </c>
      <c r="CS20" s="14">
        <f>$M$15/(CP23*CG17)</f>
        <v>0.2737366546</v>
      </c>
      <c r="CT20" s="2">
        <v>0.001189264</v>
      </c>
      <c r="CU20" s="2">
        <v>9.7844E-4</v>
      </c>
      <c r="CV20" s="2">
        <v>0.001328271</v>
      </c>
      <c r="CW20" s="2">
        <v>0.001341923</v>
      </c>
      <c r="CX20" s="2">
        <v>0.001568825</v>
      </c>
      <c r="CY20" s="2">
        <v>0.002891687</v>
      </c>
      <c r="CZ20" s="2">
        <v>0.004382685</v>
      </c>
      <c r="DA20" s="2">
        <v>0.002179779</v>
      </c>
      <c r="DB20" s="2">
        <v>0.079082881</v>
      </c>
      <c r="DC20" s="2">
        <v>0.060913229</v>
      </c>
      <c r="DD20" s="2">
        <v>0.05841585</v>
      </c>
      <c r="DE20" s="2">
        <v>0.163390591</v>
      </c>
      <c r="DF20" s="10">
        <f t="shared" si="37"/>
        <v>0.376474161</v>
      </c>
      <c r="DG20" s="10">
        <f t="shared" si="38"/>
        <v>0.361802551</v>
      </c>
      <c r="DH20" s="14">
        <f>$M$15/DF23</f>
        <v>4.408390551</v>
      </c>
      <c r="DI20" s="14">
        <f>$M$15/(DF23*CW17)</f>
        <v>0.1377622047</v>
      </c>
    </row>
    <row r="21">
      <c r="A21" s="2">
        <v>8.27415E-4</v>
      </c>
      <c r="B21" s="2">
        <v>6.87456E-4</v>
      </c>
      <c r="C21" s="2">
        <v>7.03877E-4</v>
      </c>
      <c r="D21" s="2">
        <v>5.28877E-4</v>
      </c>
      <c r="E21" s="2">
        <v>0.001188646</v>
      </c>
      <c r="F21" s="2">
        <v>0.001845508</v>
      </c>
      <c r="G21" s="2">
        <v>0.002904559</v>
      </c>
      <c r="H21" s="2">
        <v>0.001094124</v>
      </c>
      <c r="I21" s="2">
        <v>0.074746648</v>
      </c>
      <c r="J21" s="2">
        <v>0.03566222</v>
      </c>
      <c r="K21" s="2">
        <v>0.056174607</v>
      </c>
      <c r="L21" s="2">
        <v>0.167094948</v>
      </c>
      <c r="M21" s="10">
        <f t="shared" si="25"/>
        <v>0.34263147</v>
      </c>
      <c r="N21" s="10">
        <f t="shared" si="26"/>
        <v>0.333678423</v>
      </c>
      <c r="O21" s="4">
        <f>N7/N23</f>
        <v>1.114528711</v>
      </c>
      <c r="P21" s="4">
        <f>N15/N23</f>
        <v>4.875194552</v>
      </c>
      <c r="Q21" s="4">
        <f>N15/(N23*D17)</f>
        <v>0.6093993191</v>
      </c>
      <c r="R21" s="2">
        <v>7.4712E-5</v>
      </c>
      <c r="S21" s="2">
        <v>1.19106E-4</v>
      </c>
      <c r="T21" s="2">
        <v>9.6251E-5</v>
      </c>
      <c r="U21" s="2">
        <v>2.12242E-4</v>
      </c>
      <c r="V21" s="2">
        <v>2.46914E-4</v>
      </c>
      <c r="W21" s="2">
        <v>0.005830941</v>
      </c>
      <c r="X21" s="2">
        <v>0.003379869</v>
      </c>
      <c r="Y21" s="2">
        <v>5.70479E-4</v>
      </c>
      <c r="Z21" s="2">
        <v>0.514671785</v>
      </c>
      <c r="AA21" s="2">
        <v>0.058066029</v>
      </c>
      <c r="AB21" s="2">
        <v>0.056543701</v>
      </c>
      <c r="AC21" s="2">
        <v>0.489028846</v>
      </c>
      <c r="AD21" s="10">
        <f t="shared" si="27"/>
        <v>1.128766163</v>
      </c>
      <c r="AE21" s="10">
        <f t="shared" si="28"/>
        <v>1.118310361</v>
      </c>
      <c r="AF21" s="11" t="s">
        <v>22</v>
      </c>
      <c r="AG21" s="12" t="s">
        <v>23</v>
      </c>
      <c r="AH21" s="6">
        <v>1.2867E-4</v>
      </c>
      <c r="AI21" s="6">
        <v>1.30496E-4</v>
      </c>
      <c r="AJ21" s="6">
        <v>1.50206E-4</v>
      </c>
      <c r="AK21" s="6">
        <v>2.1295E-4</v>
      </c>
      <c r="AL21" s="6">
        <v>1.8933E-4</v>
      </c>
      <c r="AM21" s="6">
        <v>0.002448608</v>
      </c>
      <c r="AN21" s="6">
        <v>0.003466409</v>
      </c>
      <c r="AO21" s="6">
        <v>6.96934E-4</v>
      </c>
      <c r="AP21" s="6">
        <v>0.160920994</v>
      </c>
      <c r="AQ21" s="6">
        <v>0.06019116</v>
      </c>
      <c r="AR21" s="6">
        <v>0.065422888</v>
      </c>
      <c r="AS21" s="6">
        <v>0.175614974</v>
      </c>
      <c r="AT21" s="13">
        <f t="shared" si="29"/>
        <v>0.469444949</v>
      </c>
      <c r="AU21" s="13">
        <f t="shared" si="30"/>
        <v>0.462150016</v>
      </c>
      <c r="AV21" s="8" t="s">
        <v>22</v>
      </c>
      <c r="AW21" s="8" t="s">
        <v>23</v>
      </c>
      <c r="AX21" s="6">
        <v>0.00405982</v>
      </c>
      <c r="AY21" s="6">
        <v>0.003776235</v>
      </c>
      <c r="AZ21" s="6">
        <v>0.004112361</v>
      </c>
      <c r="BA21" s="6">
        <v>0.0043016</v>
      </c>
      <c r="BB21" s="6">
        <v>0.004020355</v>
      </c>
      <c r="BC21" s="6">
        <v>0.004749333</v>
      </c>
      <c r="BD21" s="6">
        <v>0.005253119</v>
      </c>
      <c r="BE21" s="6">
        <v>0.004129545</v>
      </c>
      <c r="BF21" s="6">
        <v>0.083945546</v>
      </c>
      <c r="BG21" s="6">
        <v>0.062172567</v>
      </c>
      <c r="BH21" s="6">
        <v>0.058579767</v>
      </c>
      <c r="BI21" s="6">
        <v>0.162902353</v>
      </c>
      <c r="BJ21" s="13">
        <f t="shared" si="31"/>
        <v>0.397942781</v>
      </c>
      <c r="BK21" s="13">
        <f t="shared" si="32"/>
        <v>0.367600233</v>
      </c>
      <c r="BL21" s="8" t="s">
        <v>22</v>
      </c>
      <c r="BM21" s="8" t="s">
        <v>23</v>
      </c>
      <c r="BN21" s="2">
        <v>8.6212E-5</v>
      </c>
      <c r="BO21" s="2">
        <v>1.69328E-4</v>
      </c>
      <c r="BP21" s="2">
        <v>1.01647E-4</v>
      </c>
      <c r="BQ21" s="2">
        <v>2.04176E-4</v>
      </c>
      <c r="BR21" s="2">
        <v>1.91206E-4</v>
      </c>
      <c r="BS21" s="2">
        <v>0.003200191</v>
      </c>
      <c r="BT21" s="2">
        <v>0.003439183</v>
      </c>
      <c r="BU21" s="2">
        <v>5.91058E-4</v>
      </c>
      <c r="BV21" s="2">
        <v>0.27144286</v>
      </c>
      <c r="BW21" s="2">
        <v>0.054590685</v>
      </c>
      <c r="BX21" s="2">
        <v>0.109801785</v>
      </c>
      <c r="BY21" s="2">
        <v>0.293304158</v>
      </c>
      <c r="BZ21" s="10">
        <f t="shared" si="33"/>
        <v>0.737036277</v>
      </c>
      <c r="CA21" s="10">
        <f t="shared" si="34"/>
        <v>0.729139488</v>
      </c>
      <c r="CB21" s="11" t="s">
        <v>22</v>
      </c>
      <c r="CC21" s="12" t="s">
        <v>23</v>
      </c>
      <c r="CD21" s="2">
        <v>7.59033E-4</v>
      </c>
      <c r="CE21" s="2">
        <v>7.99986E-4</v>
      </c>
      <c r="CF21" s="2">
        <v>9.72806E-4</v>
      </c>
      <c r="CG21" s="2">
        <v>0.001551797</v>
      </c>
      <c r="CH21" s="2">
        <v>9.78097E-4</v>
      </c>
      <c r="CI21" s="2">
        <v>0.002055769</v>
      </c>
      <c r="CJ21" s="2">
        <v>0.004032567</v>
      </c>
      <c r="CK21" s="2">
        <v>0.00237775</v>
      </c>
      <c r="CL21" s="2">
        <v>0.082938412</v>
      </c>
      <c r="CM21" s="2">
        <v>0.059658973</v>
      </c>
      <c r="CN21" s="2">
        <v>0.056036735</v>
      </c>
      <c r="CO21" s="2">
        <v>0.167365115</v>
      </c>
      <c r="CP21" s="10">
        <f t="shared" si="35"/>
        <v>0.378768007</v>
      </c>
      <c r="CQ21" s="10">
        <f t="shared" si="36"/>
        <v>0.365999235</v>
      </c>
      <c r="CR21" s="11" t="s">
        <v>22</v>
      </c>
      <c r="CS21" s="12" t="s">
        <v>23</v>
      </c>
      <c r="CT21" s="2">
        <v>0.00131444</v>
      </c>
      <c r="CU21" s="2">
        <v>0.001392779</v>
      </c>
      <c r="CV21" s="2">
        <v>0.001410681</v>
      </c>
      <c r="CW21" s="2">
        <v>0.001705682</v>
      </c>
      <c r="CX21" s="2">
        <v>0.001326721</v>
      </c>
      <c r="CY21" s="2">
        <v>0.001787957</v>
      </c>
      <c r="CZ21" s="2">
        <v>0.004203252</v>
      </c>
      <c r="DA21" s="2">
        <v>0.001693991</v>
      </c>
      <c r="DB21" s="2">
        <v>0.083387934</v>
      </c>
      <c r="DC21" s="2">
        <v>0.059801219</v>
      </c>
      <c r="DD21" s="2">
        <v>0.059199038</v>
      </c>
      <c r="DE21" s="2">
        <v>0.164668427</v>
      </c>
      <c r="DF21" s="10">
        <f t="shared" si="37"/>
        <v>0.380577681</v>
      </c>
      <c r="DG21" s="10">
        <f t="shared" si="38"/>
        <v>0.367056618</v>
      </c>
      <c r="DH21" s="11" t="s">
        <v>22</v>
      </c>
      <c r="DI21" s="12" t="s">
        <v>23</v>
      </c>
    </row>
    <row r="22">
      <c r="A22" s="1" t="s">
        <v>25</v>
      </c>
      <c r="B22" s="1" t="s">
        <v>25</v>
      </c>
      <c r="C22" s="1" t="s">
        <v>25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26</v>
      </c>
      <c r="N22" s="1" t="s">
        <v>27</v>
      </c>
      <c r="R22" s="1" t="s">
        <v>25</v>
      </c>
      <c r="S22" s="1" t="s">
        <v>25</v>
      </c>
      <c r="T22" s="1" t="s">
        <v>25</v>
      </c>
      <c r="U22" s="1" t="s">
        <v>25</v>
      </c>
      <c r="V22" s="1" t="s">
        <v>25</v>
      </c>
      <c r="W22" s="1" t="s">
        <v>25</v>
      </c>
      <c r="X22" s="1" t="s">
        <v>25</v>
      </c>
      <c r="Y22" s="1" t="s">
        <v>25</v>
      </c>
      <c r="Z22" s="1" t="s">
        <v>25</v>
      </c>
      <c r="AA22" s="1" t="s">
        <v>25</v>
      </c>
      <c r="AB22" s="1" t="s">
        <v>25</v>
      </c>
      <c r="AC22" s="1" t="s">
        <v>25</v>
      </c>
      <c r="AD22" s="1" t="s">
        <v>26</v>
      </c>
      <c r="AE22" s="1" t="s">
        <v>27</v>
      </c>
      <c r="AF22" s="14">
        <f>N15/AE23</f>
        <v>1.461134088</v>
      </c>
      <c r="AG22" s="14">
        <f>N15/(AE23*U17)</f>
        <v>1.461134088</v>
      </c>
      <c r="AH22" s="5" t="s">
        <v>25</v>
      </c>
      <c r="AI22" s="5" t="s">
        <v>25</v>
      </c>
      <c r="AJ22" s="5" t="s">
        <v>25</v>
      </c>
      <c r="AK22" s="5" t="s">
        <v>25</v>
      </c>
      <c r="AL22" s="5" t="s">
        <v>25</v>
      </c>
      <c r="AM22" s="5" t="s">
        <v>25</v>
      </c>
      <c r="AN22" s="5" t="s">
        <v>25</v>
      </c>
      <c r="AO22" s="5" t="s">
        <v>25</v>
      </c>
      <c r="AP22" s="5" t="s">
        <v>25</v>
      </c>
      <c r="AQ22" s="5" t="s">
        <v>25</v>
      </c>
      <c r="AR22" s="5" t="s">
        <v>25</v>
      </c>
      <c r="AS22" s="5" t="s">
        <v>25</v>
      </c>
      <c r="AT22" s="5" t="s">
        <v>26</v>
      </c>
      <c r="AU22" s="5" t="s">
        <v>27</v>
      </c>
      <c r="AV22" s="14">
        <f>$N$15/AU23</f>
        <v>3.538235271</v>
      </c>
      <c r="AW22" s="14">
        <f>$N$15/(AU23*AK17)</f>
        <v>0.8845588176</v>
      </c>
      <c r="AX22" s="5" t="s">
        <v>25</v>
      </c>
      <c r="AY22" s="5" t="s">
        <v>25</v>
      </c>
      <c r="AZ22" s="5" t="s">
        <v>25</v>
      </c>
      <c r="BA22" s="5" t="s">
        <v>25</v>
      </c>
      <c r="BB22" s="5" t="s">
        <v>25</v>
      </c>
      <c r="BC22" s="5" t="s">
        <v>25</v>
      </c>
      <c r="BD22" s="5" t="s">
        <v>25</v>
      </c>
      <c r="BE22" s="5" t="s">
        <v>25</v>
      </c>
      <c r="BF22" s="5" t="s">
        <v>25</v>
      </c>
      <c r="BG22" s="5" t="s">
        <v>25</v>
      </c>
      <c r="BH22" s="5" t="s">
        <v>25</v>
      </c>
      <c r="BI22" s="5" t="s">
        <v>25</v>
      </c>
      <c r="BJ22" s="5" t="s">
        <v>26</v>
      </c>
      <c r="BK22" s="5" t="s">
        <v>27</v>
      </c>
      <c r="BL22" s="14">
        <f>$N$15/BK23</f>
        <v>4.508393575</v>
      </c>
      <c r="BM22" s="14">
        <f>$N$15/(BK23*BA17)</f>
        <v>0.03522182481</v>
      </c>
      <c r="BN22" s="1" t="s">
        <v>25</v>
      </c>
      <c r="BO22" s="1" t="s">
        <v>25</v>
      </c>
      <c r="BP22" s="1" t="s">
        <v>25</v>
      </c>
      <c r="BQ22" s="1" t="s">
        <v>25</v>
      </c>
      <c r="BR22" s="1" t="s">
        <v>25</v>
      </c>
      <c r="BS22" s="1" t="s">
        <v>25</v>
      </c>
      <c r="BT22" s="1" t="s">
        <v>25</v>
      </c>
      <c r="BU22" s="1" t="s">
        <v>25</v>
      </c>
      <c r="BV22" s="1" t="s">
        <v>25</v>
      </c>
      <c r="BW22" s="1" t="s">
        <v>25</v>
      </c>
      <c r="BX22" s="1" t="s">
        <v>25</v>
      </c>
      <c r="BY22" s="1" t="s">
        <v>25</v>
      </c>
      <c r="BZ22" s="1" t="s">
        <v>26</v>
      </c>
      <c r="CA22" s="1" t="s">
        <v>27</v>
      </c>
      <c r="CB22" s="14">
        <f>$N$15/CA23</f>
        <v>2.271670372</v>
      </c>
      <c r="CC22" s="14">
        <f>$N$15/(CA23*BQ17)</f>
        <v>1.135835186</v>
      </c>
      <c r="CD22" s="1" t="s">
        <v>25</v>
      </c>
      <c r="CE22" s="1" t="s">
        <v>25</v>
      </c>
      <c r="CF22" s="1" t="s">
        <v>25</v>
      </c>
      <c r="CG22" s="1" t="s">
        <v>25</v>
      </c>
      <c r="CH22" s="1" t="s">
        <v>25</v>
      </c>
      <c r="CI22" s="1" t="s">
        <v>25</v>
      </c>
      <c r="CJ22" s="1" t="s">
        <v>25</v>
      </c>
      <c r="CK22" s="1" t="s">
        <v>25</v>
      </c>
      <c r="CL22" s="1" t="s">
        <v>25</v>
      </c>
      <c r="CM22" s="1" t="s">
        <v>25</v>
      </c>
      <c r="CN22" s="1" t="s">
        <v>25</v>
      </c>
      <c r="CO22" s="1" t="s">
        <v>25</v>
      </c>
      <c r="CP22" s="1" t="s">
        <v>26</v>
      </c>
      <c r="CQ22" s="1" t="s">
        <v>27</v>
      </c>
      <c r="CR22" s="14">
        <f>$N$15/CQ23</f>
        <v>4.449809468</v>
      </c>
      <c r="CS22" s="14">
        <f>$N$15/(CQ23*CG17)</f>
        <v>0.2781130918</v>
      </c>
      <c r="CT22" s="1" t="s">
        <v>25</v>
      </c>
      <c r="CU22" s="1" t="s">
        <v>25</v>
      </c>
      <c r="CV22" s="1" t="s">
        <v>25</v>
      </c>
      <c r="CW22" s="1" t="s">
        <v>25</v>
      </c>
      <c r="CX22" s="1" t="s">
        <v>25</v>
      </c>
      <c r="CY22" s="1" t="s">
        <v>25</v>
      </c>
      <c r="CZ22" s="1" t="s">
        <v>25</v>
      </c>
      <c r="DA22" s="1" t="s">
        <v>25</v>
      </c>
      <c r="DB22" s="1" t="s">
        <v>25</v>
      </c>
      <c r="DC22" s="1" t="s">
        <v>25</v>
      </c>
      <c r="DD22" s="1" t="s">
        <v>25</v>
      </c>
      <c r="DE22" s="1" t="s">
        <v>25</v>
      </c>
      <c r="DF22" s="1" t="s">
        <v>26</v>
      </c>
      <c r="DG22" s="1" t="s">
        <v>27</v>
      </c>
      <c r="DH22" s="14">
        <f>$N$15/DG23</f>
        <v>4.508540677</v>
      </c>
      <c r="DI22" s="14">
        <f>$N$15/(DG23*CW17)</f>
        <v>0.1408918961</v>
      </c>
    </row>
    <row r="23">
      <c r="A23" s="10">
        <f t="shared" ref="A23:L23" si="39">MIN(A19:A21)</f>
        <v>0.000734142</v>
      </c>
      <c r="B23" s="10">
        <f t="shared" si="39"/>
        <v>0.000687456</v>
      </c>
      <c r="C23" s="10">
        <f t="shared" si="39"/>
        <v>0.000703877</v>
      </c>
      <c r="D23" s="10">
        <f t="shared" si="39"/>
        <v>0.000528877</v>
      </c>
      <c r="E23" s="10">
        <f t="shared" si="39"/>
        <v>0.00070409</v>
      </c>
      <c r="F23" s="10">
        <f t="shared" si="39"/>
        <v>0.001845508</v>
      </c>
      <c r="G23" s="10">
        <f t="shared" si="39"/>
        <v>0.002577971</v>
      </c>
      <c r="H23" s="10">
        <f t="shared" si="39"/>
        <v>0.001069618</v>
      </c>
      <c r="I23" s="10">
        <f t="shared" si="39"/>
        <v>0.074746648</v>
      </c>
      <c r="J23" s="10">
        <f t="shared" si="39"/>
        <v>0.03566222</v>
      </c>
      <c r="K23" s="10">
        <f t="shared" si="39"/>
        <v>0.054510175</v>
      </c>
      <c r="L23" s="10">
        <f t="shared" si="39"/>
        <v>0.166838511</v>
      </c>
      <c r="M23" s="10">
        <f>SUM(B23:L23)</f>
        <v>0.339874951</v>
      </c>
      <c r="N23" s="10">
        <f>SUM(I23:L23)</f>
        <v>0.331757554</v>
      </c>
      <c r="R23" s="10">
        <f t="shared" ref="R23:AC23" si="40">MIN(R19:R21)</f>
        <v>0.000074553</v>
      </c>
      <c r="S23" s="10">
        <f t="shared" si="40"/>
        <v>0.000073496</v>
      </c>
      <c r="T23" s="10">
        <f t="shared" si="40"/>
        <v>0.00009376</v>
      </c>
      <c r="U23" s="10">
        <f t="shared" si="40"/>
        <v>0.000212242</v>
      </c>
      <c r="V23" s="10">
        <f t="shared" si="40"/>
        <v>0.000246914</v>
      </c>
      <c r="W23" s="10">
        <f t="shared" si="40"/>
        <v>0.005797818</v>
      </c>
      <c r="X23" s="10">
        <f t="shared" si="40"/>
        <v>0.003302068</v>
      </c>
      <c r="Y23" s="10">
        <f t="shared" si="40"/>
        <v>0.000568012</v>
      </c>
      <c r="Z23" s="10">
        <f t="shared" si="40"/>
        <v>0.511726525</v>
      </c>
      <c r="AA23" s="10">
        <f t="shared" si="40"/>
        <v>0.055343942</v>
      </c>
      <c r="AB23" s="10">
        <f t="shared" si="40"/>
        <v>0.056543701</v>
      </c>
      <c r="AC23" s="10">
        <f t="shared" si="40"/>
        <v>0.483322309</v>
      </c>
      <c r="AD23" s="10">
        <f>SUM(S23:AC23)</f>
        <v>1.117230787</v>
      </c>
      <c r="AE23" s="10">
        <f>SUM(Z23:AC23)</f>
        <v>1.106936477</v>
      </c>
      <c r="AH23" s="15">
        <f t="shared" ref="AH23:AS23" si="41">MIN(AH19:AH21)</f>
        <v>0.00012867</v>
      </c>
      <c r="AI23" s="15">
        <f t="shared" si="41"/>
        <v>0.000130496</v>
      </c>
      <c r="AJ23" s="15">
        <f t="shared" si="41"/>
        <v>0.000143827</v>
      </c>
      <c r="AK23" s="15">
        <f t="shared" si="41"/>
        <v>0.000192764</v>
      </c>
      <c r="AL23" s="15">
        <f t="shared" si="41"/>
        <v>0.000173338</v>
      </c>
      <c r="AM23" s="15">
        <f t="shared" si="41"/>
        <v>0.002300804</v>
      </c>
      <c r="AN23" s="15">
        <f t="shared" si="41"/>
        <v>0.003449054</v>
      </c>
      <c r="AO23" s="15">
        <f t="shared" si="41"/>
        <v>0.000579161</v>
      </c>
      <c r="AP23" s="15">
        <f t="shared" si="41"/>
        <v>0.160920994</v>
      </c>
      <c r="AQ23" s="15">
        <f t="shared" si="41"/>
        <v>0.057262453</v>
      </c>
      <c r="AR23" s="15">
        <f t="shared" si="41"/>
        <v>0.063317202</v>
      </c>
      <c r="AS23" s="15">
        <f t="shared" si="41"/>
        <v>0.175614974</v>
      </c>
      <c r="AT23" s="15">
        <f>SUM(AI23:AS23)</f>
        <v>0.464085067</v>
      </c>
      <c r="AU23" s="15">
        <f>SUM(AP23:AS23)</f>
        <v>0.457115623</v>
      </c>
      <c r="AV23" s="16"/>
      <c r="AW23" s="16"/>
      <c r="AX23" s="15">
        <f t="shared" ref="AX23:BI23" si="42">MIN(AX19:AX21)</f>
        <v>0.003663095</v>
      </c>
      <c r="AY23" s="15">
        <f t="shared" si="42"/>
        <v>0.003580594</v>
      </c>
      <c r="AZ23" s="15">
        <f t="shared" si="42"/>
        <v>0.003851408</v>
      </c>
      <c r="BA23" s="15">
        <f t="shared" si="42"/>
        <v>0.003833266</v>
      </c>
      <c r="BB23" s="15">
        <f t="shared" si="42"/>
        <v>0.003852785</v>
      </c>
      <c r="BC23" s="15">
        <f t="shared" si="42"/>
        <v>0.004749333</v>
      </c>
      <c r="BD23" s="15">
        <f t="shared" si="42"/>
        <v>0.005243939</v>
      </c>
      <c r="BE23" s="15">
        <f t="shared" si="42"/>
        <v>0.004129545</v>
      </c>
      <c r="BF23" s="15">
        <f t="shared" si="42"/>
        <v>0.07958873</v>
      </c>
      <c r="BG23" s="15">
        <f t="shared" si="42"/>
        <v>0.062172567</v>
      </c>
      <c r="BH23" s="15">
        <f t="shared" si="42"/>
        <v>0.055418342</v>
      </c>
      <c r="BI23" s="15">
        <f t="shared" si="42"/>
        <v>0.161569568</v>
      </c>
      <c r="BJ23" s="15">
        <f>SUM(AY23:BI23)</f>
        <v>0.387990077</v>
      </c>
      <c r="BK23" s="15">
        <f>SUM(BF23:BI23)</f>
        <v>0.358749207</v>
      </c>
      <c r="BL23" s="16"/>
      <c r="BM23" s="16"/>
      <c r="BN23" s="10">
        <f t="shared" ref="BN23:BY23" si="43">MIN(BN19:BN21)</f>
        <v>0.000076374</v>
      </c>
      <c r="BO23" s="10">
        <f t="shared" si="43"/>
        <v>0.000079618</v>
      </c>
      <c r="BP23" s="10">
        <f t="shared" si="43"/>
        <v>0.000101647</v>
      </c>
      <c r="BQ23" s="10">
        <f t="shared" si="43"/>
        <v>0.000186242</v>
      </c>
      <c r="BR23" s="10">
        <f t="shared" si="43"/>
        <v>0.000191206</v>
      </c>
      <c r="BS23" s="10">
        <f t="shared" si="43"/>
        <v>0.003083555</v>
      </c>
      <c r="BT23" s="10">
        <f t="shared" si="43"/>
        <v>0.003199227</v>
      </c>
      <c r="BU23" s="10">
        <f t="shared" si="43"/>
        <v>0.000549503</v>
      </c>
      <c r="BV23" s="10">
        <f t="shared" si="43"/>
        <v>0.27144286</v>
      </c>
      <c r="BW23" s="10">
        <f t="shared" si="43"/>
        <v>0.054590685</v>
      </c>
      <c r="BX23" s="10">
        <f t="shared" si="43"/>
        <v>0.107251535</v>
      </c>
      <c r="BY23" s="10">
        <f t="shared" si="43"/>
        <v>0.278694369</v>
      </c>
      <c r="BZ23" s="10">
        <f>SUM(BO23:BY23)</f>
        <v>0.719370447</v>
      </c>
      <c r="CA23" s="10">
        <f>SUM(BV23:BY23)</f>
        <v>0.711979449</v>
      </c>
      <c r="CD23" s="10">
        <f t="shared" ref="CD23:CO23" si="44">MIN(CD19:CD21)</f>
        <v>0.000563582</v>
      </c>
      <c r="CE23" s="10">
        <f t="shared" si="44"/>
        <v>0.000741315</v>
      </c>
      <c r="CF23" s="10">
        <f t="shared" si="44"/>
        <v>0.000810596</v>
      </c>
      <c r="CG23" s="10">
        <f t="shared" si="44"/>
        <v>0.000884147</v>
      </c>
      <c r="CH23" s="10">
        <f t="shared" si="44"/>
        <v>0.000978097</v>
      </c>
      <c r="CI23" s="10">
        <f t="shared" si="44"/>
        <v>0.001528055</v>
      </c>
      <c r="CJ23" s="10">
        <f t="shared" si="44"/>
        <v>0.004032567</v>
      </c>
      <c r="CK23" s="10">
        <f t="shared" si="44"/>
        <v>0.001114896</v>
      </c>
      <c r="CL23" s="10">
        <f t="shared" si="44"/>
        <v>0.080411508</v>
      </c>
      <c r="CM23" s="10">
        <f t="shared" si="44"/>
        <v>0.059658973</v>
      </c>
      <c r="CN23" s="10">
        <f t="shared" si="44"/>
        <v>0.056036735</v>
      </c>
      <c r="CO23" s="10">
        <f t="shared" si="44"/>
        <v>0.167365115</v>
      </c>
      <c r="CP23" s="10">
        <f>SUM(CE23:CO23)</f>
        <v>0.373562004</v>
      </c>
      <c r="CQ23" s="10">
        <f>SUM(CL23:CO23)</f>
        <v>0.363472331</v>
      </c>
      <c r="CT23" s="10">
        <f t="shared" ref="CT23:DE23" si="45">MIN(CT19:CT21)</f>
        <v>0.001189264</v>
      </c>
      <c r="CU23" s="10">
        <f t="shared" si="45"/>
        <v>0.00097844</v>
      </c>
      <c r="CV23" s="10">
        <f t="shared" si="45"/>
        <v>0.001328271</v>
      </c>
      <c r="CW23" s="10">
        <f t="shared" si="45"/>
        <v>0.001341923</v>
      </c>
      <c r="CX23" s="10">
        <f t="shared" si="45"/>
        <v>0.001326721</v>
      </c>
      <c r="CY23" s="10">
        <f t="shared" si="45"/>
        <v>0.001787957</v>
      </c>
      <c r="CZ23" s="10">
        <f t="shared" si="45"/>
        <v>0.004052691</v>
      </c>
      <c r="DA23" s="10">
        <f t="shared" si="45"/>
        <v>0.001584622</v>
      </c>
      <c r="DB23" s="10">
        <f t="shared" si="45"/>
        <v>0.078108405</v>
      </c>
      <c r="DC23" s="10">
        <f t="shared" si="45"/>
        <v>0.059801219</v>
      </c>
      <c r="DD23" s="10">
        <f t="shared" si="45"/>
        <v>0.057437287</v>
      </c>
      <c r="DE23" s="10">
        <f t="shared" si="45"/>
        <v>0.163390591</v>
      </c>
      <c r="DF23" s="10">
        <f>SUM(CU23:DE23)</f>
        <v>0.371138127</v>
      </c>
      <c r="DG23" s="10">
        <f>SUM(DB23:DE23)</f>
        <v>0.358737502</v>
      </c>
    </row>
    <row r="25">
      <c r="A25" s="1" t="s">
        <v>30</v>
      </c>
      <c r="C25" s="1" t="s">
        <v>1</v>
      </c>
      <c r="D25" s="2">
        <v>8.0</v>
      </c>
      <c r="O25" s="1"/>
    </row>
    <row r="26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14</v>
      </c>
      <c r="L26" s="1" t="s">
        <v>15</v>
      </c>
      <c r="M26" s="1" t="s">
        <v>16</v>
      </c>
      <c r="N26" s="1" t="s">
        <v>17</v>
      </c>
      <c r="O26" s="3" t="s">
        <v>31</v>
      </c>
      <c r="P26" s="3" t="s">
        <v>21</v>
      </c>
      <c r="Q26" s="3"/>
      <c r="R26" s="1" t="s">
        <v>30</v>
      </c>
      <c r="T26" s="1" t="s">
        <v>1</v>
      </c>
      <c r="U26" s="2">
        <v>1.0</v>
      </c>
      <c r="AF26" s="3"/>
      <c r="AG26" s="3"/>
      <c r="AH26" s="17" t="s">
        <v>30</v>
      </c>
      <c r="AJ26" s="5" t="s">
        <v>1</v>
      </c>
      <c r="AK26" s="6">
        <v>4.0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17" t="s">
        <v>30</v>
      </c>
      <c r="AZ26" s="5" t="s">
        <v>1</v>
      </c>
      <c r="BA26" s="6">
        <v>128.0</v>
      </c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1" t="s">
        <v>30</v>
      </c>
      <c r="BP26" s="1" t="s">
        <v>1</v>
      </c>
      <c r="BQ26" s="2">
        <v>2.0</v>
      </c>
      <c r="CB26" s="3"/>
      <c r="CC26" s="3"/>
      <c r="CD26" s="1" t="s">
        <v>30</v>
      </c>
      <c r="CF26" s="1" t="s">
        <v>1</v>
      </c>
      <c r="CG26" s="2">
        <v>16.0</v>
      </c>
      <c r="CR26" s="3"/>
      <c r="CS26" s="3"/>
      <c r="CT26" s="1" t="s">
        <v>30</v>
      </c>
      <c r="CV26" s="1" t="s">
        <v>1</v>
      </c>
      <c r="CW26" s="2">
        <v>32.0</v>
      </c>
      <c r="DH26" s="3"/>
      <c r="DI26" s="3"/>
    </row>
    <row r="27">
      <c r="A27" s="2">
        <v>0.001023433</v>
      </c>
      <c r="B27" s="2">
        <v>4.85889E-4</v>
      </c>
      <c r="C27" s="2">
        <v>5.90287E-4</v>
      </c>
      <c r="D27" s="2">
        <v>6.64394E-4</v>
      </c>
      <c r="E27" s="2">
        <v>6.21008E-4</v>
      </c>
      <c r="F27" s="2">
        <v>9.73545E-4</v>
      </c>
      <c r="G27" s="2">
        <v>0.002220888</v>
      </c>
      <c r="H27" s="2">
        <v>9.48296E-4</v>
      </c>
      <c r="I27" s="2">
        <v>0.028345797</v>
      </c>
      <c r="J27" s="2">
        <v>0.027109077</v>
      </c>
      <c r="K27" s="2">
        <v>0.022351696</v>
      </c>
      <c r="L27" s="2">
        <v>0.075887627</v>
      </c>
      <c r="M27" s="10">
        <f t="shared" ref="M27:M29" si="46">SUM(B27:L27)</f>
        <v>0.160198504</v>
      </c>
      <c r="N27" s="10">
        <f t="shared" ref="N27:N29" si="47">SUM(I27:L27)</f>
        <v>0.153694197</v>
      </c>
      <c r="O27" s="3" t="s">
        <v>18</v>
      </c>
      <c r="P27" s="3" t="s">
        <v>18</v>
      </c>
      <c r="Q27" s="12" t="s">
        <v>19</v>
      </c>
      <c r="R27" s="1" t="s">
        <v>4</v>
      </c>
      <c r="S27" s="1" t="s">
        <v>5</v>
      </c>
      <c r="T27" s="1" t="s">
        <v>6</v>
      </c>
      <c r="U27" s="1" t="s">
        <v>7</v>
      </c>
      <c r="V27" s="1" t="s">
        <v>8</v>
      </c>
      <c r="W27" s="1" t="s">
        <v>9</v>
      </c>
      <c r="X27" s="1" t="s">
        <v>10</v>
      </c>
      <c r="Y27" s="1" t="s">
        <v>11</v>
      </c>
      <c r="Z27" s="1" t="s">
        <v>12</v>
      </c>
      <c r="AA27" s="1" t="s">
        <v>13</v>
      </c>
      <c r="AB27" s="1" t="s">
        <v>14</v>
      </c>
      <c r="AC27" s="1" t="s">
        <v>15</v>
      </c>
      <c r="AD27" s="1" t="s">
        <v>16</v>
      </c>
      <c r="AE27" s="1" t="s">
        <v>17</v>
      </c>
      <c r="AF27" s="8" t="s">
        <v>20</v>
      </c>
      <c r="AG27" s="8"/>
      <c r="AH27" s="5" t="s">
        <v>4</v>
      </c>
      <c r="AI27" s="5" t="s">
        <v>5</v>
      </c>
      <c r="AJ27" s="5" t="s">
        <v>6</v>
      </c>
      <c r="AK27" s="5" t="s">
        <v>7</v>
      </c>
      <c r="AL27" s="5" t="s">
        <v>8</v>
      </c>
      <c r="AM27" s="5" t="s">
        <v>9</v>
      </c>
      <c r="AN27" s="5" t="s">
        <v>10</v>
      </c>
      <c r="AO27" s="5" t="s">
        <v>11</v>
      </c>
      <c r="AP27" s="5" t="s">
        <v>12</v>
      </c>
      <c r="AQ27" s="5" t="s">
        <v>13</v>
      </c>
      <c r="AR27" s="5" t="s">
        <v>14</v>
      </c>
      <c r="AS27" s="5" t="s">
        <v>15</v>
      </c>
      <c r="AT27" s="5" t="s">
        <v>16</v>
      </c>
      <c r="AU27" s="5" t="s">
        <v>17</v>
      </c>
      <c r="AV27" s="9" t="s">
        <v>21</v>
      </c>
      <c r="AW27" s="8"/>
      <c r="AX27" s="5" t="s">
        <v>4</v>
      </c>
      <c r="AY27" s="5" t="s">
        <v>5</v>
      </c>
      <c r="AZ27" s="5" t="s">
        <v>6</v>
      </c>
      <c r="BA27" s="5" t="s">
        <v>7</v>
      </c>
      <c r="BB27" s="5" t="s">
        <v>8</v>
      </c>
      <c r="BC27" s="5" t="s">
        <v>9</v>
      </c>
      <c r="BD27" s="5" t="s">
        <v>10</v>
      </c>
      <c r="BE27" s="5" t="s">
        <v>11</v>
      </c>
      <c r="BF27" s="5" t="s">
        <v>12</v>
      </c>
      <c r="BG27" s="5" t="s">
        <v>13</v>
      </c>
      <c r="BH27" s="5" t="s">
        <v>14</v>
      </c>
      <c r="BI27" s="5" t="s">
        <v>15</v>
      </c>
      <c r="BJ27" s="5" t="s">
        <v>16</v>
      </c>
      <c r="BK27" s="5" t="s">
        <v>17</v>
      </c>
      <c r="BL27" s="8" t="s">
        <v>20</v>
      </c>
      <c r="BM27" s="8"/>
      <c r="BN27" s="1" t="s">
        <v>4</v>
      </c>
      <c r="BO27" s="1" t="s">
        <v>5</v>
      </c>
      <c r="BP27" s="1" t="s">
        <v>6</v>
      </c>
      <c r="BQ27" s="1" t="s">
        <v>7</v>
      </c>
      <c r="BR27" s="1" t="s">
        <v>8</v>
      </c>
      <c r="BS27" s="1" t="s">
        <v>9</v>
      </c>
      <c r="BT27" s="1" t="s">
        <v>10</v>
      </c>
      <c r="BU27" s="1" t="s">
        <v>11</v>
      </c>
      <c r="BV27" s="1" t="s">
        <v>12</v>
      </c>
      <c r="BW27" s="1" t="s">
        <v>13</v>
      </c>
      <c r="BX27" s="1" t="s">
        <v>14</v>
      </c>
      <c r="BY27" s="1" t="s">
        <v>15</v>
      </c>
      <c r="BZ27" s="1" t="s">
        <v>16</v>
      </c>
      <c r="CA27" s="1" t="s">
        <v>17</v>
      </c>
      <c r="CB27" s="9" t="s">
        <v>21</v>
      </c>
      <c r="CC27" s="8"/>
      <c r="CD27" s="1" t="s">
        <v>4</v>
      </c>
      <c r="CE27" s="1" t="s">
        <v>5</v>
      </c>
      <c r="CF27" s="1" t="s">
        <v>6</v>
      </c>
      <c r="CG27" s="1" t="s">
        <v>7</v>
      </c>
      <c r="CH27" s="1" t="s">
        <v>8</v>
      </c>
      <c r="CI27" s="1" t="s">
        <v>9</v>
      </c>
      <c r="CJ27" s="1" t="s">
        <v>10</v>
      </c>
      <c r="CK27" s="1" t="s">
        <v>11</v>
      </c>
      <c r="CL27" s="1" t="s">
        <v>12</v>
      </c>
      <c r="CM27" s="1" t="s">
        <v>13</v>
      </c>
      <c r="CN27" s="1" t="s">
        <v>14</v>
      </c>
      <c r="CO27" s="1" t="s">
        <v>15</v>
      </c>
      <c r="CP27" s="1" t="s">
        <v>16</v>
      </c>
      <c r="CQ27" s="1" t="s">
        <v>17</v>
      </c>
      <c r="CR27" s="9" t="s">
        <v>21</v>
      </c>
      <c r="CS27" s="8"/>
      <c r="CT27" s="1" t="s">
        <v>4</v>
      </c>
      <c r="CU27" s="1" t="s">
        <v>5</v>
      </c>
      <c r="CV27" s="1" t="s">
        <v>6</v>
      </c>
      <c r="CW27" s="1" t="s">
        <v>7</v>
      </c>
      <c r="CX27" s="1" t="s">
        <v>8</v>
      </c>
      <c r="CY27" s="1" t="s">
        <v>9</v>
      </c>
      <c r="CZ27" s="1" t="s">
        <v>10</v>
      </c>
      <c r="DA27" s="1" t="s">
        <v>11</v>
      </c>
      <c r="DB27" s="1" t="s">
        <v>12</v>
      </c>
      <c r="DC27" s="1" t="s">
        <v>13</v>
      </c>
      <c r="DD27" s="1" t="s">
        <v>14</v>
      </c>
      <c r="DE27" s="1" t="s">
        <v>15</v>
      </c>
      <c r="DF27" s="1" t="s">
        <v>16</v>
      </c>
      <c r="DG27" s="1" t="s">
        <v>17</v>
      </c>
      <c r="DH27" s="9" t="s">
        <v>21</v>
      </c>
      <c r="DI27" s="8"/>
    </row>
    <row r="28">
      <c r="A28" s="2">
        <v>5.92889E-4</v>
      </c>
      <c r="B28" s="2">
        <v>6.10676E-4</v>
      </c>
      <c r="C28" s="2">
        <v>4.44583E-4</v>
      </c>
      <c r="D28" s="2">
        <v>0.001010983</v>
      </c>
      <c r="E28" s="2">
        <v>0.001153488</v>
      </c>
      <c r="F28" s="2">
        <v>0.001163212</v>
      </c>
      <c r="G28" s="2">
        <v>0.002117798</v>
      </c>
      <c r="H28" s="2">
        <v>0.001023079</v>
      </c>
      <c r="I28" s="2">
        <v>0.027914292</v>
      </c>
      <c r="J28" s="2">
        <v>0.027269092</v>
      </c>
      <c r="K28" s="2">
        <v>0.022125402</v>
      </c>
      <c r="L28" s="2">
        <v>0.079830333</v>
      </c>
      <c r="M28" s="10">
        <f t="shared" si="46"/>
        <v>0.164662938</v>
      </c>
      <c r="N28" s="10">
        <f t="shared" si="47"/>
        <v>0.157139119</v>
      </c>
      <c r="O28" s="4">
        <f>M7/M31</f>
        <v>2.394676816</v>
      </c>
      <c r="P28" s="4">
        <f>M15/M31</f>
        <v>10.37974912</v>
      </c>
      <c r="Q28" s="4">
        <f>(M15/(N31*D25))</f>
        <v>1.347988601</v>
      </c>
      <c r="R28" s="2">
        <v>6.7988E-5</v>
      </c>
      <c r="S28" s="2">
        <v>7.5541E-5</v>
      </c>
      <c r="T28" s="2">
        <v>9.162E-5</v>
      </c>
      <c r="U28" s="2">
        <v>1.5725E-4</v>
      </c>
      <c r="V28" s="2">
        <v>1.47185E-4</v>
      </c>
      <c r="W28" s="2">
        <v>0.002179438</v>
      </c>
      <c r="X28" s="2">
        <v>0.001714683</v>
      </c>
      <c r="Y28" s="2">
        <v>5.39338E-4</v>
      </c>
      <c r="Z28" s="2">
        <v>0.177595292</v>
      </c>
      <c r="AA28" s="2">
        <v>0.02746732</v>
      </c>
      <c r="AB28" s="2">
        <v>0.064076898</v>
      </c>
      <c r="AC28" s="2">
        <v>0.190829095</v>
      </c>
      <c r="AD28" s="10">
        <f t="shared" ref="AD28:AD30" si="48">SUM(S28:AC28)</f>
        <v>0.46487366</v>
      </c>
      <c r="AE28" s="10">
        <f t="shared" ref="AE28:AE30" si="49">SUM(Z28:AC28)</f>
        <v>0.459968605</v>
      </c>
      <c r="AF28" s="11" t="s">
        <v>18</v>
      </c>
      <c r="AG28" s="12" t="s">
        <v>19</v>
      </c>
      <c r="AH28" s="6">
        <v>4.34252E-4</v>
      </c>
      <c r="AI28" s="6">
        <v>1.38411E-4</v>
      </c>
      <c r="AJ28" s="6">
        <v>1.41146E-4</v>
      </c>
      <c r="AK28" s="6">
        <v>2.80075E-4</v>
      </c>
      <c r="AL28" s="6">
        <v>5.10714E-4</v>
      </c>
      <c r="AM28" s="6">
        <v>9.04609E-4</v>
      </c>
      <c r="AN28" s="6">
        <v>0.002048667</v>
      </c>
      <c r="AO28" s="6">
        <v>5.819E-4</v>
      </c>
      <c r="AP28" s="6">
        <v>0.056841471</v>
      </c>
      <c r="AQ28" s="6">
        <v>0.027565749</v>
      </c>
      <c r="AR28" s="6">
        <v>0.023266832</v>
      </c>
      <c r="AS28" s="6">
        <v>0.086428123</v>
      </c>
      <c r="AT28" s="13">
        <f t="shared" ref="AT28:AT30" si="50">SUM(AI28:AS28)</f>
        <v>0.198707697</v>
      </c>
      <c r="AU28" s="13">
        <f t="shared" ref="AU28:AU30" si="51">SUM(AP28:AS28)</f>
        <v>0.194102175</v>
      </c>
      <c r="AV28" s="8" t="s">
        <v>18</v>
      </c>
      <c r="AW28" s="8" t="s">
        <v>19</v>
      </c>
      <c r="AX28" s="6">
        <v>0.003955226</v>
      </c>
      <c r="AY28" s="6">
        <v>0.0035883</v>
      </c>
      <c r="AZ28" s="6">
        <v>0.003914775</v>
      </c>
      <c r="BA28" s="6">
        <v>0.004367261</v>
      </c>
      <c r="BB28" s="6">
        <v>0.003559093</v>
      </c>
      <c r="BC28" s="6">
        <v>0.004237152</v>
      </c>
      <c r="BD28" s="6">
        <v>0.003227402</v>
      </c>
      <c r="BE28" s="6">
        <v>0.004420023</v>
      </c>
      <c r="BF28" s="6">
        <v>0.029430743</v>
      </c>
      <c r="BG28" s="6">
        <v>0.030984542</v>
      </c>
      <c r="BH28" s="6">
        <v>0.021164238</v>
      </c>
      <c r="BI28" s="6">
        <v>0.08239372</v>
      </c>
      <c r="BJ28" s="13">
        <f t="shared" ref="BJ28:BJ30" si="52">SUM(AY28:BI28)</f>
        <v>0.191287249</v>
      </c>
      <c r="BK28" s="13">
        <f t="shared" ref="BK28:BK30" si="53">SUM(BF28:BI28)</f>
        <v>0.163973243</v>
      </c>
      <c r="BL28" s="8" t="s">
        <v>18</v>
      </c>
      <c r="BM28" s="8" t="s">
        <v>19</v>
      </c>
      <c r="BN28" s="2">
        <v>9.7467E-5</v>
      </c>
      <c r="BO28" s="2">
        <v>9.2811E-5</v>
      </c>
      <c r="BP28" s="2">
        <v>1.31716E-4</v>
      </c>
      <c r="BQ28" s="2">
        <v>1.55925E-4</v>
      </c>
      <c r="BR28" s="2">
        <v>1.64262E-4</v>
      </c>
      <c r="BS28" s="2">
        <v>1.51235E-4</v>
      </c>
      <c r="BT28" s="2">
        <v>0.001299936</v>
      </c>
      <c r="BU28" s="2">
        <v>5.44966E-4</v>
      </c>
      <c r="BV28" s="2">
        <v>0.106243591</v>
      </c>
      <c r="BW28" s="2">
        <v>0.028471116</v>
      </c>
      <c r="BX28" s="2">
        <v>0.04388107</v>
      </c>
      <c r="BY28" s="2">
        <v>0.138638246</v>
      </c>
      <c r="BZ28" s="10">
        <f t="shared" ref="BZ28:BZ30" si="54">SUM(BO28:BY28)</f>
        <v>0.319774874</v>
      </c>
      <c r="CA28" s="10">
        <f t="shared" ref="CA28:CA30" si="55">SUM(BV28:BY28)</f>
        <v>0.317234023</v>
      </c>
      <c r="CB28" s="11" t="s">
        <v>18</v>
      </c>
      <c r="CC28" s="12" t="s">
        <v>19</v>
      </c>
      <c r="CD28" s="2">
        <v>7.31607E-4</v>
      </c>
      <c r="CE28" s="2">
        <v>7.1995E-4</v>
      </c>
      <c r="CF28" s="2">
        <v>0.001055454</v>
      </c>
      <c r="CG28" s="2">
        <v>0.001181321</v>
      </c>
      <c r="CH28" s="2">
        <v>0.001276455</v>
      </c>
      <c r="CI28" s="2">
        <v>0.001414809</v>
      </c>
      <c r="CJ28" s="2">
        <v>0.002232359</v>
      </c>
      <c r="CK28" s="2">
        <v>0.001103552</v>
      </c>
      <c r="CL28" s="2">
        <v>0.029517432</v>
      </c>
      <c r="CM28" s="2">
        <v>0.02772754</v>
      </c>
      <c r="CN28" s="2">
        <v>0.021412759</v>
      </c>
      <c r="CO28" s="2">
        <v>0.08321223</v>
      </c>
      <c r="CP28" s="10">
        <f t="shared" ref="CP28:CP30" si="56">SUM(CE28:CO28)</f>
        <v>0.170853861</v>
      </c>
      <c r="CQ28" s="10">
        <f t="shared" ref="CQ28:CQ30" si="57">SUM(CL28:CO28)</f>
        <v>0.161869961</v>
      </c>
      <c r="CR28" s="11" t="s">
        <v>18</v>
      </c>
      <c r="CS28" s="12" t="s">
        <v>19</v>
      </c>
      <c r="CT28" s="2">
        <v>0.001105661</v>
      </c>
      <c r="CU28" s="2">
        <v>0.001083314</v>
      </c>
      <c r="CV28" s="2">
        <v>0.00104099</v>
      </c>
      <c r="CW28" s="2">
        <v>0.001885966</v>
      </c>
      <c r="CX28" s="2">
        <v>0.001693263</v>
      </c>
      <c r="CY28" s="2">
        <v>0.002485258</v>
      </c>
      <c r="CZ28" s="2">
        <v>0.002507956</v>
      </c>
      <c r="DA28" s="2">
        <v>0.00184531</v>
      </c>
      <c r="DB28" s="2">
        <v>0.027650609</v>
      </c>
      <c r="DC28" s="2">
        <v>0.029278288</v>
      </c>
      <c r="DD28" s="2">
        <v>0.021852148</v>
      </c>
      <c r="DE28" s="2">
        <v>0.079766822</v>
      </c>
      <c r="DF28" s="10">
        <f t="shared" ref="DF28:DF30" si="58">SUM(CU28:DE28)</f>
        <v>0.171089924</v>
      </c>
      <c r="DG28" s="10">
        <f t="shared" ref="DG28:DG30" si="59">SUM(DB28:DE28)</f>
        <v>0.158547867</v>
      </c>
      <c r="DH28" s="11" t="s">
        <v>18</v>
      </c>
      <c r="DI28" s="12" t="s">
        <v>19</v>
      </c>
    </row>
    <row r="29">
      <c r="A29" s="2">
        <v>4.58897E-4</v>
      </c>
      <c r="B29" s="2">
        <v>5.03404E-4</v>
      </c>
      <c r="C29" s="2">
        <v>7.74334E-4</v>
      </c>
      <c r="D29" s="2">
        <v>8.0965E-4</v>
      </c>
      <c r="E29" s="2">
        <v>7.1055E-4</v>
      </c>
      <c r="F29" s="2">
        <v>7.80363E-4</v>
      </c>
      <c r="G29" s="2">
        <v>0.002062698</v>
      </c>
      <c r="H29" s="2">
        <v>8.4859E-4</v>
      </c>
      <c r="I29" s="2">
        <v>0.029198244</v>
      </c>
      <c r="J29" s="2">
        <v>0.026669388</v>
      </c>
      <c r="K29" s="2">
        <v>0.021247503</v>
      </c>
      <c r="L29" s="2">
        <v>0.078325866</v>
      </c>
      <c r="M29" s="10">
        <f t="shared" si="46"/>
        <v>0.16193059</v>
      </c>
      <c r="N29" s="10">
        <f t="shared" si="47"/>
        <v>0.155441001</v>
      </c>
      <c r="O29" s="3" t="s">
        <v>22</v>
      </c>
      <c r="P29" s="3" t="s">
        <v>22</v>
      </c>
      <c r="Q29" s="12" t="s">
        <v>23</v>
      </c>
      <c r="R29" s="2">
        <v>7.9126E-5</v>
      </c>
      <c r="S29" s="2">
        <v>6.8396E-5</v>
      </c>
      <c r="T29" s="2">
        <v>1.22722E-4</v>
      </c>
      <c r="U29" s="2">
        <v>1.59834E-4</v>
      </c>
      <c r="V29" s="2">
        <v>1.5523E-4</v>
      </c>
      <c r="W29" s="2">
        <v>0.002074841</v>
      </c>
      <c r="X29" s="2">
        <v>0.00171408</v>
      </c>
      <c r="Y29" s="2">
        <v>5.05789E-4</v>
      </c>
      <c r="Z29" s="2">
        <v>0.178656426</v>
      </c>
      <c r="AA29" s="2">
        <v>0.027135612</v>
      </c>
      <c r="AB29" s="2">
        <v>0.063775477</v>
      </c>
      <c r="AC29" s="2">
        <v>0.192091684</v>
      </c>
      <c r="AD29" s="10">
        <f t="shared" si="48"/>
        <v>0.466460091</v>
      </c>
      <c r="AE29" s="10">
        <f t="shared" si="49"/>
        <v>0.461659199</v>
      </c>
      <c r="AF29" s="14">
        <f>M15/AD32</f>
        <v>3.539148432</v>
      </c>
      <c r="AG29" s="14">
        <f>M15/(AD32*U26)</f>
        <v>3.539148432</v>
      </c>
      <c r="AH29" s="6">
        <v>1.30381E-4</v>
      </c>
      <c r="AI29" s="6">
        <v>1.27969E-4</v>
      </c>
      <c r="AJ29" s="6">
        <v>1.6256E-4</v>
      </c>
      <c r="AK29" s="6">
        <v>2.26675E-4</v>
      </c>
      <c r="AL29" s="6">
        <v>0.001029475</v>
      </c>
      <c r="AM29" s="6">
        <v>9.16852E-4</v>
      </c>
      <c r="AN29" s="6">
        <v>0.001689734</v>
      </c>
      <c r="AO29" s="6">
        <v>5.39727E-4</v>
      </c>
      <c r="AP29" s="6">
        <v>0.058437422</v>
      </c>
      <c r="AQ29" s="6">
        <v>0.030263541</v>
      </c>
      <c r="AR29" s="6">
        <v>0.022658404</v>
      </c>
      <c r="AS29" s="6">
        <v>0.089390572</v>
      </c>
      <c r="AT29" s="13">
        <f t="shared" si="50"/>
        <v>0.205442931</v>
      </c>
      <c r="AU29" s="13">
        <f t="shared" si="51"/>
        <v>0.200749939</v>
      </c>
      <c r="AV29" s="14">
        <f>$M$15/AT32</f>
        <v>8.546548151</v>
      </c>
      <c r="AW29" s="14">
        <f>$M$15/(AU32*AK26)</f>
        <v>2.178079336</v>
      </c>
      <c r="AX29" s="6">
        <v>0.003838735</v>
      </c>
      <c r="AY29" s="6">
        <v>0.003606467</v>
      </c>
      <c r="AZ29" s="6">
        <v>0.004383777</v>
      </c>
      <c r="BA29" s="6">
        <v>0.004761942</v>
      </c>
      <c r="BB29" s="6">
        <v>0.004354721</v>
      </c>
      <c r="BC29" s="6">
        <v>0.004740517</v>
      </c>
      <c r="BD29" s="6">
        <v>0.003868166</v>
      </c>
      <c r="BE29" s="6">
        <v>0.004370594</v>
      </c>
      <c r="BF29" s="6">
        <v>0.030586556</v>
      </c>
      <c r="BG29" s="6">
        <v>0.032212593</v>
      </c>
      <c r="BH29" s="6">
        <v>0.02256712</v>
      </c>
      <c r="BI29" s="6">
        <v>0.088933961</v>
      </c>
      <c r="BJ29" s="13">
        <f t="shared" si="52"/>
        <v>0.204386414</v>
      </c>
      <c r="BK29" s="13">
        <f t="shared" si="53"/>
        <v>0.17430023</v>
      </c>
      <c r="BL29" s="14">
        <f>$M$15/BJ32</f>
        <v>8.615448266</v>
      </c>
      <c r="BM29" s="14">
        <f>$M$15/(BK32*BA26)</f>
        <v>0.07842239055</v>
      </c>
      <c r="BN29" s="2">
        <v>8.5446E-5</v>
      </c>
      <c r="BO29" s="2">
        <v>1.15002E-4</v>
      </c>
      <c r="BP29" s="2">
        <v>9.7848E-5</v>
      </c>
      <c r="BQ29" s="2">
        <v>1.63509E-4</v>
      </c>
      <c r="BR29" s="2">
        <v>1.45325E-4</v>
      </c>
      <c r="BS29" s="2">
        <v>1.50676E-4</v>
      </c>
      <c r="BT29" s="2">
        <v>0.001219654</v>
      </c>
      <c r="BU29" s="2">
        <v>5.25965E-4</v>
      </c>
      <c r="BV29" s="2">
        <v>0.099976282</v>
      </c>
      <c r="BW29" s="2">
        <v>0.028502613</v>
      </c>
      <c r="BX29" s="2">
        <v>0.040800815</v>
      </c>
      <c r="BY29" s="2">
        <v>0.141622295</v>
      </c>
      <c r="BZ29" s="10">
        <f t="shared" si="54"/>
        <v>0.313319984</v>
      </c>
      <c r="CA29" s="10">
        <f t="shared" si="55"/>
        <v>0.310902005</v>
      </c>
      <c r="CB29" s="14">
        <f>$M$15/BZ32</f>
        <v>5.468028078</v>
      </c>
      <c r="CC29" s="14">
        <f>$M$15/(BZ32*BQ26)</f>
        <v>2.734014039</v>
      </c>
      <c r="CD29" s="2">
        <v>8.63827E-4</v>
      </c>
      <c r="CE29" s="2">
        <v>7.63584E-4</v>
      </c>
      <c r="CF29" s="2">
        <v>8.12029E-4</v>
      </c>
      <c r="CG29" s="2">
        <v>0.001288667</v>
      </c>
      <c r="CH29" s="2">
        <v>0.001032863</v>
      </c>
      <c r="CI29" s="2">
        <v>0.001286645</v>
      </c>
      <c r="CJ29" s="2">
        <v>0.002184165</v>
      </c>
      <c r="CK29" s="2">
        <v>0.001468733</v>
      </c>
      <c r="CL29" s="2">
        <v>0.033358362</v>
      </c>
      <c r="CM29" s="2">
        <v>0.028849276</v>
      </c>
      <c r="CN29" s="2">
        <v>0.022498193</v>
      </c>
      <c r="CO29" s="2">
        <v>0.077676298</v>
      </c>
      <c r="CP29" s="10">
        <f t="shared" si="56"/>
        <v>0.171218815</v>
      </c>
      <c r="CQ29" s="10">
        <f t="shared" si="57"/>
        <v>0.162382129</v>
      </c>
      <c r="CR29" s="14">
        <f>$M$15/CP32</f>
        <v>10.03031475</v>
      </c>
      <c r="CS29" s="14">
        <f>$M$15/(CP32*CG26)</f>
        <v>0.6268946718</v>
      </c>
      <c r="CT29" s="2">
        <v>0.001211919</v>
      </c>
      <c r="CU29" s="2">
        <v>0.001122331</v>
      </c>
      <c r="CV29" s="2">
        <v>9.81646E-4</v>
      </c>
      <c r="CW29" s="2">
        <v>0.001239801</v>
      </c>
      <c r="CX29" s="2">
        <v>0.001528054</v>
      </c>
      <c r="CY29" s="2">
        <v>0.001713769</v>
      </c>
      <c r="CZ29" s="2">
        <v>0.002266725</v>
      </c>
      <c r="DA29" s="2">
        <v>0.001597089</v>
      </c>
      <c r="DB29" s="2">
        <v>0.030729907</v>
      </c>
      <c r="DC29" s="2">
        <v>0.028906436</v>
      </c>
      <c r="DD29" s="2">
        <v>0.022532324</v>
      </c>
      <c r="DE29" s="2">
        <v>0.084419798</v>
      </c>
      <c r="DF29" s="10">
        <f t="shared" si="58"/>
        <v>0.17703788</v>
      </c>
      <c r="DG29" s="10">
        <f t="shared" si="59"/>
        <v>0.166588465</v>
      </c>
      <c r="DH29" s="14">
        <f>$M$15/DF32</f>
        <v>9.754756562</v>
      </c>
      <c r="DI29" s="14">
        <f>$M$15/(DF32*CW26)</f>
        <v>0.3048361426</v>
      </c>
    </row>
    <row r="30">
      <c r="A30" s="1" t="s">
        <v>25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26</v>
      </c>
      <c r="N30" s="1" t="s">
        <v>27</v>
      </c>
      <c r="O30" s="4">
        <f>N7/N31</f>
        <v>2.437096092</v>
      </c>
      <c r="P30" s="4">
        <f>N15/N31</f>
        <v>10.66039616</v>
      </c>
      <c r="Q30" s="4">
        <f>N15/(N31*D25)</f>
        <v>1.33254952</v>
      </c>
      <c r="R30" s="2">
        <v>7.9622E-5</v>
      </c>
      <c r="S30" s="2">
        <v>7.3458E-5</v>
      </c>
      <c r="T30" s="2">
        <v>8.86E-5</v>
      </c>
      <c r="U30" s="2">
        <v>1.56667E-4</v>
      </c>
      <c r="V30" s="2">
        <v>1.5524E-4</v>
      </c>
      <c r="W30" s="2">
        <v>0.002125073</v>
      </c>
      <c r="X30" s="2">
        <v>0.00160833</v>
      </c>
      <c r="Y30" s="2">
        <v>5.24957E-4</v>
      </c>
      <c r="Z30" s="2">
        <v>0.181714022</v>
      </c>
      <c r="AA30" s="2">
        <v>0.027341836</v>
      </c>
      <c r="AB30" s="2">
        <v>0.062082703</v>
      </c>
      <c r="AC30" s="2">
        <v>0.197316792</v>
      </c>
      <c r="AD30" s="10">
        <f t="shared" si="48"/>
        <v>0.473187678</v>
      </c>
      <c r="AE30" s="10">
        <f t="shared" si="49"/>
        <v>0.468455353</v>
      </c>
      <c r="AF30" s="11" t="s">
        <v>22</v>
      </c>
      <c r="AG30" s="12" t="s">
        <v>23</v>
      </c>
      <c r="AH30" s="6">
        <v>1.20018E-4</v>
      </c>
      <c r="AI30" s="6">
        <v>1.40748E-4</v>
      </c>
      <c r="AJ30" s="6">
        <v>1.30494E-4</v>
      </c>
      <c r="AK30" s="6">
        <v>1.65051E-4</v>
      </c>
      <c r="AL30" s="6">
        <v>1.65361E-4</v>
      </c>
      <c r="AM30" s="6">
        <v>9.28297E-4</v>
      </c>
      <c r="AN30" s="6">
        <v>0.001609251</v>
      </c>
      <c r="AO30" s="6">
        <v>5.61452E-4</v>
      </c>
      <c r="AP30" s="6">
        <v>0.059709377</v>
      </c>
      <c r="AQ30" s="6">
        <v>0.027547881</v>
      </c>
      <c r="AR30" s="6">
        <v>0.020795509</v>
      </c>
      <c r="AS30" s="6">
        <v>0.082609241</v>
      </c>
      <c r="AT30" s="13">
        <f t="shared" si="50"/>
        <v>0.194362662</v>
      </c>
      <c r="AU30" s="13">
        <f t="shared" si="51"/>
        <v>0.190662008</v>
      </c>
      <c r="AV30" s="8" t="s">
        <v>22</v>
      </c>
      <c r="AW30" s="8" t="s">
        <v>23</v>
      </c>
      <c r="AX30" s="6">
        <v>0.00485223</v>
      </c>
      <c r="AY30" s="6">
        <v>0.003826966</v>
      </c>
      <c r="AZ30" s="6">
        <v>0.004042127</v>
      </c>
      <c r="BA30" s="6">
        <v>0.00401654</v>
      </c>
      <c r="BB30" s="6">
        <v>0.004136187</v>
      </c>
      <c r="BC30" s="6">
        <v>0.004914146</v>
      </c>
      <c r="BD30" s="6">
        <v>0.004617765</v>
      </c>
      <c r="BE30" s="6">
        <v>0.004391949</v>
      </c>
      <c r="BF30" s="6">
        <v>0.029707439</v>
      </c>
      <c r="BG30" s="6">
        <v>0.031282875</v>
      </c>
      <c r="BH30" s="6">
        <v>0.022092071</v>
      </c>
      <c r="BI30" s="6">
        <v>0.081412214</v>
      </c>
      <c r="BJ30" s="13">
        <f t="shared" si="52"/>
        <v>0.194440279</v>
      </c>
      <c r="BK30" s="13">
        <f t="shared" si="53"/>
        <v>0.164494599</v>
      </c>
      <c r="BL30" s="8" t="s">
        <v>22</v>
      </c>
      <c r="BM30" s="8" t="s">
        <v>23</v>
      </c>
      <c r="BN30" s="2">
        <v>1.02816E-4</v>
      </c>
      <c r="BO30" s="2">
        <v>1.0635E-4</v>
      </c>
      <c r="BP30" s="2">
        <v>9.5073E-5</v>
      </c>
      <c r="BQ30" s="2">
        <v>1.71054E-4</v>
      </c>
      <c r="BR30" s="2">
        <v>1.6947E-4</v>
      </c>
      <c r="BS30" s="2">
        <v>1.56789E-4</v>
      </c>
      <c r="BT30" s="2">
        <v>0.001246485</v>
      </c>
      <c r="BU30" s="2">
        <v>5.12337E-4</v>
      </c>
      <c r="BV30" s="2">
        <v>0.099271116</v>
      </c>
      <c r="BW30" s="2">
        <v>0.028278424</v>
      </c>
      <c r="BX30" s="2">
        <v>0.043423597</v>
      </c>
      <c r="BY30" s="2">
        <v>0.128493903</v>
      </c>
      <c r="BZ30" s="10">
        <f t="shared" si="54"/>
        <v>0.301924598</v>
      </c>
      <c r="CA30" s="10">
        <f t="shared" si="55"/>
        <v>0.29946704</v>
      </c>
      <c r="CB30" s="11" t="s">
        <v>22</v>
      </c>
      <c r="CC30" s="12" t="s">
        <v>23</v>
      </c>
      <c r="CD30" s="2">
        <v>9.91899E-4</v>
      </c>
      <c r="CE30" s="2">
        <v>8.10029E-4</v>
      </c>
      <c r="CF30" s="2">
        <v>9.79929E-4</v>
      </c>
      <c r="CG30" s="2">
        <v>7.3287E-4</v>
      </c>
      <c r="CH30" s="2">
        <v>0.001065935</v>
      </c>
      <c r="CI30" s="2">
        <v>0.001409478</v>
      </c>
      <c r="CJ30" s="2">
        <v>0.002334076</v>
      </c>
      <c r="CK30" s="2">
        <v>0.001469874</v>
      </c>
      <c r="CL30" s="2">
        <v>0.028429023</v>
      </c>
      <c r="CM30" s="2">
        <v>0.028256521</v>
      </c>
      <c r="CN30" s="2">
        <v>0.021968579</v>
      </c>
      <c r="CO30" s="2">
        <v>0.083654447</v>
      </c>
      <c r="CP30" s="10">
        <f t="shared" si="56"/>
        <v>0.171110761</v>
      </c>
      <c r="CQ30" s="10">
        <f t="shared" si="57"/>
        <v>0.16230857</v>
      </c>
      <c r="CR30" s="11" t="s">
        <v>22</v>
      </c>
      <c r="CS30" s="12" t="s">
        <v>23</v>
      </c>
      <c r="CT30" s="2">
        <v>0.001155222</v>
      </c>
      <c r="CU30" s="2">
        <v>9.92758E-4</v>
      </c>
      <c r="CV30" s="2">
        <v>0.001467972</v>
      </c>
      <c r="CW30" s="2">
        <v>0.001769466</v>
      </c>
      <c r="CX30" s="2">
        <v>0.001220008</v>
      </c>
      <c r="CY30" s="2">
        <v>0.001774671</v>
      </c>
      <c r="CZ30" s="2">
        <v>0.002857583</v>
      </c>
      <c r="DA30" s="2">
        <v>0.001758341</v>
      </c>
      <c r="DB30" s="2">
        <v>0.027518219</v>
      </c>
      <c r="DC30" s="2">
        <v>0.029163903</v>
      </c>
      <c r="DD30" s="2">
        <v>0.021522267</v>
      </c>
      <c r="DE30" s="2">
        <v>0.083157835</v>
      </c>
      <c r="DF30" s="10">
        <f t="shared" si="58"/>
        <v>0.173203023</v>
      </c>
      <c r="DG30" s="10">
        <f t="shared" si="59"/>
        <v>0.161362224</v>
      </c>
      <c r="DH30" s="11" t="s">
        <v>22</v>
      </c>
      <c r="DI30" s="12" t="s">
        <v>23</v>
      </c>
    </row>
    <row r="31">
      <c r="A31" s="10">
        <f t="shared" ref="A31:L31" si="60">MIN(A27:A29)</f>
        <v>0.000458897</v>
      </c>
      <c r="B31" s="10">
        <f t="shared" si="60"/>
        <v>0.000485889</v>
      </c>
      <c r="C31" s="10">
        <f t="shared" si="60"/>
        <v>0.000444583</v>
      </c>
      <c r="D31" s="10">
        <f t="shared" si="60"/>
        <v>0.000664394</v>
      </c>
      <c r="E31" s="10">
        <f t="shared" si="60"/>
        <v>0.000621008</v>
      </c>
      <c r="F31" s="10">
        <f t="shared" si="60"/>
        <v>0.000780363</v>
      </c>
      <c r="G31" s="10">
        <f t="shared" si="60"/>
        <v>0.002062698</v>
      </c>
      <c r="H31" s="10">
        <f t="shared" si="60"/>
        <v>0.00084859</v>
      </c>
      <c r="I31" s="10">
        <f t="shared" si="60"/>
        <v>0.027914292</v>
      </c>
      <c r="J31" s="10">
        <f t="shared" si="60"/>
        <v>0.026669388</v>
      </c>
      <c r="K31" s="10">
        <f t="shared" si="60"/>
        <v>0.021247503</v>
      </c>
      <c r="L31" s="10">
        <f t="shared" si="60"/>
        <v>0.075887627</v>
      </c>
      <c r="M31" s="10">
        <f>SUM(B31:L31)</f>
        <v>0.157626335</v>
      </c>
      <c r="N31" s="10">
        <f>SUM(I31:L31)</f>
        <v>0.15171881</v>
      </c>
      <c r="R31" s="1" t="s">
        <v>25</v>
      </c>
      <c r="S31" s="1" t="s">
        <v>25</v>
      </c>
      <c r="T31" s="1" t="s">
        <v>25</v>
      </c>
      <c r="U31" s="1" t="s">
        <v>25</v>
      </c>
      <c r="V31" s="1" t="s">
        <v>25</v>
      </c>
      <c r="W31" s="1" t="s">
        <v>25</v>
      </c>
      <c r="X31" s="1" t="s">
        <v>25</v>
      </c>
      <c r="Y31" s="1" t="s">
        <v>25</v>
      </c>
      <c r="Z31" s="1" t="s">
        <v>25</v>
      </c>
      <c r="AA31" s="1" t="s">
        <v>25</v>
      </c>
      <c r="AB31" s="1" t="s">
        <v>25</v>
      </c>
      <c r="AC31" s="1" t="s">
        <v>25</v>
      </c>
      <c r="AD31" s="1" t="s">
        <v>26</v>
      </c>
      <c r="AE31" s="1" t="s">
        <v>27</v>
      </c>
      <c r="AF31" s="14">
        <f>N15/AE32</f>
        <v>3.534160193</v>
      </c>
      <c r="AG31" s="14">
        <f>N15/(AE32*U26)</f>
        <v>3.534160193</v>
      </c>
      <c r="AH31" s="5" t="s">
        <v>25</v>
      </c>
      <c r="AI31" s="5" t="s">
        <v>25</v>
      </c>
      <c r="AJ31" s="5" t="s">
        <v>25</v>
      </c>
      <c r="AK31" s="5" t="s">
        <v>25</v>
      </c>
      <c r="AL31" s="5" t="s">
        <v>25</v>
      </c>
      <c r="AM31" s="5" t="s">
        <v>25</v>
      </c>
      <c r="AN31" s="5" t="s">
        <v>25</v>
      </c>
      <c r="AO31" s="5" t="s">
        <v>25</v>
      </c>
      <c r="AP31" s="5" t="s">
        <v>25</v>
      </c>
      <c r="AQ31" s="5" t="s">
        <v>25</v>
      </c>
      <c r="AR31" s="5" t="s">
        <v>25</v>
      </c>
      <c r="AS31" s="5" t="s">
        <v>25</v>
      </c>
      <c r="AT31" s="5" t="s">
        <v>26</v>
      </c>
      <c r="AU31" s="5" t="s">
        <v>27</v>
      </c>
      <c r="AV31" s="14">
        <f>$N$15/AU32</f>
        <v>8.612531505</v>
      </c>
      <c r="AW31" s="14">
        <f>$N$15/(AU32*AK26)</f>
        <v>2.153132876</v>
      </c>
      <c r="AX31" s="5" t="s">
        <v>25</v>
      </c>
      <c r="AY31" s="5" t="s">
        <v>25</v>
      </c>
      <c r="AZ31" s="5" t="s">
        <v>25</v>
      </c>
      <c r="BA31" s="5" t="s">
        <v>25</v>
      </c>
      <c r="BB31" s="5" t="s">
        <v>25</v>
      </c>
      <c r="BC31" s="5" t="s">
        <v>25</v>
      </c>
      <c r="BD31" s="5" t="s">
        <v>25</v>
      </c>
      <c r="BE31" s="5" t="s">
        <v>25</v>
      </c>
      <c r="BF31" s="5" t="s">
        <v>25</v>
      </c>
      <c r="BG31" s="5" t="s">
        <v>25</v>
      </c>
      <c r="BH31" s="5" t="s">
        <v>25</v>
      </c>
      <c r="BI31" s="5" t="s">
        <v>25</v>
      </c>
      <c r="BJ31" s="5" t="s">
        <v>26</v>
      </c>
      <c r="BK31" s="5" t="s">
        <v>27</v>
      </c>
      <c r="BL31" s="14">
        <f>$N$15/BK32</f>
        <v>9.923095795</v>
      </c>
      <c r="BM31" s="14">
        <f>$N$15/(BK32*BA26)</f>
        <v>0.0775241859</v>
      </c>
      <c r="BN31" s="1" t="s">
        <v>25</v>
      </c>
      <c r="BO31" s="1" t="s">
        <v>25</v>
      </c>
      <c r="BP31" s="1" t="s">
        <v>25</v>
      </c>
      <c r="BQ31" s="1" t="s">
        <v>25</v>
      </c>
      <c r="BR31" s="1" t="s">
        <v>25</v>
      </c>
      <c r="BS31" s="1" t="s">
        <v>25</v>
      </c>
      <c r="BT31" s="1" t="s">
        <v>25</v>
      </c>
      <c r="BU31" s="1" t="s">
        <v>25</v>
      </c>
      <c r="BV31" s="1" t="s">
        <v>25</v>
      </c>
      <c r="BW31" s="1" t="s">
        <v>25</v>
      </c>
      <c r="BX31" s="1" t="s">
        <v>25</v>
      </c>
      <c r="BY31" s="1" t="s">
        <v>25</v>
      </c>
      <c r="BZ31" s="1" t="s">
        <v>26</v>
      </c>
      <c r="CA31" s="1" t="s">
        <v>27</v>
      </c>
      <c r="CB31" s="14">
        <f>$N$15/CA32</f>
        <v>5.44858988</v>
      </c>
      <c r="CC31" s="14">
        <f>$N$15/(CA32*BQ26)</f>
        <v>2.72429494</v>
      </c>
      <c r="CD31" s="1" t="s">
        <v>25</v>
      </c>
      <c r="CE31" s="1" t="s">
        <v>25</v>
      </c>
      <c r="CF31" s="1" t="s">
        <v>25</v>
      </c>
      <c r="CG31" s="1" t="s">
        <v>25</v>
      </c>
      <c r="CH31" s="1" t="s">
        <v>25</v>
      </c>
      <c r="CI31" s="1" t="s">
        <v>25</v>
      </c>
      <c r="CJ31" s="1" t="s">
        <v>25</v>
      </c>
      <c r="CK31" s="1" t="s">
        <v>25</v>
      </c>
      <c r="CL31" s="1" t="s">
        <v>25</v>
      </c>
      <c r="CM31" s="1" t="s">
        <v>25</v>
      </c>
      <c r="CN31" s="1" t="s">
        <v>25</v>
      </c>
      <c r="CO31" s="1" t="s">
        <v>25</v>
      </c>
      <c r="CP31" s="1" t="s">
        <v>26</v>
      </c>
      <c r="CQ31" s="1" t="s">
        <v>27</v>
      </c>
      <c r="CR31" s="14">
        <f>$N$15/CQ32</f>
        <v>10.4182174</v>
      </c>
      <c r="CS31" s="14">
        <f>$N$15/(CQ32*CG26)</f>
        <v>0.6511385877</v>
      </c>
      <c r="CT31" s="1" t="s">
        <v>25</v>
      </c>
      <c r="CU31" s="1" t="s">
        <v>25</v>
      </c>
      <c r="CV31" s="1" t="s">
        <v>25</v>
      </c>
      <c r="CW31" s="1" t="s">
        <v>25</v>
      </c>
      <c r="CX31" s="1" t="s">
        <v>25</v>
      </c>
      <c r="CY31" s="1" t="s">
        <v>25</v>
      </c>
      <c r="CZ31" s="1" t="s">
        <v>25</v>
      </c>
      <c r="DA31" s="1" t="s">
        <v>25</v>
      </c>
      <c r="DB31" s="1" t="s">
        <v>25</v>
      </c>
      <c r="DC31" s="1" t="s">
        <v>25</v>
      </c>
      <c r="DD31" s="1" t="s">
        <v>25</v>
      </c>
      <c r="DE31" s="1" t="s">
        <v>25</v>
      </c>
      <c r="DF31" s="1" t="s">
        <v>26</v>
      </c>
      <c r="DG31" s="1" t="s">
        <v>27</v>
      </c>
      <c r="DH31" s="14">
        <f>$N$15/DG32</f>
        <v>10.25517865</v>
      </c>
      <c r="DI31" s="14">
        <f>$N$15/(DG32*CW26)</f>
        <v>0.3204743328</v>
      </c>
    </row>
    <row r="32">
      <c r="B32" s="1" t="s">
        <v>32</v>
      </c>
      <c r="F32" s="1" t="s">
        <v>33</v>
      </c>
      <c r="R32" s="10">
        <f t="shared" ref="R32:AC32" si="61">MIN(R28:R30)</f>
        <v>0.000067988</v>
      </c>
      <c r="S32" s="10">
        <f t="shared" si="61"/>
        <v>0.000068396</v>
      </c>
      <c r="T32" s="10">
        <f t="shared" si="61"/>
        <v>0.0000886</v>
      </c>
      <c r="U32" s="10">
        <f t="shared" si="61"/>
        <v>0.000156667</v>
      </c>
      <c r="V32" s="10">
        <f t="shared" si="61"/>
        <v>0.000147185</v>
      </c>
      <c r="W32" s="10">
        <f t="shared" si="61"/>
        <v>0.002074841</v>
      </c>
      <c r="X32" s="10">
        <f t="shared" si="61"/>
        <v>0.00160833</v>
      </c>
      <c r="Y32" s="10">
        <f t="shared" si="61"/>
        <v>0.000505789</v>
      </c>
      <c r="Z32" s="10">
        <f t="shared" si="61"/>
        <v>0.177595292</v>
      </c>
      <c r="AA32" s="10">
        <f t="shared" si="61"/>
        <v>0.027135612</v>
      </c>
      <c r="AB32" s="10">
        <f t="shared" si="61"/>
        <v>0.062082703</v>
      </c>
      <c r="AC32" s="10">
        <f t="shared" si="61"/>
        <v>0.190829095</v>
      </c>
      <c r="AD32" s="10">
        <f>SUM(S32:AC32)</f>
        <v>0.46229251</v>
      </c>
      <c r="AE32" s="10">
        <f>SUM(Z32:AC32)</f>
        <v>0.457642702</v>
      </c>
      <c r="AH32" s="15">
        <f t="shared" ref="AH32:AS32" si="62">MIN(AH28:AH30)</f>
        <v>0.000120018</v>
      </c>
      <c r="AI32" s="15">
        <f t="shared" si="62"/>
        <v>0.000127969</v>
      </c>
      <c r="AJ32" s="15">
        <f t="shared" si="62"/>
        <v>0.000130494</v>
      </c>
      <c r="AK32" s="15">
        <f t="shared" si="62"/>
        <v>0.000165051</v>
      </c>
      <c r="AL32" s="15">
        <f t="shared" si="62"/>
        <v>0.000165361</v>
      </c>
      <c r="AM32" s="15">
        <f t="shared" si="62"/>
        <v>0.000904609</v>
      </c>
      <c r="AN32" s="15">
        <f t="shared" si="62"/>
        <v>0.001609251</v>
      </c>
      <c r="AO32" s="15">
        <f t="shared" si="62"/>
        <v>0.000539727</v>
      </c>
      <c r="AP32" s="15">
        <f t="shared" si="62"/>
        <v>0.056841471</v>
      </c>
      <c r="AQ32" s="15">
        <f t="shared" si="62"/>
        <v>0.027547881</v>
      </c>
      <c r="AR32" s="15">
        <f t="shared" si="62"/>
        <v>0.020795509</v>
      </c>
      <c r="AS32" s="15">
        <f t="shared" si="62"/>
        <v>0.082609241</v>
      </c>
      <c r="AT32" s="15">
        <f>SUM(AI32:AS32)</f>
        <v>0.191436564</v>
      </c>
      <c r="AU32" s="15">
        <f>SUM(AP32:AS32)</f>
        <v>0.187794102</v>
      </c>
      <c r="AV32" s="16"/>
      <c r="AW32" s="16"/>
      <c r="AX32" s="15">
        <f t="shared" ref="AX32:BI32" si="63">MIN(AX28:AX30)</f>
        <v>0.003838735</v>
      </c>
      <c r="AY32" s="15">
        <f t="shared" si="63"/>
        <v>0.0035883</v>
      </c>
      <c r="AZ32" s="15">
        <f t="shared" si="63"/>
        <v>0.003914775</v>
      </c>
      <c r="BA32" s="15">
        <f t="shared" si="63"/>
        <v>0.00401654</v>
      </c>
      <c r="BB32" s="15">
        <f t="shared" si="63"/>
        <v>0.003559093</v>
      </c>
      <c r="BC32" s="15">
        <f t="shared" si="63"/>
        <v>0.004237152</v>
      </c>
      <c r="BD32" s="15">
        <f t="shared" si="63"/>
        <v>0.003227402</v>
      </c>
      <c r="BE32" s="15">
        <f t="shared" si="63"/>
        <v>0.004370594</v>
      </c>
      <c r="BF32" s="15">
        <f t="shared" si="63"/>
        <v>0.029430743</v>
      </c>
      <c r="BG32" s="15">
        <f t="shared" si="63"/>
        <v>0.030984542</v>
      </c>
      <c r="BH32" s="15">
        <f t="shared" si="63"/>
        <v>0.021164238</v>
      </c>
      <c r="BI32" s="15">
        <f t="shared" si="63"/>
        <v>0.081412214</v>
      </c>
      <c r="BJ32" s="15">
        <f>SUM(AY32:BI32)</f>
        <v>0.189905593</v>
      </c>
      <c r="BK32" s="15">
        <f>SUM(BF32:BI32)</f>
        <v>0.162991737</v>
      </c>
      <c r="BL32" s="16"/>
      <c r="BM32" s="16"/>
      <c r="BN32" s="10">
        <f t="shared" ref="BN32:BY32" si="64">MIN(BN28:BN30)</f>
        <v>0.000085446</v>
      </c>
      <c r="BO32" s="10">
        <f t="shared" si="64"/>
        <v>0.000092811</v>
      </c>
      <c r="BP32" s="10">
        <f t="shared" si="64"/>
        <v>0.000095073</v>
      </c>
      <c r="BQ32" s="10">
        <f t="shared" si="64"/>
        <v>0.000155925</v>
      </c>
      <c r="BR32" s="10">
        <f t="shared" si="64"/>
        <v>0.000145325</v>
      </c>
      <c r="BS32" s="10">
        <f t="shared" si="64"/>
        <v>0.000150676</v>
      </c>
      <c r="BT32" s="10">
        <f t="shared" si="64"/>
        <v>0.001219654</v>
      </c>
      <c r="BU32" s="10">
        <f t="shared" si="64"/>
        <v>0.000512337</v>
      </c>
      <c r="BV32" s="10">
        <f t="shared" si="64"/>
        <v>0.099271116</v>
      </c>
      <c r="BW32" s="10">
        <f t="shared" si="64"/>
        <v>0.028278424</v>
      </c>
      <c r="BX32" s="10">
        <f t="shared" si="64"/>
        <v>0.040800815</v>
      </c>
      <c r="BY32" s="10">
        <f t="shared" si="64"/>
        <v>0.128493903</v>
      </c>
      <c r="BZ32" s="10">
        <f>SUM(BO32:BY32)</f>
        <v>0.299216059</v>
      </c>
      <c r="CA32" s="10">
        <f>SUM(BV32:BY32)</f>
        <v>0.296844258</v>
      </c>
      <c r="CD32" s="10">
        <f t="shared" ref="CD32:CO32" si="65">MIN(CD28:CD30)</f>
        <v>0.000731607</v>
      </c>
      <c r="CE32" s="10">
        <f t="shared" si="65"/>
        <v>0.00071995</v>
      </c>
      <c r="CF32" s="10">
        <f t="shared" si="65"/>
        <v>0.000812029</v>
      </c>
      <c r="CG32" s="10">
        <f t="shared" si="65"/>
        <v>0.00073287</v>
      </c>
      <c r="CH32" s="10">
        <f t="shared" si="65"/>
        <v>0.001032863</v>
      </c>
      <c r="CI32" s="10">
        <f t="shared" si="65"/>
        <v>0.001286645</v>
      </c>
      <c r="CJ32" s="10">
        <f t="shared" si="65"/>
        <v>0.002184165</v>
      </c>
      <c r="CK32" s="10">
        <f t="shared" si="65"/>
        <v>0.001103552</v>
      </c>
      <c r="CL32" s="10">
        <f t="shared" si="65"/>
        <v>0.028429023</v>
      </c>
      <c r="CM32" s="10">
        <f t="shared" si="65"/>
        <v>0.02772754</v>
      </c>
      <c r="CN32" s="10">
        <f t="shared" si="65"/>
        <v>0.021412759</v>
      </c>
      <c r="CO32" s="10">
        <f t="shared" si="65"/>
        <v>0.077676298</v>
      </c>
      <c r="CP32" s="10">
        <f>SUM(CE32:CO32)</f>
        <v>0.163117694</v>
      </c>
      <c r="CQ32" s="10">
        <f>SUM(CL32:CO32)</f>
        <v>0.15524562</v>
      </c>
      <c r="CT32" s="10">
        <f t="shared" ref="CT32:DE32" si="66">MIN(CT28:CT30)</f>
        <v>0.001105661</v>
      </c>
      <c r="CU32" s="10">
        <f t="shared" si="66"/>
        <v>0.000992758</v>
      </c>
      <c r="CV32" s="10">
        <f t="shared" si="66"/>
        <v>0.000981646</v>
      </c>
      <c r="CW32" s="10">
        <f t="shared" si="66"/>
        <v>0.001239801</v>
      </c>
      <c r="CX32" s="10">
        <f t="shared" si="66"/>
        <v>0.001220008</v>
      </c>
      <c r="CY32" s="10">
        <f t="shared" si="66"/>
        <v>0.001713769</v>
      </c>
      <c r="CZ32" s="10">
        <f t="shared" si="66"/>
        <v>0.002266725</v>
      </c>
      <c r="DA32" s="10">
        <f t="shared" si="66"/>
        <v>0.001597089</v>
      </c>
      <c r="DB32" s="10">
        <f t="shared" si="66"/>
        <v>0.027518219</v>
      </c>
      <c r="DC32" s="10">
        <f t="shared" si="66"/>
        <v>0.028906436</v>
      </c>
      <c r="DD32" s="10">
        <f t="shared" si="66"/>
        <v>0.021522267</v>
      </c>
      <c r="DE32" s="10">
        <f t="shared" si="66"/>
        <v>0.079766822</v>
      </c>
      <c r="DF32" s="10">
        <f>SUM(CU32:DE32)</f>
        <v>0.16772554</v>
      </c>
      <c r="DG32" s="10">
        <f>SUM(DB32:DE32)</f>
        <v>0.157713744</v>
      </c>
    </row>
    <row r="33">
      <c r="A33" s="1" t="s">
        <v>34</v>
      </c>
      <c r="B33" s="3" t="s">
        <v>35</v>
      </c>
      <c r="C33" s="3" t="s">
        <v>36</v>
      </c>
      <c r="D33" s="3" t="s">
        <v>30</v>
      </c>
      <c r="E33" s="1" t="s">
        <v>34</v>
      </c>
      <c r="F33" s="3" t="s">
        <v>35</v>
      </c>
      <c r="G33" s="3" t="s">
        <v>36</v>
      </c>
      <c r="H33" s="3" t="s">
        <v>30</v>
      </c>
    </row>
    <row r="34">
      <c r="A34" s="1">
        <v>1.0</v>
      </c>
      <c r="B34" s="2">
        <f>AE4</f>
        <v>1.302459376</v>
      </c>
      <c r="C34" s="2">
        <f>AF20</f>
        <v>1.464443901</v>
      </c>
      <c r="D34" s="2">
        <f>AF29</f>
        <v>3.539148432</v>
      </c>
      <c r="E34" s="1">
        <v>1.0</v>
      </c>
      <c r="F34" s="2">
        <f>AE6</f>
        <v>1.297119346</v>
      </c>
      <c r="G34" s="2">
        <f>AF22</f>
        <v>1.461134088</v>
      </c>
      <c r="H34" s="2">
        <f>AF31</f>
        <v>3.534160193</v>
      </c>
    </row>
    <row r="35">
      <c r="A35" s="1">
        <v>2.0</v>
      </c>
      <c r="B35" s="2">
        <f>CA4</f>
        <v>2.210700903</v>
      </c>
      <c r="C35" s="2">
        <f>CB20</f>
        <v>2.274380076</v>
      </c>
      <c r="D35" s="2">
        <f>CB29</f>
        <v>5.468028078</v>
      </c>
      <c r="E35" s="1">
        <v>2.0</v>
      </c>
      <c r="F35" s="2">
        <f>CA6</f>
        <v>2.204927108</v>
      </c>
      <c r="G35" s="2">
        <f>CB22</f>
        <v>2.271670372</v>
      </c>
      <c r="H35" s="2">
        <f>CB31</f>
        <v>5.44858988</v>
      </c>
    </row>
    <row r="36">
      <c r="A36" s="1">
        <v>4.0</v>
      </c>
      <c r="B36" s="2">
        <f>AU4</f>
        <v>3.204289237</v>
      </c>
      <c r="C36" s="2">
        <f>AV20</f>
        <v>3.525478255</v>
      </c>
      <c r="D36" s="2">
        <f>AV29</f>
        <v>8.546548151</v>
      </c>
      <c r="E36" s="1">
        <v>4.0</v>
      </c>
      <c r="F36" s="2">
        <f>AU6</f>
        <v>3.206511271</v>
      </c>
      <c r="G36" s="2">
        <f>AV22</f>
        <v>3.538235271</v>
      </c>
      <c r="H36" s="2">
        <f>AV31</f>
        <v>8.612531505</v>
      </c>
    </row>
    <row r="37">
      <c r="A37" s="1">
        <v>8.0</v>
      </c>
      <c r="B37" s="13">
        <f>O3</f>
        <v>4.33450938</v>
      </c>
      <c r="C37" s="13">
        <f>P19</f>
        <v>4.813893484</v>
      </c>
      <c r="D37" s="13">
        <f>P28</f>
        <v>10.37974912</v>
      </c>
      <c r="E37" s="1">
        <v>8.0</v>
      </c>
      <c r="F37" s="2">
        <f>O5</f>
        <v>4.374220695</v>
      </c>
      <c r="G37" s="2">
        <f>P21</f>
        <v>4.875194552</v>
      </c>
      <c r="H37" s="2">
        <f>P30</f>
        <v>10.66039616</v>
      </c>
    </row>
    <row r="38">
      <c r="A38" s="18">
        <v>16.0</v>
      </c>
      <c r="B38" s="10">
        <f>CR20</f>
        <v>4.379786473</v>
      </c>
      <c r="C38" s="10">
        <f>CQ4</f>
        <v>4.240645913</v>
      </c>
      <c r="D38" s="10">
        <f>CR29</f>
        <v>10.03031475</v>
      </c>
      <c r="E38" s="18">
        <v>16.0</v>
      </c>
      <c r="F38" s="2">
        <f>CR22</f>
        <v>4.449809468</v>
      </c>
      <c r="G38" s="2">
        <f>CR22</f>
        <v>4.449809468</v>
      </c>
      <c r="H38" s="2">
        <f>CR31</f>
        <v>10.4182174</v>
      </c>
    </row>
    <row r="39">
      <c r="A39" s="1">
        <v>32.0</v>
      </c>
      <c r="B39" s="10">
        <f>DH20</f>
        <v>4.408390551</v>
      </c>
      <c r="C39" s="10">
        <f>DH20</f>
        <v>4.408390551</v>
      </c>
      <c r="D39" s="10">
        <f>DH29</f>
        <v>9.754756562</v>
      </c>
      <c r="E39" s="1">
        <v>32.0</v>
      </c>
      <c r="F39" s="10">
        <f>DH22</f>
        <v>4.508540677</v>
      </c>
      <c r="G39" s="10">
        <f>DH22</f>
        <v>4.508540677</v>
      </c>
      <c r="H39" s="10">
        <f>DH31</f>
        <v>10.25517865</v>
      </c>
    </row>
    <row r="40">
      <c r="A40" s="1">
        <v>128.0</v>
      </c>
      <c r="B40" s="19">
        <f>BK4</f>
        <v>4.415132494</v>
      </c>
      <c r="C40" s="19">
        <f>BL20</f>
        <v>4.21691664</v>
      </c>
      <c r="D40" s="19">
        <f>BL29</f>
        <v>8.615448266</v>
      </c>
      <c r="E40" s="1">
        <v>128.0</v>
      </c>
      <c r="F40" s="19">
        <f>BK6</f>
        <v>4.722570072</v>
      </c>
      <c r="G40" s="19">
        <f>BL22</f>
        <v>4.508393575</v>
      </c>
      <c r="H40" s="19">
        <f>BL31</f>
        <v>9.923095795</v>
      </c>
    </row>
    <row r="42">
      <c r="A42" s="20" t="s">
        <v>37</v>
      </c>
      <c r="B42" s="16"/>
      <c r="C42" s="16"/>
      <c r="D42" s="16"/>
      <c r="E42" s="20" t="s">
        <v>38</v>
      </c>
      <c r="F42" s="16"/>
      <c r="G42" s="16"/>
      <c r="H42" s="16"/>
    </row>
    <row r="43">
      <c r="A43" s="21" t="s">
        <v>34</v>
      </c>
      <c r="B43" s="11" t="s">
        <v>35</v>
      </c>
      <c r="C43" s="11" t="s">
        <v>36</v>
      </c>
      <c r="D43" s="11" t="s">
        <v>30</v>
      </c>
      <c r="E43" s="21" t="s">
        <v>34</v>
      </c>
      <c r="F43" s="11" t="s">
        <v>35</v>
      </c>
      <c r="G43" s="11" t="s">
        <v>36</v>
      </c>
      <c r="H43" s="11" t="s">
        <v>30</v>
      </c>
    </row>
    <row r="44">
      <c r="A44" s="1">
        <v>1.0</v>
      </c>
      <c r="B44" s="15">
        <f>AF4</f>
        <v>1.302459376</v>
      </c>
      <c r="C44" s="15">
        <f>AG20</f>
        <v>1.464443901</v>
      </c>
      <c r="D44" s="15">
        <f>AG29</f>
        <v>3.539148432</v>
      </c>
      <c r="E44" s="1">
        <v>1.0</v>
      </c>
      <c r="F44" s="15">
        <f>AF6</f>
        <v>1.297119346</v>
      </c>
      <c r="G44" s="15">
        <f>AG22</f>
        <v>1.461134088</v>
      </c>
      <c r="H44" s="15">
        <f>AG31</f>
        <v>3.534160193</v>
      </c>
    </row>
    <row r="45">
      <c r="A45" s="1">
        <v>2.0</v>
      </c>
      <c r="B45" s="15">
        <f>CC20</f>
        <v>1.137190038</v>
      </c>
      <c r="C45" s="15">
        <f>CC20</f>
        <v>1.137190038</v>
      </c>
      <c r="D45" s="15">
        <f>CC29</f>
        <v>2.734014039</v>
      </c>
      <c r="E45" s="1">
        <v>2.0</v>
      </c>
      <c r="F45" s="15">
        <f>CB6</f>
        <v>1.102463554</v>
      </c>
      <c r="G45" s="15">
        <f>CC22</f>
        <v>1.135835186</v>
      </c>
      <c r="H45" s="15">
        <f>CC31</f>
        <v>2.72429494</v>
      </c>
    </row>
    <row r="46">
      <c r="A46" s="1">
        <v>4.0</v>
      </c>
      <c r="B46" s="15">
        <f>AV4</f>
        <v>0.8010723092</v>
      </c>
      <c r="C46" s="15">
        <f>AW20</f>
        <v>0.8813695637</v>
      </c>
      <c r="D46" s="15">
        <f>AW29</f>
        <v>2.178079336</v>
      </c>
      <c r="E46" s="1">
        <v>4.0</v>
      </c>
      <c r="F46" s="15">
        <f>AV6</f>
        <v>0.8016278178</v>
      </c>
      <c r="G46" s="15">
        <f>AW22</f>
        <v>0.8845588176</v>
      </c>
      <c r="H46" s="15">
        <f>AW31</f>
        <v>2.153132876</v>
      </c>
    </row>
    <row r="47">
      <c r="A47" s="1">
        <v>8.0</v>
      </c>
      <c r="B47" s="15">
        <f>P3</f>
        <v>0.5418136725</v>
      </c>
      <c r="C47" s="15">
        <f>Q19</f>
        <v>0.6093993191</v>
      </c>
      <c r="D47" s="15">
        <f>Q28</f>
        <v>1.347988601</v>
      </c>
      <c r="E47" s="1">
        <v>8.0</v>
      </c>
      <c r="F47" s="15">
        <f>P5</f>
        <v>0.5467775869</v>
      </c>
      <c r="G47" s="15">
        <f>Q21</f>
        <v>0.6093993191</v>
      </c>
      <c r="H47" s="15">
        <f>Q30</f>
        <v>1.33254952</v>
      </c>
    </row>
    <row r="48">
      <c r="A48" s="18">
        <v>16.0</v>
      </c>
      <c r="B48" s="15">
        <f>CR4</f>
        <v>0.2620047506</v>
      </c>
      <c r="C48" s="15">
        <f>CS29</f>
        <v>0.6268946718</v>
      </c>
      <c r="D48" s="15">
        <f>CS29</f>
        <v>0.6268946718</v>
      </c>
      <c r="E48" s="18">
        <v>16.0</v>
      </c>
      <c r="F48" s="15">
        <f>CR6</f>
        <v>0.2680778644</v>
      </c>
      <c r="G48" s="15">
        <f>CS22</f>
        <v>0.2781130918</v>
      </c>
      <c r="H48" s="15">
        <f>CS31</f>
        <v>0.6511385877</v>
      </c>
    </row>
    <row r="49">
      <c r="A49" s="1">
        <v>32.0</v>
      </c>
      <c r="B49" s="10">
        <f>DH4</f>
        <v>0.1320133169</v>
      </c>
      <c r="C49" s="10">
        <f>DI20</f>
        <v>0.1377622047</v>
      </c>
      <c r="D49" s="10">
        <f>DI29</f>
        <v>0.3048361426</v>
      </c>
      <c r="E49" s="1">
        <v>32.0</v>
      </c>
      <c r="F49" s="10">
        <f>DH6</f>
        <v>0.134417664</v>
      </c>
      <c r="G49" s="10">
        <f>DI22</f>
        <v>0.1408918961</v>
      </c>
      <c r="H49" s="10">
        <f>DI31</f>
        <v>0.3204743328</v>
      </c>
    </row>
    <row r="50">
      <c r="A50" s="1">
        <v>128.0</v>
      </c>
      <c r="B50" s="10">
        <f>BL4</f>
        <v>0.03449322261</v>
      </c>
      <c r="C50" s="10">
        <f>BM20</f>
        <v>0.03294466125</v>
      </c>
      <c r="D50" s="10">
        <f>BM29</f>
        <v>0.07842239055</v>
      </c>
      <c r="E50" s="1">
        <v>128.0</v>
      </c>
      <c r="F50" s="10">
        <f>BL6</f>
        <v>0.03689507869</v>
      </c>
      <c r="G50" s="10">
        <f>BM31</f>
        <v>0.0775241859</v>
      </c>
      <c r="H50" s="10">
        <f>BM31</f>
        <v>0.0775241859</v>
      </c>
    </row>
  </sheetData>
  <mergeCells count="22">
    <mergeCell ref="A1:B1"/>
    <mergeCell ref="Q1:R1"/>
    <mergeCell ref="AG1:AH1"/>
    <mergeCell ref="AW1:AX1"/>
    <mergeCell ref="BM1:BN1"/>
    <mergeCell ref="CC1:CD1"/>
    <mergeCell ref="CS1:CT1"/>
    <mergeCell ref="A17:B17"/>
    <mergeCell ref="A25:B25"/>
    <mergeCell ref="R26:S26"/>
    <mergeCell ref="AH26:AI26"/>
    <mergeCell ref="AX26:AY26"/>
    <mergeCell ref="BN26:BO26"/>
    <mergeCell ref="CD26:CE26"/>
    <mergeCell ref="CT26:CU26"/>
    <mergeCell ref="A9:B9"/>
    <mergeCell ref="R17:S17"/>
    <mergeCell ref="AH17:AI17"/>
    <mergeCell ref="AX17:AY17"/>
    <mergeCell ref="BN17:BO17"/>
    <mergeCell ref="CD17:CE17"/>
    <mergeCell ref="CT17:CU17"/>
  </mergeCells>
  <drawing r:id="rId1"/>
</worksheet>
</file>