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\Dropbox\לנדוור\משרד לנדוור\הנהלת חשבונות\ריכוז התאמות הכנסות\"/>
    </mc:Choice>
  </mc:AlternateContent>
  <xr:revisionPtr revIDLastSave="0" documentId="13_ncr:1_{9F4D078A-424D-4DD1-BF8F-D112A5CABC80}" xr6:coauthVersionLast="47" xr6:coauthVersionMax="47" xr10:uidLastSave="{00000000-0000-0000-0000-000000000000}"/>
  <bookViews>
    <workbookView xWindow="-120" yWindow="-120" windowWidth="29040" windowHeight="15840" firstSheet="17" activeTab="17" xr2:uid="{C707ED4E-1E05-456F-A210-7F2F32787218}"/>
  </bookViews>
  <sheets>
    <sheet name="ינואר-מסעדה" sheetId="1" state="hidden" r:id="rId1"/>
    <sheet name="ינואר-סולמה" sheetId="2" state="hidden" r:id="rId2"/>
    <sheet name="פברואר- מסעדה" sheetId="3" state="hidden" r:id="rId3"/>
    <sheet name="פברואר - סולמה" sheetId="4" state="hidden" r:id="rId4"/>
    <sheet name="מרץ - מסעדה" sheetId="5" state="hidden" r:id="rId5"/>
    <sheet name="מרץ- סולמה" sheetId="6" state="hidden" r:id="rId6"/>
    <sheet name="אפריל-מסעדה" sheetId="7" state="hidden" r:id="rId7"/>
    <sheet name="אפריל-סולמה" sheetId="8" state="hidden" r:id="rId8"/>
    <sheet name="מאי- מסעדה" sheetId="9" state="hidden" r:id="rId9"/>
    <sheet name="מאי- סולמה" sheetId="10" state="hidden" r:id="rId10"/>
    <sheet name="יוני - מסעדה" sheetId="11" state="hidden" r:id="rId11"/>
    <sheet name="יוני - סולמה" sheetId="12" state="hidden" r:id="rId12"/>
    <sheet name="יולי מסעדה" sheetId="13" state="hidden" r:id="rId13"/>
    <sheet name="יולי סולמה" sheetId="14" state="hidden" r:id="rId14"/>
    <sheet name="אוגוסט מסעדה" sheetId="17" state="hidden" r:id="rId15"/>
    <sheet name="ספטמבר מסעדה" sheetId="18" state="hidden" r:id="rId16"/>
    <sheet name="אוקטובר מסעדה" sheetId="19" state="hidden" r:id="rId17"/>
    <sheet name="נובמבר מסעדה" sheetId="20" r:id="rId18"/>
    <sheet name="דצמבר מסעדה" sheetId="21" r:id="rId19"/>
    <sheet name="גיליון1" sheetId="15" r:id="rId20"/>
    <sheet name="גיליון2" sheetId="16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0" l="1"/>
  <c r="B34" i="20"/>
  <c r="G33" i="21" l="1"/>
  <c r="F33" i="21"/>
  <c r="E33" i="21"/>
  <c r="D33" i="21"/>
  <c r="B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G32" i="20"/>
  <c r="F32" i="20"/>
  <c r="F34" i="20" s="1"/>
  <c r="E32" i="20"/>
  <c r="D32" i="20"/>
  <c r="B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G33" i="19"/>
  <c r="F33" i="19"/>
  <c r="E33" i="19"/>
  <c r="D33" i="19"/>
  <c r="B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B36" i="17"/>
  <c r="G32" i="18"/>
  <c r="F32" i="18"/>
  <c r="F34" i="18" s="1"/>
  <c r="E32" i="18"/>
  <c r="E34" i="18" s="1"/>
  <c r="D32" i="18"/>
  <c r="C32" i="18"/>
  <c r="B32" i="18"/>
  <c r="B34" i="18" s="1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G33" i="17"/>
  <c r="F33" i="17"/>
  <c r="F36" i="17" s="1"/>
  <c r="E33" i="17"/>
  <c r="E36" i="17" s="1"/>
  <c r="D33" i="17"/>
  <c r="C33" i="17"/>
  <c r="B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G33" i="14"/>
  <c r="F33" i="14"/>
  <c r="E33" i="14"/>
  <c r="D33" i="14"/>
  <c r="C33" i="14"/>
  <c r="B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B34" i="11"/>
  <c r="G33" i="13"/>
  <c r="F33" i="13"/>
  <c r="F35" i="13" s="1"/>
  <c r="E33" i="13"/>
  <c r="E35" i="13" s="1"/>
  <c r="D33" i="13"/>
  <c r="C33" i="13"/>
  <c r="B33" i="13"/>
  <c r="B35" i="13" s="1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G33" i="12"/>
  <c r="E33" i="12"/>
  <c r="D33" i="12"/>
  <c r="C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F33" i="12"/>
  <c r="B33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G32" i="11"/>
  <c r="F32" i="11"/>
  <c r="F34" i="11" s="1"/>
  <c r="E32" i="11"/>
  <c r="E34" i="11" s="1"/>
  <c r="D32" i="11"/>
  <c r="C32" i="11"/>
  <c r="B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21" i="10"/>
  <c r="F33" i="10" s="1"/>
  <c r="E21" i="10"/>
  <c r="B21" i="10"/>
  <c r="B33" i="10" s="1"/>
  <c r="H31" i="5"/>
  <c r="G33" i="10"/>
  <c r="E33" i="10"/>
  <c r="D33" i="10"/>
  <c r="C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G33" i="9"/>
  <c r="F33" i="9"/>
  <c r="F36" i="9" s="1"/>
  <c r="E33" i="9"/>
  <c r="E36" i="9" s="1"/>
  <c r="D33" i="9"/>
  <c r="C33" i="9"/>
  <c r="B33" i="9"/>
  <c r="B36" i="9" s="1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B27" i="6"/>
  <c r="B33" i="6" s="1"/>
  <c r="F27" i="6"/>
  <c r="F33" i="6" s="1"/>
  <c r="H2" i="3"/>
  <c r="F28" i="2"/>
  <c r="F33" i="2" s="1"/>
  <c r="E28" i="2"/>
  <c r="B28" i="2"/>
  <c r="B33" i="2" s="1"/>
  <c r="G33" i="8"/>
  <c r="F33" i="8"/>
  <c r="F36" i="8" s="1"/>
  <c r="E33" i="8"/>
  <c r="E36" i="8" s="1"/>
  <c r="D33" i="8"/>
  <c r="C33" i="8"/>
  <c r="B33" i="8"/>
  <c r="B36" i="8" s="1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32" i="7"/>
  <c r="F32" i="7"/>
  <c r="F35" i="7" s="1"/>
  <c r="E32" i="7"/>
  <c r="E35" i="7" s="1"/>
  <c r="D32" i="7"/>
  <c r="C32" i="7"/>
  <c r="B32" i="7"/>
  <c r="B35" i="7" s="1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33" i="6"/>
  <c r="E33" i="6"/>
  <c r="D33" i="6"/>
  <c r="C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33" i="5"/>
  <c r="F33" i="5"/>
  <c r="E33" i="5"/>
  <c r="D33" i="5"/>
  <c r="C33" i="5"/>
  <c r="B33" i="5"/>
  <c r="H32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33" i="4"/>
  <c r="F33" i="4"/>
  <c r="E33" i="4"/>
  <c r="D33" i="4"/>
  <c r="C33" i="4"/>
  <c r="B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3" i="3"/>
  <c r="F33" i="3"/>
  <c r="E33" i="3"/>
  <c r="D33" i="3"/>
  <c r="C33" i="3"/>
  <c r="B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3" i="2"/>
  <c r="E33" i="2"/>
  <c r="D33" i="2"/>
  <c r="C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33" i="1"/>
  <c r="F33" i="1"/>
  <c r="E33" i="1"/>
  <c r="D33" i="1"/>
  <c r="C33" i="1"/>
  <c r="B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3" i="21" l="1"/>
  <c r="H32" i="20"/>
  <c r="H33" i="19"/>
  <c r="H32" i="18"/>
  <c r="H33" i="17"/>
  <c r="H33" i="14"/>
  <c r="H33" i="13"/>
  <c r="H32" i="11"/>
  <c r="H33" i="12"/>
  <c r="H33" i="10"/>
  <c r="H33" i="9"/>
  <c r="H33" i="8"/>
  <c r="H32" i="7"/>
  <c r="H33" i="6"/>
  <c r="H33" i="5"/>
  <c r="H33" i="4"/>
  <c r="H33" i="3"/>
  <c r="H33" i="2"/>
  <c r="H33" i="1"/>
</calcChain>
</file>

<file path=xl/sharedStrings.xml><?xml version="1.0" encoding="utf-8"?>
<sst xmlns="http://schemas.openxmlformats.org/spreadsheetml/2006/main" count="303" uniqueCount="24">
  <si>
    <t xml:space="preserve"> תאריך </t>
  </si>
  <si>
    <t xml:space="preserve"> Z </t>
  </si>
  <si>
    <t>מס' Z</t>
  </si>
  <si>
    <t xml:space="preserve"> הקפה </t>
  </si>
  <si>
    <t xml:space="preserve"> מזומן </t>
  </si>
  <si>
    <t xml:space="preserve"> אשראי </t>
  </si>
  <si>
    <t xml:space="preserve"> הפקדה </t>
  </si>
  <si>
    <t xml:space="preserve"> הפרש מזומן </t>
  </si>
  <si>
    <t>תאריך הפקדה</t>
  </si>
  <si>
    <t xml:space="preserve">  </t>
  </si>
  <si>
    <t xml:space="preserve"> סה"כ </t>
  </si>
  <si>
    <t>פחות 48 שקלים</t>
  </si>
  <si>
    <t>שייך ל10.2 בהפקדה נפרדת</t>
  </si>
  <si>
    <t>יש הפקדה של 1800 ₪ ללא זד ב16.4</t>
  </si>
  <si>
    <t>?</t>
  </si>
  <si>
    <t>ערב ט' באב- סגירה מוקדמת</t>
  </si>
  <si>
    <t>ערב ראש השנה</t>
  </si>
  <si>
    <t>ראש השנה א'</t>
  </si>
  <si>
    <t>ראש השנה ב'</t>
  </si>
  <si>
    <t>ערב יום כיפור</t>
  </si>
  <si>
    <t>יום כיפור</t>
  </si>
  <si>
    <t>ערב סוכות</t>
  </si>
  <si>
    <t>מלמת חרבות ברזל</t>
  </si>
  <si>
    <t>הפרשים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</si>
</sst>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#,##0;[Red]\(#,##0\)"/>
    <numFmt numFmtId="166" formatCode="#,##0_ ;\-#,##0\ "/>
    <numFmt numFmtId="167" formatCode="_ [$₪-40D]\ * #,##0_ ;_ [$₪-40D]\ * \-#,##0_ ;_ [$₪-40D]\ * &quot;-&quot;??_ ;_ @_ "/>
  </numFmts>
  <fonts count="6" x14ac:knownFonts="1"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2"/>
      <name val="David"/>
      <family val="2"/>
      <charset val="177"/>
    </font>
    <font>
      <b/>
      <sz val="12"/>
      <color theme="1"/>
      <name val="David"/>
      <family val="2"/>
      <charset val="177"/>
    </font>
    <font>
      <sz val="1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7" tint="0.40000610370189521"/>
        </stop>
      </gradientFill>
    </fill>
    <fill>
      <gradientFill degree="90">
        <stop position="0">
          <color theme="0"/>
        </stop>
        <stop position="1">
          <color theme="7"/>
        </stop>
      </gradient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164" fontId="2" fillId="2" borderId="1" xfId="1" applyNumberFormat="1" applyFont="1" applyFill="1" applyBorder="1" applyAlignment="1" applyProtection="1">
      <alignment horizontal="center" vertical="center" wrapText="1"/>
    </xf>
    <xf numFmtId="164" fontId="2" fillId="2" borderId="2" xfId="1" applyNumberFormat="1" applyFont="1" applyFill="1" applyBorder="1" applyAlignment="1" applyProtection="1">
      <alignment horizontal="center" vertical="center" wrapText="1"/>
    </xf>
    <xf numFmtId="164" fontId="2" fillId="2" borderId="3" xfId="1" applyNumberFormat="1" applyFont="1" applyFill="1" applyBorder="1" applyAlignment="1" applyProtection="1">
      <alignment horizontal="center" vertical="center" wrapText="1"/>
    </xf>
    <xf numFmtId="164" fontId="2" fillId="3" borderId="4" xfId="1" applyNumberFormat="1" applyFont="1" applyFill="1" applyBorder="1" applyAlignment="1"/>
    <xf numFmtId="165" fontId="2" fillId="4" borderId="5" xfId="1" applyNumberFormat="1" applyFont="1" applyFill="1" applyBorder="1" applyAlignment="1" applyProtection="1">
      <alignment horizontal="center" vertical="center"/>
      <protection locked="0"/>
    </xf>
    <xf numFmtId="0" fontId="2" fillId="4" borderId="5" xfId="1" applyNumberFormat="1" applyFont="1" applyFill="1" applyBorder="1" applyAlignment="1" applyProtection="1">
      <alignment vertical="center"/>
      <protection locked="0"/>
    </xf>
    <xf numFmtId="165" fontId="2" fillId="4" borderId="5" xfId="1" applyNumberFormat="1" applyFont="1" applyFill="1" applyBorder="1" applyAlignment="1" applyProtection="1">
      <alignment vertical="center"/>
      <protection locked="0"/>
    </xf>
    <xf numFmtId="165" fontId="2" fillId="4" borderId="5" xfId="1" applyNumberFormat="1" applyFont="1" applyFill="1" applyBorder="1" applyAlignment="1" applyProtection="1">
      <alignment horizontal="center" vertical="center"/>
    </xf>
    <xf numFmtId="0" fontId="2" fillId="5" borderId="6" xfId="2" applyFont="1" applyFill="1" applyBorder="1" applyAlignment="1" applyProtection="1">
      <alignment horizontal="center" vertical="center" wrapText="1" readingOrder="2"/>
      <protection locked="0"/>
    </xf>
    <xf numFmtId="164" fontId="2" fillId="4" borderId="5" xfId="1" applyNumberFormat="1" applyFont="1" applyFill="1" applyBorder="1" applyAlignment="1" applyProtection="1">
      <alignment vertical="center"/>
      <protection locked="0"/>
    </xf>
    <xf numFmtId="14" fontId="0" fillId="0" borderId="0" xfId="0" applyNumberFormat="1"/>
    <xf numFmtId="0" fontId="2" fillId="6" borderId="6" xfId="2" applyFont="1" applyFill="1" applyBorder="1" applyAlignment="1" applyProtection="1">
      <alignment horizontal="center" vertical="center" wrapText="1" readingOrder="2"/>
      <protection locked="0"/>
    </xf>
    <xf numFmtId="165" fontId="2" fillId="0" borderId="5" xfId="1" applyNumberFormat="1" applyFont="1" applyFill="1" applyBorder="1" applyAlignment="1" applyProtection="1">
      <alignment horizontal="center" vertical="center"/>
    </xf>
    <xf numFmtId="0" fontId="2" fillId="7" borderId="6" xfId="2" applyFont="1" applyFill="1" applyBorder="1" applyAlignment="1" applyProtection="1">
      <alignment horizontal="center" vertical="center" wrapText="1" readingOrder="2"/>
      <protection locked="0"/>
    </xf>
    <xf numFmtId="3" fontId="2" fillId="4" borderId="5" xfId="2" applyNumberFormat="1" applyFont="1" applyFill="1" applyBorder="1" applyAlignment="1" applyProtection="1">
      <alignment horizontal="center" vertical="center"/>
      <protection locked="0"/>
    </xf>
    <xf numFmtId="3" fontId="3" fillId="4" borderId="5" xfId="0" applyNumberFormat="1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2" fillId="8" borderId="6" xfId="2" applyFont="1" applyFill="1" applyBorder="1" applyAlignment="1" applyProtection="1">
      <alignment horizontal="center" vertical="center" wrapText="1" readingOrder="2"/>
      <protection locked="0"/>
    </xf>
    <xf numFmtId="0" fontId="2" fillId="9" borderId="6" xfId="2" applyFont="1" applyFill="1" applyBorder="1" applyAlignment="1" applyProtection="1">
      <alignment horizontal="center" vertical="center" wrapText="1" readingOrder="2"/>
      <protection locked="0"/>
    </xf>
    <xf numFmtId="166" fontId="2" fillId="4" borderId="5" xfId="1" applyNumberFormat="1" applyFont="1" applyFill="1" applyBorder="1" applyAlignment="1" applyProtection="1">
      <alignment vertical="center"/>
      <protection locked="0"/>
    </xf>
    <xf numFmtId="0" fontId="2" fillId="10" borderId="6" xfId="2" applyFont="1" applyFill="1" applyBorder="1" applyAlignment="1" applyProtection="1">
      <alignment horizontal="center" vertical="center" wrapText="1" readingOrder="2"/>
      <protection locked="0"/>
    </xf>
    <xf numFmtId="3" fontId="3" fillId="4" borderId="5" xfId="0" applyNumberFormat="1" applyFont="1" applyFill="1" applyBorder="1" applyAlignment="1" applyProtection="1">
      <alignment vertical="center"/>
      <protection locked="0"/>
    </xf>
    <xf numFmtId="165" fontId="2" fillId="0" borderId="5" xfId="1" applyNumberFormat="1" applyFont="1" applyFill="1" applyBorder="1" applyAlignment="1" applyProtection="1">
      <alignment horizontal="center" vertical="center"/>
      <protection locked="0"/>
    </xf>
    <xf numFmtId="0" fontId="2" fillId="11" borderId="6" xfId="2" applyFont="1" applyFill="1" applyBorder="1" applyAlignment="1" applyProtection="1">
      <alignment horizontal="center" vertical="center"/>
      <protection locked="0"/>
    </xf>
    <xf numFmtId="0" fontId="2" fillId="12" borderId="6" xfId="2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164" fontId="2" fillId="4" borderId="5" xfId="1" applyNumberFormat="1" applyFont="1" applyFill="1" applyBorder="1" applyAlignment="1" applyProtection="1">
      <alignment horizontal="center" vertical="center"/>
      <protection locked="0"/>
    </xf>
    <xf numFmtId="0" fontId="2" fillId="13" borderId="6" xfId="2" applyFont="1" applyFill="1" applyBorder="1" applyAlignment="1" applyProtection="1">
      <alignment horizontal="center" vertical="center"/>
      <protection locked="0"/>
    </xf>
    <xf numFmtId="0" fontId="2" fillId="0" borderId="5" xfId="1" applyNumberFormat="1" applyFont="1" applyFill="1" applyBorder="1" applyAlignment="1" applyProtection="1">
      <alignment vertical="center"/>
      <protection locked="0"/>
    </xf>
    <xf numFmtId="164" fontId="2" fillId="0" borderId="5" xfId="1" applyNumberFormat="1" applyFont="1" applyFill="1" applyBorder="1" applyAlignment="1" applyProtection="1">
      <alignment vertical="center"/>
      <protection locked="0"/>
    </xf>
    <xf numFmtId="0" fontId="2" fillId="6" borderId="6" xfId="2" applyFont="1" applyFill="1" applyBorder="1" applyAlignment="1" applyProtection="1">
      <alignment horizontal="center" vertical="center"/>
      <protection locked="0"/>
    </xf>
    <xf numFmtId="164" fontId="2" fillId="3" borderId="7" xfId="1" applyNumberFormat="1" applyFont="1" applyFill="1" applyBorder="1" applyAlignment="1" applyProtection="1">
      <alignment horizontal="center" vertical="center"/>
    </xf>
    <xf numFmtId="165" fontId="2" fillId="14" borderId="8" xfId="1" applyNumberFormat="1" applyFont="1" applyFill="1" applyBorder="1" applyAlignment="1" applyProtection="1">
      <alignment horizontal="center" vertical="center"/>
    </xf>
    <xf numFmtId="0" fontId="2" fillId="15" borderId="6" xfId="2" applyFont="1" applyFill="1" applyBorder="1" applyAlignment="1" applyProtection="1">
      <alignment horizontal="center" vertical="center" wrapText="1" readingOrder="2"/>
      <protection locked="0"/>
    </xf>
    <xf numFmtId="0" fontId="2" fillId="16" borderId="6" xfId="2" applyFont="1" applyFill="1" applyBorder="1" applyAlignment="1" applyProtection="1">
      <alignment horizontal="center" vertical="center" wrapText="1" readingOrder="2"/>
      <protection locked="0"/>
    </xf>
    <xf numFmtId="0" fontId="2" fillId="17" borderId="6" xfId="2" applyFont="1" applyFill="1" applyBorder="1" applyAlignment="1" applyProtection="1">
      <alignment horizontal="center" vertical="center"/>
      <protection locked="0"/>
    </xf>
    <xf numFmtId="3" fontId="2" fillId="4" borderId="5" xfId="1" applyNumberFormat="1" applyFont="1" applyFill="1" applyBorder="1" applyAlignment="1" applyProtection="1">
      <alignment vertical="center"/>
      <protection locked="0"/>
    </xf>
    <xf numFmtId="0" fontId="2" fillId="15" borderId="6" xfId="2" applyFont="1" applyFill="1" applyBorder="1" applyAlignment="1" applyProtection="1">
      <alignment horizontal="center" vertical="center"/>
      <protection locked="0"/>
    </xf>
    <xf numFmtId="0" fontId="2" fillId="18" borderId="6" xfId="2" applyFont="1" applyFill="1" applyBorder="1" applyAlignment="1" applyProtection="1">
      <alignment horizontal="center" vertical="center"/>
      <protection locked="0"/>
    </xf>
    <xf numFmtId="0" fontId="2" fillId="18" borderId="6" xfId="2" applyFont="1" applyFill="1" applyBorder="1" applyAlignment="1" applyProtection="1">
      <alignment horizontal="center" vertical="center" wrapText="1" readingOrder="2"/>
      <protection locked="0"/>
    </xf>
    <xf numFmtId="0" fontId="0" fillId="18" borderId="0" xfId="0" applyFill="1"/>
    <xf numFmtId="0" fontId="2" fillId="19" borderId="6" xfId="2" applyFont="1" applyFill="1" applyBorder="1" applyAlignment="1" applyProtection="1">
      <alignment horizontal="center" vertical="center" wrapText="1" readingOrder="2"/>
      <protection locked="0"/>
    </xf>
    <xf numFmtId="167" fontId="0" fillId="12" borderId="0" xfId="0" applyNumberFormat="1" applyFill="1"/>
    <xf numFmtId="167" fontId="0" fillId="0" borderId="0" xfId="0" applyNumberFormat="1"/>
    <xf numFmtId="0" fontId="2" fillId="12" borderId="6" xfId="2" applyFont="1" applyFill="1" applyBorder="1" applyAlignment="1" applyProtection="1">
      <alignment horizontal="center" vertical="center" wrapText="1" readingOrder="2"/>
      <protection locked="0"/>
    </xf>
    <xf numFmtId="14" fontId="2" fillId="7" borderId="6" xfId="2" applyNumberFormat="1" applyFont="1" applyFill="1" applyBorder="1" applyAlignment="1" applyProtection="1">
      <alignment horizontal="center" vertical="center" wrapText="1" readingOrder="2"/>
      <protection locked="0"/>
    </xf>
    <xf numFmtId="0" fontId="2" fillId="20" borderId="6" xfId="2" applyFont="1" applyFill="1" applyBorder="1" applyAlignment="1" applyProtection="1">
      <alignment horizontal="center" vertical="center" wrapText="1" readingOrder="2"/>
      <protection locked="0"/>
    </xf>
    <xf numFmtId="0" fontId="2" fillId="20" borderId="6" xfId="2" applyFont="1" applyFill="1" applyBorder="1" applyAlignment="1" applyProtection="1">
      <alignment horizontal="center" vertical="center"/>
      <protection locked="0"/>
    </xf>
    <xf numFmtId="0" fontId="2" fillId="21" borderId="6" xfId="2" applyFont="1" applyFill="1" applyBorder="1" applyAlignment="1" applyProtection="1">
      <alignment horizontal="center" vertical="center"/>
      <protection locked="0"/>
    </xf>
    <xf numFmtId="0" fontId="2" fillId="22" borderId="6" xfId="2" applyFont="1" applyFill="1" applyBorder="1" applyAlignment="1" applyProtection="1">
      <alignment horizontal="center" vertical="center"/>
      <protection locked="0"/>
    </xf>
    <xf numFmtId="165" fontId="2" fillId="23" borderId="9" xfId="1" applyNumberFormat="1" applyFont="1" applyFill="1" applyBorder="1" applyAlignment="1" applyProtection="1">
      <alignment horizontal="center" vertical="center"/>
      <protection locked="0"/>
    </xf>
    <xf numFmtId="0" fontId="2" fillId="24" borderId="6" xfId="2" applyFont="1" applyFill="1" applyBorder="1" applyAlignment="1" applyProtection="1">
      <alignment horizontal="center" vertical="center" wrapText="1" readingOrder="2"/>
      <protection locked="0"/>
    </xf>
    <xf numFmtId="0" fontId="2" fillId="16" borderId="6" xfId="2" applyFont="1" applyFill="1" applyBorder="1" applyAlignment="1" applyProtection="1">
      <alignment horizontal="center" vertical="center"/>
      <protection locked="0"/>
    </xf>
    <xf numFmtId="0" fontId="2" fillId="10" borderId="6" xfId="2" applyFont="1" applyFill="1" applyBorder="1" applyAlignment="1" applyProtection="1">
      <alignment horizontal="center" vertical="center"/>
      <protection locked="0"/>
    </xf>
    <xf numFmtId="165" fontId="2" fillId="4" borderId="9" xfId="1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/>
    <xf numFmtId="0" fontId="2" fillId="25" borderId="6" xfId="2" applyFont="1" applyFill="1" applyBorder="1" applyAlignment="1" applyProtection="1">
      <alignment horizontal="center" vertical="center" wrapText="1" readingOrder="2"/>
      <protection locked="0"/>
    </xf>
    <xf numFmtId="0" fontId="2" fillId="26" borderId="6" xfId="2" applyFont="1" applyFill="1" applyBorder="1" applyAlignment="1" applyProtection="1">
      <alignment horizontal="center" vertical="center" wrapText="1" readingOrder="2"/>
      <protection locked="0"/>
    </xf>
    <xf numFmtId="0" fontId="2" fillId="19" borderId="6" xfId="2" applyFont="1" applyFill="1" applyBorder="1" applyAlignment="1" applyProtection="1">
      <alignment horizontal="center" vertical="center"/>
      <protection locked="0"/>
    </xf>
    <xf numFmtId="165" fontId="2" fillId="12" borderId="9" xfId="1" applyNumberFormat="1" applyFont="1" applyFill="1" applyBorder="1" applyAlignment="1" applyProtection="1">
      <alignment horizontal="center" vertical="center"/>
      <protection locked="0"/>
    </xf>
    <xf numFmtId="0" fontId="0" fillId="12" borderId="0" xfId="0" applyFill="1"/>
    <xf numFmtId="165" fontId="4" fillId="18" borderId="0" xfId="0" applyNumberFormat="1" applyFont="1" applyFill="1"/>
    <xf numFmtId="0" fontId="4" fillId="18" borderId="0" xfId="0" applyFont="1" applyFill="1"/>
    <xf numFmtId="0" fontId="2" fillId="27" borderId="6" xfId="2" applyFont="1" applyFill="1" applyBorder="1" applyAlignment="1" applyProtection="1">
      <alignment horizontal="center" vertical="center" wrapText="1" readingOrder="2"/>
      <protection locked="0"/>
    </xf>
    <xf numFmtId="0" fontId="2" fillId="28" borderId="6" xfId="2" applyFont="1" applyFill="1" applyBorder="1" applyAlignment="1" applyProtection="1">
      <alignment horizontal="center" vertical="center" wrapText="1" readingOrder="2"/>
      <protection locked="0"/>
    </xf>
    <xf numFmtId="0" fontId="2" fillId="29" borderId="6" xfId="2" applyFont="1" applyFill="1" applyBorder="1" applyAlignment="1" applyProtection="1">
      <alignment horizontal="center" vertical="center" wrapText="1" readingOrder="2"/>
      <protection locked="0"/>
    </xf>
    <xf numFmtId="0" fontId="2" fillId="30" borderId="6" xfId="2" applyFont="1" applyFill="1" applyBorder="1" applyAlignment="1" applyProtection="1">
      <alignment horizontal="center" vertical="center" wrapText="1" readingOrder="2"/>
      <protection locked="0"/>
    </xf>
    <xf numFmtId="0" fontId="2" fillId="30" borderId="6" xfId="2" applyFont="1" applyFill="1" applyBorder="1" applyAlignment="1" applyProtection="1">
      <alignment horizontal="center" vertical="center"/>
      <protection locked="0"/>
    </xf>
    <xf numFmtId="0" fontId="2" fillId="31" borderId="6" xfId="2" applyFont="1" applyFill="1" applyBorder="1" applyAlignment="1" applyProtection="1">
      <alignment horizontal="center" vertical="center"/>
      <protection locked="0"/>
    </xf>
    <xf numFmtId="0" fontId="2" fillId="32" borderId="6" xfId="2" applyFont="1" applyFill="1" applyBorder="1" applyAlignment="1" applyProtection="1">
      <alignment horizontal="center" vertical="center"/>
      <protection locked="0"/>
    </xf>
    <xf numFmtId="165" fontId="0" fillId="12" borderId="0" xfId="0" applyNumberFormat="1" applyFill="1"/>
    <xf numFmtId="165" fontId="2" fillId="18" borderId="5" xfId="1" applyNumberFormat="1" applyFont="1" applyFill="1" applyBorder="1" applyAlignment="1" applyProtection="1">
      <alignment horizontal="center" vertical="center"/>
      <protection locked="0"/>
    </xf>
    <xf numFmtId="0" fontId="2" fillId="18" borderId="5" xfId="1" applyNumberFormat="1" applyFont="1" applyFill="1" applyBorder="1" applyAlignment="1" applyProtection="1">
      <alignment vertical="center"/>
      <protection locked="0"/>
    </xf>
    <xf numFmtId="164" fontId="2" fillId="18" borderId="5" xfId="1" applyNumberFormat="1" applyFont="1" applyFill="1" applyBorder="1" applyAlignment="1" applyProtection="1">
      <alignment vertical="center"/>
      <protection locked="0"/>
    </xf>
    <xf numFmtId="165" fontId="2" fillId="18" borderId="5" xfId="1" applyNumberFormat="1" applyFont="1" applyFill="1" applyBorder="1" applyAlignment="1" applyProtection="1">
      <alignment horizontal="center" vertical="center"/>
    </xf>
    <xf numFmtId="0" fontId="2" fillId="22" borderId="6" xfId="2" applyFont="1" applyFill="1" applyBorder="1" applyAlignment="1" applyProtection="1">
      <alignment horizontal="center" vertical="center" wrapText="1" readingOrder="2"/>
      <protection locked="0"/>
    </xf>
    <xf numFmtId="165" fontId="2" fillId="4" borderId="0" xfId="1" applyNumberFormat="1" applyFont="1" applyFill="1" applyBorder="1" applyAlignment="1" applyProtection="1">
      <alignment horizontal="center" vertical="center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64" fontId="2" fillId="4" borderId="0" xfId="1" applyNumberFormat="1" applyFont="1" applyFill="1" applyBorder="1" applyAlignment="1" applyProtection="1">
      <alignment horizontal="center" vertical="center"/>
      <protection locked="0"/>
    </xf>
    <xf numFmtId="0" fontId="2" fillId="14" borderId="6" xfId="2" applyFont="1" applyFill="1" applyBorder="1" applyAlignment="1" applyProtection="1">
      <alignment horizontal="center" vertical="center" wrapText="1" readingOrder="2"/>
      <protection locked="0"/>
    </xf>
    <xf numFmtId="165" fontId="2" fillId="4" borderId="10" xfId="1" applyNumberFormat="1" applyFont="1" applyFill="1" applyBorder="1" applyAlignment="1" applyProtection="1">
      <alignment horizontal="center" vertical="center"/>
      <protection locked="0"/>
    </xf>
    <xf numFmtId="0" fontId="2" fillId="21" borderId="6" xfId="2" applyFont="1" applyFill="1" applyBorder="1" applyAlignment="1" applyProtection="1">
      <alignment horizontal="center" vertical="center" wrapText="1" readingOrder="2"/>
      <protection locked="0"/>
    </xf>
    <xf numFmtId="0" fontId="2" fillId="33" borderId="6" xfId="2" applyFont="1" applyFill="1" applyBorder="1" applyAlignment="1" applyProtection="1">
      <alignment horizontal="center" vertical="center"/>
      <protection locked="0"/>
    </xf>
    <xf numFmtId="165" fontId="0" fillId="18" borderId="0" xfId="0" applyNumberFormat="1" applyFill="1"/>
    <xf numFmtId="0" fontId="2" fillId="34" borderId="6" xfId="2" applyFont="1" applyFill="1" applyBorder="1" applyAlignment="1" applyProtection="1">
      <alignment horizontal="center" vertical="center" wrapText="1" readingOrder="2"/>
      <protection locked="0"/>
    </xf>
    <xf numFmtId="0" fontId="2" fillId="35" borderId="6" xfId="2" applyFont="1" applyFill="1" applyBorder="1" applyAlignment="1" applyProtection="1">
      <alignment horizontal="center" vertical="center" wrapText="1" readingOrder="2"/>
      <protection locked="0"/>
    </xf>
    <xf numFmtId="0" fontId="5" fillId="18" borderId="0" xfId="0" applyFont="1" applyFill="1"/>
    <xf numFmtId="2" fontId="2" fillId="12" borderId="6" xfId="2" applyNumberFormat="1" applyFont="1" applyFill="1" applyBorder="1" applyAlignment="1" applyProtection="1">
      <alignment horizontal="center" vertical="center"/>
      <protection locked="0"/>
    </xf>
    <xf numFmtId="165" fontId="2" fillId="18" borderId="9" xfId="1" applyNumberFormat="1" applyFont="1" applyFill="1" applyBorder="1" applyAlignment="1" applyProtection="1">
      <alignment horizontal="center" vertical="center"/>
      <protection locked="0"/>
    </xf>
    <xf numFmtId="2" fontId="2" fillId="8" borderId="6" xfId="2" applyNumberFormat="1" applyFont="1" applyFill="1" applyBorder="1" applyAlignment="1" applyProtection="1">
      <alignment horizontal="center" vertical="center" wrapText="1" readingOrder="2"/>
      <protection locked="0"/>
    </xf>
    <xf numFmtId="2" fontId="2" fillId="10" borderId="6" xfId="2" applyNumberFormat="1" applyFont="1" applyFill="1" applyBorder="1" applyAlignment="1" applyProtection="1">
      <alignment horizontal="center" vertical="center" wrapText="1" readingOrder="2"/>
      <protection locked="0"/>
    </xf>
    <xf numFmtId="2" fontId="2" fillId="27" borderId="6" xfId="2" applyNumberFormat="1" applyFont="1" applyFill="1" applyBorder="1" applyAlignment="1" applyProtection="1">
      <alignment horizontal="center" vertical="center" wrapText="1" readingOrder="2"/>
      <protection locked="0"/>
    </xf>
    <xf numFmtId="2" fontId="2" fillId="6" borderId="6" xfId="2" applyNumberFormat="1" applyFont="1" applyFill="1" applyBorder="1" applyAlignment="1" applyProtection="1">
      <alignment horizontal="center" vertical="center" wrapText="1" readingOrder="2"/>
      <protection locked="0"/>
    </xf>
    <xf numFmtId="2" fontId="2" fillId="12" borderId="6" xfId="2" applyNumberFormat="1" applyFont="1" applyFill="1" applyBorder="1" applyAlignment="1" applyProtection="1">
      <alignment horizontal="center" vertical="center" wrapText="1" readingOrder="2"/>
      <protection locked="0"/>
    </xf>
    <xf numFmtId="2" fontId="2" fillId="25" borderId="6" xfId="2" applyNumberFormat="1" applyFont="1" applyFill="1" applyBorder="1" applyAlignment="1" applyProtection="1">
      <alignment horizontal="center" vertical="center" wrapText="1" readingOrder="2"/>
      <protection locked="0"/>
    </xf>
    <xf numFmtId="2" fontId="2" fillId="15" borderId="6" xfId="2" applyNumberFormat="1" applyFont="1" applyFill="1" applyBorder="1" applyAlignment="1" applyProtection="1">
      <alignment horizontal="center" vertical="center" wrapText="1" readingOrder="2"/>
      <protection locked="0"/>
    </xf>
    <xf numFmtId="2" fontId="2" fillId="34" borderId="6" xfId="2" applyNumberFormat="1" applyFont="1" applyFill="1" applyBorder="1" applyAlignment="1" applyProtection="1">
      <alignment horizontal="center" vertical="center" wrapText="1" readingOrder="2"/>
      <protection locked="0"/>
    </xf>
    <xf numFmtId="2" fontId="2" fillId="22" borderId="6" xfId="2" applyNumberFormat="1" applyFont="1" applyFill="1" applyBorder="1" applyAlignment="1" applyProtection="1">
      <alignment horizontal="center" vertical="center" wrapText="1" readingOrder="2"/>
      <protection locked="0"/>
    </xf>
    <xf numFmtId="2" fontId="2" fillId="20" borderId="6" xfId="2" applyNumberFormat="1" applyFont="1" applyFill="1" applyBorder="1" applyAlignment="1" applyProtection="1">
      <alignment horizontal="center" vertical="center"/>
      <protection locked="0"/>
    </xf>
    <xf numFmtId="2" fontId="2" fillId="21" borderId="6" xfId="2" applyNumberFormat="1" applyFont="1" applyFill="1" applyBorder="1" applyAlignment="1" applyProtection="1">
      <alignment horizontal="center" vertical="center"/>
      <protection locked="0"/>
    </xf>
    <xf numFmtId="2" fontId="2" fillId="15" borderId="6" xfId="2" applyNumberFormat="1" applyFont="1" applyFill="1" applyBorder="1" applyAlignment="1" applyProtection="1">
      <alignment horizontal="center" vertical="center"/>
      <protection locked="0"/>
    </xf>
    <xf numFmtId="2" fontId="2" fillId="6" borderId="6" xfId="2" applyNumberFormat="1" applyFont="1" applyFill="1" applyBorder="1" applyAlignment="1" applyProtection="1">
      <alignment horizontal="center" vertical="center"/>
      <protection locked="0"/>
    </xf>
    <xf numFmtId="14" fontId="5" fillId="10" borderId="0" xfId="0" applyNumberFormat="1" applyFont="1" applyFill="1"/>
    <xf numFmtId="2" fontId="2" fillId="16" borderId="6" xfId="2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Comma 2" xfId="1" xr:uid="{ABFC3809-1019-4A15-9F28-BCD518E20F44}"/>
    <cellStyle name="Normal" xfId="0" builtinId="0"/>
    <cellStyle name="Normal 2" xfId="2" xr:uid="{D78D9B0D-E806-40A9-ABDC-7221A9DF0066}"/>
  </cellStyles>
  <dxfs count="0"/>
  <tableStyles count="0" defaultTableStyle="TableStyleMedium2" defaultPivotStyle="PivotStyleLight16"/>
  <colors>
    <mruColors>
      <color rgb="FF00FF00"/>
      <color rgb="FFFF9933"/>
      <color rgb="FFFF99FF"/>
      <color rgb="FFFF9900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F20D-B390-4840-954D-A61A61F01C43}">
  <dimension ref="A1:K34"/>
  <sheetViews>
    <sheetView rightToLeft="1" topLeftCell="A4" workbookViewId="0">
      <selection activeCell="O26" sqref="O26"/>
    </sheetView>
  </sheetViews>
  <sheetFormatPr defaultRowHeight="14.25" x14ac:dyDescent="0.2"/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>
        <v>20044</v>
      </c>
      <c r="C2" s="6">
        <v>2939</v>
      </c>
      <c r="D2" s="7"/>
      <c r="E2" s="5">
        <v>4594</v>
      </c>
      <c r="F2" s="5">
        <v>15017</v>
      </c>
      <c r="G2" s="5"/>
      <c r="H2" s="8">
        <f t="shared" ref="H2:H32" si="0">G2-E2</f>
        <v>-4594</v>
      </c>
      <c r="I2" s="9">
        <v>3.1</v>
      </c>
    </row>
    <row r="3" spans="1:11" ht="16.5" thickBot="1" x14ac:dyDescent="0.3">
      <c r="A3" s="4">
        <v>2</v>
      </c>
      <c r="B3" s="5">
        <v>16320</v>
      </c>
      <c r="C3" s="6">
        <v>2940</v>
      </c>
      <c r="D3" s="10"/>
      <c r="E3" s="5">
        <v>2832</v>
      </c>
      <c r="F3" s="5">
        <v>13278</v>
      </c>
      <c r="G3" s="5"/>
      <c r="H3" s="8">
        <f t="shared" si="0"/>
        <v>-2832</v>
      </c>
      <c r="I3" s="9">
        <v>3.1</v>
      </c>
      <c r="J3" s="11"/>
      <c r="K3" s="5"/>
    </row>
    <row r="4" spans="1:11" ht="16.5" thickBot="1" x14ac:dyDescent="0.3">
      <c r="A4" s="4">
        <v>3</v>
      </c>
      <c r="B4" s="5">
        <v>15016</v>
      </c>
      <c r="C4" s="6">
        <v>2941</v>
      </c>
      <c r="D4" s="10"/>
      <c r="E4" s="5">
        <v>2659</v>
      </c>
      <c r="F4" s="5">
        <v>11858</v>
      </c>
      <c r="G4" s="5"/>
      <c r="H4" s="8">
        <f t="shared" si="0"/>
        <v>-2659</v>
      </c>
      <c r="I4" s="9">
        <v>5.0999999999999996</v>
      </c>
      <c r="J4" s="11"/>
      <c r="K4" s="5"/>
    </row>
    <row r="5" spans="1:11" ht="16.5" thickBot="1" x14ac:dyDescent="0.3">
      <c r="A5" s="4">
        <v>4</v>
      </c>
      <c r="B5" s="5">
        <v>20201</v>
      </c>
      <c r="C5" s="6">
        <v>2942</v>
      </c>
      <c r="D5" s="10"/>
      <c r="E5" s="5">
        <v>5055</v>
      </c>
      <c r="F5" s="5">
        <v>14713</v>
      </c>
      <c r="G5" s="5"/>
      <c r="H5" s="8">
        <f t="shared" si="0"/>
        <v>-5055</v>
      </c>
      <c r="I5" s="9">
        <v>5.0999999999999996</v>
      </c>
      <c r="J5" s="11"/>
      <c r="K5" s="5"/>
    </row>
    <row r="6" spans="1:11" ht="16.5" thickBot="1" x14ac:dyDescent="0.3">
      <c r="A6" s="4">
        <v>5</v>
      </c>
      <c r="B6" s="5">
        <v>19615</v>
      </c>
      <c r="C6" s="6">
        <v>2943</v>
      </c>
      <c r="D6" s="7"/>
      <c r="E6" s="5">
        <v>4459</v>
      </c>
      <c r="F6" s="5">
        <v>14434</v>
      </c>
      <c r="G6" s="5"/>
      <c r="H6" s="8">
        <f t="shared" si="0"/>
        <v>-4459</v>
      </c>
      <c r="I6" s="12">
        <v>8.1</v>
      </c>
      <c r="J6" s="11"/>
      <c r="K6" s="5"/>
    </row>
    <row r="7" spans="1:11" ht="16.5" thickBot="1" x14ac:dyDescent="0.3">
      <c r="A7" s="4">
        <v>6</v>
      </c>
      <c r="B7" s="5">
        <v>30252</v>
      </c>
      <c r="C7" s="6">
        <v>2944</v>
      </c>
      <c r="D7" s="7"/>
      <c r="E7" s="5">
        <v>6376</v>
      </c>
      <c r="F7" s="5">
        <v>23606</v>
      </c>
      <c r="G7" s="5"/>
      <c r="H7" s="13">
        <f t="shared" si="0"/>
        <v>-6376</v>
      </c>
      <c r="I7" s="12">
        <v>8.1</v>
      </c>
      <c r="J7" s="11"/>
      <c r="K7" s="5"/>
    </row>
    <row r="8" spans="1:11" ht="16.5" thickBot="1" x14ac:dyDescent="0.3">
      <c r="A8" s="4">
        <v>7</v>
      </c>
      <c r="B8" s="5">
        <v>33778</v>
      </c>
      <c r="C8" s="6">
        <v>2945</v>
      </c>
      <c r="D8" s="10"/>
      <c r="E8" s="5">
        <v>7744</v>
      </c>
      <c r="F8" s="15">
        <v>25526</v>
      </c>
      <c r="G8" s="5"/>
      <c r="H8" s="13">
        <f t="shared" si="0"/>
        <v>-7744</v>
      </c>
      <c r="I8" s="12">
        <v>8.1</v>
      </c>
      <c r="J8" s="11"/>
      <c r="K8" s="5"/>
    </row>
    <row r="9" spans="1:11" ht="16.5" thickBot="1" x14ac:dyDescent="0.3">
      <c r="A9" s="4">
        <v>8</v>
      </c>
      <c r="B9" s="16">
        <v>15686</v>
      </c>
      <c r="C9" s="17">
        <v>2946</v>
      </c>
      <c r="D9" s="17"/>
      <c r="E9" s="16">
        <v>3411</v>
      </c>
      <c r="F9" s="16">
        <v>12220</v>
      </c>
      <c r="G9" s="16"/>
      <c r="H9" s="13">
        <f t="shared" si="0"/>
        <v>-3411</v>
      </c>
      <c r="I9" s="9">
        <v>10.1</v>
      </c>
      <c r="J9" s="11"/>
      <c r="K9" s="5"/>
    </row>
    <row r="10" spans="1:11" ht="16.5" thickBot="1" x14ac:dyDescent="0.3">
      <c r="A10" s="4">
        <v>9</v>
      </c>
      <c r="B10" s="5">
        <v>14828</v>
      </c>
      <c r="C10" s="6">
        <v>2947</v>
      </c>
      <c r="D10" s="7"/>
      <c r="E10" s="5">
        <v>4118</v>
      </c>
      <c r="F10" s="5">
        <v>10710</v>
      </c>
      <c r="G10" s="5"/>
      <c r="H10" s="13">
        <f t="shared" si="0"/>
        <v>-4118</v>
      </c>
      <c r="I10" s="9">
        <v>10.1</v>
      </c>
      <c r="J10" s="11"/>
      <c r="K10" s="16"/>
    </row>
    <row r="11" spans="1:11" ht="16.5" thickBot="1" x14ac:dyDescent="0.3">
      <c r="A11" s="4">
        <v>10</v>
      </c>
      <c r="B11" s="5">
        <v>21794</v>
      </c>
      <c r="C11" s="6">
        <v>2948</v>
      </c>
      <c r="D11" s="10"/>
      <c r="E11" s="5">
        <v>5427</v>
      </c>
      <c r="F11" s="5">
        <v>15777</v>
      </c>
      <c r="G11" s="5"/>
      <c r="H11" s="13">
        <f t="shared" si="0"/>
        <v>-5427</v>
      </c>
      <c r="I11" s="18">
        <v>12.1</v>
      </c>
      <c r="J11" s="11"/>
      <c r="K11" s="5"/>
    </row>
    <row r="12" spans="1:11" ht="16.5" thickBot="1" x14ac:dyDescent="0.3">
      <c r="A12" s="4">
        <v>11</v>
      </c>
      <c r="B12" s="5">
        <v>20491</v>
      </c>
      <c r="C12" s="6">
        <v>2949</v>
      </c>
      <c r="D12" s="10"/>
      <c r="E12" s="5">
        <v>4250</v>
      </c>
      <c r="F12" s="5">
        <v>15959</v>
      </c>
      <c r="G12" s="5"/>
      <c r="H12" s="13">
        <f t="shared" si="0"/>
        <v>-4250</v>
      </c>
      <c r="I12" s="18">
        <v>12.1</v>
      </c>
      <c r="J12" s="11"/>
      <c r="K12" s="5"/>
    </row>
    <row r="13" spans="1:11" ht="16.5" thickBot="1" x14ac:dyDescent="0.3">
      <c r="A13" s="4">
        <v>12</v>
      </c>
      <c r="B13" s="16">
        <v>21220</v>
      </c>
      <c r="C13" s="17">
        <v>2950</v>
      </c>
      <c r="D13" s="17"/>
      <c r="E13" s="16">
        <v>5109</v>
      </c>
      <c r="F13" s="16">
        <v>15918</v>
      </c>
      <c r="G13" s="16"/>
      <c r="H13" s="13">
        <f t="shared" si="0"/>
        <v>-5109</v>
      </c>
      <c r="I13" s="34">
        <v>15.1</v>
      </c>
    </row>
    <row r="14" spans="1:11" ht="16.5" thickBot="1" x14ac:dyDescent="0.3">
      <c r="A14" s="4">
        <v>13</v>
      </c>
      <c r="B14" s="16">
        <v>29963</v>
      </c>
      <c r="C14" s="17">
        <v>2951</v>
      </c>
      <c r="D14" s="17"/>
      <c r="E14" s="16">
        <v>8669</v>
      </c>
      <c r="F14" s="16">
        <v>21138</v>
      </c>
      <c r="G14" s="16"/>
      <c r="H14" s="13">
        <f t="shared" si="0"/>
        <v>-8669</v>
      </c>
      <c r="I14" s="34">
        <v>15.1</v>
      </c>
      <c r="K14" s="5"/>
    </row>
    <row r="15" spans="1:11" ht="16.5" thickBot="1" x14ac:dyDescent="0.3">
      <c r="A15" s="4">
        <v>14</v>
      </c>
      <c r="B15" s="5">
        <v>35150</v>
      </c>
      <c r="C15" s="6">
        <v>2952</v>
      </c>
      <c r="D15" s="20"/>
      <c r="E15" s="5">
        <v>9493</v>
      </c>
      <c r="F15" s="5">
        <v>25177</v>
      </c>
      <c r="G15" s="5"/>
      <c r="H15" s="13">
        <f t="shared" si="0"/>
        <v>-9493</v>
      </c>
      <c r="I15" s="34">
        <v>15.1</v>
      </c>
      <c r="K15" s="16"/>
    </row>
    <row r="16" spans="1:11" ht="16.5" thickBot="1" x14ac:dyDescent="0.3">
      <c r="A16" s="4">
        <v>15</v>
      </c>
      <c r="B16" s="5">
        <v>16299</v>
      </c>
      <c r="C16" s="6">
        <v>2953</v>
      </c>
      <c r="D16" s="20"/>
      <c r="E16" s="5">
        <v>4282</v>
      </c>
      <c r="F16" s="5">
        <v>12017</v>
      </c>
      <c r="G16" s="5"/>
      <c r="H16" s="13">
        <f t="shared" si="0"/>
        <v>-4282</v>
      </c>
      <c r="I16" s="35">
        <v>17.100000000000001</v>
      </c>
      <c r="K16" s="16"/>
    </row>
    <row r="17" spans="1:11" ht="16.5" thickBot="1" x14ac:dyDescent="0.3">
      <c r="A17" s="4">
        <v>16</v>
      </c>
      <c r="B17" s="5">
        <v>17220</v>
      </c>
      <c r="C17" s="6">
        <v>2954</v>
      </c>
      <c r="D17" s="20"/>
      <c r="E17" s="5">
        <v>3714</v>
      </c>
      <c r="F17" s="15">
        <v>12904</v>
      </c>
      <c r="G17" s="5"/>
      <c r="H17" s="13">
        <f t="shared" si="0"/>
        <v>-3714</v>
      </c>
      <c r="I17" s="35">
        <v>17.100000000000001</v>
      </c>
      <c r="K17" s="5"/>
    </row>
    <row r="18" spans="1:11" ht="16.5" thickBot="1" x14ac:dyDescent="0.3">
      <c r="A18" s="4">
        <v>17</v>
      </c>
      <c r="B18" s="5">
        <v>20163</v>
      </c>
      <c r="C18" s="17">
        <v>2955</v>
      </c>
      <c r="D18" s="22"/>
      <c r="E18" s="16">
        <v>4244</v>
      </c>
      <c r="F18" s="16">
        <v>15506</v>
      </c>
      <c r="G18" s="16"/>
      <c r="H18" s="13">
        <f t="shared" si="0"/>
        <v>-4244</v>
      </c>
      <c r="I18" s="21">
        <v>19.100000000000001</v>
      </c>
      <c r="K18" s="5"/>
    </row>
    <row r="19" spans="1:11" ht="16.5" thickBot="1" x14ac:dyDescent="0.3">
      <c r="A19" s="4">
        <v>18</v>
      </c>
      <c r="B19" s="23">
        <v>17838</v>
      </c>
      <c r="C19" s="6">
        <v>2956</v>
      </c>
      <c r="D19" s="20"/>
      <c r="E19" s="5">
        <v>4247</v>
      </c>
      <c r="F19" s="5">
        <v>13435</v>
      </c>
      <c r="G19" s="5"/>
      <c r="H19" s="13">
        <f t="shared" si="0"/>
        <v>-4247</v>
      </c>
      <c r="I19" s="21">
        <v>19.100000000000001</v>
      </c>
      <c r="J19" t="s">
        <v>9</v>
      </c>
    </row>
    <row r="20" spans="1:11" ht="16.5" thickBot="1" x14ac:dyDescent="0.3">
      <c r="A20" s="4">
        <v>19</v>
      </c>
      <c r="B20" s="23">
        <v>20240</v>
      </c>
      <c r="C20" s="6">
        <v>2957</v>
      </c>
      <c r="D20" s="10"/>
      <c r="E20" s="5">
        <v>5689</v>
      </c>
      <c r="F20" s="5">
        <v>13845</v>
      </c>
      <c r="G20" s="5"/>
      <c r="H20" s="13">
        <f t="shared" si="0"/>
        <v>-5689</v>
      </c>
      <c r="I20" s="24">
        <v>22.1</v>
      </c>
      <c r="K20" s="5"/>
    </row>
    <row r="21" spans="1:11" ht="16.5" thickBot="1" x14ac:dyDescent="0.3">
      <c r="A21" s="4">
        <v>20</v>
      </c>
      <c r="B21" s="23">
        <v>33309</v>
      </c>
      <c r="C21" s="6">
        <v>2958</v>
      </c>
      <c r="D21" s="10"/>
      <c r="E21" s="5">
        <v>6864</v>
      </c>
      <c r="F21" s="5">
        <v>26285</v>
      </c>
      <c r="G21" s="5"/>
      <c r="H21" s="13">
        <f t="shared" si="0"/>
        <v>-6864</v>
      </c>
      <c r="I21" s="24">
        <v>22.1</v>
      </c>
      <c r="K21" s="5"/>
    </row>
    <row r="22" spans="1:11" ht="16.5" thickBot="1" x14ac:dyDescent="0.3">
      <c r="A22" s="4">
        <v>21</v>
      </c>
      <c r="B22" s="23">
        <v>37783</v>
      </c>
      <c r="C22" s="29">
        <v>2959</v>
      </c>
      <c r="D22" s="30"/>
      <c r="E22" s="23">
        <v>8840</v>
      </c>
      <c r="F22" s="23">
        <v>28835</v>
      </c>
      <c r="G22" s="23"/>
      <c r="H22" s="13">
        <f t="shared" si="0"/>
        <v>-8840</v>
      </c>
      <c r="I22" s="36">
        <v>24.1</v>
      </c>
      <c r="K22" s="16"/>
    </row>
    <row r="23" spans="1:11" ht="16.5" thickBot="1" x14ac:dyDescent="0.3">
      <c r="A23" s="4">
        <v>22</v>
      </c>
      <c r="B23" s="5">
        <v>16157</v>
      </c>
      <c r="C23" s="6">
        <v>2960</v>
      </c>
      <c r="D23" s="10"/>
      <c r="E23" s="5">
        <v>3996</v>
      </c>
      <c r="F23" s="5">
        <v>12000</v>
      </c>
      <c r="G23" s="5"/>
      <c r="H23" s="13">
        <f t="shared" si="0"/>
        <v>-3996</v>
      </c>
      <c r="I23" s="36">
        <v>24.1</v>
      </c>
      <c r="J23" s="26"/>
      <c r="K23" s="5"/>
    </row>
    <row r="24" spans="1:11" ht="16.5" thickBot="1" x14ac:dyDescent="0.3">
      <c r="A24" s="4">
        <v>23</v>
      </c>
      <c r="B24" s="5">
        <v>19963</v>
      </c>
      <c r="C24" s="6">
        <v>2961</v>
      </c>
      <c r="D24" s="10"/>
      <c r="E24" s="5">
        <v>6093</v>
      </c>
      <c r="F24" s="5">
        <v>13381</v>
      </c>
      <c r="G24" s="5"/>
      <c r="H24" s="13">
        <f t="shared" si="0"/>
        <v>-6093</v>
      </c>
      <c r="I24" s="36">
        <v>24.1</v>
      </c>
      <c r="K24" s="5"/>
    </row>
    <row r="25" spans="1:11" ht="16.5" thickBot="1" x14ac:dyDescent="0.3">
      <c r="A25" s="4">
        <v>24</v>
      </c>
      <c r="B25" s="23">
        <v>19450</v>
      </c>
      <c r="C25" s="6">
        <v>2962</v>
      </c>
      <c r="D25" s="10"/>
      <c r="E25" s="5">
        <v>4446</v>
      </c>
      <c r="F25" s="5">
        <v>15004</v>
      </c>
      <c r="G25" s="5"/>
      <c r="H25" s="8">
        <f t="shared" si="0"/>
        <v>-4446</v>
      </c>
      <c r="I25" s="25">
        <v>26.1</v>
      </c>
      <c r="K25" s="5"/>
    </row>
    <row r="26" spans="1:11" ht="16.5" thickBot="1" x14ac:dyDescent="0.3">
      <c r="A26" s="4">
        <v>25</v>
      </c>
      <c r="B26" s="5">
        <v>21200</v>
      </c>
      <c r="C26" s="6">
        <v>2963</v>
      </c>
      <c r="D26" s="10"/>
      <c r="E26" s="27">
        <v>4169</v>
      </c>
      <c r="F26" s="5">
        <v>17031</v>
      </c>
      <c r="G26" s="5"/>
      <c r="H26" s="8">
        <f t="shared" si="0"/>
        <v>-4169</v>
      </c>
      <c r="I26" s="25">
        <v>26.1</v>
      </c>
      <c r="K26" s="5"/>
    </row>
    <row r="27" spans="1:11" ht="16.5" thickBot="1" x14ac:dyDescent="0.3">
      <c r="A27" s="4">
        <v>26</v>
      </c>
      <c r="B27" s="23">
        <v>21776</v>
      </c>
      <c r="C27" s="6">
        <v>2964</v>
      </c>
      <c r="D27" s="10"/>
      <c r="E27" s="5">
        <v>6777</v>
      </c>
      <c r="F27" s="5">
        <v>14766</v>
      </c>
      <c r="G27" s="5"/>
      <c r="H27" s="8">
        <f t="shared" si="0"/>
        <v>-6777</v>
      </c>
      <c r="I27" s="28">
        <v>29.1</v>
      </c>
      <c r="K27" s="5"/>
    </row>
    <row r="28" spans="1:11" ht="16.5" thickBot="1" x14ac:dyDescent="0.3">
      <c r="A28" s="4">
        <v>27</v>
      </c>
      <c r="B28" s="5">
        <v>30217</v>
      </c>
      <c r="C28" s="6">
        <v>2965</v>
      </c>
      <c r="D28" s="10"/>
      <c r="E28" s="5">
        <v>7321</v>
      </c>
      <c r="F28" s="27">
        <v>21959</v>
      </c>
      <c r="G28" s="5"/>
      <c r="H28" s="8">
        <f t="shared" si="0"/>
        <v>-7321</v>
      </c>
      <c r="I28" s="38">
        <v>30.1</v>
      </c>
    </row>
    <row r="29" spans="1:11" ht="16.5" thickBot="1" x14ac:dyDescent="0.3">
      <c r="A29" s="4">
        <v>28</v>
      </c>
      <c r="B29" s="5">
        <v>34033</v>
      </c>
      <c r="C29" s="29">
        <v>2966</v>
      </c>
      <c r="D29" s="30"/>
      <c r="E29" s="23">
        <v>8862</v>
      </c>
      <c r="F29" s="23">
        <v>25171</v>
      </c>
      <c r="G29" s="23"/>
      <c r="H29" s="13">
        <f t="shared" si="0"/>
        <v>-8862</v>
      </c>
      <c r="I29" s="28">
        <v>29.1</v>
      </c>
      <c r="K29" s="5"/>
    </row>
    <row r="30" spans="1:11" ht="16.5" thickBot="1" x14ac:dyDescent="0.3">
      <c r="A30" s="4">
        <v>29</v>
      </c>
      <c r="B30" s="5">
        <v>13621</v>
      </c>
      <c r="C30" s="6">
        <v>2967</v>
      </c>
      <c r="D30" s="10"/>
      <c r="E30" s="5">
        <v>4087</v>
      </c>
      <c r="F30" s="5">
        <v>9488</v>
      </c>
      <c r="G30" s="5"/>
      <c r="H30" s="8">
        <f t="shared" si="0"/>
        <v>-4087</v>
      </c>
      <c r="I30" s="39">
        <v>1.2</v>
      </c>
      <c r="K30" s="5"/>
    </row>
    <row r="31" spans="1:11" ht="16.5" thickBot="1" x14ac:dyDescent="0.3">
      <c r="A31" s="4">
        <v>30</v>
      </c>
      <c r="B31" s="5">
        <v>17552</v>
      </c>
      <c r="C31" s="6">
        <v>2968</v>
      </c>
      <c r="D31" s="10"/>
      <c r="E31" s="5">
        <v>5404</v>
      </c>
      <c r="F31" s="5">
        <v>12008</v>
      </c>
      <c r="G31" s="5"/>
      <c r="H31" s="8">
        <f t="shared" si="0"/>
        <v>-5404</v>
      </c>
      <c r="I31" s="31">
        <v>31.1</v>
      </c>
      <c r="K31" s="27"/>
    </row>
    <row r="32" spans="1:11" ht="16.5" thickBot="1" x14ac:dyDescent="0.3">
      <c r="A32" s="4">
        <v>31</v>
      </c>
      <c r="B32" s="5">
        <v>15961</v>
      </c>
      <c r="C32" s="6">
        <v>2969</v>
      </c>
      <c r="D32" s="10"/>
      <c r="E32" s="5">
        <v>4024</v>
      </c>
      <c r="F32" s="5">
        <v>11937</v>
      </c>
      <c r="G32" s="5"/>
      <c r="H32" s="8">
        <f t="shared" si="0"/>
        <v>-4024</v>
      </c>
      <c r="I32" s="39">
        <v>1.2</v>
      </c>
      <c r="K32" s="5"/>
    </row>
    <row r="33" spans="1:11" ht="16.5" thickBot="1" x14ac:dyDescent="0.25">
      <c r="A33" s="32" t="s">
        <v>10</v>
      </c>
      <c r="B33" s="33">
        <f t="shared" ref="B33:H33" si="1">SUM(B2:B32)</f>
        <v>687140</v>
      </c>
      <c r="C33" s="33">
        <f t="shared" si="1"/>
        <v>91574</v>
      </c>
      <c r="D33" s="33">
        <f t="shared" si="1"/>
        <v>0</v>
      </c>
      <c r="E33" s="33">
        <f t="shared" si="1"/>
        <v>167255</v>
      </c>
      <c r="F33" s="33">
        <f t="shared" si="1"/>
        <v>510903</v>
      </c>
      <c r="G33" s="33">
        <f t="shared" si="1"/>
        <v>0</v>
      </c>
      <c r="H33" s="33">
        <f t="shared" si="1"/>
        <v>-167255</v>
      </c>
      <c r="I33" s="33"/>
      <c r="K33" s="5"/>
    </row>
    <row r="34" spans="1:11" ht="15" thickTop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0BDB-8266-485A-9947-6A73E68B5209}">
  <sheetPr>
    <tabColor rgb="FFFF0000"/>
  </sheetPr>
  <dimension ref="A1:K34"/>
  <sheetViews>
    <sheetView rightToLeft="1" topLeftCell="A7" workbookViewId="0">
      <selection activeCell="F20" sqref="F20"/>
    </sheetView>
  </sheetViews>
  <sheetFormatPr defaultRowHeight="14.25" x14ac:dyDescent="0.2"/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/>
      <c r="C2" s="6"/>
      <c r="D2" s="7"/>
      <c r="E2" s="5"/>
      <c r="F2" s="5"/>
      <c r="G2" s="5"/>
      <c r="H2" s="8">
        <f t="shared" ref="H2:H32" si="0">G2-E2</f>
        <v>0</v>
      </c>
      <c r="I2" s="9"/>
    </row>
    <row r="3" spans="1:11" ht="16.5" thickBot="1" x14ac:dyDescent="0.3">
      <c r="A3" s="4">
        <v>2</v>
      </c>
      <c r="B3" s="5"/>
      <c r="C3" s="6"/>
      <c r="D3" s="10"/>
      <c r="E3" s="5"/>
      <c r="F3" s="5"/>
      <c r="G3" s="5"/>
      <c r="H3" s="8">
        <f t="shared" si="0"/>
        <v>0</v>
      </c>
      <c r="I3" s="9"/>
      <c r="J3" s="11"/>
      <c r="K3" s="5"/>
    </row>
    <row r="4" spans="1:11" ht="16.5" thickBot="1" x14ac:dyDescent="0.3">
      <c r="A4" s="4">
        <v>3</v>
      </c>
      <c r="B4" s="5"/>
      <c r="C4" s="6"/>
      <c r="D4" s="10"/>
      <c r="E4" s="5"/>
      <c r="F4" s="5"/>
      <c r="G4" s="5"/>
      <c r="H4" s="8">
        <f t="shared" si="0"/>
        <v>0</v>
      </c>
      <c r="I4" s="9"/>
      <c r="J4" s="11"/>
      <c r="K4" s="5"/>
    </row>
    <row r="5" spans="1:11" ht="16.5" thickBot="1" x14ac:dyDescent="0.3">
      <c r="A5" s="4">
        <v>4</v>
      </c>
      <c r="B5" s="5">
        <v>3236</v>
      </c>
      <c r="C5" s="6">
        <v>160</v>
      </c>
      <c r="D5" s="10"/>
      <c r="E5" s="5">
        <v>975</v>
      </c>
      <c r="F5" s="5">
        <v>2261</v>
      </c>
      <c r="G5" s="5"/>
      <c r="H5" s="8">
        <f t="shared" si="0"/>
        <v>-975</v>
      </c>
      <c r="I5" s="12">
        <v>7.5</v>
      </c>
      <c r="J5" s="11"/>
      <c r="K5" s="5"/>
    </row>
    <row r="6" spans="1:11" ht="16.5" thickBot="1" x14ac:dyDescent="0.3">
      <c r="A6" s="4">
        <v>5</v>
      </c>
      <c r="B6" s="5">
        <v>7784</v>
      </c>
      <c r="C6" s="6">
        <v>161</v>
      </c>
      <c r="D6" s="7"/>
      <c r="E6" s="5">
        <v>1464</v>
      </c>
      <c r="F6" s="5">
        <v>6320</v>
      </c>
      <c r="G6" s="5"/>
      <c r="H6" s="8">
        <f t="shared" si="0"/>
        <v>-1464</v>
      </c>
      <c r="I6" s="12">
        <v>7.5</v>
      </c>
      <c r="J6" s="11"/>
      <c r="K6" s="5"/>
    </row>
    <row r="7" spans="1:11" ht="16.5" thickBot="1" x14ac:dyDescent="0.3">
      <c r="A7" s="4">
        <v>6</v>
      </c>
      <c r="B7" s="5">
        <v>1776</v>
      </c>
      <c r="C7" s="6">
        <v>162</v>
      </c>
      <c r="D7" s="7"/>
      <c r="E7" s="5">
        <v>625</v>
      </c>
      <c r="F7" s="5">
        <v>1151</v>
      </c>
      <c r="G7" s="5"/>
      <c r="H7" s="13">
        <f t="shared" si="0"/>
        <v>-625</v>
      </c>
      <c r="I7" s="12">
        <v>7.5</v>
      </c>
      <c r="J7" s="11"/>
      <c r="K7" s="5"/>
    </row>
    <row r="8" spans="1:11" ht="16.5" thickBot="1" x14ac:dyDescent="0.3">
      <c r="A8" s="4">
        <v>7</v>
      </c>
      <c r="B8" s="5"/>
      <c r="C8" s="6"/>
      <c r="D8" s="10"/>
      <c r="E8" s="5"/>
      <c r="F8" s="15"/>
      <c r="G8" s="5"/>
      <c r="H8" s="13">
        <f t="shared" si="0"/>
        <v>0</v>
      </c>
      <c r="I8" s="14"/>
      <c r="J8" s="11"/>
      <c r="K8" s="5"/>
    </row>
    <row r="9" spans="1:11" ht="16.5" thickBot="1" x14ac:dyDescent="0.3">
      <c r="A9" s="4">
        <v>8</v>
      </c>
      <c r="B9" s="16"/>
      <c r="C9" s="17"/>
      <c r="D9" s="17"/>
      <c r="E9" s="16"/>
      <c r="F9" s="16"/>
      <c r="G9" s="16"/>
      <c r="H9" s="13">
        <f t="shared" si="0"/>
        <v>0</v>
      </c>
      <c r="I9" s="9"/>
      <c r="J9" s="11"/>
      <c r="K9" s="5"/>
    </row>
    <row r="10" spans="1:11" ht="16.5" thickBot="1" x14ac:dyDescent="0.3">
      <c r="A10" s="4">
        <v>9</v>
      </c>
      <c r="B10" s="5"/>
      <c r="C10" s="6"/>
      <c r="D10" s="7"/>
      <c r="E10" s="5"/>
      <c r="F10" s="5"/>
      <c r="G10" s="5"/>
      <c r="H10" s="13">
        <f t="shared" si="0"/>
        <v>0</v>
      </c>
      <c r="I10" s="9"/>
      <c r="J10" s="11"/>
      <c r="K10" s="16"/>
    </row>
    <row r="11" spans="1:11" ht="16.5" thickBot="1" x14ac:dyDescent="0.3">
      <c r="A11" s="4">
        <v>10</v>
      </c>
      <c r="B11" s="5"/>
      <c r="C11" s="6"/>
      <c r="D11" s="10"/>
      <c r="E11" s="5"/>
      <c r="F11" s="5"/>
      <c r="G11" s="5"/>
      <c r="H11" s="13">
        <f t="shared" si="0"/>
        <v>0</v>
      </c>
      <c r="I11" s="9"/>
      <c r="J11" s="11"/>
      <c r="K11" s="5"/>
    </row>
    <row r="12" spans="1:11" ht="16.5" thickBot="1" x14ac:dyDescent="0.3">
      <c r="A12" s="4">
        <v>11</v>
      </c>
      <c r="B12" s="5"/>
      <c r="C12" s="6"/>
      <c r="D12" s="10"/>
      <c r="E12" s="5"/>
      <c r="F12" s="5"/>
      <c r="G12" s="5"/>
      <c r="H12" s="13">
        <f t="shared" si="0"/>
        <v>0</v>
      </c>
      <c r="I12" s="18"/>
      <c r="J12" s="11"/>
      <c r="K12" s="5"/>
    </row>
    <row r="13" spans="1:11" ht="16.5" thickBot="1" x14ac:dyDescent="0.3">
      <c r="A13" s="4">
        <v>12</v>
      </c>
      <c r="B13" s="16"/>
      <c r="C13" s="17"/>
      <c r="D13" s="17"/>
      <c r="E13" s="16"/>
      <c r="F13" s="16"/>
      <c r="G13" s="16"/>
      <c r="H13" s="13">
        <f t="shared" si="0"/>
        <v>0</v>
      </c>
      <c r="I13" s="18"/>
    </row>
    <row r="14" spans="1:11" ht="16.5" thickBot="1" x14ac:dyDescent="0.3">
      <c r="A14" s="4">
        <v>13</v>
      </c>
      <c r="B14" s="16"/>
      <c r="C14" s="17"/>
      <c r="D14" s="17"/>
      <c r="E14" s="16"/>
      <c r="F14" s="16"/>
      <c r="G14" s="16"/>
      <c r="H14" s="13">
        <f t="shared" si="0"/>
        <v>0</v>
      </c>
      <c r="I14" s="19"/>
      <c r="K14" s="5"/>
    </row>
    <row r="15" spans="1:11" ht="16.5" thickBot="1" x14ac:dyDescent="0.3">
      <c r="A15" s="4">
        <v>14</v>
      </c>
      <c r="B15" s="5"/>
      <c r="C15" s="6"/>
      <c r="D15" s="20"/>
      <c r="E15" s="5"/>
      <c r="F15" s="5"/>
      <c r="G15" s="5"/>
      <c r="H15" s="13">
        <f t="shared" si="0"/>
        <v>0</v>
      </c>
      <c r="I15" s="19"/>
      <c r="K15" s="16"/>
    </row>
    <row r="16" spans="1:11" ht="16.5" thickBot="1" x14ac:dyDescent="0.3">
      <c r="A16" s="4">
        <v>15</v>
      </c>
      <c r="B16" s="5"/>
      <c r="C16" s="6"/>
      <c r="D16" s="20"/>
      <c r="E16" s="5"/>
      <c r="F16" s="5"/>
      <c r="G16" s="5"/>
      <c r="H16" s="13">
        <f t="shared" si="0"/>
        <v>0</v>
      </c>
      <c r="I16" s="21"/>
      <c r="K16" s="16"/>
    </row>
    <row r="17" spans="1:11" ht="16.5" thickBot="1" x14ac:dyDescent="0.3">
      <c r="A17" s="4">
        <v>16</v>
      </c>
      <c r="B17" s="5"/>
      <c r="C17" s="6"/>
      <c r="D17" s="20"/>
      <c r="E17" s="5"/>
      <c r="F17" s="15"/>
      <c r="G17" s="5"/>
      <c r="H17" s="13">
        <f t="shared" si="0"/>
        <v>0</v>
      </c>
      <c r="I17" s="21"/>
      <c r="K17" s="5"/>
    </row>
    <row r="18" spans="1:11" ht="16.5" thickBot="1" x14ac:dyDescent="0.3">
      <c r="A18" s="4">
        <v>17</v>
      </c>
      <c r="B18" s="5"/>
      <c r="C18" s="17"/>
      <c r="D18" s="22"/>
      <c r="E18" s="16"/>
      <c r="F18" s="16"/>
      <c r="G18" s="16"/>
      <c r="H18" s="13">
        <f t="shared" si="0"/>
        <v>0</v>
      </c>
      <c r="I18" s="21"/>
      <c r="K18" s="5"/>
    </row>
    <row r="19" spans="1:11" ht="16.5" thickBot="1" x14ac:dyDescent="0.3">
      <c r="A19" s="4">
        <v>18</v>
      </c>
      <c r="B19" s="23">
        <v>1517</v>
      </c>
      <c r="C19" s="6">
        <v>163</v>
      </c>
      <c r="D19" s="20"/>
      <c r="E19" s="5">
        <v>441</v>
      </c>
      <c r="F19" s="5">
        <v>1076</v>
      </c>
      <c r="G19" s="5"/>
      <c r="H19" s="13">
        <f t="shared" si="0"/>
        <v>-441</v>
      </c>
      <c r="I19" s="9">
        <v>21.5</v>
      </c>
      <c r="J19" t="s">
        <v>9</v>
      </c>
    </row>
    <row r="20" spans="1:11" ht="16.5" thickBot="1" x14ac:dyDescent="0.3">
      <c r="A20" s="4">
        <v>19</v>
      </c>
      <c r="B20" s="23">
        <v>4382</v>
      </c>
      <c r="C20" s="6">
        <v>164</v>
      </c>
      <c r="D20" s="10"/>
      <c r="E20" s="5">
        <v>309</v>
      </c>
      <c r="F20" s="5">
        <v>4073</v>
      </c>
      <c r="G20" s="5"/>
      <c r="H20" s="13">
        <f t="shared" si="0"/>
        <v>-309</v>
      </c>
      <c r="I20" s="9">
        <v>21.5</v>
      </c>
      <c r="K20" s="5"/>
    </row>
    <row r="21" spans="1:11" ht="16.5" thickBot="1" x14ac:dyDescent="0.3">
      <c r="A21" s="4">
        <v>20</v>
      </c>
      <c r="B21" s="23">
        <f>6026+48</f>
        <v>6074</v>
      </c>
      <c r="C21" s="37">
        <v>165166</v>
      </c>
      <c r="D21" s="10"/>
      <c r="E21" s="5">
        <f>240+8</f>
        <v>248</v>
      </c>
      <c r="F21" s="5">
        <f>5786+40</f>
        <v>5826</v>
      </c>
      <c r="G21" s="5"/>
      <c r="H21" s="13">
        <f t="shared" si="0"/>
        <v>-248</v>
      </c>
      <c r="I21" s="9">
        <v>21.5</v>
      </c>
      <c r="K21" s="5"/>
    </row>
    <row r="22" spans="1:11" ht="16.5" thickBot="1" x14ac:dyDescent="0.3">
      <c r="A22" s="4">
        <v>21</v>
      </c>
      <c r="B22" s="23"/>
      <c r="C22" s="6"/>
      <c r="D22" s="10"/>
      <c r="E22" s="5"/>
      <c r="F22" s="5"/>
      <c r="G22" s="5"/>
      <c r="H22" s="13">
        <f t="shared" si="0"/>
        <v>0</v>
      </c>
      <c r="I22" s="40"/>
      <c r="K22" s="16"/>
    </row>
    <row r="23" spans="1:11" ht="16.5" thickBot="1" x14ac:dyDescent="0.3">
      <c r="A23" s="4">
        <v>22</v>
      </c>
      <c r="B23" s="5"/>
      <c r="C23" s="6"/>
      <c r="D23" s="10"/>
      <c r="E23" s="5"/>
      <c r="F23" s="5"/>
      <c r="G23" s="5"/>
      <c r="H23" s="13">
        <f t="shared" si="0"/>
        <v>0</v>
      </c>
      <c r="I23" s="25"/>
      <c r="J23" s="26"/>
      <c r="K23" s="5"/>
    </row>
    <row r="24" spans="1:11" ht="16.5" thickBot="1" x14ac:dyDescent="0.3">
      <c r="A24" s="4">
        <v>23</v>
      </c>
      <c r="B24" s="5"/>
      <c r="C24" s="6"/>
      <c r="D24" s="10"/>
      <c r="E24" s="5"/>
      <c r="F24" s="5"/>
      <c r="G24" s="5"/>
      <c r="H24" s="13">
        <f t="shared" si="0"/>
        <v>0</v>
      </c>
      <c r="I24" s="25"/>
      <c r="K24" s="5"/>
    </row>
    <row r="25" spans="1:11" ht="16.5" thickBot="1" x14ac:dyDescent="0.3">
      <c r="A25" s="4">
        <v>24</v>
      </c>
      <c r="B25" s="23"/>
      <c r="C25" s="6"/>
      <c r="D25" s="10"/>
      <c r="E25" s="5"/>
      <c r="F25" s="5"/>
      <c r="G25" s="5"/>
      <c r="H25" s="8">
        <f t="shared" si="0"/>
        <v>0</v>
      </c>
      <c r="I25" s="25"/>
      <c r="K25" s="5"/>
    </row>
    <row r="26" spans="1:11" ht="16.5" thickBot="1" x14ac:dyDescent="0.3">
      <c r="A26" s="4">
        <v>25</v>
      </c>
      <c r="B26" s="5">
        <v>5316</v>
      </c>
      <c r="C26" s="6">
        <v>167</v>
      </c>
      <c r="D26" s="10"/>
      <c r="E26" s="27">
        <v>507</v>
      </c>
      <c r="F26" s="5">
        <v>4809</v>
      </c>
      <c r="G26" s="5"/>
      <c r="H26" s="8">
        <f t="shared" si="0"/>
        <v>-507</v>
      </c>
      <c r="I26" s="38">
        <v>28.5</v>
      </c>
      <c r="K26" s="5"/>
    </row>
    <row r="27" spans="1:11" ht="16.5" thickBot="1" x14ac:dyDescent="0.3">
      <c r="A27" s="4">
        <v>26</v>
      </c>
      <c r="B27" s="23">
        <v>472</v>
      </c>
      <c r="C27" s="6">
        <v>168</v>
      </c>
      <c r="D27" s="10"/>
      <c r="E27" s="5">
        <v>0</v>
      </c>
      <c r="F27" s="5">
        <v>472</v>
      </c>
      <c r="G27" s="5"/>
      <c r="H27" s="8">
        <f t="shared" si="0"/>
        <v>0</v>
      </c>
      <c r="I27" s="38">
        <v>28.5</v>
      </c>
      <c r="K27" s="5"/>
    </row>
    <row r="28" spans="1:11" ht="16.5" thickBot="1" x14ac:dyDescent="0.3">
      <c r="A28" s="4">
        <v>27</v>
      </c>
      <c r="B28" s="5">
        <v>2504</v>
      </c>
      <c r="C28" s="6">
        <v>169</v>
      </c>
      <c r="D28" s="10"/>
      <c r="E28" s="5">
        <v>378</v>
      </c>
      <c r="F28" s="27">
        <v>2127</v>
      </c>
      <c r="G28" s="5"/>
      <c r="H28" s="8">
        <f t="shared" si="0"/>
        <v>-378</v>
      </c>
      <c r="I28" s="38">
        <v>28.5</v>
      </c>
    </row>
    <row r="29" spans="1:11" ht="16.5" thickBot="1" x14ac:dyDescent="0.3">
      <c r="A29" s="4">
        <v>28</v>
      </c>
      <c r="B29" s="5"/>
      <c r="C29" s="29"/>
      <c r="D29" s="30"/>
      <c r="E29" s="23"/>
      <c r="F29" s="23"/>
      <c r="G29" s="23"/>
      <c r="H29" s="13">
        <f t="shared" si="0"/>
        <v>0</v>
      </c>
      <c r="I29" s="25"/>
      <c r="K29" s="5"/>
    </row>
    <row r="30" spans="1:11" ht="16.5" thickBot="1" x14ac:dyDescent="0.3">
      <c r="A30" s="4">
        <v>29</v>
      </c>
      <c r="B30" s="5"/>
      <c r="C30" s="6"/>
      <c r="D30" s="10"/>
      <c r="E30" s="5"/>
      <c r="F30" s="5"/>
      <c r="G30" s="5"/>
      <c r="H30" s="8">
        <f t="shared" si="0"/>
        <v>0</v>
      </c>
      <c r="I30" s="31"/>
      <c r="K30" s="5"/>
    </row>
    <row r="31" spans="1:11" ht="16.5" thickBot="1" x14ac:dyDescent="0.3">
      <c r="A31" s="4">
        <v>30</v>
      </c>
      <c r="B31" s="5"/>
      <c r="C31" s="6"/>
      <c r="D31" s="10"/>
      <c r="E31" s="5"/>
      <c r="F31" s="5"/>
      <c r="G31" s="5"/>
      <c r="H31" s="8">
        <f t="shared" si="0"/>
        <v>0</v>
      </c>
      <c r="I31" s="31"/>
      <c r="K31" s="27"/>
    </row>
    <row r="32" spans="1:11" ht="16.5" thickBot="1" x14ac:dyDescent="0.3">
      <c r="A32" s="4">
        <v>31</v>
      </c>
      <c r="B32" s="5"/>
      <c r="C32" s="6"/>
      <c r="D32" s="10"/>
      <c r="E32" s="5"/>
      <c r="F32" s="5"/>
      <c r="G32" s="5"/>
      <c r="H32" s="8">
        <f t="shared" si="0"/>
        <v>0</v>
      </c>
      <c r="I32" s="31"/>
      <c r="K32" s="5"/>
    </row>
    <row r="33" spans="1:11" ht="16.5" thickBot="1" x14ac:dyDescent="0.25">
      <c r="A33" s="32" t="s">
        <v>10</v>
      </c>
      <c r="B33" s="33">
        <f t="shared" ref="B33:H33" si="1">SUM(B2:B32)</f>
        <v>33061</v>
      </c>
      <c r="C33" s="33">
        <f t="shared" si="1"/>
        <v>166480</v>
      </c>
      <c r="D33" s="33">
        <f t="shared" si="1"/>
        <v>0</v>
      </c>
      <c r="E33" s="33">
        <f t="shared" si="1"/>
        <v>4947</v>
      </c>
      <c r="F33" s="33">
        <f t="shared" si="1"/>
        <v>28115</v>
      </c>
      <c r="G33" s="33">
        <f t="shared" si="1"/>
        <v>0</v>
      </c>
      <c r="H33" s="33">
        <f t="shared" si="1"/>
        <v>-4947</v>
      </c>
      <c r="I33" s="33"/>
      <c r="K33" s="5"/>
    </row>
    <row r="34" spans="1:11" ht="15" thickTop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A57C-D108-4ED9-A291-E501D024C4CE}">
  <sheetPr>
    <tabColor rgb="FFFFFF00"/>
  </sheetPr>
  <dimension ref="A1:K34"/>
  <sheetViews>
    <sheetView rightToLeft="1" workbookViewId="0">
      <selection activeCell="D39" sqref="D39"/>
    </sheetView>
  </sheetViews>
  <sheetFormatPr defaultRowHeight="14.25" x14ac:dyDescent="0.2"/>
  <cols>
    <col min="2" max="2" width="9.875" bestFit="1" customWidth="1"/>
    <col min="5" max="6" width="9.875" bestFit="1" customWidth="1"/>
  </cols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>
        <v>16918</v>
      </c>
      <c r="C2" s="6">
        <v>3090</v>
      </c>
      <c r="D2" s="7"/>
      <c r="E2" s="5">
        <v>5140</v>
      </c>
      <c r="F2" s="5">
        <v>11451</v>
      </c>
      <c r="G2" s="5"/>
      <c r="H2" s="8">
        <f t="shared" ref="H2:H31" si="0">G2-E2</f>
        <v>-5140</v>
      </c>
      <c r="I2" s="21">
        <v>4.5999999999999996</v>
      </c>
    </row>
    <row r="3" spans="1:11" ht="16.5" thickBot="1" x14ac:dyDescent="0.3">
      <c r="A3" s="4">
        <v>2</v>
      </c>
      <c r="B3" s="5">
        <v>23402</v>
      </c>
      <c r="C3" s="6">
        <v>3091</v>
      </c>
      <c r="D3" s="10"/>
      <c r="E3" s="5">
        <v>6156</v>
      </c>
      <c r="F3" s="5">
        <v>17246</v>
      </c>
      <c r="G3" s="5"/>
      <c r="H3" s="8">
        <f t="shared" si="0"/>
        <v>-6156</v>
      </c>
      <c r="I3" s="21">
        <v>4.5999999999999996</v>
      </c>
      <c r="J3" s="11"/>
      <c r="K3" s="5"/>
    </row>
    <row r="4" spans="1:11" ht="16.5" thickBot="1" x14ac:dyDescent="0.3">
      <c r="A4" s="4">
        <v>3</v>
      </c>
      <c r="B4" s="5">
        <v>26362</v>
      </c>
      <c r="C4" s="6">
        <v>3092</v>
      </c>
      <c r="D4" s="10"/>
      <c r="E4" s="5">
        <v>6099</v>
      </c>
      <c r="F4" s="5">
        <v>19915</v>
      </c>
      <c r="G4" s="5"/>
      <c r="H4" s="8">
        <f t="shared" si="0"/>
        <v>-6099</v>
      </c>
      <c r="I4" s="21">
        <v>4.5999999999999996</v>
      </c>
      <c r="J4" s="11"/>
      <c r="K4" s="5"/>
    </row>
    <row r="5" spans="1:11" ht="16.5" thickBot="1" x14ac:dyDescent="0.3">
      <c r="A5" s="4">
        <v>4</v>
      </c>
      <c r="B5" s="5">
        <v>14738</v>
      </c>
      <c r="C5" s="6">
        <v>3093</v>
      </c>
      <c r="D5" s="10"/>
      <c r="E5" s="5">
        <v>3799</v>
      </c>
      <c r="F5" s="5">
        <v>10939</v>
      </c>
      <c r="G5" s="5"/>
      <c r="H5" s="8">
        <f t="shared" si="0"/>
        <v>-3799</v>
      </c>
      <c r="I5" s="64">
        <v>6.6</v>
      </c>
      <c r="J5" s="11"/>
      <c r="K5" s="5"/>
    </row>
    <row r="6" spans="1:11" ht="16.5" thickBot="1" x14ac:dyDescent="0.3">
      <c r="A6" s="4">
        <v>5</v>
      </c>
      <c r="B6" s="5">
        <v>18502</v>
      </c>
      <c r="C6" s="6">
        <v>3094</v>
      </c>
      <c r="D6" s="7"/>
      <c r="E6" s="5">
        <v>4217</v>
      </c>
      <c r="F6" s="5">
        <v>13836</v>
      </c>
      <c r="G6" s="5"/>
      <c r="H6" s="8">
        <f t="shared" si="0"/>
        <v>-4217</v>
      </c>
      <c r="I6" s="64">
        <v>6.6</v>
      </c>
      <c r="J6" s="11"/>
      <c r="K6" s="5"/>
    </row>
    <row r="7" spans="1:11" ht="16.5" thickBot="1" x14ac:dyDescent="0.3">
      <c r="A7" s="4">
        <v>6</v>
      </c>
      <c r="B7" s="5">
        <v>17421</v>
      </c>
      <c r="C7" s="6">
        <v>3095</v>
      </c>
      <c r="D7" s="7"/>
      <c r="E7" s="5">
        <v>4048</v>
      </c>
      <c r="F7" s="5">
        <v>13225</v>
      </c>
      <c r="G7" s="5"/>
      <c r="H7" s="13">
        <f t="shared" si="0"/>
        <v>-4048</v>
      </c>
      <c r="I7" s="12">
        <v>8.6</v>
      </c>
      <c r="J7" s="11"/>
      <c r="K7" s="5"/>
    </row>
    <row r="8" spans="1:11" ht="16.5" thickBot="1" x14ac:dyDescent="0.3">
      <c r="A8" s="4">
        <v>7</v>
      </c>
      <c r="B8" s="5">
        <v>14811</v>
      </c>
      <c r="C8" s="6">
        <v>3096</v>
      </c>
      <c r="D8" s="10"/>
      <c r="E8" s="5">
        <v>3291</v>
      </c>
      <c r="F8" s="15">
        <v>11520</v>
      </c>
      <c r="G8" s="5"/>
      <c r="H8" s="13">
        <f t="shared" si="0"/>
        <v>-3291</v>
      </c>
      <c r="I8" s="12">
        <v>8.6</v>
      </c>
      <c r="J8" s="11"/>
      <c r="K8" s="5"/>
    </row>
    <row r="9" spans="1:11" ht="16.5" thickBot="1" x14ac:dyDescent="0.3">
      <c r="A9" s="4">
        <v>8</v>
      </c>
      <c r="B9" s="16">
        <v>16839</v>
      </c>
      <c r="C9" s="17">
        <v>3097</v>
      </c>
      <c r="D9" s="17"/>
      <c r="E9" s="16">
        <v>3412</v>
      </c>
      <c r="F9" s="16">
        <v>12513</v>
      </c>
      <c r="G9" s="16"/>
      <c r="H9" s="13">
        <f t="shared" si="0"/>
        <v>-3412</v>
      </c>
      <c r="I9" s="45">
        <v>11.6</v>
      </c>
      <c r="J9" s="11"/>
      <c r="K9" s="5"/>
    </row>
    <row r="10" spans="1:11" ht="16.5" thickBot="1" x14ac:dyDescent="0.3">
      <c r="A10" s="4">
        <v>9</v>
      </c>
      <c r="B10" s="5">
        <v>23407</v>
      </c>
      <c r="C10" s="6">
        <v>3098</v>
      </c>
      <c r="D10" s="7"/>
      <c r="E10" s="5">
        <v>4158</v>
      </c>
      <c r="F10" s="5">
        <v>19075</v>
      </c>
      <c r="G10" s="5"/>
      <c r="H10" s="13">
        <f t="shared" si="0"/>
        <v>-4158</v>
      </c>
      <c r="I10" s="45">
        <v>11.6</v>
      </c>
      <c r="J10" s="11"/>
      <c r="K10" s="16"/>
    </row>
    <row r="11" spans="1:11" ht="16.5" thickBot="1" x14ac:dyDescent="0.3">
      <c r="A11" s="4">
        <v>10</v>
      </c>
      <c r="B11" s="5">
        <v>33318</v>
      </c>
      <c r="C11" s="6">
        <v>3099</v>
      </c>
      <c r="D11" s="10"/>
      <c r="E11" s="5">
        <v>7739</v>
      </c>
      <c r="F11" s="5">
        <v>25579</v>
      </c>
      <c r="G11" s="5"/>
      <c r="H11" s="13">
        <f t="shared" si="0"/>
        <v>-7739</v>
      </c>
      <c r="I11" s="45">
        <v>11.6</v>
      </c>
      <c r="J11" s="11"/>
      <c r="K11" s="5"/>
    </row>
    <row r="12" spans="1:11" ht="16.5" thickBot="1" x14ac:dyDescent="0.3">
      <c r="A12" s="4">
        <v>11</v>
      </c>
      <c r="B12" s="5">
        <v>17672</v>
      </c>
      <c r="C12" s="6">
        <v>3100</v>
      </c>
      <c r="D12" s="10"/>
      <c r="E12" s="5">
        <v>4396</v>
      </c>
      <c r="F12" s="5">
        <v>13076</v>
      </c>
      <c r="G12" s="5"/>
      <c r="H12" s="13">
        <f t="shared" si="0"/>
        <v>-4396</v>
      </c>
      <c r="I12" s="57">
        <v>13.6</v>
      </c>
      <c r="J12" s="11"/>
      <c r="K12" s="5"/>
    </row>
    <row r="13" spans="1:11" ht="16.5" thickBot="1" x14ac:dyDescent="0.3">
      <c r="A13" s="4">
        <v>12</v>
      </c>
      <c r="B13" s="16">
        <v>16698</v>
      </c>
      <c r="C13" s="17">
        <v>3101</v>
      </c>
      <c r="D13" s="17"/>
      <c r="E13" s="16">
        <v>4267</v>
      </c>
      <c r="F13" s="16">
        <v>11992</v>
      </c>
      <c r="G13" s="16"/>
      <c r="H13" s="13">
        <f t="shared" si="0"/>
        <v>-4267</v>
      </c>
      <c r="I13" s="57">
        <v>13.6</v>
      </c>
    </row>
    <row r="14" spans="1:11" ht="16.5" thickBot="1" x14ac:dyDescent="0.3">
      <c r="A14" s="4">
        <v>13</v>
      </c>
      <c r="B14" s="16">
        <v>17027</v>
      </c>
      <c r="C14" s="17">
        <v>3102</v>
      </c>
      <c r="D14" s="17"/>
      <c r="E14" s="16">
        <v>3939</v>
      </c>
      <c r="F14" s="16">
        <v>12739</v>
      </c>
      <c r="G14" s="16"/>
      <c r="H14" s="13">
        <f t="shared" si="0"/>
        <v>-3939</v>
      </c>
      <c r="I14" s="40">
        <v>15.6</v>
      </c>
      <c r="K14" s="5"/>
    </row>
    <row r="15" spans="1:11" ht="16.5" thickBot="1" x14ac:dyDescent="0.3">
      <c r="A15" s="4">
        <v>14</v>
      </c>
      <c r="B15" s="5">
        <v>20335</v>
      </c>
      <c r="C15" s="6">
        <v>3103</v>
      </c>
      <c r="D15" s="20"/>
      <c r="E15" s="5">
        <v>5590</v>
      </c>
      <c r="F15" s="5">
        <v>14745</v>
      </c>
      <c r="G15" s="5"/>
      <c r="H15" s="13">
        <f t="shared" si="0"/>
        <v>-5590</v>
      </c>
      <c r="I15" s="40">
        <v>15.6</v>
      </c>
      <c r="K15" s="16"/>
    </row>
    <row r="16" spans="1:11" ht="16.5" thickBot="1" x14ac:dyDescent="0.3">
      <c r="A16" s="4">
        <v>15</v>
      </c>
      <c r="B16" s="5">
        <v>17006</v>
      </c>
      <c r="C16" s="6">
        <v>3104</v>
      </c>
      <c r="D16" s="20"/>
      <c r="E16" s="5">
        <v>4626</v>
      </c>
      <c r="F16" s="5">
        <v>12321</v>
      </c>
      <c r="G16" s="5"/>
      <c r="H16" s="13">
        <f t="shared" si="0"/>
        <v>-4626</v>
      </c>
      <c r="I16" s="21">
        <v>18.600000000000001</v>
      </c>
      <c r="K16" s="16"/>
    </row>
    <row r="17" spans="1:11" ht="16.5" thickBot="1" x14ac:dyDescent="0.3">
      <c r="A17" s="4">
        <v>16</v>
      </c>
      <c r="B17" s="5">
        <v>27263</v>
      </c>
      <c r="C17" s="6">
        <v>3105</v>
      </c>
      <c r="D17" s="20"/>
      <c r="E17" s="5">
        <v>5073</v>
      </c>
      <c r="F17" s="15">
        <v>21849</v>
      </c>
      <c r="G17" s="5"/>
      <c r="H17" s="13">
        <f t="shared" si="0"/>
        <v>-5073</v>
      </c>
      <c r="I17" s="21">
        <v>18.600000000000001</v>
      </c>
      <c r="K17" s="5"/>
    </row>
    <row r="18" spans="1:11" ht="16.5" thickBot="1" x14ac:dyDescent="0.3">
      <c r="A18" s="4">
        <v>17</v>
      </c>
      <c r="B18" s="5">
        <v>28154</v>
      </c>
      <c r="C18" s="17">
        <v>3106</v>
      </c>
      <c r="D18" s="22"/>
      <c r="E18" s="16">
        <v>8300</v>
      </c>
      <c r="F18" s="16">
        <v>19637</v>
      </c>
      <c r="G18" s="16"/>
      <c r="H18" s="13">
        <f t="shared" si="0"/>
        <v>-8300</v>
      </c>
      <c r="I18" s="21">
        <v>18.600000000000001</v>
      </c>
      <c r="K18" s="5"/>
    </row>
    <row r="19" spans="1:11" ht="16.5" thickBot="1" x14ac:dyDescent="0.3">
      <c r="A19" s="4">
        <v>18</v>
      </c>
      <c r="B19" s="23">
        <v>15672</v>
      </c>
      <c r="C19" s="6">
        <v>3107</v>
      </c>
      <c r="D19" s="20"/>
      <c r="E19" s="5">
        <v>4095</v>
      </c>
      <c r="F19" s="5">
        <v>10827</v>
      </c>
      <c r="G19" s="5"/>
      <c r="H19" s="13">
        <f t="shared" si="0"/>
        <v>-4095</v>
      </c>
      <c r="I19" s="66">
        <v>19.600000000000001</v>
      </c>
    </row>
    <row r="20" spans="1:11" ht="16.5" thickBot="1" x14ac:dyDescent="0.3">
      <c r="A20" s="4">
        <v>19</v>
      </c>
      <c r="B20" s="23">
        <v>16468</v>
      </c>
      <c r="C20" s="6">
        <v>3108</v>
      </c>
      <c r="D20" s="10"/>
      <c r="E20" s="5">
        <v>3712</v>
      </c>
      <c r="F20" s="5">
        <v>12756</v>
      </c>
      <c r="G20" s="5"/>
      <c r="H20" s="13">
        <f t="shared" si="0"/>
        <v>-3712</v>
      </c>
      <c r="I20" s="9">
        <v>21.6</v>
      </c>
      <c r="K20" s="5"/>
    </row>
    <row r="21" spans="1:11" ht="16.5" thickBot="1" x14ac:dyDescent="0.3">
      <c r="A21" s="4">
        <v>20</v>
      </c>
      <c r="B21" s="23">
        <v>22165</v>
      </c>
      <c r="C21" s="6">
        <v>3109</v>
      </c>
      <c r="D21" s="10"/>
      <c r="E21" s="5">
        <v>5440</v>
      </c>
      <c r="F21" s="5">
        <v>16625</v>
      </c>
      <c r="G21" s="5"/>
      <c r="H21" s="13">
        <f t="shared" si="0"/>
        <v>-5440</v>
      </c>
      <c r="I21" s="9">
        <v>21.6</v>
      </c>
      <c r="K21" s="5"/>
    </row>
    <row r="22" spans="1:11" ht="16.5" thickBot="1" x14ac:dyDescent="0.3">
      <c r="A22" s="4">
        <v>21</v>
      </c>
      <c r="B22" s="23">
        <v>16228</v>
      </c>
      <c r="C22" s="6">
        <v>3110</v>
      </c>
      <c r="D22" s="10"/>
      <c r="E22" s="5">
        <v>4131</v>
      </c>
      <c r="F22" s="5">
        <v>11800</v>
      </c>
      <c r="G22" s="5"/>
      <c r="H22" s="13">
        <f t="shared" si="0"/>
        <v>-4131</v>
      </c>
      <c r="I22" s="45">
        <v>22.6</v>
      </c>
      <c r="K22" s="16"/>
    </row>
    <row r="23" spans="1:11" ht="16.5" thickBot="1" x14ac:dyDescent="0.3">
      <c r="A23" s="4">
        <v>22</v>
      </c>
      <c r="B23" s="5">
        <v>19267</v>
      </c>
      <c r="C23" s="6">
        <v>3111</v>
      </c>
      <c r="D23" s="10"/>
      <c r="E23" s="5">
        <v>6178</v>
      </c>
      <c r="F23" s="5">
        <v>12854</v>
      </c>
      <c r="G23" s="5"/>
      <c r="H23" s="13">
        <f t="shared" si="0"/>
        <v>-6178</v>
      </c>
      <c r="I23" s="67">
        <v>25.6</v>
      </c>
      <c r="J23" s="26"/>
      <c r="K23" s="5"/>
    </row>
    <row r="24" spans="1:11" ht="16.5" thickBot="1" x14ac:dyDescent="0.3">
      <c r="A24" s="4">
        <v>23</v>
      </c>
      <c r="B24" s="5">
        <v>26253</v>
      </c>
      <c r="C24" s="6">
        <v>3112</v>
      </c>
      <c r="D24" s="10"/>
      <c r="E24" s="5">
        <v>2502</v>
      </c>
      <c r="F24" s="5">
        <v>23751</v>
      </c>
      <c r="G24" s="5"/>
      <c r="H24" s="13">
        <f t="shared" si="0"/>
        <v>-2502</v>
      </c>
      <c r="I24" s="68">
        <v>25.6</v>
      </c>
      <c r="K24" s="5"/>
    </row>
    <row r="25" spans="1:11" ht="16.5" thickBot="1" x14ac:dyDescent="0.3">
      <c r="A25" s="4">
        <v>24</v>
      </c>
      <c r="B25" s="23">
        <v>30091</v>
      </c>
      <c r="C25" s="6">
        <v>3113</v>
      </c>
      <c r="D25" s="10"/>
      <c r="E25" s="5">
        <v>7979</v>
      </c>
      <c r="F25" s="5">
        <v>22112</v>
      </c>
      <c r="G25" s="5"/>
      <c r="H25" s="8">
        <f t="shared" si="0"/>
        <v>-7979</v>
      </c>
      <c r="I25" s="68">
        <v>25.6</v>
      </c>
      <c r="K25" s="5"/>
    </row>
    <row r="26" spans="1:11" ht="16.5" thickBot="1" x14ac:dyDescent="0.3">
      <c r="A26" s="4">
        <v>25</v>
      </c>
      <c r="B26" s="5">
        <v>18798</v>
      </c>
      <c r="C26" s="6">
        <v>3114</v>
      </c>
      <c r="D26" s="10"/>
      <c r="E26" s="27">
        <v>4466</v>
      </c>
      <c r="F26" s="5">
        <v>14267</v>
      </c>
      <c r="G26" s="5"/>
      <c r="H26" s="8">
        <f t="shared" si="0"/>
        <v>-4466</v>
      </c>
      <c r="I26" s="69">
        <v>27.6</v>
      </c>
      <c r="K26" s="5"/>
    </row>
    <row r="27" spans="1:11" ht="16.5" thickBot="1" x14ac:dyDescent="0.3">
      <c r="A27" s="4">
        <v>26</v>
      </c>
      <c r="B27" s="23">
        <v>17254</v>
      </c>
      <c r="C27" s="6">
        <v>3115</v>
      </c>
      <c r="D27" s="10"/>
      <c r="E27" s="5">
        <v>5372</v>
      </c>
      <c r="F27" s="5">
        <v>11319</v>
      </c>
      <c r="G27" s="5"/>
      <c r="H27" s="8">
        <f t="shared" si="0"/>
        <v>-5372</v>
      </c>
      <c r="I27" s="69">
        <v>27.6</v>
      </c>
      <c r="K27" s="5"/>
    </row>
    <row r="28" spans="1:11" ht="16.5" thickBot="1" x14ac:dyDescent="0.3">
      <c r="A28" s="4">
        <v>27</v>
      </c>
      <c r="B28" s="5">
        <v>16930</v>
      </c>
      <c r="C28" s="6">
        <v>3116</v>
      </c>
      <c r="D28" s="10"/>
      <c r="E28" s="5">
        <v>3134</v>
      </c>
      <c r="F28" s="27">
        <v>13646</v>
      </c>
      <c r="G28" s="5"/>
      <c r="H28" s="8">
        <f t="shared" si="0"/>
        <v>-3134</v>
      </c>
      <c r="I28" s="38">
        <v>28.6</v>
      </c>
    </row>
    <row r="29" spans="1:11" ht="16.5" thickBot="1" x14ac:dyDescent="0.3">
      <c r="A29" s="4">
        <v>28</v>
      </c>
      <c r="B29" s="5">
        <v>18261</v>
      </c>
      <c r="C29" s="29">
        <v>3117</v>
      </c>
      <c r="D29" s="30"/>
      <c r="E29" s="23">
        <v>4458</v>
      </c>
      <c r="F29" s="23">
        <v>13691</v>
      </c>
      <c r="G29" s="23"/>
      <c r="H29" s="13">
        <f t="shared" si="0"/>
        <v>-4458</v>
      </c>
      <c r="I29" s="70">
        <v>2.7</v>
      </c>
      <c r="K29" s="5"/>
    </row>
    <row r="30" spans="1:11" ht="16.5" thickBot="1" x14ac:dyDescent="0.3">
      <c r="A30" s="4">
        <v>29</v>
      </c>
      <c r="B30" s="5">
        <v>20272</v>
      </c>
      <c r="C30" s="6">
        <v>3118</v>
      </c>
      <c r="D30" s="10"/>
      <c r="E30" s="5">
        <v>7486</v>
      </c>
      <c r="F30" s="5">
        <v>12393</v>
      </c>
      <c r="G30" s="5"/>
      <c r="H30" s="8">
        <f t="shared" si="0"/>
        <v>-7486</v>
      </c>
      <c r="I30" s="70">
        <v>2.7</v>
      </c>
      <c r="K30" s="5"/>
    </row>
    <row r="31" spans="1:11" ht="16.5" thickBot="1" x14ac:dyDescent="0.3">
      <c r="A31" s="4">
        <v>30</v>
      </c>
      <c r="B31" s="5">
        <v>29873</v>
      </c>
      <c r="C31" s="6">
        <v>3119</v>
      </c>
      <c r="D31" s="10"/>
      <c r="E31" s="5">
        <v>4106</v>
      </c>
      <c r="F31" s="5">
        <v>25565</v>
      </c>
      <c r="G31" s="5"/>
      <c r="H31" s="8">
        <f t="shared" si="0"/>
        <v>-4106</v>
      </c>
      <c r="I31" s="70">
        <v>2.7</v>
      </c>
      <c r="K31" s="27"/>
    </row>
    <row r="32" spans="1:11" ht="16.5" thickBot="1" x14ac:dyDescent="0.25">
      <c r="A32" s="32" t="s">
        <v>10</v>
      </c>
      <c r="B32" s="33">
        <f t="shared" ref="B32:H32" si="1">SUM(B2:B31)</f>
        <v>617405</v>
      </c>
      <c r="C32" s="33">
        <f t="shared" si="1"/>
        <v>93135</v>
      </c>
      <c r="D32" s="33">
        <f t="shared" si="1"/>
        <v>0</v>
      </c>
      <c r="E32" s="33">
        <f t="shared" si="1"/>
        <v>147309</v>
      </c>
      <c r="F32" s="33">
        <f t="shared" si="1"/>
        <v>463264</v>
      </c>
      <c r="G32" s="33">
        <f t="shared" si="1"/>
        <v>0</v>
      </c>
      <c r="H32" s="33">
        <f t="shared" si="1"/>
        <v>-147309</v>
      </c>
      <c r="I32" s="33"/>
      <c r="K32" s="5"/>
    </row>
    <row r="33" spans="2:6" ht="16.5" thickTop="1" x14ac:dyDescent="0.2">
      <c r="B33" s="60">
        <v>617406</v>
      </c>
      <c r="C33" s="61"/>
      <c r="D33" s="61"/>
      <c r="E33" s="60">
        <v>147310</v>
      </c>
      <c r="F33" s="60">
        <v>463264</v>
      </c>
    </row>
    <row r="34" spans="2:6" x14ac:dyDescent="0.2">
      <c r="B34" s="71">
        <f>B32-B33</f>
        <v>-1</v>
      </c>
      <c r="C34" s="61"/>
      <c r="D34" s="61"/>
      <c r="E34" s="71">
        <f>E32-E33</f>
        <v>-1</v>
      </c>
      <c r="F34" s="71">
        <f>F32-F33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DA94-90F3-47D2-8C62-23322F74D470}">
  <sheetPr>
    <tabColor rgb="FFFFFF00"/>
  </sheetPr>
  <dimension ref="A1:K34"/>
  <sheetViews>
    <sheetView rightToLeft="1" workbookViewId="0">
      <selection activeCell="E24" sqref="E24"/>
    </sheetView>
  </sheetViews>
  <sheetFormatPr defaultRowHeight="14.25" x14ac:dyDescent="0.2"/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>
        <v>3451</v>
      </c>
      <c r="C2" s="6">
        <v>170</v>
      </c>
      <c r="D2" s="7"/>
      <c r="E2" s="5">
        <v>1815</v>
      </c>
      <c r="F2" s="5">
        <v>1636</v>
      </c>
      <c r="G2" s="5"/>
      <c r="H2" s="8">
        <f t="shared" ref="H2:H32" si="0">G2-E2</f>
        <v>-1815</v>
      </c>
      <c r="I2" s="9">
        <v>4.5999999999999996</v>
      </c>
    </row>
    <row r="3" spans="1:11" ht="16.5" thickBot="1" x14ac:dyDescent="0.3">
      <c r="A3" s="4">
        <v>2</v>
      </c>
      <c r="B3" s="5">
        <v>5304</v>
      </c>
      <c r="C3" s="6">
        <v>171</v>
      </c>
      <c r="D3" s="10"/>
      <c r="E3" s="5">
        <v>1270</v>
      </c>
      <c r="F3" s="5">
        <v>4033</v>
      </c>
      <c r="G3" s="5"/>
      <c r="H3" s="8">
        <f t="shared" si="0"/>
        <v>-1270</v>
      </c>
      <c r="I3" s="9">
        <v>4.5999999999999996</v>
      </c>
      <c r="J3" s="11"/>
      <c r="K3" s="5"/>
    </row>
    <row r="4" spans="1:11" ht="16.5" thickBot="1" x14ac:dyDescent="0.3">
      <c r="A4" s="4">
        <v>3</v>
      </c>
      <c r="B4" s="5">
        <v>1471</v>
      </c>
      <c r="C4" s="6">
        <v>172</v>
      </c>
      <c r="D4" s="10"/>
      <c r="E4" s="5">
        <v>630</v>
      </c>
      <c r="F4" s="5">
        <v>841</v>
      </c>
      <c r="G4" s="5"/>
      <c r="H4" s="8">
        <f t="shared" si="0"/>
        <v>-630</v>
      </c>
      <c r="I4" s="9">
        <v>4.5999999999999996</v>
      </c>
      <c r="J4" s="11"/>
      <c r="K4" s="5"/>
    </row>
    <row r="5" spans="1:11" ht="16.5" thickBot="1" x14ac:dyDescent="0.3">
      <c r="A5" s="4">
        <v>4</v>
      </c>
      <c r="B5" s="5"/>
      <c r="C5" s="6"/>
      <c r="D5" s="10"/>
      <c r="E5" s="5"/>
      <c r="F5" s="5"/>
      <c r="G5" s="5"/>
      <c r="H5" s="8">
        <f t="shared" si="0"/>
        <v>0</v>
      </c>
      <c r="I5" s="12"/>
      <c r="J5" s="11"/>
      <c r="K5" s="5"/>
    </row>
    <row r="6" spans="1:11" ht="16.5" thickBot="1" x14ac:dyDescent="0.3">
      <c r="A6" s="4">
        <v>5</v>
      </c>
      <c r="B6" s="5"/>
      <c r="C6" s="6"/>
      <c r="D6" s="7"/>
      <c r="E6" s="5"/>
      <c r="F6" s="5"/>
      <c r="G6" s="5"/>
      <c r="H6" s="8">
        <f t="shared" si="0"/>
        <v>0</v>
      </c>
      <c r="I6" s="12"/>
      <c r="J6" s="11"/>
      <c r="K6" s="5"/>
    </row>
    <row r="7" spans="1:11" ht="16.5" thickBot="1" x14ac:dyDescent="0.3">
      <c r="A7" s="4">
        <v>6</v>
      </c>
      <c r="B7" s="5"/>
      <c r="C7" s="6"/>
      <c r="D7" s="7"/>
      <c r="E7" s="5"/>
      <c r="F7" s="5"/>
      <c r="G7" s="5"/>
      <c r="H7" s="13">
        <f t="shared" si="0"/>
        <v>0</v>
      </c>
      <c r="I7" s="12"/>
      <c r="J7" s="11"/>
      <c r="K7" s="5"/>
    </row>
    <row r="8" spans="1:11" ht="16.5" thickBot="1" x14ac:dyDescent="0.3">
      <c r="A8" s="4">
        <v>7</v>
      </c>
      <c r="B8" s="5"/>
      <c r="C8" s="6"/>
      <c r="D8" s="10"/>
      <c r="E8" s="5"/>
      <c r="F8" s="15"/>
      <c r="G8" s="5"/>
      <c r="H8" s="13">
        <f t="shared" si="0"/>
        <v>0</v>
      </c>
      <c r="I8" s="14"/>
      <c r="J8" s="11"/>
      <c r="K8" s="5"/>
    </row>
    <row r="9" spans="1:11" ht="16.5" thickBot="1" x14ac:dyDescent="0.3">
      <c r="A9" s="4">
        <v>8</v>
      </c>
      <c r="B9" s="16">
        <v>3060</v>
      </c>
      <c r="C9" s="17">
        <v>174</v>
      </c>
      <c r="D9" s="17"/>
      <c r="E9" s="16">
        <v>173</v>
      </c>
      <c r="F9" s="16">
        <v>2887</v>
      </c>
      <c r="G9" s="16"/>
      <c r="H9" s="13">
        <f t="shared" si="0"/>
        <v>-173</v>
      </c>
      <c r="I9" s="34">
        <v>11.6</v>
      </c>
      <c r="J9" s="11"/>
      <c r="K9" s="5"/>
    </row>
    <row r="10" spans="1:11" ht="16.5" thickBot="1" x14ac:dyDescent="0.3">
      <c r="A10" s="4">
        <v>9</v>
      </c>
      <c r="B10" s="5">
        <v>3630</v>
      </c>
      <c r="C10" s="6">
        <v>175</v>
      </c>
      <c r="D10" s="7"/>
      <c r="E10" s="5">
        <v>619</v>
      </c>
      <c r="F10" s="5">
        <v>3011</v>
      </c>
      <c r="G10" s="5"/>
      <c r="H10" s="13">
        <f t="shared" si="0"/>
        <v>-619</v>
      </c>
      <c r="I10" s="34">
        <v>11.6</v>
      </c>
      <c r="J10" s="11"/>
      <c r="K10" s="16"/>
    </row>
    <row r="11" spans="1:11" ht="16.5" thickBot="1" x14ac:dyDescent="0.3">
      <c r="A11" s="4">
        <v>10</v>
      </c>
      <c r="B11" s="5">
        <v>7042</v>
      </c>
      <c r="C11" s="6">
        <v>176</v>
      </c>
      <c r="D11" s="10"/>
      <c r="E11" s="5">
        <v>1618</v>
      </c>
      <c r="F11" s="5">
        <v>5423</v>
      </c>
      <c r="G11" s="5"/>
      <c r="H11" s="13">
        <f t="shared" si="0"/>
        <v>-1618</v>
      </c>
      <c r="I11" s="34">
        <v>11.6</v>
      </c>
      <c r="J11" s="11"/>
      <c r="K11" s="5"/>
    </row>
    <row r="12" spans="1:11" ht="16.5" thickBot="1" x14ac:dyDescent="0.3">
      <c r="A12" s="4">
        <v>11</v>
      </c>
      <c r="B12" s="5">
        <v>144</v>
      </c>
      <c r="C12" s="6">
        <v>177</v>
      </c>
      <c r="D12" s="10"/>
      <c r="E12" s="5">
        <v>144</v>
      </c>
      <c r="F12" s="5">
        <v>0</v>
      </c>
      <c r="G12" s="5"/>
      <c r="H12" s="13">
        <f t="shared" si="0"/>
        <v>-144</v>
      </c>
      <c r="I12" s="34">
        <v>11.6</v>
      </c>
      <c r="J12" s="11"/>
      <c r="K12" s="5"/>
    </row>
    <row r="13" spans="1:11" ht="16.5" thickBot="1" x14ac:dyDescent="0.3">
      <c r="A13" s="4">
        <v>12</v>
      </c>
      <c r="B13" s="16"/>
      <c r="C13" s="17"/>
      <c r="D13" s="17"/>
      <c r="E13" s="16"/>
      <c r="F13" s="16"/>
      <c r="G13" s="16"/>
      <c r="H13" s="13">
        <f t="shared" si="0"/>
        <v>0</v>
      </c>
      <c r="I13" s="18"/>
    </row>
    <row r="14" spans="1:11" ht="16.5" thickBot="1" x14ac:dyDescent="0.3">
      <c r="A14" s="4">
        <v>13</v>
      </c>
      <c r="B14" s="16"/>
      <c r="C14" s="17"/>
      <c r="D14" s="17"/>
      <c r="E14" s="16"/>
      <c r="F14" s="16"/>
      <c r="G14" s="16"/>
      <c r="H14" s="13">
        <f t="shared" si="0"/>
        <v>0</v>
      </c>
      <c r="I14" s="19"/>
      <c r="K14" s="5"/>
    </row>
    <row r="15" spans="1:11" ht="16.5" thickBot="1" x14ac:dyDescent="0.3">
      <c r="A15" s="4">
        <v>14</v>
      </c>
      <c r="B15" s="5"/>
      <c r="C15" s="6"/>
      <c r="D15" s="20"/>
      <c r="E15" s="5"/>
      <c r="F15" s="5"/>
      <c r="G15" s="5"/>
      <c r="H15" s="13">
        <f t="shared" si="0"/>
        <v>0</v>
      </c>
      <c r="I15" s="19"/>
      <c r="K15" s="16"/>
    </row>
    <row r="16" spans="1:11" ht="16.5" thickBot="1" x14ac:dyDescent="0.3">
      <c r="A16" s="4">
        <v>15</v>
      </c>
      <c r="B16" s="5">
        <v>11129</v>
      </c>
      <c r="C16" s="6">
        <v>178</v>
      </c>
      <c r="D16" s="20"/>
      <c r="E16" s="5">
        <v>-1660</v>
      </c>
      <c r="F16" s="5">
        <v>12789</v>
      </c>
      <c r="G16" s="5"/>
      <c r="H16" s="13">
        <f t="shared" si="0"/>
        <v>1660</v>
      </c>
      <c r="I16" s="65">
        <v>18.600000000000001</v>
      </c>
      <c r="K16" s="16"/>
    </row>
    <row r="17" spans="1:11" ht="16.5" thickBot="1" x14ac:dyDescent="0.3">
      <c r="A17" s="4">
        <v>16</v>
      </c>
      <c r="B17" s="5"/>
      <c r="C17" s="6"/>
      <c r="D17" s="20"/>
      <c r="E17" s="5"/>
      <c r="F17" s="15"/>
      <c r="G17" s="5"/>
      <c r="H17" s="13">
        <f t="shared" si="0"/>
        <v>0</v>
      </c>
      <c r="I17" s="21"/>
      <c r="K17" s="5"/>
    </row>
    <row r="18" spans="1:11" ht="16.5" thickBot="1" x14ac:dyDescent="0.3">
      <c r="A18" s="4">
        <v>17</v>
      </c>
      <c r="B18" s="5"/>
      <c r="C18" s="17"/>
      <c r="D18" s="22"/>
      <c r="E18" s="16"/>
      <c r="F18" s="16"/>
      <c r="G18" s="16"/>
      <c r="H18" s="13">
        <f t="shared" si="0"/>
        <v>0</v>
      </c>
      <c r="I18" s="21"/>
      <c r="K18" s="5"/>
    </row>
    <row r="19" spans="1:11" ht="16.5" thickBot="1" x14ac:dyDescent="0.3">
      <c r="A19" s="4">
        <v>18</v>
      </c>
      <c r="B19" s="23"/>
      <c r="C19" s="6"/>
      <c r="D19" s="20"/>
      <c r="E19" s="5"/>
      <c r="F19" s="5"/>
      <c r="G19" s="5"/>
      <c r="H19" s="13">
        <f t="shared" si="0"/>
        <v>0</v>
      </c>
      <c r="I19" s="9"/>
      <c r="J19" t="s">
        <v>9</v>
      </c>
    </row>
    <row r="20" spans="1:11" ht="16.5" thickBot="1" x14ac:dyDescent="0.3">
      <c r="A20" s="4">
        <v>19</v>
      </c>
      <c r="B20" s="23"/>
      <c r="C20" s="6"/>
      <c r="D20" s="10"/>
      <c r="E20" s="5"/>
      <c r="F20" s="5"/>
      <c r="G20" s="5"/>
      <c r="H20" s="13">
        <f t="shared" si="0"/>
        <v>0</v>
      </c>
      <c r="I20" s="9"/>
      <c r="K20" s="5"/>
    </row>
    <row r="21" spans="1:11" ht="16.5" thickBot="1" x14ac:dyDescent="0.3">
      <c r="A21" s="4">
        <v>20</v>
      </c>
      <c r="B21" s="23"/>
      <c r="C21" s="37"/>
      <c r="D21" s="10"/>
      <c r="E21" s="5"/>
      <c r="F21" s="5"/>
      <c r="G21" s="5"/>
      <c r="H21" s="13">
        <f t="shared" si="0"/>
        <v>0</v>
      </c>
      <c r="I21" s="9"/>
      <c r="K21" s="5"/>
    </row>
    <row r="22" spans="1:11" ht="16.5" thickBot="1" x14ac:dyDescent="0.3">
      <c r="A22" s="4">
        <v>21</v>
      </c>
      <c r="B22" s="23"/>
      <c r="C22" s="6"/>
      <c r="D22" s="10"/>
      <c r="E22" s="5"/>
      <c r="F22" s="5"/>
      <c r="G22" s="5"/>
      <c r="H22" s="13">
        <f t="shared" si="0"/>
        <v>0</v>
      </c>
      <c r="I22" s="40"/>
      <c r="K22" s="16"/>
    </row>
    <row r="23" spans="1:11" ht="16.5" thickBot="1" x14ac:dyDescent="0.3">
      <c r="A23" s="4">
        <v>22</v>
      </c>
      <c r="B23" s="5"/>
      <c r="C23" s="6"/>
      <c r="D23" s="10"/>
      <c r="E23" s="5"/>
      <c r="F23" s="5"/>
      <c r="G23" s="5"/>
      <c r="H23" s="13">
        <f t="shared" si="0"/>
        <v>0</v>
      </c>
      <c r="I23" s="25"/>
      <c r="J23" s="26"/>
      <c r="K23" s="5"/>
    </row>
    <row r="24" spans="1:11" ht="16.5" thickBot="1" x14ac:dyDescent="0.3">
      <c r="A24" s="4">
        <v>23</v>
      </c>
      <c r="B24" s="72">
        <v>2097</v>
      </c>
      <c r="C24" s="73">
        <v>179</v>
      </c>
      <c r="D24" s="74"/>
      <c r="E24" s="72">
        <v>1182.5</v>
      </c>
      <c r="F24" s="72">
        <v>914</v>
      </c>
      <c r="G24" s="72"/>
      <c r="H24" s="75">
        <f t="shared" si="0"/>
        <v>-1182.5</v>
      </c>
      <c r="I24" s="39" t="s">
        <v>14</v>
      </c>
      <c r="K24" s="5"/>
    </row>
    <row r="25" spans="1:11" ht="16.5" thickBot="1" x14ac:dyDescent="0.3">
      <c r="A25" s="4">
        <v>24</v>
      </c>
      <c r="B25" s="23"/>
      <c r="C25" s="6"/>
      <c r="D25" s="10"/>
      <c r="E25" s="5"/>
      <c r="F25" s="5"/>
      <c r="G25" s="5"/>
      <c r="H25" s="8">
        <f t="shared" si="0"/>
        <v>0</v>
      </c>
      <c r="I25" s="25"/>
      <c r="K25" s="5"/>
    </row>
    <row r="26" spans="1:11" ht="16.5" thickBot="1" x14ac:dyDescent="0.3">
      <c r="A26" s="4">
        <v>25</v>
      </c>
      <c r="B26" s="5"/>
      <c r="C26" s="6"/>
      <c r="D26" s="10"/>
      <c r="E26" s="27"/>
      <c r="F26" s="5"/>
      <c r="G26" s="5"/>
      <c r="H26" s="8">
        <f t="shared" si="0"/>
        <v>0</v>
      </c>
      <c r="I26" s="38"/>
      <c r="K26" s="5"/>
    </row>
    <row r="27" spans="1:11" ht="16.5" thickBot="1" x14ac:dyDescent="0.3">
      <c r="A27" s="4">
        <v>26</v>
      </c>
      <c r="B27" s="23"/>
      <c r="C27" s="6"/>
      <c r="D27" s="10"/>
      <c r="E27" s="5"/>
      <c r="F27" s="5"/>
      <c r="G27" s="5"/>
      <c r="H27" s="8">
        <f t="shared" si="0"/>
        <v>0</v>
      </c>
      <c r="I27" s="38"/>
      <c r="K27" s="5"/>
    </row>
    <row r="28" spans="1:11" ht="16.5" thickBot="1" x14ac:dyDescent="0.3">
      <c r="A28" s="4">
        <v>27</v>
      </c>
      <c r="B28" s="5"/>
      <c r="C28" s="6"/>
      <c r="D28" s="10"/>
      <c r="E28" s="5"/>
      <c r="F28" s="27"/>
      <c r="G28" s="5"/>
      <c r="H28" s="8">
        <f t="shared" si="0"/>
        <v>0</v>
      </c>
      <c r="I28" s="38"/>
    </row>
    <row r="29" spans="1:11" ht="16.5" thickBot="1" x14ac:dyDescent="0.3">
      <c r="A29" s="4">
        <v>28</v>
      </c>
      <c r="B29" s="5"/>
      <c r="C29" s="29"/>
      <c r="D29" s="30"/>
      <c r="E29" s="23"/>
      <c r="F29" s="23"/>
      <c r="G29" s="23"/>
      <c r="H29" s="13">
        <f t="shared" si="0"/>
        <v>0</v>
      </c>
      <c r="I29" s="25"/>
      <c r="K29" s="5"/>
    </row>
    <row r="30" spans="1:11" ht="16.5" thickBot="1" x14ac:dyDescent="0.3">
      <c r="A30" s="4">
        <v>29</v>
      </c>
      <c r="B30" s="5"/>
      <c r="C30" s="6"/>
      <c r="D30" s="10"/>
      <c r="E30" s="5"/>
      <c r="F30" s="5"/>
      <c r="G30" s="5"/>
      <c r="H30" s="8">
        <f t="shared" si="0"/>
        <v>0</v>
      </c>
      <c r="I30" s="31"/>
      <c r="K30" s="5"/>
    </row>
    <row r="31" spans="1:11" ht="16.5" thickBot="1" x14ac:dyDescent="0.3">
      <c r="A31" s="4">
        <v>30</v>
      </c>
      <c r="B31" s="5"/>
      <c r="C31" s="6"/>
      <c r="D31" s="10"/>
      <c r="E31" s="5"/>
      <c r="F31" s="5"/>
      <c r="G31" s="5"/>
      <c r="H31" s="8">
        <f t="shared" si="0"/>
        <v>0</v>
      </c>
      <c r="I31" s="31"/>
      <c r="K31" s="27"/>
    </row>
    <row r="32" spans="1:11" ht="16.5" thickBot="1" x14ac:dyDescent="0.3">
      <c r="A32" s="4">
        <v>31</v>
      </c>
      <c r="B32" s="5"/>
      <c r="C32" s="6"/>
      <c r="D32" s="10"/>
      <c r="E32" s="5"/>
      <c r="F32" s="5"/>
      <c r="G32" s="5"/>
      <c r="H32" s="8">
        <f t="shared" si="0"/>
        <v>0</v>
      </c>
      <c r="I32" s="31"/>
      <c r="K32" s="5"/>
    </row>
    <row r="33" spans="1:11" ht="16.5" thickBot="1" x14ac:dyDescent="0.25">
      <c r="A33" s="32" t="s">
        <v>10</v>
      </c>
      <c r="B33" s="33">
        <f t="shared" ref="B33:H33" si="1">SUM(B2:B32)</f>
        <v>37328</v>
      </c>
      <c r="C33" s="33">
        <f t="shared" si="1"/>
        <v>1572</v>
      </c>
      <c r="D33" s="33">
        <f t="shared" si="1"/>
        <v>0</v>
      </c>
      <c r="E33" s="33">
        <f t="shared" si="1"/>
        <v>5791.5</v>
      </c>
      <c r="F33" s="33">
        <f t="shared" si="1"/>
        <v>31534</v>
      </c>
      <c r="G33" s="33">
        <f t="shared" si="1"/>
        <v>0</v>
      </c>
      <c r="H33" s="33">
        <f t="shared" si="1"/>
        <v>-5791.5</v>
      </c>
      <c r="I33" s="33"/>
      <c r="K33" s="5"/>
    </row>
    <row r="34" spans="1:11" ht="15" thickTop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949D-EB46-4100-86A0-BBB5DD7B183F}">
  <sheetPr>
    <tabColor rgb="FF7030A0"/>
  </sheetPr>
  <dimension ref="A1:K35"/>
  <sheetViews>
    <sheetView rightToLeft="1" topLeftCell="A11" workbookViewId="0">
      <selection activeCell="M37" sqref="M37"/>
    </sheetView>
  </sheetViews>
  <sheetFormatPr defaultRowHeight="14.25" x14ac:dyDescent="0.2"/>
  <cols>
    <col min="2" max="2" width="9.875" bestFit="1" customWidth="1"/>
    <col min="5" max="6" width="9.875" bestFit="1" customWidth="1"/>
    <col min="10" max="10" width="21.625" bestFit="1" customWidth="1"/>
  </cols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>
        <v>30738</v>
      </c>
      <c r="C2" s="6">
        <v>3120</v>
      </c>
      <c r="D2" s="7"/>
      <c r="E2" s="5">
        <v>10247</v>
      </c>
      <c r="F2" s="5">
        <v>20491</v>
      </c>
      <c r="G2" s="5"/>
      <c r="H2" s="8">
        <f t="shared" ref="H2:H32" si="0">G2-E2</f>
        <v>-10247</v>
      </c>
      <c r="I2" s="18">
        <v>2.7</v>
      </c>
    </row>
    <row r="3" spans="1:11" ht="16.5" thickBot="1" x14ac:dyDescent="0.3">
      <c r="A3" s="4">
        <v>2</v>
      </c>
      <c r="B3" s="5">
        <v>16449</v>
      </c>
      <c r="C3" s="6">
        <v>3121</v>
      </c>
      <c r="D3" s="10"/>
      <c r="E3" s="5">
        <v>4438</v>
      </c>
      <c r="F3" s="5">
        <v>11961</v>
      </c>
      <c r="G3" s="5"/>
      <c r="H3" s="8">
        <f t="shared" si="0"/>
        <v>-4438</v>
      </c>
      <c r="I3" s="21">
        <v>4.7</v>
      </c>
      <c r="J3" s="11"/>
      <c r="K3" s="77"/>
    </row>
    <row r="4" spans="1:11" ht="16.5" thickBot="1" x14ac:dyDescent="0.3">
      <c r="A4" s="4">
        <v>3</v>
      </c>
      <c r="B4" s="5">
        <v>17561</v>
      </c>
      <c r="C4" s="6">
        <v>3122</v>
      </c>
      <c r="D4" s="10"/>
      <c r="E4" s="5">
        <v>5203</v>
      </c>
      <c r="F4" s="5">
        <v>11818</v>
      </c>
      <c r="G4" s="5"/>
      <c r="H4" s="8">
        <f t="shared" si="0"/>
        <v>-5203</v>
      </c>
      <c r="I4" s="21">
        <v>4.7</v>
      </c>
      <c r="J4" s="11"/>
      <c r="K4" s="77"/>
    </row>
    <row r="5" spans="1:11" ht="16.5" thickBot="1" x14ac:dyDescent="0.3">
      <c r="A5" s="4">
        <v>4</v>
      </c>
      <c r="B5" s="5">
        <v>18492</v>
      </c>
      <c r="C5" s="6">
        <v>3123</v>
      </c>
      <c r="D5" s="10"/>
      <c r="E5" s="5">
        <v>3412</v>
      </c>
      <c r="F5" s="5">
        <v>14771</v>
      </c>
      <c r="G5" s="5"/>
      <c r="H5" s="8">
        <f t="shared" si="0"/>
        <v>-3412</v>
      </c>
      <c r="I5" s="64">
        <v>6.7</v>
      </c>
      <c r="J5" s="11"/>
      <c r="K5" s="77"/>
    </row>
    <row r="6" spans="1:11" ht="16.5" thickBot="1" x14ac:dyDescent="0.3">
      <c r="A6" s="4">
        <v>5</v>
      </c>
      <c r="B6" s="5">
        <v>20129</v>
      </c>
      <c r="C6" s="6">
        <v>3124</v>
      </c>
      <c r="D6" s="7"/>
      <c r="E6" s="5">
        <v>6125</v>
      </c>
      <c r="F6" s="5">
        <v>13799</v>
      </c>
      <c r="G6" s="5"/>
      <c r="H6" s="8">
        <f t="shared" si="0"/>
        <v>-6125</v>
      </c>
      <c r="I6" s="64">
        <v>6.7</v>
      </c>
      <c r="J6" s="11"/>
      <c r="K6" s="77"/>
    </row>
    <row r="7" spans="1:11" ht="16.5" thickBot="1" x14ac:dyDescent="0.3">
      <c r="A7" s="4">
        <v>6</v>
      </c>
      <c r="B7" s="5">
        <v>15103</v>
      </c>
      <c r="C7" s="6">
        <v>3125</v>
      </c>
      <c r="D7" s="7"/>
      <c r="E7" s="5">
        <v>5609</v>
      </c>
      <c r="F7" s="5">
        <v>8820</v>
      </c>
      <c r="G7" s="5"/>
      <c r="H7" s="13">
        <f t="shared" si="0"/>
        <v>-5609</v>
      </c>
      <c r="I7" s="12">
        <v>9.6999999999999993</v>
      </c>
      <c r="J7" s="11"/>
      <c r="K7" s="77"/>
    </row>
    <row r="8" spans="1:11" ht="16.5" thickBot="1" x14ac:dyDescent="0.3">
      <c r="A8" s="4">
        <v>7</v>
      </c>
      <c r="B8" s="5">
        <v>27426</v>
      </c>
      <c r="C8" s="6">
        <v>3126</v>
      </c>
      <c r="D8" s="10"/>
      <c r="E8" s="5">
        <v>5719</v>
      </c>
      <c r="F8" s="15">
        <v>21419</v>
      </c>
      <c r="G8" s="5"/>
      <c r="H8" s="13">
        <f t="shared" si="0"/>
        <v>-5719</v>
      </c>
      <c r="I8" s="12">
        <v>9.6999999999999993</v>
      </c>
      <c r="J8" s="11"/>
      <c r="K8" s="77"/>
    </row>
    <row r="9" spans="1:11" ht="16.5" thickBot="1" x14ac:dyDescent="0.3">
      <c r="A9" s="4">
        <v>8</v>
      </c>
      <c r="B9" s="16">
        <v>30584</v>
      </c>
      <c r="C9" s="17">
        <v>3127</v>
      </c>
      <c r="D9" s="17"/>
      <c r="E9" s="16">
        <v>7165</v>
      </c>
      <c r="F9" s="16">
        <v>23300</v>
      </c>
      <c r="G9" s="16"/>
      <c r="H9" s="13">
        <f t="shared" si="0"/>
        <v>-7165</v>
      </c>
      <c r="I9" s="12">
        <v>9.6999999999999993</v>
      </c>
      <c r="J9" s="11"/>
      <c r="K9" s="77"/>
    </row>
    <row r="10" spans="1:11" ht="16.5" thickBot="1" x14ac:dyDescent="0.3">
      <c r="A10" s="4">
        <v>9</v>
      </c>
      <c r="B10" s="5">
        <v>20829</v>
      </c>
      <c r="C10" s="6">
        <v>3128</v>
      </c>
      <c r="D10" s="7"/>
      <c r="E10" s="5">
        <v>3983</v>
      </c>
      <c r="F10" s="5">
        <v>15945</v>
      </c>
      <c r="G10" s="5"/>
      <c r="H10" s="13">
        <f t="shared" si="0"/>
        <v>-3983</v>
      </c>
      <c r="I10" s="45">
        <v>11.7</v>
      </c>
      <c r="J10" s="11"/>
      <c r="K10" s="78"/>
    </row>
    <row r="11" spans="1:11" ht="16.5" thickBot="1" x14ac:dyDescent="0.3">
      <c r="A11" s="4">
        <v>10</v>
      </c>
      <c r="B11" s="5">
        <v>18291</v>
      </c>
      <c r="C11" s="6">
        <v>3129</v>
      </c>
      <c r="D11" s="10"/>
      <c r="E11" s="5">
        <v>3763</v>
      </c>
      <c r="F11" s="5">
        <v>14279</v>
      </c>
      <c r="G11" s="5"/>
      <c r="H11" s="13">
        <f t="shared" si="0"/>
        <v>-3763</v>
      </c>
      <c r="I11" s="45">
        <v>11.7</v>
      </c>
      <c r="J11" s="11"/>
      <c r="K11" s="77"/>
    </row>
    <row r="12" spans="1:11" ht="16.5" thickBot="1" x14ac:dyDescent="0.3">
      <c r="A12" s="4">
        <v>11</v>
      </c>
      <c r="B12" s="5">
        <v>20024</v>
      </c>
      <c r="C12" s="6">
        <v>3130</v>
      </c>
      <c r="D12" s="10"/>
      <c r="E12" s="5">
        <v>5561</v>
      </c>
      <c r="F12" s="5">
        <v>14385</v>
      </c>
      <c r="G12" s="5"/>
      <c r="H12" s="13">
        <f t="shared" si="0"/>
        <v>-5561</v>
      </c>
      <c r="I12" s="57">
        <v>13.7</v>
      </c>
      <c r="J12" s="11"/>
      <c r="K12" s="77"/>
    </row>
    <row r="13" spans="1:11" ht="16.5" thickBot="1" x14ac:dyDescent="0.3">
      <c r="A13" s="4">
        <v>12</v>
      </c>
      <c r="B13" s="16">
        <v>20285</v>
      </c>
      <c r="C13" s="17">
        <v>3131</v>
      </c>
      <c r="D13" s="17"/>
      <c r="E13" s="16">
        <v>4750</v>
      </c>
      <c r="F13" s="16">
        <v>15320</v>
      </c>
      <c r="G13" s="16"/>
      <c r="H13" s="13">
        <f t="shared" si="0"/>
        <v>-4750</v>
      </c>
      <c r="I13" s="57">
        <v>13.7</v>
      </c>
    </row>
    <row r="14" spans="1:11" ht="16.5" thickBot="1" x14ac:dyDescent="0.3">
      <c r="A14" s="4">
        <v>13</v>
      </c>
      <c r="B14" s="16">
        <v>14598</v>
      </c>
      <c r="C14" s="17">
        <v>3132</v>
      </c>
      <c r="D14" s="17"/>
      <c r="E14" s="16">
        <v>2641</v>
      </c>
      <c r="F14" s="16">
        <v>11836</v>
      </c>
      <c r="G14" s="16"/>
      <c r="H14" s="13">
        <f t="shared" si="0"/>
        <v>-2641</v>
      </c>
      <c r="I14" s="40">
        <v>16.7</v>
      </c>
      <c r="K14" s="77"/>
    </row>
    <row r="15" spans="1:11" ht="16.5" thickBot="1" x14ac:dyDescent="0.3">
      <c r="A15" s="4">
        <v>14</v>
      </c>
      <c r="B15" s="5">
        <v>25036</v>
      </c>
      <c r="C15" s="6">
        <v>3133</v>
      </c>
      <c r="D15" s="20"/>
      <c r="E15" s="5">
        <v>4538</v>
      </c>
      <c r="F15" s="5">
        <v>19237</v>
      </c>
      <c r="G15" s="5"/>
      <c r="H15" s="13">
        <f t="shared" si="0"/>
        <v>-4538</v>
      </c>
      <c r="I15" s="40">
        <v>16.7</v>
      </c>
      <c r="K15" s="78"/>
    </row>
    <row r="16" spans="1:11" ht="16.5" thickBot="1" x14ac:dyDescent="0.3">
      <c r="A16" s="4">
        <v>15</v>
      </c>
      <c r="B16" s="5">
        <v>28581</v>
      </c>
      <c r="C16" s="6">
        <v>3134</v>
      </c>
      <c r="D16" s="20"/>
      <c r="E16" s="5">
        <v>6890</v>
      </c>
      <c r="F16" s="5">
        <v>21483</v>
      </c>
      <c r="G16" s="5"/>
      <c r="H16" s="13">
        <f t="shared" si="0"/>
        <v>-6890</v>
      </c>
      <c r="I16" s="40">
        <v>16.7</v>
      </c>
      <c r="K16" s="78"/>
    </row>
    <row r="17" spans="1:11" ht="16.5" thickBot="1" x14ac:dyDescent="0.3">
      <c r="A17" s="4">
        <v>16</v>
      </c>
      <c r="B17" s="5">
        <v>17252</v>
      </c>
      <c r="C17" s="6">
        <v>3135</v>
      </c>
      <c r="D17" s="20"/>
      <c r="E17" s="5">
        <v>4570</v>
      </c>
      <c r="F17" s="15">
        <v>11820</v>
      </c>
      <c r="G17" s="5"/>
      <c r="H17" s="13">
        <f t="shared" si="0"/>
        <v>-4570</v>
      </c>
      <c r="I17" s="21">
        <v>19.7</v>
      </c>
      <c r="K17" s="77"/>
    </row>
    <row r="18" spans="1:11" ht="16.5" thickBot="1" x14ac:dyDescent="0.3">
      <c r="A18" s="4">
        <v>17</v>
      </c>
      <c r="B18" s="5">
        <v>22256</v>
      </c>
      <c r="C18" s="17">
        <v>3136</v>
      </c>
      <c r="D18" s="22"/>
      <c r="E18" s="16">
        <v>4836</v>
      </c>
      <c r="F18" s="16">
        <v>17145</v>
      </c>
      <c r="G18" s="16"/>
      <c r="H18" s="13">
        <f t="shared" si="0"/>
        <v>-4836</v>
      </c>
      <c r="I18" s="21">
        <v>19.7</v>
      </c>
      <c r="K18" s="77"/>
    </row>
    <row r="19" spans="1:11" ht="16.5" thickBot="1" x14ac:dyDescent="0.3">
      <c r="A19" s="4">
        <v>18</v>
      </c>
      <c r="B19" s="23">
        <v>17832</v>
      </c>
      <c r="C19" s="6">
        <v>3137</v>
      </c>
      <c r="D19" s="20"/>
      <c r="E19" s="5">
        <v>4365</v>
      </c>
      <c r="F19" s="5">
        <v>13317</v>
      </c>
      <c r="G19" s="5"/>
      <c r="H19" s="13">
        <f t="shared" si="0"/>
        <v>-4365</v>
      </c>
      <c r="I19" s="21">
        <v>19.7</v>
      </c>
      <c r="J19" t="s">
        <v>9</v>
      </c>
    </row>
    <row r="20" spans="1:11" ht="16.5" thickBot="1" x14ac:dyDescent="0.3">
      <c r="A20" s="4">
        <v>19</v>
      </c>
      <c r="B20" s="23">
        <v>16727</v>
      </c>
      <c r="C20" s="6">
        <v>3138</v>
      </c>
      <c r="D20" s="10"/>
      <c r="E20" s="5">
        <v>3215</v>
      </c>
      <c r="F20" s="5">
        <v>13422</v>
      </c>
      <c r="G20" s="5"/>
      <c r="H20" s="13">
        <f t="shared" si="0"/>
        <v>-3215</v>
      </c>
      <c r="I20" s="76">
        <v>23.7</v>
      </c>
      <c r="K20" s="77"/>
    </row>
    <row r="21" spans="1:11" ht="16.5" thickBot="1" x14ac:dyDescent="0.3">
      <c r="A21" s="4">
        <v>20</v>
      </c>
      <c r="B21" s="23">
        <v>22134</v>
      </c>
      <c r="C21" s="6">
        <v>3139</v>
      </c>
      <c r="D21" s="10"/>
      <c r="E21" s="5">
        <v>6161</v>
      </c>
      <c r="F21" s="5">
        <v>15526</v>
      </c>
      <c r="G21" s="5"/>
      <c r="H21" s="13">
        <f t="shared" si="0"/>
        <v>-6161</v>
      </c>
      <c r="I21" s="76">
        <v>23.7</v>
      </c>
      <c r="K21" s="77"/>
    </row>
    <row r="22" spans="1:11" ht="16.5" thickBot="1" x14ac:dyDescent="0.3">
      <c r="A22" s="4">
        <v>21</v>
      </c>
      <c r="B22" s="23">
        <v>24190</v>
      </c>
      <c r="C22" s="6">
        <v>3140</v>
      </c>
      <c r="D22" s="10"/>
      <c r="E22" s="5">
        <v>5054</v>
      </c>
      <c r="F22" s="5">
        <v>18214</v>
      </c>
      <c r="G22" s="5"/>
      <c r="H22" s="13">
        <f t="shared" si="0"/>
        <v>-5054</v>
      </c>
      <c r="I22" s="76">
        <v>23.7</v>
      </c>
      <c r="K22" s="78"/>
    </row>
    <row r="23" spans="1:11" ht="16.5" thickBot="1" x14ac:dyDescent="0.3">
      <c r="A23" s="4">
        <v>22</v>
      </c>
      <c r="B23" s="5">
        <v>26029</v>
      </c>
      <c r="C23" s="6">
        <v>3141</v>
      </c>
      <c r="D23" s="10"/>
      <c r="E23" s="5">
        <v>6718</v>
      </c>
      <c r="F23" s="5">
        <v>18946</v>
      </c>
      <c r="G23" s="5"/>
      <c r="H23" s="13">
        <f t="shared" si="0"/>
        <v>-6718</v>
      </c>
      <c r="I23" s="76">
        <v>23.7</v>
      </c>
      <c r="J23" s="26"/>
      <c r="K23" s="77"/>
    </row>
    <row r="24" spans="1:11" ht="16.5" thickBot="1" x14ac:dyDescent="0.3">
      <c r="A24" s="4">
        <v>23</v>
      </c>
      <c r="B24" s="5">
        <v>17267</v>
      </c>
      <c r="C24" s="6">
        <v>3142</v>
      </c>
      <c r="D24" s="10"/>
      <c r="E24" s="5">
        <v>5642</v>
      </c>
      <c r="F24" s="5">
        <v>11195</v>
      </c>
      <c r="G24" s="5"/>
      <c r="H24" s="13">
        <f t="shared" si="0"/>
        <v>-5642</v>
      </c>
      <c r="I24" s="48">
        <v>25.7</v>
      </c>
      <c r="K24" s="77"/>
    </row>
    <row r="25" spans="1:11" ht="16.5" thickBot="1" x14ac:dyDescent="0.3">
      <c r="A25" s="4">
        <v>24</v>
      </c>
      <c r="B25" s="23">
        <v>20106</v>
      </c>
      <c r="C25" s="6">
        <v>3143</v>
      </c>
      <c r="D25" s="10"/>
      <c r="E25" s="5">
        <v>5124</v>
      </c>
      <c r="F25" s="5">
        <v>14982</v>
      </c>
      <c r="G25" s="5"/>
      <c r="H25" s="8">
        <f t="shared" si="0"/>
        <v>-5124</v>
      </c>
      <c r="I25" s="48">
        <v>25.7</v>
      </c>
      <c r="K25" s="77"/>
    </row>
    <row r="26" spans="1:11" ht="16.5" thickBot="1" x14ac:dyDescent="0.3">
      <c r="A26" s="4">
        <v>25</v>
      </c>
      <c r="B26" s="5">
        <v>17570</v>
      </c>
      <c r="C26" s="6">
        <v>3144</v>
      </c>
      <c r="D26" s="10"/>
      <c r="E26" s="27">
        <v>4341</v>
      </c>
      <c r="F26" s="5">
        <v>12212</v>
      </c>
      <c r="G26" s="5"/>
      <c r="H26" s="8">
        <f t="shared" si="0"/>
        <v>-4341</v>
      </c>
      <c r="I26" s="49">
        <v>26.7</v>
      </c>
      <c r="K26" s="77"/>
    </row>
    <row r="27" spans="1:11" ht="16.5" thickBot="1" x14ac:dyDescent="0.3">
      <c r="A27" s="4">
        <v>26</v>
      </c>
      <c r="B27" s="23">
        <v>10024</v>
      </c>
      <c r="C27" s="6">
        <v>3145</v>
      </c>
      <c r="D27" s="10"/>
      <c r="E27" s="5">
        <v>1675</v>
      </c>
      <c r="F27" s="5">
        <v>8255</v>
      </c>
      <c r="G27" s="5"/>
      <c r="H27" s="8">
        <f t="shared" si="0"/>
        <v>-1675</v>
      </c>
      <c r="I27" s="38">
        <v>30.7</v>
      </c>
      <c r="J27" s="41" t="s">
        <v>15</v>
      </c>
      <c r="K27" s="77"/>
    </row>
    <row r="28" spans="1:11" ht="16.5" thickBot="1" x14ac:dyDescent="0.3">
      <c r="A28" s="4">
        <v>27</v>
      </c>
      <c r="B28" s="5">
        <v>17053</v>
      </c>
      <c r="C28" s="6">
        <v>3146</v>
      </c>
      <c r="D28" s="10"/>
      <c r="E28" s="5">
        <v>3991</v>
      </c>
      <c r="F28" s="27">
        <v>12444</v>
      </c>
      <c r="G28" s="5"/>
      <c r="H28" s="8">
        <f t="shared" si="0"/>
        <v>-3991</v>
      </c>
      <c r="I28" s="38">
        <v>30.7</v>
      </c>
    </row>
    <row r="29" spans="1:11" ht="16.5" thickBot="1" x14ac:dyDescent="0.3">
      <c r="A29" s="4">
        <v>28</v>
      </c>
      <c r="B29" s="5">
        <v>23101</v>
      </c>
      <c r="C29" s="29">
        <v>3147</v>
      </c>
      <c r="D29" s="30"/>
      <c r="E29" s="23">
        <v>2919</v>
      </c>
      <c r="F29" s="23">
        <v>19437</v>
      </c>
      <c r="G29" s="23"/>
      <c r="H29" s="13">
        <f t="shared" si="0"/>
        <v>-2919</v>
      </c>
      <c r="I29" s="38">
        <v>30.7</v>
      </c>
      <c r="K29" s="77"/>
    </row>
    <row r="30" spans="1:11" ht="16.5" thickBot="1" x14ac:dyDescent="0.3">
      <c r="A30" s="4">
        <v>29</v>
      </c>
      <c r="B30" s="5">
        <v>26023</v>
      </c>
      <c r="C30" s="6">
        <v>3148</v>
      </c>
      <c r="D30" s="10"/>
      <c r="E30" s="5">
        <v>7723</v>
      </c>
      <c r="F30" s="5">
        <v>18300</v>
      </c>
      <c r="G30" s="5"/>
      <c r="H30" s="8">
        <f t="shared" si="0"/>
        <v>-7723</v>
      </c>
      <c r="I30" s="38">
        <v>30.7</v>
      </c>
      <c r="K30" s="77"/>
    </row>
    <row r="31" spans="1:11" ht="16.5" thickBot="1" x14ac:dyDescent="0.3">
      <c r="A31" s="4">
        <v>30</v>
      </c>
      <c r="B31" s="5">
        <v>16299</v>
      </c>
      <c r="C31" s="6">
        <v>3149</v>
      </c>
      <c r="D31" s="10"/>
      <c r="E31" s="5">
        <v>4177</v>
      </c>
      <c r="F31" s="5">
        <v>12000</v>
      </c>
      <c r="G31" s="5"/>
      <c r="H31" s="8">
        <f t="shared" si="0"/>
        <v>-4177</v>
      </c>
      <c r="I31" s="31">
        <v>1.8</v>
      </c>
      <c r="K31" s="79"/>
    </row>
    <row r="32" spans="1:11" ht="16.5" thickBot="1" x14ac:dyDescent="0.3">
      <c r="A32" s="4">
        <v>31</v>
      </c>
      <c r="B32" s="5">
        <v>16517</v>
      </c>
      <c r="C32" s="6">
        <v>3150</v>
      </c>
      <c r="D32" s="10"/>
      <c r="E32" s="5">
        <v>4633</v>
      </c>
      <c r="F32" s="5">
        <v>11768</v>
      </c>
      <c r="G32" s="5"/>
      <c r="H32" s="8">
        <f t="shared" si="0"/>
        <v>-4633</v>
      </c>
      <c r="I32" s="31">
        <v>1.8</v>
      </c>
      <c r="K32" s="77"/>
    </row>
    <row r="33" spans="1:11" ht="16.5" thickBot="1" x14ac:dyDescent="0.25">
      <c r="A33" s="32" t="s">
        <v>10</v>
      </c>
      <c r="B33" s="33">
        <f t="shared" ref="B33:H33" si="1">SUM(B2:B32)</f>
        <v>634506</v>
      </c>
      <c r="C33" s="33">
        <f t="shared" si="1"/>
        <v>97185</v>
      </c>
      <c r="D33" s="33">
        <f t="shared" si="1"/>
        <v>0</v>
      </c>
      <c r="E33" s="33">
        <f t="shared" si="1"/>
        <v>155188</v>
      </c>
      <c r="F33" s="33">
        <f t="shared" si="1"/>
        <v>467847</v>
      </c>
      <c r="G33" s="33">
        <f t="shared" si="1"/>
        <v>0</v>
      </c>
      <c r="H33" s="33">
        <f t="shared" si="1"/>
        <v>-155188</v>
      </c>
      <c r="I33" s="33"/>
      <c r="K33" s="77"/>
    </row>
    <row r="34" spans="1:11" ht="16.5" thickTop="1" x14ac:dyDescent="0.2">
      <c r="B34" s="55">
        <v>634504</v>
      </c>
      <c r="E34" s="55">
        <v>155186</v>
      </c>
      <c r="F34" s="55">
        <v>467847</v>
      </c>
    </row>
    <row r="35" spans="1:11" x14ac:dyDescent="0.2">
      <c r="B35" s="71">
        <f>B33-B34</f>
        <v>2</v>
      </c>
      <c r="C35" s="61"/>
      <c r="D35" s="61"/>
      <c r="E35" s="71">
        <f>E33-E34</f>
        <v>2</v>
      </c>
      <c r="F35" s="71">
        <f>F33-F34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2F88-C40D-43BA-8B0A-A6FFC1484FFA}">
  <sheetPr>
    <tabColor rgb="FF7030A0"/>
  </sheetPr>
  <dimension ref="A1:K34"/>
  <sheetViews>
    <sheetView rightToLeft="1" workbookViewId="0">
      <selection activeCell="F37" sqref="F37"/>
    </sheetView>
  </sheetViews>
  <sheetFormatPr defaultRowHeight="14.25" x14ac:dyDescent="0.2"/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/>
      <c r="C2" s="6"/>
      <c r="D2" s="7"/>
      <c r="E2" s="5"/>
      <c r="F2" s="5"/>
      <c r="G2" s="5"/>
      <c r="H2" s="8">
        <f t="shared" ref="H2:H32" si="0">G2-E2</f>
        <v>0</v>
      </c>
      <c r="I2" s="18"/>
    </row>
    <row r="3" spans="1:11" ht="16.5" thickBot="1" x14ac:dyDescent="0.3">
      <c r="A3" s="4">
        <v>2</v>
      </c>
      <c r="B3" s="5"/>
      <c r="C3" s="6"/>
      <c r="D3" s="10"/>
      <c r="E3" s="5"/>
      <c r="F3" s="5"/>
      <c r="G3" s="5"/>
      <c r="H3" s="8">
        <f t="shared" si="0"/>
        <v>0</v>
      </c>
      <c r="I3" s="21"/>
      <c r="J3" s="11"/>
      <c r="K3" s="5"/>
    </row>
    <row r="4" spans="1:11" ht="16.5" thickBot="1" x14ac:dyDescent="0.3">
      <c r="A4" s="4">
        <v>3</v>
      </c>
      <c r="B4" s="5"/>
      <c r="C4" s="6"/>
      <c r="D4" s="10"/>
      <c r="E4" s="5"/>
      <c r="F4" s="5"/>
      <c r="G4" s="5"/>
      <c r="H4" s="8">
        <f t="shared" si="0"/>
        <v>0</v>
      </c>
      <c r="I4" s="21"/>
      <c r="J4" s="11"/>
      <c r="K4" s="5"/>
    </row>
    <row r="5" spans="1:11" ht="16.5" thickBot="1" x14ac:dyDescent="0.3">
      <c r="A5" s="4">
        <v>4</v>
      </c>
      <c r="B5" s="5"/>
      <c r="C5" s="6"/>
      <c r="D5" s="10"/>
      <c r="E5" s="5"/>
      <c r="F5" s="5"/>
      <c r="G5" s="5"/>
      <c r="H5" s="8">
        <f t="shared" si="0"/>
        <v>0</v>
      </c>
      <c r="I5" s="64"/>
      <c r="J5" s="11"/>
      <c r="K5" s="5"/>
    </row>
    <row r="6" spans="1:11" ht="16.5" thickBot="1" x14ac:dyDescent="0.3">
      <c r="A6" s="4">
        <v>5</v>
      </c>
      <c r="B6" s="5"/>
      <c r="C6" s="6"/>
      <c r="D6" s="7"/>
      <c r="E6" s="5"/>
      <c r="F6" s="5"/>
      <c r="G6" s="5"/>
      <c r="H6" s="8">
        <f t="shared" si="0"/>
        <v>0</v>
      </c>
      <c r="I6" s="64"/>
      <c r="J6" s="11"/>
      <c r="K6" s="5"/>
    </row>
    <row r="7" spans="1:11" ht="16.5" thickBot="1" x14ac:dyDescent="0.3">
      <c r="A7" s="4">
        <v>6</v>
      </c>
      <c r="B7" s="5"/>
      <c r="C7" s="6"/>
      <c r="D7" s="7"/>
      <c r="E7" s="5"/>
      <c r="F7" s="5"/>
      <c r="G7" s="5"/>
      <c r="H7" s="13">
        <f t="shared" si="0"/>
        <v>0</v>
      </c>
      <c r="I7" s="12"/>
      <c r="J7" s="11"/>
      <c r="K7" s="5"/>
    </row>
    <row r="8" spans="1:11" ht="16.5" thickBot="1" x14ac:dyDescent="0.3">
      <c r="A8" s="4">
        <v>7</v>
      </c>
      <c r="B8" s="5">
        <v>7036</v>
      </c>
      <c r="C8" s="6">
        <v>180</v>
      </c>
      <c r="D8" s="10"/>
      <c r="E8" s="5">
        <v>615</v>
      </c>
      <c r="F8" s="15">
        <v>6421</v>
      </c>
      <c r="G8" s="5"/>
      <c r="H8" s="13">
        <f t="shared" si="0"/>
        <v>-615</v>
      </c>
      <c r="I8" s="21">
        <v>9.6999999999999993</v>
      </c>
      <c r="J8" s="11"/>
      <c r="K8" s="5"/>
    </row>
    <row r="9" spans="1:11" ht="16.5" thickBot="1" x14ac:dyDescent="0.3">
      <c r="A9" s="4">
        <v>8</v>
      </c>
      <c r="B9" s="16"/>
      <c r="C9" s="17"/>
      <c r="D9" s="17"/>
      <c r="E9" s="16"/>
      <c r="F9" s="16"/>
      <c r="G9" s="16"/>
      <c r="H9" s="13">
        <f t="shared" si="0"/>
        <v>0</v>
      </c>
      <c r="I9" s="45"/>
      <c r="J9" s="11"/>
      <c r="K9" s="5"/>
    </row>
    <row r="10" spans="1:11" ht="16.5" thickBot="1" x14ac:dyDescent="0.3">
      <c r="A10" s="4">
        <v>9</v>
      </c>
      <c r="B10" s="5"/>
      <c r="C10" s="6"/>
      <c r="D10" s="7"/>
      <c r="E10" s="5"/>
      <c r="F10" s="5"/>
      <c r="G10" s="5"/>
      <c r="H10" s="13">
        <f t="shared" si="0"/>
        <v>0</v>
      </c>
      <c r="I10" s="45"/>
      <c r="J10" s="11"/>
      <c r="K10" s="16"/>
    </row>
    <row r="11" spans="1:11" ht="16.5" thickBot="1" x14ac:dyDescent="0.3">
      <c r="A11" s="4">
        <v>10</v>
      </c>
      <c r="B11" s="5"/>
      <c r="C11" s="6"/>
      <c r="D11" s="10"/>
      <c r="E11" s="5"/>
      <c r="F11" s="5"/>
      <c r="G11" s="5"/>
      <c r="H11" s="13">
        <f t="shared" si="0"/>
        <v>0</v>
      </c>
      <c r="I11" s="45"/>
      <c r="J11" s="11"/>
      <c r="K11" s="5"/>
    </row>
    <row r="12" spans="1:11" ht="16.5" thickBot="1" x14ac:dyDescent="0.3">
      <c r="A12" s="4">
        <v>11</v>
      </c>
      <c r="B12" s="5"/>
      <c r="C12" s="6"/>
      <c r="D12" s="10"/>
      <c r="E12" s="5"/>
      <c r="F12" s="5"/>
      <c r="G12" s="5"/>
      <c r="H12" s="13">
        <f t="shared" si="0"/>
        <v>0</v>
      </c>
      <c r="I12" s="57"/>
      <c r="J12" s="11"/>
      <c r="K12" s="5"/>
    </row>
    <row r="13" spans="1:11" ht="16.5" thickBot="1" x14ac:dyDescent="0.3">
      <c r="A13" s="4">
        <v>12</v>
      </c>
      <c r="B13" s="16"/>
      <c r="C13" s="17"/>
      <c r="D13" s="17"/>
      <c r="E13" s="16"/>
      <c r="F13" s="16"/>
      <c r="G13" s="16"/>
      <c r="H13" s="13">
        <f t="shared" si="0"/>
        <v>0</v>
      </c>
      <c r="I13" s="57"/>
    </row>
    <row r="14" spans="1:11" ht="16.5" thickBot="1" x14ac:dyDescent="0.3">
      <c r="A14" s="4">
        <v>13</v>
      </c>
      <c r="B14" s="16"/>
      <c r="C14" s="17"/>
      <c r="D14" s="17"/>
      <c r="E14" s="16"/>
      <c r="F14" s="16"/>
      <c r="G14" s="16"/>
      <c r="H14" s="13">
        <f t="shared" si="0"/>
        <v>0</v>
      </c>
      <c r="I14" s="40"/>
      <c r="K14" s="5"/>
    </row>
    <row r="15" spans="1:11" ht="16.5" thickBot="1" x14ac:dyDescent="0.3">
      <c r="A15" s="4">
        <v>14</v>
      </c>
      <c r="B15" s="5"/>
      <c r="C15" s="6"/>
      <c r="D15" s="20"/>
      <c r="E15" s="5"/>
      <c r="F15" s="5"/>
      <c r="G15" s="5"/>
      <c r="H15" s="13">
        <f t="shared" si="0"/>
        <v>0</v>
      </c>
      <c r="I15" s="40"/>
      <c r="K15" s="16"/>
    </row>
    <row r="16" spans="1:11" ht="16.5" thickBot="1" x14ac:dyDescent="0.3">
      <c r="A16" s="4">
        <v>15</v>
      </c>
      <c r="B16" s="5"/>
      <c r="C16" s="6"/>
      <c r="D16" s="20"/>
      <c r="E16" s="5"/>
      <c r="F16" s="5"/>
      <c r="G16" s="5"/>
      <c r="H16" s="13">
        <f t="shared" si="0"/>
        <v>0</v>
      </c>
      <c r="I16" s="21"/>
      <c r="K16" s="16"/>
    </row>
    <row r="17" spans="1:11" ht="16.5" thickBot="1" x14ac:dyDescent="0.3">
      <c r="A17" s="4">
        <v>16</v>
      </c>
      <c r="B17" s="5"/>
      <c r="C17" s="6"/>
      <c r="D17" s="20"/>
      <c r="E17" s="5"/>
      <c r="F17" s="15"/>
      <c r="G17" s="5"/>
      <c r="H17" s="13">
        <f t="shared" si="0"/>
        <v>0</v>
      </c>
      <c r="I17" s="21"/>
      <c r="K17" s="5"/>
    </row>
    <row r="18" spans="1:11" ht="16.5" thickBot="1" x14ac:dyDescent="0.3">
      <c r="A18" s="4">
        <v>17</v>
      </c>
      <c r="B18" s="5"/>
      <c r="C18" s="17"/>
      <c r="D18" s="22"/>
      <c r="E18" s="16"/>
      <c r="F18" s="16"/>
      <c r="G18" s="16"/>
      <c r="H18" s="13">
        <f t="shared" si="0"/>
        <v>0</v>
      </c>
      <c r="I18" s="21"/>
      <c r="K18" s="5"/>
    </row>
    <row r="19" spans="1:11" ht="16.5" thickBot="1" x14ac:dyDescent="0.3">
      <c r="A19" s="4">
        <v>18</v>
      </c>
      <c r="B19" s="23"/>
      <c r="C19" s="6"/>
      <c r="D19" s="20"/>
      <c r="E19" s="5"/>
      <c r="F19" s="5"/>
      <c r="G19" s="5"/>
      <c r="H19" s="13">
        <f t="shared" si="0"/>
        <v>0</v>
      </c>
      <c r="I19" s="9"/>
      <c r="J19" t="s">
        <v>9</v>
      </c>
    </row>
    <row r="20" spans="1:11" ht="16.5" thickBot="1" x14ac:dyDescent="0.3">
      <c r="A20" s="4">
        <v>19</v>
      </c>
      <c r="B20" s="23"/>
      <c r="C20" s="6"/>
      <c r="D20" s="10"/>
      <c r="E20" s="5"/>
      <c r="F20" s="5"/>
      <c r="G20" s="5"/>
      <c r="H20" s="13">
        <f t="shared" si="0"/>
        <v>0</v>
      </c>
      <c r="I20" s="9"/>
      <c r="K20" s="5"/>
    </row>
    <row r="21" spans="1:11" ht="16.5" thickBot="1" x14ac:dyDescent="0.3">
      <c r="A21" s="4">
        <v>20</v>
      </c>
      <c r="B21" s="23"/>
      <c r="C21" s="6"/>
      <c r="D21" s="10"/>
      <c r="E21" s="5"/>
      <c r="F21" s="5"/>
      <c r="G21" s="5"/>
      <c r="H21" s="13">
        <f t="shared" si="0"/>
        <v>0</v>
      </c>
      <c r="I21" s="9"/>
      <c r="K21" s="5"/>
    </row>
    <row r="22" spans="1:11" ht="16.5" thickBot="1" x14ac:dyDescent="0.3">
      <c r="A22" s="4">
        <v>21</v>
      </c>
      <c r="B22" s="23"/>
      <c r="C22" s="6"/>
      <c r="D22" s="10"/>
      <c r="E22" s="5"/>
      <c r="F22" s="5"/>
      <c r="G22" s="5"/>
      <c r="H22" s="13">
        <f t="shared" si="0"/>
        <v>0</v>
      </c>
      <c r="I22" s="40"/>
      <c r="K22" s="16"/>
    </row>
    <row r="23" spans="1:11" ht="16.5" thickBot="1" x14ac:dyDescent="0.3">
      <c r="A23" s="4">
        <v>22</v>
      </c>
      <c r="B23" s="5"/>
      <c r="C23" s="6"/>
      <c r="D23" s="10"/>
      <c r="E23" s="5"/>
      <c r="F23" s="5"/>
      <c r="G23" s="5"/>
      <c r="H23" s="13">
        <f t="shared" si="0"/>
        <v>0</v>
      </c>
      <c r="I23" s="40"/>
      <c r="J23" s="26"/>
      <c r="K23" s="5"/>
    </row>
    <row r="24" spans="1:11" ht="16.5" thickBot="1" x14ac:dyDescent="0.3">
      <c r="A24" s="4">
        <v>23</v>
      </c>
      <c r="B24" s="5"/>
      <c r="C24" s="6"/>
      <c r="D24" s="10"/>
      <c r="E24" s="5"/>
      <c r="F24" s="5"/>
      <c r="G24" s="5"/>
      <c r="H24" s="13">
        <f t="shared" si="0"/>
        <v>0</v>
      </c>
      <c r="I24" s="48"/>
      <c r="K24" s="5"/>
    </row>
    <row r="25" spans="1:11" ht="16.5" thickBot="1" x14ac:dyDescent="0.3">
      <c r="A25" s="4">
        <v>24</v>
      </c>
      <c r="B25" s="23"/>
      <c r="C25" s="6"/>
      <c r="D25" s="10"/>
      <c r="E25" s="5"/>
      <c r="F25" s="5"/>
      <c r="G25" s="5"/>
      <c r="H25" s="8">
        <f t="shared" si="0"/>
        <v>0</v>
      </c>
      <c r="I25" s="38"/>
      <c r="K25" s="5"/>
    </row>
    <row r="26" spans="1:11" ht="16.5" thickBot="1" x14ac:dyDescent="0.3">
      <c r="A26" s="4">
        <v>25</v>
      </c>
      <c r="B26" s="5"/>
      <c r="C26" s="6"/>
      <c r="D26" s="10"/>
      <c r="E26" s="27"/>
      <c r="F26" s="5"/>
      <c r="G26" s="5"/>
      <c r="H26" s="8">
        <f t="shared" si="0"/>
        <v>0</v>
      </c>
      <c r="I26" s="38"/>
      <c r="K26" s="5"/>
    </row>
    <row r="27" spans="1:11" ht="16.5" thickBot="1" x14ac:dyDescent="0.3">
      <c r="A27" s="4">
        <v>26</v>
      </c>
      <c r="B27" s="23"/>
      <c r="C27" s="6"/>
      <c r="D27" s="10"/>
      <c r="E27" s="5"/>
      <c r="F27" s="5"/>
      <c r="G27" s="5"/>
      <c r="H27" s="8">
        <f t="shared" si="0"/>
        <v>0</v>
      </c>
      <c r="I27" s="38"/>
      <c r="K27" s="5"/>
    </row>
    <row r="28" spans="1:11" ht="16.5" thickBot="1" x14ac:dyDescent="0.3">
      <c r="A28" s="4">
        <v>27</v>
      </c>
      <c r="B28" s="5"/>
      <c r="C28" s="6"/>
      <c r="D28" s="10"/>
      <c r="E28" s="5"/>
      <c r="F28" s="27"/>
      <c r="G28" s="5"/>
      <c r="H28" s="8">
        <f t="shared" si="0"/>
        <v>0</v>
      </c>
      <c r="I28" s="38"/>
    </row>
    <row r="29" spans="1:11" ht="16.5" thickBot="1" x14ac:dyDescent="0.3">
      <c r="A29" s="4">
        <v>28</v>
      </c>
      <c r="B29" s="5"/>
      <c r="C29" s="29"/>
      <c r="D29" s="30"/>
      <c r="E29" s="23"/>
      <c r="F29" s="23"/>
      <c r="G29" s="23"/>
      <c r="H29" s="13">
        <f t="shared" si="0"/>
        <v>0</v>
      </c>
      <c r="I29" s="25"/>
      <c r="K29" s="5"/>
    </row>
    <row r="30" spans="1:11" ht="16.5" thickBot="1" x14ac:dyDescent="0.3">
      <c r="A30" s="4">
        <v>29</v>
      </c>
      <c r="B30" s="5"/>
      <c r="C30" s="6"/>
      <c r="D30" s="10"/>
      <c r="E30" s="5"/>
      <c r="F30" s="5"/>
      <c r="G30" s="5"/>
      <c r="H30" s="8">
        <f t="shared" si="0"/>
        <v>0</v>
      </c>
      <c r="I30" s="25"/>
      <c r="K30" s="5"/>
    </row>
    <row r="31" spans="1:11" ht="16.5" thickBot="1" x14ac:dyDescent="0.3">
      <c r="A31" s="4">
        <v>30</v>
      </c>
      <c r="B31" s="5"/>
      <c r="C31" s="6"/>
      <c r="D31" s="10"/>
      <c r="E31" s="5"/>
      <c r="F31" s="5"/>
      <c r="G31" s="5"/>
      <c r="H31" s="8">
        <f t="shared" si="0"/>
        <v>0</v>
      </c>
      <c r="I31" s="31"/>
      <c r="K31" s="27"/>
    </row>
    <row r="32" spans="1:11" ht="16.5" thickBot="1" x14ac:dyDescent="0.3">
      <c r="A32" s="4">
        <v>31</v>
      </c>
      <c r="B32" s="5"/>
      <c r="C32" s="6"/>
      <c r="D32" s="10"/>
      <c r="E32" s="5"/>
      <c r="F32" s="5"/>
      <c r="G32" s="5"/>
      <c r="H32" s="8">
        <f t="shared" si="0"/>
        <v>0</v>
      </c>
      <c r="I32" s="31"/>
      <c r="K32" s="5"/>
    </row>
    <row r="33" spans="1:11" ht="16.5" thickBot="1" x14ac:dyDescent="0.25">
      <c r="A33" s="32" t="s">
        <v>10</v>
      </c>
      <c r="B33" s="33">
        <f t="shared" ref="B33:H33" si="1">SUM(B2:B32)</f>
        <v>7036</v>
      </c>
      <c r="C33" s="33">
        <f t="shared" si="1"/>
        <v>180</v>
      </c>
      <c r="D33" s="33">
        <f t="shared" si="1"/>
        <v>0</v>
      </c>
      <c r="E33" s="33">
        <f t="shared" si="1"/>
        <v>615</v>
      </c>
      <c r="F33" s="33">
        <f t="shared" si="1"/>
        <v>6421</v>
      </c>
      <c r="G33" s="33">
        <f t="shared" si="1"/>
        <v>0</v>
      </c>
      <c r="H33" s="33">
        <f t="shared" si="1"/>
        <v>-615</v>
      </c>
      <c r="I33" s="33"/>
      <c r="K33" s="5"/>
    </row>
    <row r="34" spans="1:11" ht="15" thickTop="1" x14ac:dyDescent="0.2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E42E-B6A8-4F5F-94E7-01FA9EBB76FD}">
  <sheetPr>
    <tabColor rgb="FF7030A0"/>
  </sheetPr>
  <dimension ref="A1:K36"/>
  <sheetViews>
    <sheetView rightToLeft="1" topLeftCell="A7" workbookViewId="0">
      <selection activeCell="B36" sqref="B36"/>
    </sheetView>
  </sheetViews>
  <sheetFormatPr defaultRowHeight="14.25" x14ac:dyDescent="0.2"/>
  <cols>
    <col min="2" max="2" width="9.875" bestFit="1" customWidth="1"/>
    <col min="5" max="6" width="9.875" bestFit="1" customWidth="1"/>
  </cols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>
        <v>24801</v>
      </c>
      <c r="C2" s="6">
        <v>3151</v>
      </c>
      <c r="D2" s="7"/>
      <c r="E2" s="5">
        <v>5257</v>
      </c>
      <c r="F2" s="5">
        <v>18922</v>
      </c>
      <c r="G2" s="5"/>
      <c r="H2" s="8">
        <f t="shared" ref="H2:H32" si="0">G2-E2</f>
        <v>-5257</v>
      </c>
      <c r="I2" s="52">
        <v>3.8</v>
      </c>
    </row>
    <row r="3" spans="1:11" ht="16.5" thickBot="1" x14ac:dyDescent="0.3">
      <c r="A3" s="4">
        <v>2</v>
      </c>
      <c r="B3" s="5">
        <v>22015</v>
      </c>
      <c r="C3" s="6">
        <v>3152</v>
      </c>
      <c r="D3" s="10"/>
      <c r="E3" s="5">
        <v>5076</v>
      </c>
      <c r="F3" s="5">
        <v>16389</v>
      </c>
      <c r="G3" s="5"/>
      <c r="H3" s="8">
        <f t="shared" si="0"/>
        <v>-5076</v>
      </c>
      <c r="I3" s="52">
        <v>3.8</v>
      </c>
      <c r="J3" s="11"/>
      <c r="K3" s="5"/>
    </row>
    <row r="4" spans="1:11" ht="16.5" thickBot="1" x14ac:dyDescent="0.3">
      <c r="A4" s="4">
        <v>3</v>
      </c>
      <c r="B4" s="5">
        <v>19919</v>
      </c>
      <c r="C4" s="6">
        <v>3153</v>
      </c>
      <c r="D4" s="10"/>
      <c r="E4" s="5">
        <v>5766</v>
      </c>
      <c r="F4" s="5">
        <v>14073</v>
      </c>
      <c r="G4" s="5"/>
      <c r="H4" s="8">
        <f t="shared" si="0"/>
        <v>-5766</v>
      </c>
      <c r="I4" s="80">
        <v>6.8</v>
      </c>
      <c r="J4" s="11"/>
      <c r="K4" s="5"/>
    </row>
    <row r="5" spans="1:11" ht="16.5" thickBot="1" x14ac:dyDescent="0.3">
      <c r="A5" s="4">
        <v>4</v>
      </c>
      <c r="B5" s="5">
        <v>26286</v>
      </c>
      <c r="C5" s="6">
        <v>3154</v>
      </c>
      <c r="D5" s="10"/>
      <c r="E5" s="5">
        <v>4620</v>
      </c>
      <c r="F5" s="5">
        <v>21260</v>
      </c>
      <c r="G5" s="5"/>
      <c r="H5" s="8">
        <f t="shared" si="0"/>
        <v>-4620</v>
      </c>
      <c r="I5" s="80">
        <v>6.8</v>
      </c>
      <c r="J5" s="11"/>
      <c r="K5" s="5"/>
    </row>
    <row r="6" spans="1:11" ht="16.5" thickBot="1" x14ac:dyDescent="0.3">
      <c r="A6" s="4">
        <v>5</v>
      </c>
      <c r="B6" s="5">
        <v>29917</v>
      </c>
      <c r="C6" s="6">
        <v>3155</v>
      </c>
      <c r="D6" s="7"/>
      <c r="E6" s="5">
        <v>7105</v>
      </c>
      <c r="F6" s="5">
        <v>22316</v>
      </c>
      <c r="G6" s="5"/>
      <c r="H6" s="8">
        <f t="shared" si="0"/>
        <v>-7105</v>
      </c>
      <c r="I6" s="80">
        <v>6.8</v>
      </c>
      <c r="J6" s="11"/>
      <c r="K6" s="5"/>
    </row>
    <row r="7" spans="1:11" ht="16.5" thickBot="1" x14ac:dyDescent="0.3">
      <c r="A7" s="4">
        <v>6</v>
      </c>
      <c r="B7" s="5">
        <v>14690</v>
      </c>
      <c r="C7" s="6">
        <v>3156</v>
      </c>
      <c r="D7" s="7"/>
      <c r="E7" s="5">
        <v>2872</v>
      </c>
      <c r="F7" s="5">
        <v>11581</v>
      </c>
      <c r="G7" s="5"/>
      <c r="H7" s="13">
        <f t="shared" si="0"/>
        <v>-2872</v>
      </c>
      <c r="I7" s="12">
        <v>8.8000000000000007</v>
      </c>
      <c r="J7" s="11"/>
      <c r="K7" s="5"/>
    </row>
    <row r="8" spans="1:11" ht="16.5" thickBot="1" x14ac:dyDescent="0.3">
      <c r="A8" s="4">
        <v>7</v>
      </c>
      <c r="B8" s="5">
        <v>21389</v>
      </c>
      <c r="C8" s="6">
        <v>3157</v>
      </c>
      <c r="D8" s="10"/>
      <c r="E8" s="5">
        <v>3770</v>
      </c>
      <c r="F8" s="15">
        <v>16519</v>
      </c>
      <c r="G8" s="5"/>
      <c r="H8" s="13">
        <f t="shared" si="0"/>
        <v>-3770</v>
      </c>
      <c r="I8" s="12">
        <v>8.8000000000000007</v>
      </c>
      <c r="J8" s="11"/>
      <c r="K8" s="5"/>
    </row>
    <row r="9" spans="1:11" ht="16.5" thickBot="1" x14ac:dyDescent="0.3">
      <c r="A9" s="4">
        <v>8</v>
      </c>
      <c r="B9" s="16">
        <v>17001</v>
      </c>
      <c r="C9" s="17">
        <v>3158</v>
      </c>
      <c r="D9" s="17"/>
      <c r="E9" s="16">
        <v>3578</v>
      </c>
      <c r="F9" s="16">
        <v>12376</v>
      </c>
      <c r="G9" s="16"/>
      <c r="H9" s="13">
        <f t="shared" si="0"/>
        <v>-3578</v>
      </c>
      <c r="I9" s="34">
        <v>10.8</v>
      </c>
      <c r="J9" s="11"/>
      <c r="K9" s="5"/>
    </row>
    <row r="10" spans="1:11" ht="16.5" thickBot="1" x14ac:dyDescent="0.3">
      <c r="A10" s="4">
        <v>9</v>
      </c>
      <c r="B10" s="5">
        <v>17367</v>
      </c>
      <c r="C10" s="6">
        <v>3159</v>
      </c>
      <c r="D10" s="7"/>
      <c r="E10" s="5">
        <v>3791</v>
      </c>
      <c r="F10" s="5">
        <v>13476</v>
      </c>
      <c r="G10" s="5"/>
      <c r="H10" s="13">
        <f t="shared" si="0"/>
        <v>-3791</v>
      </c>
      <c r="I10" s="34">
        <v>10.8</v>
      </c>
      <c r="J10" s="11"/>
      <c r="K10" s="16"/>
    </row>
    <row r="11" spans="1:11" ht="16.5" thickBot="1" x14ac:dyDescent="0.3">
      <c r="A11" s="4">
        <v>10</v>
      </c>
      <c r="B11" s="5">
        <v>21563</v>
      </c>
      <c r="C11" s="6">
        <v>3160</v>
      </c>
      <c r="D11" s="10"/>
      <c r="E11" s="5">
        <v>4905</v>
      </c>
      <c r="F11" s="5">
        <v>16658</v>
      </c>
      <c r="G11" s="5"/>
      <c r="H11" s="13">
        <f t="shared" si="0"/>
        <v>-4905</v>
      </c>
      <c r="I11" s="45">
        <v>13.8</v>
      </c>
      <c r="J11" s="11"/>
      <c r="K11" s="5"/>
    </row>
    <row r="12" spans="1:11" ht="16.5" thickBot="1" x14ac:dyDescent="0.3">
      <c r="A12" s="4">
        <v>11</v>
      </c>
      <c r="B12" s="5">
        <v>25390</v>
      </c>
      <c r="C12" s="6">
        <v>3161</v>
      </c>
      <c r="D12" s="10"/>
      <c r="E12" s="5">
        <v>4555</v>
      </c>
      <c r="F12" s="5">
        <v>19942</v>
      </c>
      <c r="G12" s="5"/>
      <c r="H12" s="13">
        <f t="shared" si="0"/>
        <v>-4555</v>
      </c>
      <c r="I12" s="45">
        <v>13.8</v>
      </c>
      <c r="J12" s="11"/>
      <c r="K12" s="5"/>
    </row>
    <row r="13" spans="1:11" ht="16.5" thickBot="1" x14ac:dyDescent="0.3">
      <c r="A13" s="4">
        <v>12</v>
      </c>
      <c r="B13" s="16">
        <v>32625</v>
      </c>
      <c r="C13" s="17">
        <v>3162</v>
      </c>
      <c r="D13" s="17"/>
      <c r="E13" s="16">
        <v>7403</v>
      </c>
      <c r="F13" s="16">
        <v>24799</v>
      </c>
      <c r="G13" s="16"/>
      <c r="H13" s="13">
        <f t="shared" si="0"/>
        <v>-7403</v>
      </c>
      <c r="I13" s="45">
        <v>13.8</v>
      </c>
    </row>
    <row r="14" spans="1:11" ht="16.5" thickBot="1" x14ac:dyDescent="0.3">
      <c r="A14" s="4">
        <v>13</v>
      </c>
      <c r="B14" s="16">
        <v>17830</v>
      </c>
      <c r="C14" s="17">
        <v>3163</v>
      </c>
      <c r="D14" s="17"/>
      <c r="E14" s="16">
        <v>3793</v>
      </c>
      <c r="F14" s="16">
        <v>13862</v>
      </c>
      <c r="G14" s="16"/>
      <c r="H14" s="13">
        <f t="shared" si="0"/>
        <v>-3793</v>
      </c>
      <c r="I14" s="65">
        <v>15.8</v>
      </c>
      <c r="K14" s="5"/>
    </row>
    <row r="15" spans="1:11" ht="16.5" thickBot="1" x14ac:dyDescent="0.3">
      <c r="A15" s="4">
        <v>14</v>
      </c>
      <c r="B15" s="5">
        <v>16307</v>
      </c>
      <c r="C15" s="6">
        <v>3164</v>
      </c>
      <c r="D15" s="20"/>
      <c r="E15" s="5">
        <v>4180</v>
      </c>
      <c r="F15" s="5">
        <v>12012</v>
      </c>
      <c r="G15" s="5"/>
      <c r="H15" s="13">
        <f t="shared" si="0"/>
        <v>-4180</v>
      </c>
      <c r="I15" s="65">
        <v>15.8</v>
      </c>
      <c r="K15" s="16"/>
    </row>
    <row r="16" spans="1:11" ht="16.5" thickBot="1" x14ac:dyDescent="0.3">
      <c r="A16" s="4">
        <v>15</v>
      </c>
      <c r="B16" s="5">
        <v>18616</v>
      </c>
      <c r="C16" s="6">
        <v>3165</v>
      </c>
      <c r="D16" s="20"/>
      <c r="E16" s="5">
        <v>3336</v>
      </c>
      <c r="F16" s="5">
        <v>15280</v>
      </c>
      <c r="G16" s="5"/>
      <c r="H16" s="13">
        <f t="shared" si="0"/>
        <v>-3336</v>
      </c>
      <c r="I16" s="40">
        <v>17.8</v>
      </c>
      <c r="K16" s="16"/>
    </row>
    <row r="17" spans="1:11" ht="16.5" thickBot="1" x14ac:dyDescent="0.3">
      <c r="A17" s="4">
        <v>16</v>
      </c>
      <c r="B17" s="5">
        <v>20695</v>
      </c>
      <c r="C17" s="6">
        <v>3166</v>
      </c>
      <c r="D17" s="20"/>
      <c r="E17" s="5">
        <v>5414</v>
      </c>
      <c r="F17" s="15">
        <v>13930</v>
      </c>
      <c r="G17" s="5"/>
      <c r="H17" s="13">
        <f t="shared" si="0"/>
        <v>-5414</v>
      </c>
      <c r="I17" s="40">
        <v>17.8</v>
      </c>
      <c r="K17" s="5"/>
    </row>
    <row r="18" spans="1:11" ht="16.5" thickBot="1" x14ac:dyDescent="0.3">
      <c r="A18" s="4">
        <v>17</v>
      </c>
      <c r="B18" s="5">
        <v>16351</v>
      </c>
      <c r="C18" s="17">
        <v>3167</v>
      </c>
      <c r="D18" s="22"/>
      <c r="E18" s="16">
        <v>4875</v>
      </c>
      <c r="F18" s="16">
        <v>10696</v>
      </c>
      <c r="G18" s="16"/>
      <c r="H18" s="13">
        <f t="shared" si="0"/>
        <v>-4875</v>
      </c>
      <c r="I18" s="21">
        <v>20.8</v>
      </c>
      <c r="K18" s="5"/>
    </row>
    <row r="19" spans="1:11" ht="16.5" thickBot="1" x14ac:dyDescent="0.3">
      <c r="A19" s="4">
        <v>18</v>
      </c>
      <c r="B19" s="23">
        <v>25214</v>
      </c>
      <c r="C19" s="6">
        <v>3168</v>
      </c>
      <c r="D19" s="20"/>
      <c r="E19" s="5">
        <v>4940</v>
      </c>
      <c r="F19" s="5">
        <v>20023</v>
      </c>
      <c r="G19" s="5"/>
      <c r="H19" s="13">
        <f t="shared" si="0"/>
        <v>-4940</v>
      </c>
      <c r="I19" s="21">
        <v>20.8</v>
      </c>
      <c r="J19" t="s">
        <v>9</v>
      </c>
    </row>
    <row r="20" spans="1:11" ht="16.5" thickBot="1" x14ac:dyDescent="0.3">
      <c r="A20" s="4">
        <v>19</v>
      </c>
      <c r="B20" s="23">
        <v>28697</v>
      </c>
      <c r="C20" s="6">
        <v>3169</v>
      </c>
      <c r="D20" s="10"/>
      <c r="E20" s="5">
        <v>5370</v>
      </c>
      <c r="F20" s="5">
        <v>23147</v>
      </c>
      <c r="G20" s="5"/>
      <c r="H20" s="13">
        <f t="shared" si="0"/>
        <v>-5370</v>
      </c>
      <c r="I20" s="21">
        <v>20.8</v>
      </c>
      <c r="K20" s="5"/>
    </row>
    <row r="21" spans="1:11" ht="16.5" thickBot="1" x14ac:dyDescent="0.3">
      <c r="A21" s="4">
        <v>20</v>
      </c>
      <c r="B21" s="23">
        <v>18883</v>
      </c>
      <c r="C21" s="6">
        <v>3170</v>
      </c>
      <c r="D21" s="10"/>
      <c r="E21" s="5">
        <v>5287</v>
      </c>
      <c r="F21" s="5">
        <v>13449</v>
      </c>
      <c r="G21" s="5"/>
      <c r="H21" s="13">
        <f t="shared" si="0"/>
        <v>-5287</v>
      </c>
      <c r="I21" s="82">
        <v>22.8</v>
      </c>
      <c r="J21" s="81"/>
      <c r="K21" s="5"/>
    </row>
    <row r="22" spans="1:11" ht="16.5" thickBot="1" x14ac:dyDescent="0.3">
      <c r="A22" s="4">
        <v>21</v>
      </c>
      <c r="B22" s="23">
        <v>18886</v>
      </c>
      <c r="C22" s="6">
        <v>3171</v>
      </c>
      <c r="D22" s="10"/>
      <c r="E22" s="5">
        <v>5041</v>
      </c>
      <c r="F22" s="5">
        <v>13845</v>
      </c>
      <c r="G22" s="5"/>
      <c r="H22" s="13">
        <f t="shared" si="0"/>
        <v>-5041</v>
      </c>
      <c r="I22" s="82">
        <v>22.8</v>
      </c>
      <c r="K22" s="16"/>
    </row>
    <row r="23" spans="1:11" ht="16.5" thickBot="1" x14ac:dyDescent="0.3">
      <c r="A23" s="4">
        <v>22</v>
      </c>
      <c r="B23" s="5">
        <v>17416</v>
      </c>
      <c r="C23" s="6">
        <v>3172</v>
      </c>
      <c r="D23" s="10"/>
      <c r="E23" s="5">
        <v>5383</v>
      </c>
      <c r="F23" s="5">
        <v>12033</v>
      </c>
      <c r="G23" s="5"/>
      <c r="H23" s="13">
        <f t="shared" si="0"/>
        <v>-5383</v>
      </c>
      <c r="I23" s="76">
        <v>24.8</v>
      </c>
      <c r="J23" s="26"/>
      <c r="K23" s="5"/>
    </row>
    <row r="24" spans="1:11" ht="16.5" thickBot="1" x14ac:dyDescent="0.3">
      <c r="A24" s="4">
        <v>23</v>
      </c>
      <c r="B24" s="5">
        <v>21288</v>
      </c>
      <c r="C24" s="6">
        <v>3173</v>
      </c>
      <c r="D24" s="10"/>
      <c r="E24" s="5">
        <v>4844</v>
      </c>
      <c r="F24" s="5">
        <v>15640</v>
      </c>
      <c r="G24" s="5"/>
      <c r="H24" s="13">
        <f t="shared" si="0"/>
        <v>-4844</v>
      </c>
      <c r="I24" s="76">
        <v>24.8</v>
      </c>
      <c r="K24" s="5"/>
    </row>
    <row r="25" spans="1:11" ht="16.5" thickBot="1" x14ac:dyDescent="0.3">
      <c r="A25" s="4">
        <v>24</v>
      </c>
      <c r="B25" s="23">
        <v>19853</v>
      </c>
      <c r="C25" s="6">
        <v>3174</v>
      </c>
      <c r="D25" s="10"/>
      <c r="E25" s="5">
        <v>3981</v>
      </c>
      <c r="F25" s="5">
        <v>15220</v>
      </c>
      <c r="G25" s="5"/>
      <c r="H25" s="8">
        <f t="shared" si="0"/>
        <v>-3981</v>
      </c>
      <c r="I25" s="48">
        <v>27.8</v>
      </c>
      <c r="K25" s="5"/>
    </row>
    <row r="26" spans="1:11" ht="16.5" thickBot="1" x14ac:dyDescent="0.3">
      <c r="A26" s="4">
        <v>25</v>
      </c>
      <c r="B26" s="5">
        <v>23780</v>
      </c>
      <c r="C26" s="6">
        <v>3175</v>
      </c>
      <c r="D26" s="10"/>
      <c r="E26" s="27">
        <v>5703</v>
      </c>
      <c r="F26" s="5">
        <v>17785</v>
      </c>
      <c r="G26" s="5"/>
      <c r="H26" s="8">
        <f t="shared" si="0"/>
        <v>-5703</v>
      </c>
      <c r="I26" s="48">
        <v>27.8</v>
      </c>
      <c r="K26" s="5"/>
    </row>
    <row r="27" spans="1:11" ht="16.5" thickBot="1" x14ac:dyDescent="0.3">
      <c r="A27" s="4">
        <v>26</v>
      </c>
      <c r="B27" s="23">
        <v>29715</v>
      </c>
      <c r="C27" s="6">
        <v>3176</v>
      </c>
      <c r="D27" s="10"/>
      <c r="E27" s="5">
        <v>8362</v>
      </c>
      <c r="F27" s="5">
        <v>21025</v>
      </c>
      <c r="G27" s="5"/>
      <c r="H27" s="8">
        <f t="shared" si="0"/>
        <v>-8362</v>
      </c>
      <c r="I27" s="48">
        <v>27.8</v>
      </c>
      <c r="K27" s="5"/>
    </row>
    <row r="28" spans="1:11" ht="16.5" thickBot="1" x14ac:dyDescent="0.3">
      <c r="A28" s="4">
        <v>27</v>
      </c>
      <c r="B28" s="5">
        <v>17845</v>
      </c>
      <c r="C28" s="6">
        <v>3177</v>
      </c>
      <c r="D28" s="10"/>
      <c r="E28" s="5">
        <v>4296</v>
      </c>
      <c r="F28" s="27">
        <v>13344</v>
      </c>
      <c r="G28" s="5"/>
      <c r="H28" s="8">
        <f t="shared" si="0"/>
        <v>-4296</v>
      </c>
      <c r="I28" s="83">
        <v>29.8</v>
      </c>
    </row>
    <row r="29" spans="1:11" ht="16.5" thickBot="1" x14ac:dyDescent="0.3">
      <c r="A29" s="4">
        <v>28</v>
      </c>
      <c r="B29" s="5">
        <v>20094</v>
      </c>
      <c r="C29" s="29">
        <v>3178</v>
      </c>
      <c r="D29" s="30"/>
      <c r="E29" s="23">
        <v>4490</v>
      </c>
      <c r="F29" s="23">
        <v>15504</v>
      </c>
      <c r="G29" s="23"/>
      <c r="H29" s="13">
        <f t="shared" si="0"/>
        <v>-4490</v>
      </c>
      <c r="I29" s="83">
        <v>29.8</v>
      </c>
      <c r="K29" s="5"/>
    </row>
    <row r="30" spans="1:11" ht="16.5" thickBot="1" x14ac:dyDescent="0.3">
      <c r="A30" s="4">
        <v>29</v>
      </c>
      <c r="B30" s="5">
        <v>16694</v>
      </c>
      <c r="C30" s="6">
        <v>3179</v>
      </c>
      <c r="D30" s="10"/>
      <c r="E30" s="5">
        <v>6022</v>
      </c>
      <c r="F30" s="5">
        <v>10476</v>
      </c>
      <c r="G30" s="5"/>
      <c r="H30" s="8">
        <f t="shared" si="0"/>
        <v>-6022</v>
      </c>
      <c r="I30" s="25">
        <v>31.8</v>
      </c>
      <c r="K30" s="5"/>
    </row>
    <row r="31" spans="1:11" ht="16.5" thickBot="1" x14ac:dyDescent="0.3">
      <c r="A31" s="4">
        <v>30</v>
      </c>
      <c r="B31" s="5">
        <v>21831</v>
      </c>
      <c r="C31" s="6">
        <v>3180</v>
      </c>
      <c r="D31" s="10"/>
      <c r="E31" s="5">
        <v>4618</v>
      </c>
      <c r="F31" s="5">
        <v>16981</v>
      </c>
      <c r="G31" s="5"/>
      <c r="H31" s="8">
        <f t="shared" si="0"/>
        <v>-4618</v>
      </c>
      <c r="I31" s="25">
        <v>31.8</v>
      </c>
      <c r="K31" s="27"/>
    </row>
    <row r="32" spans="1:11" ht="16.5" thickBot="1" x14ac:dyDescent="0.3">
      <c r="A32" s="4">
        <v>31</v>
      </c>
      <c r="B32" s="5">
        <v>20887</v>
      </c>
      <c r="C32" s="6">
        <v>3181</v>
      </c>
      <c r="D32" s="10"/>
      <c r="E32" s="5">
        <v>4240</v>
      </c>
      <c r="F32" s="5">
        <v>16124</v>
      </c>
      <c r="G32" s="5"/>
      <c r="H32" s="8">
        <f t="shared" si="0"/>
        <v>-4240</v>
      </c>
      <c r="I32" s="31">
        <v>3.9</v>
      </c>
      <c r="K32" s="5"/>
    </row>
    <row r="33" spans="1:11" ht="16.5" thickBot="1" x14ac:dyDescent="0.25">
      <c r="A33" s="32" t="s">
        <v>10</v>
      </c>
      <c r="B33" s="33">
        <f t="shared" ref="B33:H33" si="1">SUM(B2:B32)</f>
        <v>663845</v>
      </c>
      <c r="C33" s="33">
        <f t="shared" si="1"/>
        <v>98146</v>
      </c>
      <c r="D33" s="33">
        <f t="shared" si="1"/>
        <v>0</v>
      </c>
      <c r="E33" s="33">
        <f t="shared" si="1"/>
        <v>152873</v>
      </c>
      <c r="F33" s="33">
        <f t="shared" si="1"/>
        <v>498687</v>
      </c>
      <c r="G33" s="33">
        <f t="shared" si="1"/>
        <v>0</v>
      </c>
      <c r="H33" s="33">
        <f t="shared" si="1"/>
        <v>-152873</v>
      </c>
      <c r="I33" s="33"/>
      <c r="K33" s="5"/>
    </row>
    <row r="34" spans="1:11" ht="16.5" thickTop="1" x14ac:dyDescent="0.2">
      <c r="B34" s="55">
        <v>663766</v>
      </c>
      <c r="E34" s="55">
        <v>152877</v>
      </c>
      <c r="F34" s="55">
        <v>498877</v>
      </c>
    </row>
    <row r="36" spans="1:11" x14ac:dyDescent="0.2">
      <c r="B36" s="84">
        <f>B33-B34</f>
        <v>79</v>
      </c>
      <c r="C36" s="41"/>
      <c r="D36" s="41"/>
      <c r="E36" s="84">
        <f>E33-E34</f>
        <v>-4</v>
      </c>
      <c r="F36" s="84">
        <f>F33-F34</f>
        <v>-190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193B-4257-483F-B059-984BC4F4EBBE}">
  <sheetPr>
    <tabColor rgb="FFFFFF00"/>
  </sheetPr>
  <dimension ref="A1:J36"/>
  <sheetViews>
    <sheetView rightToLeft="1" topLeftCell="A5" workbookViewId="0">
      <selection activeCell="F36" sqref="F36"/>
    </sheetView>
  </sheetViews>
  <sheetFormatPr defaultRowHeight="14.25" x14ac:dyDescent="0.2"/>
  <cols>
    <col min="2" max="2" width="9.875" bestFit="1" customWidth="1"/>
    <col min="5" max="5" width="9.875" bestFit="1" customWidth="1"/>
    <col min="10" max="10" width="13.25" bestFit="1" customWidth="1"/>
  </cols>
  <sheetData>
    <row r="1" spans="1:10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ht="16.5" thickBot="1" x14ac:dyDescent="0.3">
      <c r="A2" s="4">
        <v>1</v>
      </c>
      <c r="B2" s="5">
        <v>26848</v>
      </c>
      <c r="C2" s="6">
        <v>3182</v>
      </c>
      <c r="D2" s="7"/>
      <c r="E2" s="5">
        <v>4360</v>
      </c>
      <c r="F2" s="5">
        <v>22220</v>
      </c>
      <c r="G2" s="5"/>
      <c r="H2" s="8">
        <f t="shared" ref="H2:H31" si="0">G2-E2</f>
        <v>-4360</v>
      </c>
      <c r="I2" s="18">
        <v>3.9</v>
      </c>
    </row>
    <row r="3" spans="1:10" ht="16.5" thickBot="1" x14ac:dyDescent="0.3">
      <c r="A3" s="4">
        <v>2</v>
      </c>
      <c r="B3" s="5">
        <v>30819</v>
      </c>
      <c r="C3" s="6">
        <v>3183</v>
      </c>
      <c r="D3" s="10"/>
      <c r="E3" s="5">
        <v>8308</v>
      </c>
      <c r="F3" s="5">
        <v>22511</v>
      </c>
      <c r="G3" s="5"/>
      <c r="H3" s="8">
        <f t="shared" si="0"/>
        <v>-8308</v>
      </c>
      <c r="I3" s="18">
        <v>3.9</v>
      </c>
      <c r="J3" s="11"/>
    </row>
    <row r="4" spans="1:10" ht="16.5" thickBot="1" x14ac:dyDescent="0.3">
      <c r="A4" s="4">
        <v>3</v>
      </c>
      <c r="B4" s="5">
        <v>14328</v>
      </c>
      <c r="C4" s="6">
        <v>3184</v>
      </c>
      <c r="D4" s="10"/>
      <c r="E4" s="5">
        <v>4021</v>
      </c>
      <c r="F4" s="5">
        <v>10137</v>
      </c>
      <c r="G4" s="5"/>
      <c r="H4" s="8">
        <f t="shared" si="0"/>
        <v>-4021</v>
      </c>
      <c r="I4" s="21">
        <v>5.9</v>
      </c>
      <c r="J4" s="11"/>
    </row>
    <row r="5" spans="1:10" ht="16.5" thickBot="1" x14ac:dyDescent="0.3">
      <c r="A5" s="4">
        <v>4</v>
      </c>
      <c r="B5" s="5">
        <v>12822</v>
      </c>
      <c r="C5" s="6">
        <v>3185</v>
      </c>
      <c r="D5" s="10"/>
      <c r="E5" s="5">
        <v>3231</v>
      </c>
      <c r="F5" s="5">
        <v>9453</v>
      </c>
      <c r="G5" s="5"/>
      <c r="H5" s="8">
        <f t="shared" si="0"/>
        <v>-3231</v>
      </c>
      <c r="I5" s="21">
        <v>5.9</v>
      </c>
      <c r="J5" s="11"/>
    </row>
    <row r="6" spans="1:10" ht="16.5" thickBot="1" x14ac:dyDescent="0.3">
      <c r="A6" s="4">
        <v>5</v>
      </c>
      <c r="B6" s="5">
        <v>15794</v>
      </c>
      <c r="C6" s="6">
        <v>3186</v>
      </c>
      <c r="D6" s="7"/>
      <c r="E6" s="5">
        <v>3681</v>
      </c>
      <c r="F6" s="5">
        <v>11093</v>
      </c>
      <c r="G6" s="5"/>
      <c r="H6" s="8">
        <f t="shared" si="0"/>
        <v>-3681</v>
      </c>
      <c r="I6" s="64">
        <v>7.9</v>
      </c>
      <c r="J6" s="11"/>
    </row>
    <row r="7" spans="1:10" ht="16.5" thickBot="1" x14ac:dyDescent="0.3">
      <c r="A7" s="4">
        <v>6</v>
      </c>
      <c r="B7" s="5">
        <v>15314</v>
      </c>
      <c r="C7" s="6">
        <v>3187</v>
      </c>
      <c r="D7" s="7"/>
      <c r="E7" s="5">
        <v>3529</v>
      </c>
      <c r="F7" s="5">
        <v>11785</v>
      </c>
      <c r="G7" s="5"/>
      <c r="H7" s="13">
        <f t="shared" si="0"/>
        <v>-3529</v>
      </c>
      <c r="I7" s="64">
        <v>7.9</v>
      </c>
      <c r="J7" s="11"/>
    </row>
    <row r="8" spans="1:10" ht="16.5" thickBot="1" x14ac:dyDescent="0.3">
      <c r="A8" s="4">
        <v>7</v>
      </c>
      <c r="B8" s="5">
        <v>16699</v>
      </c>
      <c r="C8" s="6">
        <v>3188</v>
      </c>
      <c r="D8" s="10"/>
      <c r="E8" s="5">
        <v>4204</v>
      </c>
      <c r="F8" s="15">
        <v>12495</v>
      </c>
      <c r="G8" s="5"/>
      <c r="H8" s="13">
        <f t="shared" si="0"/>
        <v>-4204</v>
      </c>
      <c r="I8" s="12">
        <v>10.9</v>
      </c>
      <c r="J8" s="11"/>
    </row>
    <row r="9" spans="1:10" ht="16.5" thickBot="1" x14ac:dyDescent="0.3">
      <c r="A9" s="4">
        <v>8</v>
      </c>
      <c r="B9" s="16">
        <v>23474</v>
      </c>
      <c r="C9" s="17">
        <v>3189</v>
      </c>
      <c r="D9" s="17"/>
      <c r="E9" s="16">
        <v>4828</v>
      </c>
      <c r="F9" s="16">
        <v>18096</v>
      </c>
      <c r="G9" s="16"/>
      <c r="H9" s="13">
        <f t="shared" si="0"/>
        <v>-4828</v>
      </c>
      <c r="I9" s="12">
        <v>10.9</v>
      </c>
      <c r="J9" s="11"/>
    </row>
    <row r="10" spans="1:10" ht="16.5" thickBot="1" x14ac:dyDescent="0.3">
      <c r="A10" s="4">
        <v>9</v>
      </c>
      <c r="B10" s="5">
        <v>26576</v>
      </c>
      <c r="C10" s="6">
        <v>3190</v>
      </c>
      <c r="D10" s="7"/>
      <c r="E10" s="5">
        <v>5517</v>
      </c>
      <c r="F10" s="5">
        <v>21059</v>
      </c>
      <c r="G10" s="5"/>
      <c r="H10" s="13">
        <f t="shared" si="0"/>
        <v>-5517</v>
      </c>
      <c r="I10" s="12">
        <v>10.9</v>
      </c>
      <c r="J10" s="11"/>
    </row>
    <row r="11" spans="1:10" ht="16.5" thickBot="1" x14ac:dyDescent="0.3">
      <c r="A11" s="4">
        <v>10</v>
      </c>
      <c r="B11" s="5">
        <v>18583</v>
      </c>
      <c r="C11" s="6">
        <v>3191</v>
      </c>
      <c r="D11" s="10"/>
      <c r="E11" s="5">
        <v>3439</v>
      </c>
      <c r="F11" s="5">
        <v>12553</v>
      </c>
      <c r="G11" s="5"/>
      <c r="H11" s="13">
        <f t="shared" si="0"/>
        <v>-3439</v>
      </c>
      <c r="I11" s="45">
        <v>11.9</v>
      </c>
      <c r="J11" s="11"/>
    </row>
    <row r="12" spans="1:10" ht="16.5" thickBot="1" x14ac:dyDescent="0.3">
      <c r="A12" s="4">
        <v>11</v>
      </c>
      <c r="B12" s="5">
        <v>15288</v>
      </c>
      <c r="C12" s="6">
        <v>3192</v>
      </c>
      <c r="D12" s="10"/>
      <c r="E12" s="5">
        <v>3664</v>
      </c>
      <c r="F12" s="5">
        <v>11624</v>
      </c>
      <c r="G12" s="5"/>
      <c r="H12" s="13">
        <f t="shared" si="0"/>
        <v>-3664</v>
      </c>
      <c r="I12" s="57">
        <v>13.9</v>
      </c>
      <c r="J12" s="11"/>
    </row>
    <row r="13" spans="1:10" ht="16.5" thickBot="1" x14ac:dyDescent="0.3">
      <c r="A13" s="4">
        <v>12</v>
      </c>
      <c r="B13" s="16">
        <v>15162</v>
      </c>
      <c r="C13" s="17">
        <v>3193</v>
      </c>
      <c r="D13" s="17"/>
      <c r="E13" s="16">
        <v>3685</v>
      </c>
      <c r="F13" s="16">
        <v>11303</v>
      </c>
      <c r="G13" s="16"/>
      <c r="H13" s="13">
        <f t="shared" si="0"/>
        <v>-3685</v>
      </c>
      <c r="I13" s="57">
        <v>13.9</v>
      </c>
    </row>
    <row r="14" spans="1:10" ht="16.5" thickBot="1" x14ac:dyDescent="0.3">
      <c r="A14" s="4">
        <v>13</v>
      </c>
      <c r="B14" s="16">
        <v>16133</v>
      </c>
      <c r="C14" s="17">
        <v>3194</v>
      </c>
      <c r="D14" s="17"/>
      <c r="E14" s="16">
        <v>1650</v>
      </c>
      <c r="F14" s="16">
        <v>14280</v>
      </c>
      <c r="G14" s="16"/>
      <c r="H14" s="13">
        <f t="shared" si="0"/>
        <v>-1650</v>
      </c>
      <c r="I14" s="34">
        <v>14.9</v>
      </c>
    </row>
    <row r="15" spans="1:10" ht="16.5" thickBot="1" x14ac:dyDescent="0.3">
      <c r="A15" s="4">
        <v>14</v>
      </c>
      <c r="B15" s="5">
        <v>14062</v>
      </c>
      <c r="C15" s="6">
        <v>3195</v>
      </c>
      <c r="D15" s="20"/>
      <c r="E15" s="5">
        <v>3395</v>
      </c>
      <c r="F15" s="5">
        <v>10470</v>
      </c>
      <c r="G15" s="5"/>
      <c r="H15" s="13">
        <f t="shared" si="0"/>
        <v>-3395</v>
      </c>
      <c r="I15" s="85">
        <v>18.899999999999999</v>
      </c>
    </row>
    <row r="16" spans="1:10" ht="16.5" thickBot="1" x14ac:dyDescent="0.3">
      <c r="A16" s="4">
        <v>15</v>
      </c>
      <c r="B16" s="5">
        <v>18488</v>
      </c>
      <c r="C16" s="6">
        <v>3196</v>
      </c>
      <c r="D16" s="20"/>
      <c r="E16" s="5">
        <v>2948</v>
      </c>
      <c r="F16" s="5">
        <v>12728</v>
      </c>
      <c r="G16" s="5"/>
      <c r="H16" s="13">
        <f t="shared" si="0"/>
        <v>-2948</v>
      </c>
      <c r="I16" s="85">
        <v>18.899999999999999</v>
      </c>
      <c r="J16" s="87" t="s">
        <v>16</v>
      </c>
    </row>
    <row r="17" spans="1:10" ht="16.5" thickBot="1" x14ac:dyDescent="0.3">
      <c r="A17" s="4">
        <v>16</v>
      </c>
      <c r="B17" s="5">
        <v>3887</v>
      </c>
      <c r="C17" s="6">
        <v>3197</v>
      </c>
      <c r="D17" s="20"/>
      <c r="E17" s="5">
        <v>1416</v>
      </c>
      <c r="F17" s="15">
        <v>2471</v>
      </c>
      <c r="G17" s="5"/>
      <c r="H17" s="13">
        <f t="shared" si="0"/>
        <v>-1416</v>
      </c>
      <c r="I17" s="85">
        <v>18.899999999999999</v>
      </c>
      <c r="J17" s="87" t="s">
        <v>17</v>
      </c>
    </row>
    <row r="18" spans="1:10" ht="16.5" thickBot="1" x14ac:dyDescent="0.3">
      <c r="A18" s="4">
        <v>17</v>
      </c>
      <c r="B18" s="5">
        <v>24177</v>
      </c>
      <c r="C18" s="17">
        <v>3198</v>
      </c>
      <c r="D18" s="22"/>
      <c r="E18" s="16">
        <v>6643</v>
      </c>
      <c r="F18" s="16">
        <v>16971</v>
      </c>
      <c r="G18" s="16"/>
      <c r="H18" s="13">
        <f t="shared" si="0"/>
        <v>-6643</v>
      </c>
      <c r="I18" s="85">
        <v>18.899999999999999</v>
      </c>
      <c r="J18" s="87" t="s">
        <v>18</v>
      </c>
    </row>
    <row r="19" spans="1:10" ht="16.5" thickBot="1" x14ac:dyDescent="0.3">
      <c r="A19" s="4">
        <v>18</v>
      </c>
      <c r="B19" s="23">
        <v>16195</v>
      </c>
      <c r="C19" s="6">
        <v>3199</v>
      </c>
      <c r="D19" s="20"/>
      <c r="E19" s="5">
        <v>3773</v>
      </c>
      <c r="F19" s="5">
        <v>11380</v>
      </c>
      <c r="G19" s="5"/>
      <c r="H19" s="13">
        <f t="shared" si="0"/>
        <v>-3773</v>
      </c>
      <c r="I19" s="21">
        <v>19.899999999999999</v>
      </c>
      <c r="J19" t="s">
        <v>9</v>
      </c>
    </row>
    <row r="20" spans="1:10" ht="16.5" thickBot="1" x14ac:dyDescent="0.3">
      <c r="A20" s="4">
        <v>19</v>
      </c>
      <c r="B20" s="23">
        <v>15726</v>
      </c>
      <c r="C20" s="6">
        <v>3200</v>
      </c>
      <c r="D20" s="10"/>
      <c r="E20" s="5">
        <v>3405</v>
      </c>
      <c r="F20" s="5">
        <v>12110</v>
      </c>
      <c r="G20" s="5"/>
      <c r="H20" s="13">
        <f t="shared" si="0"/>
        <v>-3405</v>
      </c>
      <c r="I20" s="86">
        <v>21.9</v>
      </c>
    </row>
    <row r="21" spans="1:10" ht="16.5" thickBot="1" x14ac:dyDescent="0.3">
      <c r="A21" s="4">
        <v>20</v>
      </c>
      <c r="B21" s="23">
        <v>20079</v>
      </c>
      <c r="C21" s="6">
        <v>3201</v>
      </c>
      <c r="D21" s="10"/>
      <c r="E21" s="5">
        <v>5426</v>
      </c>
      <c r="F21" s="5">
        <v>14276</v>
      </c>
      <c r="G21" s="5"/>
      <c r="H21" s="13">
        <f t="shared" si="0"/>
        <v>-5426</v>
      </c>
      <c r="I21" s="86">
        <v>21.9</v>
      </c>
    </row>
    <row r="22" spans="1:10" ht="16.5" thickBot="1" x14ac:dyDescent="0.3">
      <c r="A22" s="4">
        <v>21</v>
      </c>
      <c r="B22" s="23">
        <v>16958</v>
      </c>
      <c r="C22" s="6">
        <v>3202</v>
      </c>
      <c r="D22" s="10"/>
      <c r="E22" s="5">
        <v>4542</v>
      </c>
      <c r="F22" s="5">
        <v>12197</v>
      </c>
      <c r="G22" s="5"/>
      <c r="H22" s="13">
        <f t="shared" si="0"/>
        <v>-4542</v>
      </c>
      <c r="I22" s="76">
        <v>26.9</v>
      </c>
    </row>
    <row r="23" spans="1:10" ht="16.5" thickBot="1" x14ac:dyDescent="0.3">
      <c r="A23" s="4">
        <v>22</v>
      </c>
      <c r="B23" s="5">
        <v>25846</v>
      </c>
      <c r="C23" s="6">
        <v>3203</v>
      </c>
      <c r="D23" s="10"/>
      <c r="E23" s="5">
        <v>5737</v>
      </c>
      <c r="F23" s="5">
        <v>19910</v>
      </c>
      <c r="G23" s="5"/>
      <c r="H23" s="13">
        <f t="shared" si="0"/>
        <v>-5737</v>
      </c>
      <c r="I23" s="76">
        <v>26.9</v>
      </c>
    </row>
    <row r="24" spans="1:10" ht="16.5" thickBot="1" x14ac:dyDescent="0.3">
      <c r="A24" s="4">
        <v>23</v>
      </c>
      <c r="B24" s="5">
        <v>31991</v>
      </c>
      <c r="C24" s="6">
        <v>3204</v>
      </c>
      <c r="D24" s="10"/>
      <c r="E24" s="5">
        <v>8497</v>
      </c>
      <c r="F24" s="5">
        <v>23494</v>
      </c>
      <c r="G24" s="5"/>
      <c r="H24" s="13">
        <f t="shared" si="0"/>
        <v>-8497</v>
      </c>
      <c r="I24" s="76">
        <v>26.9</v>
      </c>
    </row>
    <row r="25" spans="1:10" ht="16.5" thickBot="1" x14ac:dyDescent="0.3">
      <c r="A25" s="4">
        <v>24</v>
      </c>
      <c r="B25" s="23">
        <v>15459</v>
      </c>
      <c r="C25" s="6">
        <v>3205</v>
      </c>
      <c r="D25" s="10"/>
      <c r="E25" s="5">
        <v>3175</v>
      </c>
      <c r="F25" s="5">
        <v>11791</v>
      </c>
      <c r="G25" s="5"/>
      <c r="H25" s="8">
        <f t="shared" si="0"/>
        <v>-3175</v>
      </c>
      <c r="I25" s="76">
        <v>26.9</v>
      </c>
      <c r="J25" s="87" t="s">
        <v>19</v>
      </c>
    </row>
    <row r="26" spans="1:10" ht="16.5" thickBot="1" x14ac:dyDescent="0.3">
      <c r="A26" s="4">
        <v>25</v>
      </c>
      <c r="B26" s="5">
        <v>2927</v>
      </c>
      <c r="C26" s="6">
        <v>3206</v>
      </c>
      <c r="D26" s="10"/>
      <c r="E26" s="27">
        <v>1352</v>
      </c>
      <c r="F26" s="5">
        <v>1575</v>
      </c>
      <c r="G26" s="5"/>
      <c r="H26" s="8">
        <f t="shared" si="0"/>
        <v>-1352</v>
      </c>
      <c r="I26" s="76">
        <v>26.9</v>
      </c>
      <c r="J26" s="87" t="s">
        <v>20</v>
      </c>
    </row>
    <row r="27" spans="1:10" ht="16.5" thickBot="1" x14ac:dyDescent="0.3">
      <c r="A27" s="4">
        <v>26</v>
      </c>
      <c r="B27" s="23">
        <v>18405</v>
      </c>
      <c r="C27" s="6">
        <v>3207</v>
      </c>
      <c r="D27" s="10"/>
      <c r="E27" s="5">
        <v>3730</v>
      </c>
      <c r="F27" s="5">
        <v>14675</v>
      </c>
      <c r="G27" s="5"/>
      <c r="H27" s="8">
        <f t="shared" si="0"/>
        <v>-3730</v>
      </c>
      <c r="I27" s="38">
        <v>28.9</v>
      </c>
    </row>
    <row r="28" spans="1:10" ht="16.5" thickBot="1" x14ac:dyDescent="0.3">
      <c r="A28" s="4">
        <v>27</v>
      </c>
      <c r="B28" s="5">
        <v>21397</v>
      </c>
      <c r="C28" s="6">
        <v>3208</v>
      </c>
      <c r="D28" s="10"/>
      <c r="E28" s="5">
        <v>4481</v>
      </c>
      <c r="F28" s="27">
        <v>16562</v>
      </c>
      <c r="G28" s="5"/>
      <c r="H28" s="8">
        <f t="shared" si="0"/>
        <v>-4481</v>
      </c>
      <c r="I28" s="38">
        <v>28.9</v>
      </c>
    </row>
    <row r="29" spans="1:10" ht="16.5" thickBot="1" x14ac:dyDescent="0.3">
      <c r="A29" s="4">
        <v>28</v>
      </c>
      <c r="B29" s="5">
        <v>19078</v>
      </c>
      <c r="C29" s="29">
        <v>3209</v>
      </c>
      <c r="D29" s="30"/>
      <c r="E29" s="23">
        <v>6302</v>
      </c>
      <c r="F29" s="23">
        <v>12361</v>
      </c>
      <c r="G29" s="23"/>
      <c r="H29" s="13">
        <f t="shared" si="0"/>
        <v>-6302</v>
      </c>
      <c r="I29" s="88">
        <v>1.1000000000000001</v>
      </c>
    </row>
    <row r="30" spans="1:10" ht="16.5" thickBot="1" x14ac:dyDescent="0.3">
      <c r="A30" s="4">
        <v>29</v>
      </c>
      <c r="B30" s="5">
        <v>16454</v>
      </c>
      <c r="C30" s="6">
        <v>3210</v>
      </c>
      <c r="D30" s="10"/>
      <c r="E30" s="5">
        <v>4645</v>
      </c>
      <c r="F30" s="5">
        <v>11373</v>
      </c>
      <c r="G30" s="5"/>
      <c r="H30" s="8">
        <f t="shared" si="0"/>
        <v>-4645</v>
      </c>
      <c r="I30" s="88">
        <v>1.1000000000000001</v>
      </c>
      <c r="J30" s="87" t="s">
        <v>21</v>
      </c>
    </row>
    <row r="31" spans="1:10" ht="16.5" thickBot="1" x14ac:dyDescent="0.3">
      <c r="A31" s="4">
        <v>30</v>
      </c>
      <c r="B31" s="5">
        <v>33330</v>
      </c>
      <c r="C31" s="6">
        <v>3211</v>
      </c>
      <c r="D31" s="10"/>
      <c r="E31" s="5">
        <v>9746</v>
      </c>
      <c r="F31" s="5">
        <v>23399</v>
      </c>
      <c r="G31" s="5"/>
      <c r="H31" s="8">
        <f t="shared" si="0"/>
        <v>-9746</v>
      </c>
      <c r="I31" s="88">
        <v>1.1000000000000001</v>
      </c>
    </row>
    <row r="32" spans="1:10" ht="16.5" thickBot="1" x14ac:dyDescent="0.25">
      <c r="A32" s="32" t="s">
        <v>10</v>
      </c>
      <c r="B32" s="33">
        <f t="shared" ref="B32:H32" si="1">SUM(B2:B31)</f>
        <v>562299</v>
      </c>
      <c r="C32" s="33">
        <f t="shared" si="1"/>
        <v>95895</v>
      </c>
      <c r="D32" s="33">
        <f t="shared" si="1"/>
        <v>0</v>
      </c>
      <c r="E32" s="33">
        <f t="shared" si="1"/>
        <v>133330</v>
      </c>
      <c r="F32" s="33">
        <f t="shared" si="1"/>
        <v>416352</v>
      </c>
      <c r="G32" s="33">
        <f t="shared" si="1"/>
        <v>0</v>
      </c>
      <c r="H32" s="33">
        <f t="shared" si="1"/>
        <v>-133330</v>
      </c>
      <c r="I32" s="33"/>
    </row>
    <row r="33" spans="2:6" ht="16.5" thickTop="1" x14ac:dyDescent="0.2">
      <c r="B33" s="89">
        <v>562170</v>
      </c>
      <c r="C33" s="41"/>
      <c r="D33" s="41"/>
      <c r="E33" s="89">
        <v>133241</v>
      </c>
      <c r="F33" s="41">
        <v>416312</v>
      </c>
    </row>
    <row r="34" spans="2:6" x14ac:dyDescent="0.2">
      <c r="B34" s="71">
        <f>B32-B33</f>
        <v>129</v>
      </c>
      <c r="C34" s="61"/>
      <c r="D34" s="61"/>
      <c r="E34" s="71">
        <f>E32-E33</f>
        <v>89</v>
      </c>
      <c r="F34" s="71">
        <f>F32-F33</f>
        <v>40</v>
      </c>
    </row>
    <row r="36" spans="2:6" x14ac:dyDescent="0.2">
      <c r="F36" s="5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C218-6BF6-40E5-A2B3-C9C8D1E39033}">
  <sheetPr>
    <tabColor theme="4" tint="-0.249977111117893"/>
  </sheetPr>
  <dimension ref="A1:J36"/>
  <sheetViews>
    <sheetView rightToLeft="1" workbookViewId="0">
      <selection activeCell="F2" sqref="F2"/>
    </sheetView>
  </sheetViews>
  <sheetFormatPr defaultRowHeight="14.25" x14ac:dyDescent="0.2"/>
  <cols>
    <col min="10" max="10" width="15.125" bestFit="1" customWidth="1"/>
  </cols>
  <sheetData>
    <row r="1" spans="1:10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ht="16.5" thickBot="1" x14ac:dyDescent="0.3">
      <c r="A2" s="4">
        <v>1</v>
      </c>
      <c r="B2" s="5">
        <v>23600</v>
      </c>
      <c r="C2" s="6">
        <v>3212</v>
      </c>
      <c r="D2" s="7"/>
      <c r="E2" s="5">
        <v>7344</v>
      </c>
      <c r="F2" s="5">
        <v>16256</v>
      </c>
      <c r="G2" s="5"/>
      <c r="H2" s="8">
        <f t="shared" ref="H2:H32" si="0">G2-E2</f>
        <v>-7344</v>
      </c>
      <c r="I2" s="90"/>
    </row>
    <row r="3" spans="1:10" ht="16.5" thickBot="1" x14ac:dyDescent="0.3">
      <c r="A3" s="4">
        <v>2</v>
      </c>
      <c r="B3" s="5">
        <v>26251</v>
      </c>
      <c r="C3" s="6">
        <v>3213</v>
      </c>
      <c r="D3" s="10"/>
      <c r="E3" s="5">
        <v>4396</v>
      </c>
      <c r="F3" s="5">
        <v>21602</v>
      </c>
      <c r="G3" s="5"/>
      <c r="H3" s="8">
        <f t="shared" si="0"/>
        <v>-4396</v>
      </c>
      <c r="I3" s="90"/>
      <c r="J3" s="11"/>
    </row>
    <row r="4" spans="1:10" ht="16.5" thickBot="1" x14ac:dyDescent="0.3">
      <c r="A4" s="4">
        <v>3</v>
      </c>
      <c r="B4" s="5">
        <v>23902</v>
      </c>
      <c r="C4" s="6">
        <v>3214</v>
      </c>
      <c r="D4" s="10"/>
      <c r="E4" s="5">
        <v>5640</v>
      </c>
      <c r="F4" s="5">
        <v>18107</v>
      </c>
      <c r="G4" s="5"/>
      <c r="H4" s="8">
        <f t="shared" si="0"/>
        <v>-5640</v>
      </c>
      <c r="I4" s="90"/>
      <c r="J4" s="11"/>
    </row>
    <row r="5" spans="1:10" ht="16.5" thickBot="1" x14ac:dyDescent="0.3">
      <c r="A5" s="4">
        <v>4</v>
      </c>
      <c r="B5" s="5">
        <v>26619</v>
      </c>
      <c r="C5" s="6">
        <v>3215</v>
      </c>
      <c r="D5" s="10"/>
      <c r="E5" s="5">
        <v>4351</v>
      </c>
      <c r="F5" s="5">
        <v>21636</v>
      </c>
      <c r="G5" s="5"/>
      <c r="H5" s="8">
        <f t="shared" si="0"/>
        <v>-4351</v>
      </c>
      <c r="I5" s="90"/>
      <c r="J5" s="11"/>
    </row>
    <row r="6" spans="1:10" ht="16.5" thickBot="1" x14ac:dyDescent="0.3">
      <c r="A6" s="4">
        <v>5</v>
      </c>
      <c r="B6" s="5">
        <v>25308</v>
      </c>
      <c r="C6" s="6">
        <v>3216</v>
      </c>
      <c r="D6" s="7"/>
      <c r="E6" s="5">
        <v>5964</v>
      </c>
      <c r="F6" s="5">
        <v>19297</v>
      </c>
      <c r="G6" s="5"/>
      <c r="H6" s="8">
        <f t="shared" si="0"/>
        <v>-5964</v>
      </c>
      <c r="I6" s="92"/>
      <c r="J6" s="11"/>
    </row>
    <row r="7" spans="1:10" ht="16.5" thickBot="1" x14ac:dyDescent="0.3">
      <c r="A7" s="4">
        <v>6</v>
      </c>
      <c r="B7" s="5">
        <v>22135</v>
      </c>
      <c r="C7" s="6">
        <v>3217</v>
      </c>
      <c r="D7" s="7"/>
      <c r="E7" s="5">
        <v>4496</v>
      </c>
      <c r="F7" s="5">
        <v>17344</v>
      </c>
      <c r="G7" s="5"/>
      <c r="H7" s="13">
        <f t="shared" si="0"/>
        <v>-4496</v>
      </c>
      <c r="I7" s="92"/>
      <c r="J7" s="11"/>
    </row>
    <row r="8" spans="1:10" ht="16.5" thickBot="1" x14ac:dyDescent="0.3">
      <c r="A8" s="4">
        <v>7</v>
      </c>
      <c r="B8" s="5"/>
      <c r="C8" s="6"/>
      <c r="D8" s="10"/>
      <c r="E8" s="5"/>
      <c r="F8" s="15"/>
      <c r="G8" s="5"/>
      <c r="H8" s="13">
        <f t="shared" si="0"/>
        <v>0</v>
      </c>
      <c r="I8" s="93"/>
      <c r="J8" s="103" t="s">
        <v>22</v>
      </c>
    </row>
    <row r="9" spans="1:10" ht="16.5" thickBot="1" x14ac:dyDescent="0.3">
      <c r="A9" s="4">
        <v>8</v>
      </c>
      <c r="B9" s="16"/>
      <c r="C9" s="17"/>
      <c r="D9" s="17"/>
      <c r="E9" s="16"/>
      <c r="F9" s="16"/>
      <c r="G9" s="16"/>
      <c r="H9" s="13">
        <f t="shared" si="0"/>
        <v>0</v>
      </c>
      <c r="I9" s="93"/>
      <c r="J9" s="103" t="s">
        <v>22</v>
      </c>
    </row>
    <row r="10" spans="1:10" ht="16.5" thickBot="1" x14ac:dyDescent="0.3">
      <c r="A10" s="4">
        <v>9</v>
      </c>
      <c r="B10" s="5"/>
      <c r="C10" s="6"/>
      <c r="D10" s="7"/>
      <c r="E10" s="5"/>
      <c r="F10" s="5"/>
      <c r="G10" s="5"/>
      <c r="H10" s="13">
        <f t="shared" si="0"/>
        <v>0</v>
      </c>
      <c r="I10" s="93"/>
      <c r="J10" s="103" t="s">
        <v>22</v>
      </c>
    </row>
    <row r="11" spans="1:10" ht="16.5" thickBot="1" x14ac:dyDescent="0.3">
      <c r="A11" s="4">
        <v>10</v>
      </c>
      <c r="B11" s="5"/>
      <c r="C11" s="6"/>
      <c r="D11" s="10"/>
      <c r="E11" s="5"/>
      <c r="F11" s="5"/>
      <c r="G11" s="5"/>
      <c r="H11" s="13">
        <f t="shared" si="0"/>
        <v>0</v>
      </c>
      <c r="I11" s="94"/>
      <c r="J11" s="103" t="s">
        <v>22</v>
      </c>
    </row>
    <row r="12" spans="1:10" ht="16.5" thickBot="1" x14ac:dyDescent="0.3">
      <c r="A12" s="4">
        <v>11</v>
      </c>
      <c r="B12" s="5"/>
      <c r="C12" s="6"/>
      <c r="D12" s="10"/>
      <c r="E12" s="5"/>
      <c r="F12" s="5"/>
      <c r="G12" s="5"/>
      <c r="H12" s="13">
        <f t="shared" si="0"/>
        <v>0</v>
      </c>
      <c r="I12" s="95"/>
      <c r="J12" s="103" t="s">
        <v>22</v>
      </c>
    </row>
    <row r="13" spans="1:10" ht="16.5" thickBot="1" x14ac:dyDescent="0.3">
      <c r="A13" s="4">
        <v>12</v>
      </c>
      <c r="B13" s="16"/>
      <c r="C13" s="17"/>
      <c r="D13" s="17"/>
      <c r="E13" s="16"/>
      <c r="F13" s="16"/>
      <c r="G13" s="16"/>
      <c r="H13" s="13">
        <f t="shared" si="0"/>
        <v>0</v>
      </c>
      <c r="I13" s="95"/>
      <c r="J13" s="103" t="s">
        <v>22</v>
      </c>
    </row>
    <row r="14" spans="1:10" ht="16.5" thickBot="1" x14ac:dyDescent="0.3">
      <c r="A14" s="4">
        <v>13</v>
      </c>
      <c r="B14" s="16"/>
      <c r="C14" s="17"/>
      <c r="D14" s="17"/>
      <c r="E14" s="16"/>
      <c r="F14" s="16"/>
      <c r="G14" s="16"/>
      <c r="H14" s="13">
        <f t="shared" si="0"/>
        <v>0</v>
      </c>
      <c r="I14" s="96"/>
      <c r="J14" s="103" t="s">
        <v>22</v>
      </c>
    </row>
    <row r="15" spans="1:10" ht="16.5" thickBot="1" x14ac:dyDescent="0.3">
      <c r="A15" s="4">
        <v>14</v>
      </c>
      <c r="B15" s="5"/>
      <c r="C15" s="6"/>
      <c r="D15" s="20"/>
      <c r="E15" s="5"/>
      <c r="F15" s="5"/>
      <c r="G15" s="5"/>
      <c r="H15" s="13">
        <f t="shared" si="0"/>
        <v>0</v>
      </c>
      <c r="I15" s="97"/>
      <c r="J15" s="103" t="s">
        <v>22</v>
      </c>
    </row>
    <row r="16" spans="1:10" ht="16.5" thickBot="1" x14ac:dyDescent="0.3">
      <c r="A16" s="4">
        <v>15</v>
      </c>
      <c r="B16" s="5"/>
      <c r="C16" s="6"/>
      <c r="D16" s="20"/>
      <c r="E16" s="5"/>
      <c r="F16" s="5"/>
      <c r="G16" s="5"/>
      <c r="H16" s="13">
        <f t="shared" si="0"/>
        <v>0</v>
      </c>
      <c r="I16" s="97"/>
      <c r="J16" s="103" t="s">
        <v>22</v>
      </c>
    </row>
    <row r="17" spans="1:10" ht="16.5" thickBot="1" x14ac:dyDescent="0.3">
      <c r="A17" s="4">
        <v>16</v>
      </c>
      <c r="B17" s="5"/>
      <c r="C17" s="6"/>
      <c r="D17" s="20"/>
      <c r="E17" s="5"/>
      <c r="F17" s="15"/>
      <c r="G17" s="5"/>
      <c r="H17" s="13">
        <f t="shared" si="0"/>
        <v>0</v>
      </c>
      <c r="I17" s="97"/>
      <c r="J17" s="103" t="s">
        <v>22</v>
      </c>
    </row>
    <row r="18" spans="1:10" ht="16.5" thickBot="1" x14ac:dyDescent="0.3">
      <c r="A18" s="4">
        <v>17</v>
      </c>
      <c r="B18" s="5"/>
      <c r="C18" s="17"/>
      <c r="D18" s="22"/>
      <c r="E18" s="16"/>
      <c r="F18" s="16"/>
      <c r="G18" s="16"/>
      <c r="H18" s="13">
        <f t="shared" si="0"/>
        <v>0</v>
      </c>
      <c r="I18" s="97"/>
      <c r="J18" s="103" t="s">
        <v>22</v>
      </c>
    </row>
    <row r="19" spans="1:10" ht="16.5" thickBot="1" x14ac:dyDescent="0.3">
      <c r="A19" s="4">
        <v>18</v>
      </c>
      <c r="B19" s="23"/>
      <c r="C19" s="6"/>
      <c r="D19" s="20"/>
      <c r="E19" s="5"/>
      <c r="F19" s="5"/>
      <c r="G19" s="5"/>
      <c r="H19" s="13">
        <f t="shared" si="0"/>
        <v>0</v>
      </c>
      <c r="I19" s="91"/>
      <c r="J19" s="103" t="s">
        <v>22</v>
      </c>
    </row>
    <row r="20" spans="1:10" ht="16.5" thickBot="1" x14ac:dyDescent="0.3">
      <c r="A20" s="4">
        <v>19</v>
      </c>
      <c r="B20" s="23"/>
      <c r="C20" s="6"/>
      <c r="D20" s="10"/>
      <c r="E20" s="5"/>
      <c r="F20" s="5"/>
      <c r="G20" s="5"/>
      <c r="H20" s="13">
        <f t="shared" si="0"/>
        <v>0</v>
      </c>
      <c r="I20" s="98"/>
      <c r="J20" s="103" t="s">
        <v>22</v>
      </c>
    </row>
    <row r="21" spans="1:10" ht="16.5" thickBot="1" x14ac:dyDescent="0.3">
      <c r="A21" s="4">
        <v>20</v>
      </c>
      <c r="B21" s="23"/>
      <c r="C21" s="6"/>
      <c r="D21" s="10"/>
      <c r="E21" s="5"/>
      <c r="F21" s="5"/>
      <c r="G21" s="5"/>
      <c r="H21" s="13">
        <f t="shared" si="0"/>
        <v>0</v>
      </c>
      <c r="I21" s="98"/>
      <c r="J21" s="103" t="s">
        <v>22</v>
      </c>
    </row>
    <row r="22" spans="1:10" ht="16.5" thickBot="1" x14ac:dyDescent="0.3">
      <c r="A22" s="4">
        <v>21</v>
      </c>
      <c r="B22" s="23"/>
      <c r="C22" s="6"/>
      <c r="D22" s="10"/>
      <c r="E22" s="5"/>
      <c r="F22" s="5"/>
      <c r="G22" s="5"/>
      <c r="H22" s="13">
        <f t="shared" si="0"/>
        <v>0</v>
      </c>
      <c r="I22" s="98"/>
      <c r="J22" s="103" t="s">
        <v>22</v>
      </c>
    </row>
    <row r="23" spans="1:10" ht="16.5" thickBot="1" x14ac:dyDescent="0.3">
      <c r="A23" s="4">
        <v>22</v>
      </c>
      <c r="B23" s="5"/>
      <c r="C23" s="6"/>
      <c r="D23" s="10"/>
      <c r="E23" s="5"/>
      <c r="F23" s="5"/>
      <c r="G23" s="5"/>
      <c r="H23" s="13">
        <f t="shared" si="0"/>
        <v>0</v>
      </c>
      <c r="I23" s="98"/>
      <c r="J23" s="103" t="s">
        <v>22</v>
      </c>
    </row>
    <row r="24" spans="1:10" ht="16.5" thickBot="1" x14ac:dyDescent="0.3">
      <c r="A24" s="4">
        <v>23</v>
      </c>
      <c r="B24" s="5"/>
      <c r="C24" s="6"/>
      <c r="D24" s="10"/>
      <c r="E24" s="5"/>
      <c r="F24" s="5"/>
      <c r="G24" s="5"/>
      <c r="H24" s="13">
        <f t="shared" si="0"/>
        <v>0</v>
      </c>
      <c r="I24" s="99"/>
      <c r="J24" s="103" t="s">
        <v>22</v>
      </c>
    </row>
    <row r="25" spans="1:10" ht="16.5" thickBot="1" x14ac:dyDescent="0.3">
      <c r="A25" s="4">
        <v>24</v>
      </c>
      <c r="B25" s="23"/>
      <c r="C25" s="6"/>
      <c r="D25" s="10"/>
      <c r="E25" s="5"/>
      <c r="F25" s="5"/>
      <c r="G25" s="5"/>
      <c r="H25" s="8">
        <f t="shared" si="0"/>
        <v>0</v>
      </c>
      <c r="I25" s="99"/>
      <c r="J25" s="103" t="s">
        <v>22</v>
      </c>
    </row>
    <row r="26" spans="1:10" ht="16.5" thickBot="1" x14ac:dyDescent="0.3">
      <c r="A26" s="4">
        <v>25</v>
      </c>
      <c r="B26" s="5"/>
      <c r="C26" s="6"/>
      <c r="D26" s="10"/>
      <c r="E26" s="27"/>
      <c r="F26" s="5"/>
      <c r="G26" s="5"/>
      <c r="H26" s="8">
        <f t="shared" si="0"/>
        <v>0</v>
      </c>
      <c r="I26" s="100"/>
      <c r="J26" s="103" t="s">
        <v>22</v>
      </c>
    </row>
    <row r="27" spans="1:10" ht="16.5" thickBot="1" x14ac:dyDescent="0.3">
      <c r="A27" s="4">
        <v>26</v>
      </c>
      <c r="B27" s="23"/>
      <c r="C27" s="6"/>
      <c r="D27" s="10"/>
      <c r="E27" s="5"/>
      <c r="F27" s="5"/>
      <c r="G27" s="5"/>
      <c r="H27" s="8">
        <f t="shared" si="0"/>
        <v>0</v>
      </c>
      <c r="I27" s="101"/>
      <c r="J27" s="103" t="s">
        <v>22</v>
      </c>
    </row>
    <row r="28" spans="1:10" ht="16.5" thickBot="1" x14ac:dyDescent="0.3">
      <c r="A28" s="4">
        <v>27</v>
      </c>
      <c r="B28" s="5"/>
      <c r="C28" s="6"/>
      <c r="D28" s="10"/>
      <c r="E28" s="5"/>
      <c r="F28" s="27"/>
      <c r="G28" s="5"/>
      <c r="H28" s="8">
        <f t="shared" si="0"/>
        <v>0</v>
      </c>
      <c r="I28" s="101"/>
      <c r="J28" s="103" t="s">
        <v>22</v>
      </c>
    </row>
    <row r="29" spans="1:10" ht="16.5" thickBot="1" x14ac:dyDescent="0.3">
      <c r="A29" s="4">
        <v>28</v>
      </c>
      <c r="B29" s="5"/>
      <c r="C29" s="29"/>
      <c r="D29" s="30"/>
      <c r="E29" s="23"/>
      <c r="F29" s="23"/>
      <c r="G29" s="23"/>
      <c r="H29" s="13">
        <f t="shared" si="0"/>
        <v>0</v>
      </c>
      <c r="I29" s="88"/>
      <c r="J29" s="103" t="s">
        <v>22</v>
      </c>
    </row>
    <row r="30" spans="1:10" ht="16.5" thickBot="1" x14ac:dyDescent="0.3">
      <c r="A30" s="4">
        <v>29</v>
      </c>
      <c r="B30" s="5"/>
      <c r="C30" s="6"/>
      <c r="D30" s="10"/>
      <c r="E30" s="5"/>
      <c r="F30" s="5"/>
      <c r="G30" s="5"/>
      <c r="H30" s="8">
        <f t="shared" si="0"/>
        <v>0</v>
      </c>
      <c r="I30" s="88"/>
      <c r="J30" s="103" t="s">
        <v>22</v>
      </c>
    </row>
    <row r="31" spans="1:10" ht="16.5" thickBot="1" x14ac:dyDescent="0.3">
      <c r="A31" s="4">
        <v>30</v>
      </c>
      <c r="B31" s="5">
        <v>2777</v>
      </c>
      <c r="C31" s="6">
        <v>3218</v>
      </c>
      <c r="D31" s="10"/>
      <c r="E31" s="5">
        <v>2</v>
      </c>
      <c r="F31" s="5">
        <v>2675</v>
      </c>
      <c r="G31" s="5"/>
      <c r="H31" s="8">
        <f t="shared" si="0"/>
        <v>-2</v>
      </c>
      <c r="I31" s="102"/>
      <c r="J31" s="103" t="s">
        <v>22</v>
      </c>
    </row>
    <row r="32" spans="1:10" ht="16.5" thickBot="1" x14ac:dyDescent="0.3">
      <c r="A32" s="4">
        <v>31</v>
      </c>
      <c r="B32" s="5">
        <v>8887</v>
      </c>
      <c r="C32" s="6">
        <v>3219</v>
      </c>
      <c r="D32" s="10"/>
      <c r="E32" s="5">
        <v>2695</v>
      </c>
      <c r="F32" s="5">
        <v>6192</v>
      </c>
      <c r="G32" s="5"/>
      <c r="H32" s="8">
        <f t="shared" si="0"/>
        <v>-2695</v>
      </c>
      <c r="I32" s="102"/>
      <c r="J32" s="103" t="s">
        <v>22</v>
      </c>
    </row>
    <row r="33" spans="1:9" ht="16.5" thickBot="1" x14ac:dyDescent="0.25">
      <c r="A33" s="32" t="s">
        <v>10</v>
      </c>
      <c r="B33" s="33">
        <f t="shared" ref="B33:H33" si="1">SUM(B2:B32)</f>
        <v>159479</v>
      </c>
      <c r="C33" s="33"/>
      <c r="D33" s="33">
        <f t="shared" si="1"/>
        <v>0</v>
      </c>
      <c r="E33" s="33">
        <f t="shared" si="1"/>
        <v>34888</v>
      </c>
      <c r="F33" s="33">
        <f t="shared" si="1"/>
        <v>123109</v>
      </c>
      <c r="G33" s="33">
        <f t="shared" si="1"/>
        <v>0</v>
      </c>
      <c r="H33" s="33">
        <f t="shared" si="1"/>
        <v>-34888</v>
      </c>
      <c r="I33" s="33"/>
    </row>
    <row r="34" spans="1:9" ht="15" thickTop="1" x14ac:dyDescent="0.2">
      <c r="B34" s="61"/>
      <c r="C34" s="61"/>
      <c r="D34" s="61"/>
      <c r="E34" s="61"/>
      <c r="F34" s="61"/>
    </row>
    <row r="36" spans="1:9" x14ac:dyDescent="0.2">
      <c r="B36" s="56"/>
      <c r="E36" s="56"/>
      <c r="F36" s="56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D52E-84E7-41E1-9CB1-C570F959C363}">
  <sheetPr>
    <tabColor rgb="FF92D050"/>
  </sheetPr>
  <dimension ref="A1:J35"/>
  <sheetViews>
    <sheetView rightToLeft="1" tabSelected="1" topLeftCell="A10" workbookViewId="0">
      <selection activeCell="F35" sqref="F35"/>
    </sheetView>
  </sheetViews>
  <sheetFormatPr defaultRowHeight="14.25" x14ac:dyDescent="0.2"/>
  <cols>
    <col min="10" max="10" width="15.125" bestFit="1" customWidth="1"/>
  </cols>
  <sheetData>
    <row r="1" spans="1:10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ht="16.5" thickBot="1" x14ac:dyDescent="0.3">
      <c r="A2" s="4">
        <v>1</v>
      </c>
      <c r="B2" s="5">
        <v>8229</v>
      </c>
      <c r="C2" s="6">
        <v>3220</v>
      </c>
      <c r="D2" s="7"/>
      <c r="E2" s="5">
        <v>1341</v>
      </c>
      <c r="F2" s="5">
        <v>6738</v>
      </c>
      <c r="G2" s="5"/>
      <c r="H2" s="8">
        <f t="shared" ref="H2:H31" si="0">G2-E2</f>
        <v>-1341</v>
      </c>
      <c r="I2" s="90">
        <v>5.1100000000000003</v>
      </c>
      <c r="J2" s="103" t="s">
        <v>22</v>
      </c>
    </row>
    <row r="3" spans="1:10" ht="16.5" thickBot="1" x14ac:dyDescent="0.3">
      <c r="A3" s="4">
        <v>2</v>
      </c>
      <c r="B3" s="5">
        <v>8642</v>
      </c>
      <c r="C3" s="6">
        <v>3221</v>
      </c>
      <c r="D3" s="10"/>
      <c r="E3" s="5">
        <v>2610</v>
      </c>
      <c r="F3" s="5">
        <v>5932</v>
      </c>
      <c r="G3" s="5"/>
      <c r="H3" s="8">
        <f t="shared" si="0"/>
        <v>-2610</v>
      </c>
      <c r="I3" s="90">
        <v>5.1100000000000003</v>
      </c>
      <c r="J3" s="103" t="s">
        <v>22</v>
      </c>
    </row>
    <row r="4" spans="1:10" ht="16.5" thickBot="1" x14ac:dyDescent="0.3">
      <c r="A4" s="4">
        <v>3</v>
      </c>
      <c r="B4" s="5">
        <v>18143</v>
      </c>
      <c r="C4" s="6">
        <v>3222</v>
      </c>
      <c r="D4" s="10"/>
      <c r="E4" s="5">
        <v>4360</v>
      </c>
      <c r="F4" s="5">
        <v>13398</v>
      </c>
      <c r="G4" s="5"/>
      <c r="H4" s="8">
        <f t="shared" si="0"/>
        <v>-4360</v>
      </c>
      <c r="I4" s="90">
        <v>5.1100000000000003</v>
      </c>
      <c r="J4" s="103" t="s">
        <v>22</v>
      </c>
    </row>
    <row r="5" spans="1:10" ht="16.5" thickBot="1" x14ac:dyDescent="0.3">
      <c r="A5" s="4">
        <v>4</v>
      </c>
      <c r="B5" s="5">
        <v>13769</v>
      </c>
      <c r="C5" s="6">
        <v>3223</v>
      </c>
      <c r="D5" s="10"/>
      <c r="E5" s="5">
        <v>2235</v>
      </c>
      <c r="F5" s="5">
        <v>11058</v>
      </c>
      <c r="G5" s="5"/>
      <c r="H5" s="8">
        <f t="shared" si="0"/>
        <v>-2235</v>
      </c>
      <c r="I5" s="90">
        <v>5.1100000000000003</v>
      </c>
      <c r="J5" s="103" t="s">
        <v>22</v>
      </c>
    </row>
    <row r="6" spans="1:10" ht="16.5" thickBot="1" x14ac:dyDescent="0.3">
      <c r="A6" s="4">
        <v>5</v>
      </c>
      <c r="B6" s="5">
        <v>9595</v>
      </c>
      <c r="C6" s="6">
        <v>3224</v>
      </c>
      <c r="D6" s="7"/>
      <c r="E6" s="5">
        <v>1715</v>
      </c>
      <c r="F6" s="5">
        <v>7690</v>
      </c>
      <c r="G6" s="5"/>
      <c r="H6" s="8">
        <f t="shared" si="0"/>
        <v>-1715</v>
      </c>
      <c r="I6" s="92">
        <v>7.11</v>
      </c>
      <c r="J6" s="103" t="s">
        <v>22</v>
      </c>
    </row>
    <row r="7" spans="1:10" ht="16.5" thickBot="1" x14ac:dyDescent="0.3">
      <c r="A7" s="4">
        <v>6</v>
      </c>
      <c r="B7" s="5">
        <v>11512</v>
      </c>
      <c r="C7" s="6">
        <v>3225</v>
      </c>
      <c r="D7" s="7"/>
      <c r="E7" s="5">
        <v>1473</v>
      </c>
      <c r="F7" s="5">
        <v>9564</v>
      </c>
      <c r="G7" s="5"/>
      <c r="H7" s="13">
        <f t="shared" si="0"/>
        <v>-1473</v>
      </c>
      <c r="I7" s="92">
        <v>7.11</v>
      </c>
      <c r="J7" s="103" t="s">
        <v>22</v>
      </c>
    </row>
    <row r="8" spans="1:10" ht="16.5" thickBot="1" x14ac:dyDescent="0.3">
      <c r="A8" s="4">
        <v>7</v>
      </c>
      <c r="B8" s="5">
        <v>13433</v>
      </c>
      <c r="C8" s="6">
        <v>3226</v>
      </c>
      <c r="D8" s="10"/>
      <c r="E8" s="5">
        <v>2175</v>
      </c>
      <c r="F8" s="15">
        <v>11050</v>
      </c>
      <c r="G8" s="5"/>
      <c r="H8" s="13">
        <f t="shared" si="0"/>
        <v>-2175</v>
      </c>
      <c r="I8" s="93">
        <v>12.11</v>
      </c>
      <c r="J8" s="103" t="s">
        <v>22</v>
      </c>
    </row>
    <row r="9" spans="1:10" ht="16.5" thickBot="1" x14ac:dyDescent="0.3">
      <c r="A9" s="4">
        <v>8</v>
      </c>
      <c r="B9" s="16">
        <v>8595</v>
      </c>
      <c r="C9" s="17">
        <v>3227</v>
      </c>
      <c r="D9" s="17"/>
      <c r="E9" s="16">
        <v>2610</v>
      </c>
      <c r="F9" s="16">
        <v>5970</v>
      </c>
      <c r="G9" s="16"/>
      <c r="H9" s="13">
        <f t="shared" si="0"/>
        <v>-2610</v>
      </c>
      <c r="I9" s="93">
        <v>12.11</v>
      </c>
      <c r="J9" s="103" t="s">
        <v>22</v>
      </c>
    </row>
    <row r="10" spans="1:10" ht="16.5" thickBot="1" x14ac:dyDescent="0.3">
      <c r="A10" s="4">
        <v>9</v>
      </c>
      <c r="B10" s="5">
        <v>13268</v>
      </c>
      <c r="C10" s="6">
        <v>3228</v>
      </c>
      <c r="D10" s="7"/>
      <c r="E10" s="5">
        <v>2584</v>
      </c>
      <c r="F10" s="5">
        <v>10474</v>
      </c>
      <c r="G10" s="5"/>
      <c r="H10" s="13">
        <f t="shared" si="0"/>
        <v>-2584</v>
      </c>
      <c r="I10" s="93">
        <v>12.11</v>
      </c>
      <c r="J10" s="103" t="s">
        <v>22</v>
      </c>
    </row>
    <row r="11" spans="1:10" ht="16.5" thickBot="1" x14ac:dyDescent="0.3">
      <c r="A11" s="4">
        <v>10</v>
      </c>
      <c r="B11" s="5">
        <v>25814</v>
      </c>
      <c r="C11" s="6">
        <v>3229</v>
      </c>
      <c r="D11" s="10"/>
      <c r="E11" s="5">
        <v>5969</v>
      </c>
      <c r="F11" s="5">
        <v>19504</v>
      </c>
      <c r="G11" s="5"/>
      <c r="H11" s="13">
        <f t="shared" si="0"/>
        <v>-5969</v>
      </c>
      <c r="I11" s="93">
        <v>12.11</v>
      </c>
      <c r="J11" s="103" t="s">
        <v>22</v>
      </c>
    </row>
    <row r="12" spans="1:10" ht="16.5" thickBot="1" x14ac:dyDescent="0.3">
      <c r="A12" s="4">
        <v>11</v>
      </c>
      <c r="B12" s="5">
        <v>27233</v>
      </c>
      <c r="C12" s="6">
        <v>3230</v>
      </c>
      <c r="D12" s="10"/>
      <c r="E12" s="5">
        <v>5660</v>
      </c>
      <c r="F12" s="5">
        <v>21426</v>
      </c>
      <c r="G12" s="5"/>
      <c r="H12" s="13">
        <f t="shared" si="0"/>
        <v>-5660</v>
      </c>
      <c r="I12" s="93">
        <v>12.11</v>
      </c>
      <c r="J12" s="103" t="s">
        <v>22</v>
      </c>
    </row>
    <row r="13" spans="1:10" ht="16.5" thickBot="1" x14ac:dyDescent="0.3">
      <c r="A13" s="4">
        <v>12</v>
      </c>
      <c r="B13" s="16">
        <v>12050</v>
      </c>
      <c r="C13" s="17">
        <v>3231</v>
      </c>
      <c r="D13" s="17"/>
      <c r="E13" s="16">
        <v>3648</v>
      </c>
      <c r="F13" s="16">
        <v>8319</v>
      </c>
      <c r="G13" s="16"/>
      <c r="H13" s="13">
        <f t="shared" si="0"/>
        <v>-3648</v>
      </c>
      <c r="I13" s="96">
        <v>14.11</v>
      </c>
      <c r="J13" s="103" t="s">
        <v>22</v>
      </c>
    </row>
    <row r="14" spans="1:10" ht="16.5" thickBot="1" x14ac:dyDescent="0.3">
      <c r="A14" s="4">
        <v>13</v>
      </c>
      <c r="B14" s="16">
        <v>10621</v>
      </c>
      <c r="C14" s="17">
        <v>3232</v>
      </c>
      <c r="D14" s="17"/>
      <c r="E14" s="16">
        <v>2683</v>
      </c>
      <c r="F14" s="16">
        <v>7770</v>
      </c>
      <c r="G14" s="16"/>
      <c r="H14" s="13">
        <f t="shared" si="0"/>
        <v>-2683</v>
      </c>
      <c r="I14" s="96">
        <v>14.11</v>
      </c>
      <c r="J14" s="103" t="s">
        <v>22</v>
      </c>
    </row>
    <row r="15" spans="1:10" ht="16.5" thickBot="1" x14ac:dyDescent="0.3">
      <c r="A15" s="4">
        <v>14</v>
      </c>
      <c r="B15" s="5">
        <v>16818</v>
      </c>
      <c r="C15" s="6">
        <v>3233</v>
      </c>
      <c r="D15" s="20"/>
      <c r="E15" s="5">
        <v>3378</v>
      </c>
      <c r="F15" s="5">
        <v>13077</v>
      </c>
      <c r="G15" s="5"/>
      <c r="H15" s="13">
        <f t="shared" si="0"/>
        <v>-3378</v>
      </c>
      <c r="I15" s="104">
        <v>16.11</v>
      </c>
      <c r="J15" s="103" t="s">
        <v>22</v>
      </c>
    </row>
    <row r="16" spans="1:10" ht="16.5" thickBot="1" x14ac:dyDescent="0.3">
      <c r="A16" s="4">
        <v>15</v>
      </c>
      <c r="B16" s="5">
        <v>16752</v>
      </c>
      <c r="C16" s="6">
        <v>3234</v>
      </c>
      <c r="D16" s="20"/>
      <c r="E16" s="5">
        <v>3207</v>
      </c>
      <c r="F16" s="5">
        <v>13463</v>
      </c>
      <c r="G16" s="5"/>
      <c r="H16" s="13">
        <f t="shared" si="0"/>
        <v>-3207</v>
      </c>
      <c r="I16" s="104">
        <v>16.11</v>
      </c>
      <c r="J16" s="103" t="s">
        <v>22</v>
      </c>
    </row>
    <row r="17" spans="1:10" ht="16.5" thickBot="1" x14ac:dyDescent="0.3">
      <c r="A17" s="4">
        <v>16</v>
      </c>
      <c r="B17" s="5">
        <v>19652</v>
      </c>
      <c r="C17" s="6">
        <v>3235</v>
      </c>
      <c r="D17" s="20"/>
      <c r="E17" s="5">
        <v>4170</v>
      </c>
      <c r="F17" s="15">
        <v>15455</v>
      </c>
      <c r="G17" s="5"/>
      <c r="H17" s="13">
        <f t="shared" si="0"/>
        <v>-4170</v>
      </c>
      <c r="I17" s="97">
        <v>19.11</v>
      </c>
      <c r="J17" s="103" t="s">
        <v>22</v>
      </c>
    </row>
    <row r="18" spans="1:10" ht="16.5" thickBot="1" x14ac:dyDescent="0.3">
      <c r="A18" s="4">
        <v>17</v>
      </c>
      <c r="B18" s="5">
        <v>25194</v>
      </c>
      <c r="C18" s="17">
        <v>3236</v>
      </c>
      <c r="D18" s="22"/>
      <c r="E18" s="16">
        <v>4154</v>
      </c>
      <c r="F18" s="16">
        <v>21040</v>
      </c>
      <c r="G18" s="16"/>
      <c r="H18" s="13">
        <f t="shared" si="0"/>
        <v>-4154</v>
      </c>
      <c r="I18" s="97">
        <v>19.11</v>
      </c>
      <c r="J18" s="103" t="s">
        <v>22</v>
      </c>
    </row>
    <row r="19" spans="1:10" ht="16.5" thickBot="1" x14ac:dyDescent="0.3">
      <c r="A19" s="4">
        <v>18</v>
      </c>
      <c r="B19" s="23">
        <v>36207</v>
      </c>
      <c r="C19" s="6">
        <v>3237</v>
      </c>
      <c r="D19" s="20"/>
      <c r="E19" s="5">
        <v>9022</v>
      </c>
      <c r="F19" s="5">
        <v>26552</v>
      </c>
      <c r="G19" s="5"/>
      <c r="H19" s="13">
        <f t="shared" si="0"/>
        <v>-9022</v>
      </c>
      <c r="I19" s="97">
        <v>19.11</v>
      </c>
      <c r="J19" s="103" t="s">
        <v>22</v>
      </c>
    </row>
    <row r="20" spans="1:10" ht="16.5" thickBot="1" x14ac:dyDescent="0.3">
      <c r="A20" s="4">
        <v>19</v>
      </c>
      <c r="B20" s="23">
        <v>16402</v>
      </c>
      <c r="C20" s="6">
        <v>3238</v>
      </c>
      <c r="D20" s="10"/>
      <c r="E20" s="5">
        <v>3606</v>
      </c>
      <c r="F20" s="5">
        <v>12504</v>
      </c>
      <c r="G20" s="5"/>
      <c r="H20" s="13">
        <f t="shared" si="0"/>
        <v>-3606</v>
      </c>
      <c r="I20" s="95">
        <v>21.11</v>
      </c>
      <c r="J20" s="103" t="s">
        <v>22</v>
      </c>
    </row>
    <row r="21" spans="1:10" ht="16.5" thickBot="1" x14ac:dyDescent="0.3">
      <c r="A21" s="4">
        <v>20</v>
      </c>
      <c r="B21" s="23">
        <v>18443</v>
      </c>
      <c r="C21" s="6">
        <v>3239</v>
      </c>
      <c r="D21" s="10"/>
      <c r="E21" s="5">
        <v>3879</v>
      </c>
      <c r="F21" s="5">
        <v>14443</v>
      </c>
      <c r="G21" s="5"/>
      <c r="H21" s="13">
        <f t="shared" si="0"/>
        <v>-3879</v>
      </c>
      <c r="I21" s="95">
        <v>21.11</v>
      </c>
      <c r="J21" s="103" t="s">
        <v>22</v>
      </c>
    </row>
    <row r="22" spans="1:10" ht="16.5" thickBot="1" x14ac:dyDescent="0.3">
      <c r="A22" s="4">
        <v>21</v>
      </c>
      <c r="B22" s="23">
        <v>19457</v>
      </c>
      <c r="C22" s="6">
        <v>3240</v>
      </c>
      <c r="D22" s="10"/>
      <c r="E22" s="5">
        <v>5419</v>
      </c>
      <c r="F22" s="5">
        <v>13821</v>
      </c>
      <c r="G22" s="5"/>
      <c r="H22" s="13">
        <f t="shared" si="0"/>
        <v>-5419</v>
      </c>
      <c r="I22" s="98">
        <v>23.11</v>
      </c>
      <c r="J22" s="103" t="s">
        <v>22</v>
      </c>
    </row>
    <row r="23" spans="1:10" ht="16.5" thickBot="1" x14ac:dyDescent="0.3">
      <c r="A23" s="4">
        <v>22</v>
      </c>
      <c r="B23" s="5">
        <v>20263</v>
      </c>
      <c r="C23" s="6">
        <v>3241</v>
      </c>
      <c r="D23" s="10"/>
      <c r="E23" s="5">
        <v>2454</v>
      </c>
      <c r="F23" s="5">
        <v>17670</v>
      </c>
      <c r="G23" s="5"/>
      <c r="H23" s="13">
        <f t="shared" si="0"/>
        <v>-2454</v>
      </c>
      <c r="I23" s="98">
        <v>23.11</v>
      </c>
      <c r="J23" s="103" t="s">
        <v>22</v>
      </c>
    </row>
    <row r="24" spans="1:10" ht="16.5" thickBot="1" x14ac:dyDescent="0.3">
      <c r="A24" s="4">
        <v>23</v>
      </c>
      <c r="B24" s="5">
        <v>22689</v>
      </c>
      <c r="C24" s="6">
        <v>3242</v>
      </c>
      <c r="D24" s="10"/>
      <c r="E24" s="5">
        <v>4137</v>
      </c>
      <c r="F24" s="5">
        <v>18552</v>
      </c>
      <c r="G24" s="5"/>
      <c r="H24" s="13">
        <f t="shared" si="0"/>
        <v>-4137</v>
      </c>
      <c r="I24" s="100">
        <v>26.11</v>
      </c>
      <c r="J24" s="103" t="s">
        <v>22</v>
      </c>
    </row>
    <row r="25" spans="1:10" ht="16.5" thickBot="1" x14ac:dyDescent="0.3">
      <c r="A25" s="4">
        <v>24</v>
      </c>
      <c r="B25" s="23">
        <v>25868</v>
      </c>
      <c r="C25" s="6">
        <v>3243</v>
      </c>
      <c r="D25" s="10"/>
      <c r="E25" s="5">
        <v>6732</v>
      </c>
      <c r="F25" s="5">
        <v>18994</v>
      </c>
      <c r="G25" s="5"/>
      <c r="H25" s="8">
        <f t="shared" si="0"/>
        <v>-6732</v>
      </c>
      <c r="I25" s="100">
        <v>26.11</v>
      </c>
      <c r="J25" s="103" t="s">
        <v>22</v>
      </c>
    </row>
    <row r="26" spans="1:10" ht="16.5" thickBot="1" x14ac:dyDescent="0.3">
      <c r="A26" s="4">
        <v>25</v>
      </c>
      <c r="B26" s="5">
        <v>35912</v>
      </c>
      <c r="C26" s="6">
        <v>3244</v>
      </c>
      <c r="D26" s="10"/>
      <c r="E26" s="27">
        <v>6385</v>
      </c>
      <c r="F26" s="5">
        <v>29477</v>
      </c>
      <c r="G26" s="5"/>
      <c r="H26" s="8">
        <f t="shared" si="0"/>
        <v>-6385</v>
      </c>
      <c r="I26" s="100">
        <v>26.11</v>
      </c>
      <c r="J26" s="103" t="s">
        <v>22</v>
      </c>
    </row>
    <row r="27" spans="1:10" ht="16.5" thickBot="1" x14ac:dyDescent="0.3">
      <c r="A27" s="4">
        <v>26</v>
      </c>
      <c r="B27" s="23">
        <v>17677</v>
      </c>
      <c r="C27" s="6">
        <v>3245</v>
      </c>
      <c r="D27" s="10"/>
      <c r="E27" s="5">
        <v>1134</v>
      </c>
      <c r="F27" s="5">
        <v>15704</v>
      </c>
      <c r="G27" s="5"/>
      <c r="H27" s="8">
        <f t="shared" si="0"/>
        <v>-1134</v>
      </c>
      <c r="I27" s="101">
        <v>28.11</v>
      </c>
      <c r="J27" s="103" t="s">
        <v>22</v>
      </c>
    </row>
    <row r="28" spans="1:10" ht="16.5" thickBot="1" x14ac:dyDescent="0.3">
      <c r="A28" s="4">
        <v>27</v>
      </c>
      <c r="B28" s="5">
        <v>16402</v>
      </c>
      <c r="C28" s="6">
        <v>4246</v>
      </c>
      <c r="D28" s="10"/>
      <c r="E28" s="5">
        <v>3936</v>
      </c>
      <c r="F28" s="27">
        <v>12321</v>
      </c>
      <c r="G28" s="5"/>
      <c r="H28" s="8">
        <f t="shared" si="0"/>
        <v>-3936</v>
      </c>
      <c r="I28" s="101">
        <v>28.11</v>
      </c>
      <c r="J28" s="103" t="s">
        <v>22</v>
      </c>
    </row>
    <row r="29" spans="1:10" ht="16.5" thickBot="1" x14ac:dyDescent="0.3">
      <c r="A29" s="4">
        <v>28</v>
      </c>
      <c r="B29" s="5">
        <v>19820</v>
      </c>
      <c r="C29" s="29">
        <v>3247</v>
      </c>
      <c r="D29" s="30"/>
      <c r="E29" s="23">
        <v>4643</v>
      </c>
      <c r="F29" s="23">
        <v>15177</v>
      </c>
      <c r="G29" s="23"/>
      <c r="H29" s="13">
        <f t="shared" si="0"/>
        <v>-4643</v>
      </c>
      <c r="I29" s="88">
        <v>3.12</v>
      </c>
      <c r="J29" s="103" t="s">
        <v>22</v>
      </c>
    </row>
    <row r="30" spans="1:10" ht="16.5" thickBot="1" x14ac:dyDescent="0.3">
      <c r="A30" s="4">
        <v>29</v>
      </c>
      <c r="B30" s="5">
        <v>22158</v>
      </c>
      <c r="C30" s="6">
        <v>3248</v>
      </c>
      <c r="D30" s="10"/>
      <c r="E30" s="5">
        <v>4278</v>
      </c>
      <c r="F30" s="5">
        <v>17795</v>
      </c>
      <c r="G30" s="5"/>
      <c r="H30" s="8">
        <f t="shared" si="0"/>
        <v>-4278</v>
      </c>
      <c r="I30" s="88">
        <v>3.12</v>
      </c>
      <c r="J30" s="103" t="s">
        <v>22</v>
      </c>
    </row>
    <row r="31" spans="1:10" ht="16.5" thickBot="1" x14ac:dyDescent="0.3">
      <c r="A31" s="4">
        <v>30</v>
      </c>
      <c r="B31" s="5">
        <v>23216</v>
      </c>
      <c r="C31" s="6">
        <v>3249</v>
      </c>
      <c r="D31" s="10"/>
      <c r="E31" s="5">
        <v>4535</v>
      </c>
      <c r="F31" s="5">
        <v>18286</v>
      </c>
      <c r="G31" s="5"/>
      <c r="H31" s="8">
        <f t="shared" si="0"/>
        <v>-4535</v>
      </c>
      <c r="I31" s="88">
        <v>3.12</v>
      </c>
      <c r="J31" s="103" t="s">
        <v>22</v>
      </c>
    </row>
    <row r="32" spans="1:10" ht="16.5" thickBot="1" x14ac:dyDescent="0.25">
      <c r="A32" s="32" t="s">
        <v>10</v>
      </c>
      <c r="B32" s="33">
        <f>SUM(B2:B31)</f>
        <v>553834</v>
      </c>
      <c r="C32" s="33"/>
      <c r="D32" s="33">
        <f>SUM(D2:D31)</f>
        <v>0</v>
      </c>
      <c r="E32" s="33">
        <f>SUM(E2:E31)</f>
        <v>114132</v>
      </c>
      <c r="F32" s="33">
        <f>SUM(F2:F31)</f>
        <v>433224</v>
      </c>
      <c r="G32" s="33">
        <f>SUM(G2:G31)</f>
        <v>0</v>
      </c>
      <c r="H32" s="33">
        <f>SUM(H2:H31)</f>
        <v>-114132</v>
      </c>
      <c r="I32" s="33"/>
    </row>
    <row r="33" spans="1:6" ht="15" thickTop="1" x14ac:dyDescent="0.2">
      <c r="B33" s="61">
        <v>553357</v>
      </c>
      <c r="C33" s="61"/>
      <c r="D33" s="61"/>
      <c r="E33" s="61">
        <v>114172</v>
      </c>
      <c r="F33" s="61">
        <v>432734</v>
      </c>
    </row>
    <row r="34" spans="1:6" x14ac:dyDescent="0.2">
      <c r="A34" t="s">
        <v>23</v>
      </c>
      <c r="B34" s="56">
        <f>B32-B33</f>
        <v>477</v>
      </c>
      <c r="E34" s="56">
        <f>E32-E33</f>
        <v>-40</v>
      </c>
      <c r="F34" s="56">
        <f>F32-F33</f>
        <v>490</v>
      </c>
    </row>
    <row r="35" spans="1:6" x14ac:dyDescent="0.2">
      <c r="B35" s="56"/>
      <c r="E35" s="56"/>
      <c r="F35" s="56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7E8F-C807-4FF7-8028-525CF288A5FF}">
  <sheetPr>
    <tabColor rgb="FF92D050"/>
  </sheetPr>
  <dimension ref="A1:J36"/>
  <sheetViews>
    <sheetView rightToLeft="1" workbookViewId="0">
      <selection activeCell="O9" sqref="O9"/>
    </sheetView>
  </sheetViews>
  <sheetFormatPr defaultRowHeight="14.25" x14ac:dyDescent="0.2"/>
  <cols>
    <col min="10" max="10" width="15.125" bestFit="1" customWidth="1"/>
  </cols>
  <sheetData>
    <row r="1" spans="1:10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ht="16.5" thickBot="1" x14ac:dyDescent="0.3">
      <c r="A2" s="4">
        <v>1</v>
      </c>
      <c r="B2" s="5">
        <v>30677</v>
      </c>
      <c r="C2" s="6">
        <v>3250</v>
      </c>
      <c r="D2" s="7"/>
      <c r="E2" s="5">
        <v>4975</v>
      </c>
      <c r="F2" s="5">
        <v>25099</v>
      </c>
      <c r="G2" s="5"/>
      <c r="H2" s="8">
        <f t="shared" ref="H2:H32" si="0">G2-E2</f>
        <v>-4975</v>
      </c>
      <c r="I2" s="98">
        <v>3.12</v>
      </c>
      <c r="J2" s="103" t="s">
        <v>22</v>
      </c>
    </row>
    <row r="3" spans="1:10" ht="16.5" thickBot="1" x14ac:dyDescent="0.3">
      <c r="A3" s="4">
        <v>2</v>
      </c>
      <c r="B3" s="5">
        <v>40985</v>
      </c>
      <c r="C3" s="6">
        <v>3251</v>
      </c>
      <c r="D3" s="10"/>
      <c r="E3" s="5">
        <v>11763</v>
      </c>
      <c r="F3" s="5">
        <v>28511</v>
      </c>
      <c r="G3" s="5"/>
      <c r="H3" s="8">
        <f t="shared" si="0"/>
        <v>-11763</v>
      </c>
      <c r="I3" s="98">
        <v>3.12</v>
      </c>
      <c r="J3" s="103" t="s">
        <v>22</v>
      </c>
    </row>
    <row r="4" spans="1:10" ht="16.5" thickBot="1" x14ac:dyDescent="0.3">
      <c r="A4" s="4">
        <v>3</v>
      </c>
      <c r="B4" s="5"/>
      <c r="C4" s="6"/>
      <c r="D4" s="10"/>
      <c r="E4" s="5"/>
      <c r="F4" s="5"/>
      <c r="G4" s="5"/>
      <c r="H4" s="8">
        <f t="shared" si="0"/>
        <v>0</v>
      </c>
      <c r="I4" s="90"/>
      <c r="J4" s="103" t="s">
        <v>22</v>
      </c>
    </row>
    <row r="5" spans="1:10" ht="16.5" thickBot="1" x14ac:dyDescent="0.3">
      <c r="A5" s="4">
        <v>4</v>
      </c>
      <c r="B5" s="5"/>
      <c r="C5" s="6"/>
      <c r="D5" s="10"/>
      <c r="E5" s="5"/>
      <c r="F5" s="5"/>
      <c r="G5" s="5"/>
      <c r="H5" s="8">
        <f t="shared" si="0"/>
        <v>0</v>
      </c>
      <c r="I5" s="90"/>
      <c r="J5" s="103" t="s">
        <v>22</v>
      </c>
    </row>
    <row r="6" spans="1:10" ht="16.5" thickBot="1" x14ac:dyDescent="0.3">
      <c r="A6" s="4">
        <v>5</v>
      </c>
      <c r="B6" s="5"/>
      <c r="C6" s="6"/>
      <c r="D6" s="7"/>
      <c r="E6" s="5"/>
      <c r="F6" s="5"/>
      <c r="G6" s="5"/>
      <c r="H6" s="8">
        <f t="shared" si="0"/>
        <v>0</v>
      </c>
      <c r="I6" s="92"/>
      <c r="J6" s="103" t="s">
        <v>22</v>
      </c>
    </row>
    <row r="7" spans="1:10" ht="16.5" thickBot="1" x14ac:dyDescent="0.3">
      <c r="A7" s="4">
        <v>6</v>
      </c>
      <c r="B7" s="5"/>
      <c r="C7" s="6"/>
      <c r="D7" s="7"/>
      <c r="E7" s="5"/>
      <c r="F7" s="5"/>
      <c r="G7" s="5"/>
      <c r="H7" s="13">
        <f t="shared" si="0"/>
        <v>0</v>
      </c>
      <c r="I7" s="92"/>
      <c r="J7" s="103" t="s">
        <v>22</v>
      </c>
    </row>
    <row r="8" spans="1:10" ht="16.5" thickBot="1" x14ac:dyDescent="0.3">
      <c r="A8" s="4">
        <v>7</v>
      </c>
      <c r="B8" s="5"/>
      <c r="C8" s="6"/>
      <c r="D8" s="10"/>
      <c r="E8" s="5"/>
      <c r="F8" s="15"/>
      <c r="G8" s="5"/>
      <c r="H8" s="13">
        <f t="shared" si="0"/>
        <v>0</v>
      </c>
      <c r="I8" s="93"/>
      <c r="J8" s="103" t="s">
        <v>22</v>
      </c>
    </row>
    <row r="9" spans="1:10" ht="16.5" thickBot="1" x14ac:dyDescent="0.3">
      <c r="A9" s="4">
        <v>8</v>
      </c>
      <c r="B9" s="16"/>
      <c r="C9" s="17"/>
      <c r="D9" s="17"/>
      <c r="E9" s="16"/>
      <c r="F9" s="16"/>
      <c r="G9" s="16"/>
      <c r="H9" s="13">
        <f t="shared" si="0"/>
        <v>0</v>
      </c>
      <c r="I9" s="93"/>
      <c r="J9" s="103" t="s">
        <v>22</v>
      </c>
    </row>
    <row r="10" spans="1:10" ht="16.5" thickBot="1" x14ac:dyDescent="0.3">
      <c r="A10" s="4">
        <v>9</v>
      </c>
      <c r="B10" s="5"/>
      <c r="C10" s="6"/>
      <c r="D10" s="7"/>
      <c r="E10" s="5"/>
      <c r="F10" s="5"/>
      <c r="G10" s="5"/>
      <c r="H10" s="13">
        <f t="shared" si="0"/>
        <v>0</v>
      </c>
      <c r="I10" s="93"/>
      <c r="J10" s="103" t="s">
        <v>22</v>
      </c>
    </row>
    <row r="11" spans="1:10" ht="16.5" thickBot="1" x14ac:dyDescent="0.3">
      <c r="A11" s="4">
        <v>10</v>
      </c>
      <c r="B11" s="5"/>
      <c r="C11" s="6"/>
      <c r="D11" s="10"/>
      <c r="E11" s="5"/>
      <c r="F11" s="5"/>
      <c r="G11" s="5"/>
      <c r="H11" s="13">
        <f t="shared" si="0"/>
        <v>0</v>
      </c>
      <c r="I11" s="93"/>
      <c r="J11" s="103" t="s">
        <v>22</v>
      </c>
    </row>
    <row r="12" spans="1:10" ht="16.5" thickBot="1" x14ac:dyDescent="0.3">
      <c r="A12" s="4">
        <v>11</v>
      </c>
      <c r="B12" s="5"/>
      <c r="C12" s="6"/>
      <c r="D12" s="10"/>
      <c r="E12" s="5"/>
      <c r="F12" s="5"/>
      <c r="G12" s="5"/>
      <c r="H12" s="13">
        <f t="shared" si="0"/>
        <v>0</v>
      </c>
      <c r="I12" s="93"/>
      <c r="J12" s="103" t="s">
        <v>22</v>
      </c>
    </row>
    <row r="13" spans="1:10" ht="16.5" thickBot="1" x14ac:dyDescent="0.3">
      <c r="A13" s="4">
        <v>12</v>
      </c>
      <c r="B13" s="16"/>
      <c r="C13" s="17"/>
      <c r="D13" s="17"/>
      <c r="E13" s="16"/>
      <c r="F13" s="16"/>
      <c r="G13" s="16"/>
      <c r="H13" s="13">
        <f t="shared" si="0"/>
        <v>0</v>
      </c>
      <c r="I13" s="96"/>
      <c r="J13" s="103" t="s">
        <v>22</v>
      </c>
    </row>
    <row r="14" spans="1:10" ht="16.5" thickBot="1" x14ac:dyDescent="0.3">
      <c r="A14" s="4">
        <v>13</v>
      </c>
      <c r="B14" s="16"/>
      <c r="C14" s="17"/>
      <c r="D14" s="17"/>
      <c r="E14" s="16"/>
      <c r="F14" s="16"/>
      <c r="G14" s="16"/>
      <c r="H14" s="13">
        <f t="shared" si="0"/>
        <v>0</v>
      </c>
      <c r="I14" s="96"/>
      <c r="J14" s="103" t="s">
        <v>22</v>
      </c>
    </row>
    <row r="15" spans="1:10" ht="16.5" thickBot="1" x14ac:dyDescent="0.3">
      <c r="A15" s="4">
        <v>14</v>
      </c>
      <c r="B15" s="5"/>
      <c r="C15" s="6"/>
      <c r="D15" s="20"/>
      <c r="E15" s="5"/>
      <c r="F15" s="5"/>
      <c r="G15" s="5"/>
      <c r="H15" s="13">
        <f t="shared" si="0"/>
        <v>0</v>
      </c>
      <c r="I15" s="104"/>
      <c r="J15" s="103" t="s">
        <v>22</v>
      </c>
    </row>
    <row r="16" spans="1:10" ht="16.5" thickBot="1" x14ac:dyDescent="0.3">
      <c r="A16" s="4">
        <v>15</v>
      </c>
      <c r="B16" s="5"/>
      <c r="C16" s="6"/>
      <c r="D16" s="20"/>
      <c r="E16" s="5"/>
      <c r="F16" s="5"/>
      <c r="G16" s="5"/>
      <c r="H16" s="13">
        <f t="shared" si="0"/>
        <v>0</v>
      </c>
      <c r="I16" s="104"/>
      <c r="J16" s="103" t="s">
        <v>22</v>
      </c>
    </row>
    <row r="17" spans="1:10" ht="16.5" thickBot="1" x14ac:dyDescent="0.3">
      <c r="A17" s="4">
        <v>16</v>
      </c>
      <c r="B17" s="5"/>
      <c r="C17" s="6"/>
      <c r="D17" s="20"/>
      <c r="E17" s="5"/>
      <c r="F17" s="15"/>
      <c r="G17" s="5"/>
      <c r="H17" s="13">
        <f t="shared" si="0"/>
        <v>0</v>
      </c>
      <c r="I17" s="97"/>
      <c r="J17" s="103" t="s">
        <v>22</v>
      </c>
    </row>
    <row r="18" spans="1:10" ht="16.5" thickBot="1" x14ac:dyDescent="0.3">
      <c r="A18" s="4">
        <v>17</v>
      </c>
      <c r="B18" s="5"/>
      <c r="C18" s="17"/>
      <c r="D18" s="22"/>
      <c r="E18" s="16"/>
      <c r="F18" s="16"/>
      <c r="G18" s="16"/>
      <c r="H18" s="13">
        <f t="shared" si="0"/>
        <v>0</v>
      </c>
      <c r="I18" s="97"/>
      <c r="J18" s="103" t="s">
        <v>22</v>
      </c>
    </row>
    <row r="19" spans="1:10" ht="16.5" thickBot="1" x14ac:dyDescent="0.3">
      <c r="A19" s="4">
        <v>18</v>
      </c>
      <c r="B19" s="23"/>
      <c r="C19" s="6"/>
      <c r="D19" s="20"/>
      <c r="E19" s="5"/>
      <c r="F19" s="5"/>
      <c r="G19" s="5"/>
      <c r="H19" s="13">
        <f t="shared" si="0"/>
        <v>0</v>
      </c>
      <c r="I19" s="97"/>
      <c r="J19" s="103" t="s">
        <v>22</v>
      </c>
    </row>
    <row r="20" spans="1:10" ht="16.5" thickBot="1" x14ac:dyDescent="0.3">
      <c r="A20" s="4">
        <v>19</v>
      </c>
      <c r="B20" s="23"/>
      <c r="C20" s="6"/>
      <c r="D20" s="10"/>
      <c r="E20" s="5"/>
      <c r="F20" s="5"/>
      <c r="G20" s="5"/>
      <c r="H20" s="13">
        <f t="shared" si="0"/>
        <v>0</v>
      </c>
      <c r="I20" s="95"/>
      <c r="J20" s="103" t="s">
        <v>22</v>
      </c>
    </row>
    <row r="21" spans="1:10" ht="16.5" thickBot="1" x14ac:dyDescent="0.3">
      <c r="A21" s="4">
        <v>20</v>
      </c>
      <c r="B21" s="23"/>
      <c r="C21" s="6"/>
      <c r="D21" s="10"/>
      <c r="E21" s="5"/>
      <c r="F21" s="5"/>
      <c r="G21" s="5"/>
      <c r="H21" s="13">
        <f t="shared" si="0"/>
        <v>0</v>
      </c>
      <c r="I21" s="95"/>
      <c r="J21" s="103" t="s">
        <v>22</v>
      </c>
    </row>
    <row r="22" spans="1:10" ht="16.5" thickBot="1" x14ac:dyDescent="0.3">
      <c r="A22" s="4">
        <v>21</v>
      </c>
      <c r="B22" s="23"/>
      <c r="C22" s="6"/>
      <c r="D22" s="10"/>
      <c r="E22" s="5"/>
      <c r="F22" s="5"/>
      <c r="G22" s="5"/>
      <c r="H22" s="13">
        <f t="shared" si="0"/>
        <v>0</v>
      </c>
      <c r="I22" s="98"/>
      <c r="J22" s="103" t="s">
        <v>22</v>
      </c>
    </row>
    <row r="23" spans="1:10" ht="16.5" thickBot="1" x14ac:dyDescent="0.3">
      <c r="A23" s="4">
        <v>22</v>
      </c>
      <c r="B23" s="5"/>
      <c r="C23" s="6"/>
      <c r="D23" s="10"/>
      <c r="E23" s="5"/>
      <c r="F23" s="5"/>
      <c r="G23" s="5"/>
      <c r="H23" s="13">
        <f t="shared" si="0"/>
        <v>0</v>
      </c>
      <c r="I23" s="98"/>
      <c r="J23" s="103" t="s">
        <v>22</v>
      </c>
    </row>
    <row r="24" spans="1:10" ht="16.5" thickBot="1" x14ac:dyDescent="0.3">
      <c r="A24" s="4">
        <v>23</v>
      </c>
      <c r="B24" s="5"/>
      <c r="C24" s="6"/>
      <c r="D24" s="10"/>
      <c r="E24" s="5"/>
      <c r="F24" s="5"/>
      <c r="G24" s="5"/>
      <c r="H24" s="13">
        <f t="shared" si="0"/>
        <v>0</v>
      </c>
      <c r="I24" s="100"/>
      <c r="J24" s="103" t="s">
        <v>22</v>
      </c>
    </row>
    <row r="25" spans="1:10" ht="16.5" thickBot="1" x14ac:dyDescent="0.3">
      <c r="A25" s="4">
        <v>24</v>
      </c>
      <c r="B25" s="23"/>
      <c r="C25" s="6"/>
      <c r="D25" s="10"/>
      <c r="E25" s="5"/>
      <c r="F25" s="5"/>
      <c r="G25" s="5"/>
      <c r="H25" s="8">
        <f t="shared" si="0"/>
        <v>0</v>
      </c>
      <c r="I25" s="100"/>
      <c r="J25" s="103" t="s">
        <v>22</v>
      </c>
    </row>
    <row r="26" spans="1:10" ht="16.5" thickBot="1" x14ac:dyDescent="0.3">
      <c r="A26" s="4">
        <v>25</v>
      </c>
      <c r="B26" s="5"/>
      <c r="C26" s="6"/>
      <c r="D26" s="10"/>
      <c r="E26" s="27"/>
      <c r="F26" s="5"/>
      <c r="G26" s="5"/>
      <c r="H26" s="8">
        <f t="shared" si="0"/>
        <v>0</v>
      </c>
      <c r="I26" s="100"/>
      <c r="J26" s="103" t="s">
        <v>22</v>
      </c>
    </row>
    <row r="27" spans="1:10" ht="16.5" thickBot="1" x14ac:dyDescent="0.3">
      <c r="A27" s="4">
        <v>26</v>
      </c>
      <c r="B27" s="23"/>
      <c r="C27" s="6"/>
      <c r="D27" s="10"/>
      <c r="E27" s="5"/>
      <c r="F27" s="5"/>
      <c r="G27" s="5"/>
      <c r="H27" s="8">
        <f t="shared" si="0"/>
        <v>0</v>
      </c>
      <c r="I27" s="101"/>
      <c r="J27" s="103" t="s">
        <v>22</v>
      </c>
    </row>
    <row r="28" spans="1:10" ht="16.5" thickBot="1" x14ac:dyDescent="0.3">
      <c r="A28" s="4">
        <v>27</v>
      </c>
      <c r="B28" s="5"/>
      <c r="C28" s="6"/>
      <c r="D28" s="10"/>
      <c r="E28" s="5"/>
      <c r="F28" s="27"/>
      <c r="G28" s="5"/>
      <c r="H28" s="8">
        <f t="shared" si="0"/>
        <v>0</v>
      </c>
      <c r="I28" s="101"/>
      <c r="J28" s="103" t="s">
        <v>22</v>
      </c>
    </row>
    <row r="29" spans="1:10" ht="16.5" thickBot="1" x14ac:dyDescent="0.3">
      <c r="A29" s="4">
        <v>28</v>
      </c>
      <c r="B29" s="5"/>
      <c r="C29" s="29"/>
      <c r="D29" s="30"/>
      <c r="E29" s="23"/>
      <c r="F29" s="23"/>
      <c r="G29" s="23"/>
      <c r="H29" s="13">
        <f t="shared" si="0"/>
        <v>0</v>
      </c>
      <c r="I29" s="88"/>
      <c r="J29" s="103" t="s">
        <v>22</v>
      </c>
    </row>
    <row r="30" spans="1:10" ht="16.5" thickBot="1" x14ac:dyDescent="0.3">
      <c r="A30" s="4">
        <v>29</v>
      </c>
      <c r="B30" s="5"/>
      <c r="C30" s="6"/>
      <c r="D30" s="10"/>
      <c r="E30" s="5"/>
      <c r="F30" s="5"/>
      <c r="G30" s="5"/>
      <c r="H30" s="8">
        <f t="shared" si="0"/>
        <v>0</v>
      </c>
      <c r="I30" s="88"/>
      <c r="J30" s="103" t="s">
        <v>22</v>
      </c>
    </row>
    <row r="31" spans="1:10" ht="16.5" thickBot="1" x14ac:dyDescent="0.3">
      <c r="A31" s="4">
        <v>30</v>
      </c>
      <c r="B31" s="5"/>
      <c r="C31" s="6"/>
      <c r="D31" s="10"/>
      <c r="E31" s="5"/>
      <c r="F31" s="5"/>
      <c r="G31" s="5"/>
      <c r="H31" s="8">
        <f t="shared" si="0"/>
        <v>0</v>
      </c>
      <c r="I31" s="102"/>
      <c r="J31" s="103" t="s">
        <v>22</v>
      </c>
    </row>
    <row r="32" spans="1:10" ht="16.5" thickBot="1" x14ac:dyDescent="0.3">
      <c r="A32" s="4">
        <v>31</v>
      </c>
      <c r="B32" s="5"/>
      <c r="C32" s="6"/>
      <c r="D32" s="10"/>
      <c r="E32" s="5"/>
      <c r="F32" s="5"/>
      <c r="G32" s="5"/>
      <c r="H32" s="8">
        <f t="shared" si="0"/>
        <v>0</v>
      </c>
      <c r="I32" s="102"/>
      <c r="J32" s="103" t="s">
        <v>22</v>
      </c>
    </row>
    <row r="33" spans="1:9" ht="16.5" thickBot="1" x14ac:dyDescent="0.25">
      <c r="A33" s="32" t="s">
        <v>10</v>
      </c>
      <c r="B33" s="33">
        <f t="shared" ref="B33:H33" si="1">SUM(B2:B32)</f>
        <v>71662</v>
      </c>
      <c r="C33" s="33"/>
      <c r="D33" s="33">
        <f t="shared" si="1"/>
        <v>0</v>
      </c>
      <c r="E33" s="33">
        <f t="shared" si="1"/>
        <v>16738</v>
      </c>
      <c r="F33" s="33">
        <f t="shared" si="1"/>
        <v>53610</v>
      </c>
      <c r="G33" s="33">
        <f t="shared" si="1"/>
        <v>0</v>
      </c>
      <c r="H33" s="33">
        <f t="shared" si="1"/>
        <v>-16738</v>
      </c>
      <c r="I33" s="33"/>
    </row>
    <row r="34" spans="1:9" ht="15" thickTop="1" x14ac:dyDescent="0.2">
      <c r="B34" s="61">
        <v>159478</v>
      </c>
      <c r="C34" s="61"/>
      <c r="D34" s="61"/>
      <c r="E34" s="61">
        <v>34887</v>
      </c>
      <c r="F34" s="61">
        <v>123109</v>
      </c>
    </row>
    <row r="36" spans="1:9" x14ac:dyDescent="0.2">
      <c r="B36" s="56"/>
      <c r="E36" s="56"/>
      <c r="F36" s="5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E7F4-88E7-4358-AEA3-E2CBC0B89672}">
  <dimension ref="A1:K34"/>
  <sheetViews>
    <sheetView rightToLeft="1" workbookViewId="0">
      <selection activeCell="K29" sqref="K29"/>
    </sheetView>
  </sheetViews>
  <sheetFormatPr defaultRowHeight="14.25" x14ac:dyDescent="0.2"/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/>
      <c r="C2" s="6"/>
      <c r="D2" s="7"/>
      <c r="E2" s="5"/>
      <c r="F2" s="5"/>
      <c r="G2" s="5"/>
      <c r="H2" s="8">
        <f t="shared" ref="H2:H32" si="0">G2-E2</f>
        <v>0</v>
      </c>
      <c r="I2" s="9"/>
    </row>
    <row r="3" spans="1:11" ht="16.5" thickBot="1" x14ac:dyDescent="0.3">
      <c r="A3" s="4">
        <v>2</v>
      </c>
      <c r="B3" s="5"/>
      <c r="C3" s="6"/>
      <c r="D3" s="10"/>
      <c r="E3" s="5"/>
      <c r="F3" s="5"/>
      <c r="G3" s="5"/>
      <c r="H3" s="8">
        <f t="shared" si="0"/>
        <v>0</v>
      </c>
      <c r="I3" s="9"/>
      <c r="J3" s="11"/>
      <c r="K3" s="5"/>
    </row>
    <row r="4" spans="1:11" ht="16.5" thickBot="1" x14ac:dyDescent="0.3">
      <c r="A4" s="4">
        <v>3</v>
      </c>
      <c r="B4" s="5"/>
      <c r="C4" s="6"/>
      <c r="D4" s="10"/>
      <c r="E4" s="5"/>
      <c r="F4" s="5"/>
      <c r="G4" s="5"/>
      <c r="H4" s="8">
        <f t="shared" si="0"/>
        <v>0</v>
      </c>
      <c r="I4" s="9"/>
      <c r="J4" s="11"/>
      <c r="K4" s="5"/>
    </row>
    <row r="5" spans="1:11" ht="16.5" thickBot="1" x14ac:dyDescent="0.3">
      <c r="A5" s="4">
        <v>4</v>
      </c>
      <c r="B5" s="5"/>
      <c r="C5" s="6"/>
      <c r="D5" s="10"/>
      <c r="E5" s="5"/>
      <c r="F5" s="5"/>
      <c r="G5" s="5"/>
      <c r="H5" s="8">
        <f t="shared" si="0"/>
        <v>0</v>
      </c>
      <c r="I5" s="12"/>
      <c r="J5" s="11"/>
      <c r="K5" s="5"/>
    </row>
    <row r="6" spans="1:11" ht="16.5" thickBot="1" x14ac:dyDescent="0.3">
      <c r="A6" s="4">
        <v>5</v>
      </c>
      <c r="B6" s="5">
        <v>5997</v>
      </c>
      <c r="C6" s="6">
        <v>98</v>
      </c>
      <c r="D6" s="7"/>
      <c r="E6" s="5">
        <v>1131</v>
      </c>
      <c r="F6" s="5">
        <v>4866</v>
      </c>
      <c r="G6" s="5"/>
      <c r="H6" s="8">
        <f t="shared" si="0"/>
        <v>-1131</v>
      </c>
      <c r="I6" s="12">
        <v>8.1</v>
      </c>
      <c r="J6" s="11"/>
      <c r="K6" s="5"/>
    </row>
    <row r="7" spans="1:11" ht="16.5" thickBot="1" x14ac:dyDescent="0.3">
      <c r="A7" s="4">
        <v>6</v>
      </c>
      <c r="B7" s="5">
        <v>7308</v>
      </c>
      <c r="C7" s="6">
        <v>99</v>
      </c>
      <c r="D7" s="7"/>
      <c r="E7" s="5">
        <v>2711</v>
      </c>
      <c r="F7" s="5">
        <v>4597</v>
      </c>
      <c r="G7" s="5"/>
      <c r="H7" s="13">
        <f t="shared" si="0"/>
        <v>-2711</v>
      </c>
      <c r="I7" s="12">
        <v>8.1</v>
      </c>
      <c r="J7" s="11"/>
      <c r="K7" s="5"/>
    </row>
    <row r="8" spans="1:11" ht="16.5" thickBot="1" x14ac:dyDescent="0.3">
      <c r="A8" s="4">
        <v>7</v>
      </c>
      <c r="B8" s="5">
        <v>437</v>
      </c>
      <c r="C8" s="6">
        <v>100</v>
      </c>
      <c r="D8" s="10"/>
      <c r="E8" s="5">
        <v>98</v>
      </c>
      <c r="F8" s="15">
        <v>339</v>
      </c>
      <c r="G8" s="5"/>
      <c r="H8" s="13">
        <f t="shared" si="0"/>
        <v>-98</v>
      </c>
      <c r="I8" s="12">
        <v>8.1</v>
      </c>
      <c r="J8" s="11"/>
      <c r="K8" s="5"/>
    </row>
    <row r="9" spans="1:11" ht="16.5" thickBot="1" x14ac:dyDescent="0.3">
      <c r="A9" s="4">
        <v>8</v>
      </c>
      <c r="B9" s="16"/>
      <c r="C9" s="17"/>
      <c r="D9" s="17"/>
      <c r="E9" s="16"/>
      <c r="F9" s="16"/>
      <c r="G9" s="16"/>
      <c r="H9" s="13">
        <f t="shared" si="0"/>
        <v>0</v>
      </c>
      <c r="I9" s="9"/>
      <c r="J9" s="11"/>
      <c r="K9" s="5"/>
    </row>
    <row r="10" spans="1:11" ht="16.5" thickBot="1" x14ac:dyDescent="0.3">
      <c r="A10" s="4">
        <v>9</v>
      </c>
      <c r="B10" s="5"/>
      <c r="C10" s="6"/>
      <c r="D10" s="7"/>
      <c r="E10" s="5"/>
      <c r="F10" s="5"/>
      <c r="G10" s="5"/>
      <c r="H10" s="13">
        <f t="shared" si="0"/>
        <v>0</v>
      </c>
      <c r="I10" s="9"/>
      <c r="J10" s="11"/>
      <c r="K10" s="16"/>
    </row>
    <row r="11" spans="1:11" ht="16.5" thickBot="1" x14ac:dyDescent="0.3">
      <c r="A11" s="4">
        <v>10</v>
      </c>
      <c r="B11" s="5"/>
      <c r="C11" s="6"/>
      <c r="D11" s="10"/>
      <c r="E11" s="5"/>
      <c r="F11" s="5"/>
      <c r="G11" s="5"/>
      <c r="H11" s="13">
        <f t="shared" si="0"/>
        <v>0</v>
      </c>
      <c r="I11" s="9"/>
      <c r="J11" s="11"/>
      <c r="K11" s="5"/>
    </row>
    <row r="12" spans="1:11" ht="16.5" thickBot="1" x14ac:dyDescent="0.3">
      <c r="A12" s="4">
        <v>11</v>
      </c>
      <c r="B12" s="5"/>
      <c r="C12" s="6"/>
      <c r="D12" s="10"/>
      <c r="E12" s="5"/>
      <c r="F12" s="5"/>
      <c r="G12" s="5"/>
      <c r="H12" s="13">
        <f t="shared" si="0"/>
        <v>0</v>
      </c>
      <c r="I12" s="18"/>
      <c r="J12" s="11"/>
      <c r="K12" s="5"/>
    </row>
    <row r="13" spans="1:11" ht="16.5" thickBot="1" x14ac:dyDescent="0.3">
      <c r="A13" s="4">
        <v>12</v>
      </c>
      <c r="B13" s="16">
        <v>5441</v>
      </c>
      <c r="C13" s="17">
        <v>101</v>
      </c>
      <c r="D13" s="17"/>
      <c r="E13" s="16">
        <v>1434</v>
      </c>
      <c r="F13" s="16">
        <v>4007</v>
      </c>
      <c r="G13" s="16"/>
      <c r="H13" s="13">
        <f t="shared" si="0"/>
        <v>-1434</v>
      </c>
      <c r="I13" s="19">
        <v>15.1</v>
      </c>
    </row>
    <row r="14" spans="1:11" ht="16.5" thickBot="1" x14ac:dyDescent="0.3">
      <c r="A14" s="4">
        <v>13</v>
      </c>
      <c r="B14" s="16">
        <v>9649</v>
      </c>
      <c r="C14" s="17">
        <v>102</v>
      </c>
      <c r="D14" s="17"/>
      <c r="E14" s="16">
        <v>3030</v>
      </c>
      <c r="F14" s="16">
        <v>6619</v>
      </c>
      <c r="G14" s="16"/>
      <c r="H14" s="13">
        <f t="shared" si="0"/>
        <v>-3030</v>
      </c>
      <c r="I14" s="19">
        <v>15.1</v>
      </c>
      <c r="K14" s="5"/>
    </row>
    <row r="15" spans="1:11" ht="16.5" thickBot="1" x14ac:dyDescent="0.3">
      <c r="A15" s="4">
        <v>14</v>
      </c>
      <c r="B15" s="5">
        <v>2826</v>
      </c>
      <c r="C15" s="6">
        <v>103</v>
      </c>
      <c r="D15" s="20"/>
      <c r="E15" s="5">
        <v>615</v>
      </c>
      <c r="F15" s="5">
        <v>2211</v>
      </c>
      <c r="G15" s="5"/>
      <c r="H15" s="13">
        <f t="shared" si="0"/>
        <v>-615</v>
      </c>
      <c r="I15" s="19">
        <v>15.1</v>
      </c>
      <c r="K15" s="16"/>
    </row>
    <row r="16" spans="1:11" ht="16.5" thickBot="1" x14ac:dyDescent="0.3">
      <c r="A16" s="4">
        <v>15</v>
      </c>
      <c r="B16" s="5"/>
      <c r="C16" s="6"/>
      <c r="D16" s="20"/>
      <c r="E16" s="5"/>
      <c r="F16" s="5"/>
      <c r="G16" s="5"/>
      <c r="H16" s="13">
        <f t="shared" si="0"/>
        <v>0</v>
      </c>
      <c r="I16" s="21"/>
      <c r="K16" s="16"/>
    </row>
    <row r="17" spans="1:11" ht="16.5" thickBot="1" x14ac:dyDescent="0.3">
      <c r="A17" s="4">
        <v>16</v>
      </c>
      <c r="B17" s="5"/>
      <c r="C17" s="6"/>
      <c r="D17" s="20"/>
      <c r="E17" s="5"/>
      <c r="F17" s="15"/>
      <c r="G17" s="5"/>
      <c r="H17" s="13">
        <f t="shared" si="0"/>
        <v>0</v>
      </c>
      <c r="I17" s="21"/>
      <c r="K17" s="5"/>
    </row>
    <row r="18" spans="1:11" ht="16.5" thickBot="1" x14ac:dyDescent="0.3">
      <c r="A18" s="4">
        <v>17</v>
      </c>
      <c r="B18" s="5"/>
      <c r="C18" s="17"/>
      <c r="D18" s="22"/>
      <c r="E18" s="16"/>
      <c r="F18" s="16"/>
      <c r="G18" s="16"/>
      <c r="H18" s="13">
        <f t="shared" si="0"/>
        <v>0</v>
      </c>
      <c r="I18" s="21"/>
      <c r="K18" s="5"/>
    </row>
    <row r="19" spans="1:11" ht="16.5" thickBot="1" x14ac:dyDescent="0.3">
      <c r="A19" s="4">
        <v>18</v>
      </c>
      <c r="B19" s="23"/>
      <c r="C19" s="6"/>
      <c r="D19" s="20"/>
      <c r="E19" s="5"/>
      <c r="F19" s="5"/>
      <c r="G19" s="5"/>
      <c r="H19" s="13">
        <f t="shared" si="0"/>
        <v>0</v>
      </c>
      <c r="I19" s="9"/>
      <c r="J19" t="s">
        <v>9</v>
      </c>
    </row>
    <row r="20" spans="1:11" ht="16.5" thickBot="1" x14ac:dyDescent="0.3">
      <c r="A20" s="4">
        <v>19</v>
      </c>
      <c r="B20" s="23">
        <v>3417</v>
      </c>
      <c r="C20" s="6">
        <v>104</v>
      </c>
      <c r="D20" s="10"/>
      <c r="E20" s="5">
        <v>1200</v>
      </c>
      <c r="F20" s="5">
        <v>2217</v>
      </c>
      <c r="G20" s="5"/>
      <c r="H20" s="13">
        <f t="shared" si="0"/>
        <v>-1200</v>
      </c>
      <c r="I20" s="24">
        <v>22.1</v>
      </c>
      <c r="K20" s="5"/>
    </row>
    <row r="21" spans="1:11" ht="16.5" thickBot="1" x14ac:dyDescent="0.3">
      <c r="A21" s="4">
        <v>20</v>
      </c>
      <c r="B21" s="23">
        <v>4745</v>
      </c>
      <c r="C21" s="6">
        <v>105</v>
      </c>
      <c r="D21" s="10"/>
      <c r="E21" s="5">
        <v>1918</v>
      </c>
      <c r="F21" s="5">
        <v>2827</v>
      </c>
      <c r="G21" s="5"/>
      <c r="H21" s="13">
        <f t="shared" si="0"/>
        <v>-1918</v>
      </c>
      <c r="I21" s="24">
        <v>22.1</v>
      </c>
      <c r="K21" s="5"/>
    </row>
    <row r="22" spans="1:11" ht="16.5" thickBot="1" x14ac:dyDescent="0.3">
      <c r="A22" s="4">
        <v>21</v>
      </c>
      <c r="B22" s="23">
        <v>330</v>
      </c>
      <c r="C22" s="6">
        <v>106</v>
      </c>
      <c r="D22" s="10"/>
      <c r="E22" s="5">
        <v>-48</v>
      </c>
      <c r="F22" s="5">
        <v>378</v>
      </c>
      <c r="G22" s="5"/>
      <c r="H22" s="13">
        <f t="shared" si="0"/>
        <v>48</v>
      </c>
      <c r="I22" s="24">
        <v>22.1</v>
      </c>
      <c r="K22" s="16"/>
    </row>
    <row r="23" spans="1:11" ht="16.5" thickBot="1" x14ac:dyDescent="0.3">
      <c r="A23" s="4">
        <v>22</v>
      </c>
      <c r="B23" s="5"/>
      <c r="C23" s="6"/>
      <c r="D23" s="10"/>
      <c r="E23" s="5"/>
      <c r="F23" s="5"/>
      <c r="G23" s="5"/>
      <c r="H23" s="13">
        <f t="shared" si="0"/>
        <v>0</v>
      </c>
      <c r="I23" s="25"/>
      <c r="J23" s="26"/>
      <c r="K23" s="5"/>
    </row>
    <row r="24" spans="1:11" ht="16.5" thickBot="1" x14ac:dyDescent="0.3">
      <c r="A24" s="4">
        <v>23</v>
      </c>
      <c r="B24" s="5"/>
      <c r="C24" s="6"/>
      <c r="D24" s="10"/>
      <c r="E24" s="5"/>
      <c r="F24" s="5"/>
      <c r="G24" s="5"/>
      <c r="H24" s="13">
        <f t="shared" si="0"/>
        <v>0</v>
      </c>
      <c r="I24" s="25"/>
      <c r="K24" s="5"/>
    </row>
    <row r="25" spans="1:11" ht="16.5" thickBot="1" x14ac:dyDescent="0.3">
      <c r="A25" s="4">
        <v>24</v>
      </c>
      <c r="B25" s="23"/>
      <c r="C25" s="6"/>
      <c r="D25" s="10"/>
      <c r="E25" s="5"/>
      <c r="F25" s="5"/>
      <c r="G25" s="5"/>
      <c r="H25" s="8">
        <f t="shared" si="0"/>
        <v>0</v>
      </c>
      <c r="I25" s="25"/>
      <c r="K25" s="5"/>
    </row>
    <row r="26" spans="1:11" ht="16.5" thickBot="1" x14ac:dyDescent="0.3">
      <c r="A26" s="4">
        <v>25</v>
      </c>
      <c r="B26" s="5">
        <v>1934</v>
      </c>
      <c r="C26" s="6">
        <v>107</v>
      </c>
      <c r="D26" s="10"/>
      <c r="E26" s="27">
        <v>1934</v>
      </c>
      <c r="F26" s="5">
        <v>0</v>
      </c>
      <c r="G26" s="5"/>
      <c r="H26" s="8">
        <f t="shared" si="0"/>
        <v>-1934</v>
      </c>
      <c r="I26" s="28">
        <v>26.1</v>
      </c>
      <c r="K26" s="5"/>
    </row>
    <row r="27" spans="1:11" ht="16.5" thickBot="1" x14ac:dyDescent="0.3">
      <c r="A27" s="4">
        <v>26</v>
      </c>
      <c r="B27" s="23">
        <v>1704</v>
      </c>
      <c r="C27" s="6">
        <v>108</v>
      </c>
      <c r="D27" s="10"/>
      <c r="E27" s="5">
        <v>357</v>
      </c>
      <c r="F27" s="5">
        <v>1348</v>
      </c>
      <c r="G27" s="5"/>
      <c r="H27" s="8">
        <f t="shared" si="0"/>
        <v>-357</v>
      </c>
      <c r="I27" s="28">
        <v>29.1</v>
      </c>
      <c r="K27" s="5"/>
    </row>
    <row r="28" spans="1:11" ht="16.5" thickBot="1" x14ac:dyDescent="0.3">
      <c r="A28" s="4">
        <v>27</v>
      </c>
      <c r="B28" s="5">
        <f>8475+3375</f>
        <v>11850</v>
      </c>
      <c r="C28" s="37">
        <v>109110</v>
      </c>
      <c r="D28" s="10"/>
      <c r="E28" s="5">
        <f>2415+1475</f>
        <v>3890</v>
      </c>
      <c r="F28" s="27">
        <f>1900+6059</f>
        <v>7959</v>
      </c>
      <c r="G28" s="5"/>
      <c r="H28" s="8">
        <f t="shared" si="0"/>
        <v>-3890</v>
      </c>
      <c r="I28" s="28">
        <v>29.1</v>
      </c>
    </row>
    <row r="29" spans="1:11" ht="16.5" thickBot="1" x14ac:dyDescent="0.3">
      <c r="A29" s="4">
        <v>28</v>
      </c>
      <c r="B29" s="5">
        <v>728</v>
      </c>
      <c r="C29" s="29">
        <v>111</v>
      </c>
      <c r="D29" s="30"/>
      <c r="E29" s="23">
        <v>331</v>
      </c>
      <c r="F29" s="23">
        <v>349</v>
      </c>
      <c r="G29" s="23"/>
      <c r="H29" s="13">
        <f t="shared" si="0"/>
        <v>-331</v>
      </c>
      <c r="I29" s="28">
        <v>29.1</v>
      </c>
      <c r="K29" s="5" t="s">
        <v>11</v>
      </c>
    </row>
    <row r="30" spans="1:11" ht="16.5" thickBot="1" x14ac:dyDescent="0.3">
      <c r="A30" s="4">
        <v>29</v>
      </c>
      <c r="B30" s="5"/>
      <c r="C30" s="6"/>
      <c r="D30" s="10"/>
      <c r="E30" s="5"/>
      <c r="F30" s="5"/>
      <c r="G30" s="5"/>
      <c r="H30" s="8">
        <f t="shared" si="0"/>
        <v>0</v>
      </c>
      <c r="I30" s="31"/>
      <c r="K30" s="5"/>
    </row>
    <row r="31" spans="1:11" ht="16.5" thickBot="1" x14ac:dyDescent="0.3">
      <c r="A31" s="4">
        <v>30</v>
      </c>
      <c r="B31" s="5"/>
      <c r="C31" s="6"/>
      <c r="D31" s="10"/>
      <c r="E31" s="5"/>
      <c r="F31" s="5"/>
      <c r="G31" s="5"/>
      <c r="H31" s="8">
        <f t="shared" si="0"/>
        <v>0</v>
      </c>
      <c r="I31" s="31"/>
      <c r="K31" s="27"/>
    </row>
    <row r="32" spans="1:11" ht="16.5" thickBot="1" x14ac:dyDescent="0.3">
      <c r="A32" s="4">
        <v>31</v>
      </c>
      <c r="B32" s="5"/>
      <c r="C32" s="6"/>
      <c r="D32" s="10"/>
      <c r="E32" s="5"/>
      <c r="F32" s="5"/>
      <c r="G32" s="5"/>
      <c r="H32" s="8">
        <f t="shared" si="0"/>
        <v>0</v>
      </c>
      <c r="I32" s="31"/>
      <c r="K32" s="5"/>
    </row>
    <row r="33" spans="1:11" ht="16.5" thickBot="1" x14ac:dyDescent="0.25">
      <c r="A33" s="32" t="s">
        <v>10</v>
      </c>
      <c r="B33" s="33">
        <f t="shared" ref="B33:H33" si="1">SUM(B2:B32)</f>
        <v>56366</v>
      </c>
      <c r="C33" s="33">
        <f t="shared" si="1"/>
        <v>110354</v>
      </c>
      <c r="D33" s="33">
        <f t="shared" si="1"/>
        <v>0</v>
      </c>
      <c r="E33" s="33">
        <f t="shared" si="1"/>
        <v>18601</v>
      </c>
      <c r="F33" s="33">
        <f t="shared" si="1"/>
        <v>37717</v>
      </c>
      <c r="G33" s="33">
        <f t="shared" si="1"/>
        <v>0</v>
      </c>
      <c r="H33" s="33">
        <f t="shared" si="1"/>
        <v>-18601</v>
      </c>
      <c r="I33" s="33"/>
      <c r="K33" s="5"/>
    </row>
    <row r="34" spans="1:11" ht="15" thickTop="1" x14ac:dyDescent="0.2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AB0B-11CF-4F49-8C63-883A4042CCA6}">
  <dimension ref="A1"/>
  <sheetViews>
    <sheetView rightToLeft="1" workbookViewId="0">
      <selection activeCell="F37" sqref="F37"/>
    </sheetView>
  </sheetViews>
  <sheetFormatPr defaultRowHeight="14.2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116D-5389-4E7D-9B24-9136C592BE71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7E29-40F8-4310-B63A-0263879B8E27}">
  <dimension ref="A1:K34"/>
  <sheetViews>
    <sheetView rightToLeft="1" topLeftCell="A4" zoomScaleNormal="100" workbookViewId="0">
      <selection activeCell="O24" sqref="O24"/>
    </sheetView>
  </sheetViews>
  <sheetFormatPr defaultRowHeight="14.25" x14ac:dyDescent="0.2"/>
  <cols>
    <col min="2" max="2" width="13" bestFit="1" customWidth="1"/>
    <col min="5" max="6" width="13" bestFit="1" customWidth="1"/>
  </cols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>
        <v>13759</v>
      </c>
      <c r="C2" s="6">
        <v>2970</v>
      </c>
      <c r="D2" s="7"/>
      <c r="E2" s="5">
        <v>2713</v>
      </c>
      <c r="F2" s="5">
        <v>10746</v>
      </c>
      <c r="G2" s="5"/>
      <c r="H2" s="8">
        <f t="shared" ref="H2:H32" si="0">G2-E2</f>
        <v>-2713</v>
      </c>
      <c r="I2" s="40">
        <v>2.2000000000000002</v>
      </c>
    </row>
    <row r="3" spans="1:11" ht="16.5" thickBot="1" x14ac:dyDescent="0.3">
      <c r="A3" s="4">
        <v>2</v>
      </c>
      <c r="B3" s="5">
        <v>16564</v>
      </c>
      <c r="C3" s="6">
        <v>2971</v>
      </c>
      <c r="D3" s="10"/>
      <c r="E3" s="5">
        <v>3197</v>
      </c>
      <c r="F3" s="5">
        <v>13203</v>
      </c>
      <c r="G3" s="5"/>
      <c r="H3" s="8">
        <f t="shared" si="0"/>
        <v>-3197</v>
      </c>
      <c r="I3" s="9">
        <v>5.2</v>
      </c>
      <c r="J3" s="11"/>
      <c r="K3" s="5"/>
    </row>
    <row r="4" spans="1:11" ht="16.5" thickBot="1" x14ac:dyDescent="0.3">
      <c r="A4" s="4">
        <v>3</v>
      </c>
      <c r="B4" s="5">
        <v>27000</v>
      </c>
      <c r="C4" s="6">
        <v>2972</v>
      </c>
      <c r="D4" s="10"/>
      <c r="E4" s="5">
        <v>4799</v>
      </c>
      <c r="F4" s="5">
        <v>21648</v>
      </c>
      <c r="G4" s="5"/>
      <c r="H4" s="8">
        <f t="shared" si="0"/>
        <v>-4799</v>
      </c>
      <c r="I4" s="9">
        <v>5.2</v>
      </c>
      <c r="J4" s="11"/>
      <c r="K4" s="5"/>
    </row>
    <row r="5" spans="1:11" ht="16.5" thickBot="1" x14ac:dyDescent="0.3">
      <c r="A5" s="4">
        <v>4</v>
      </c>
      <c r="B5" s="5">
        <v>28349</v>
      </c>
      <c r="C5" s="6">
        <v>2973</v>
      </c>
      <c r="D5" s="10"/>
      <c r="E5" s="5">
        <v>7411</v>
      </c>
      <c r="F5" s="5">
        <v>20763</v>
      </c>
      <c r="G5" s="5"/>
      <c r="H5" s="8">
        <f t="shared" si="0"/>
        <v>-7411</v>
      </c>
      <c r="I5" s="9">
        <v>5.2</v>
      </c>
      <c r="J5" s="11"/>
      <c r="K5" s="5"/>
    </row>
    <row r="6" spans="1:11" ht="16.5" thickBot="1" x14ac:dyDescent="0.3">
      <c r="A6" s="4">
        <v>5</v>
      </c>
      <c r="B6" s="5">
        <v>17529</v>
      </c>
      <c r="C6" s="6">
        <v>2974</v>
      </c>
      <c r="D6" s="7"/>
      <c r="E6" s="5">
        <v>5089</v>
      </c>
      <c r="F6" s="5">
        <v>12340</v>
      </c>
      <c r="G6" s="5"/>
      <c r="H6" s="8">
        <f t="shared" si="0"/>
        <v>-5089</v>
      </c>
      <c r="I6" s="12">
        <v>6.2</v>
      </c>
      <c r="J6" s="11"/>
      <c r="K6" s="5"/>
    </row>
    <row r="7" spans="1:11" ht="16.5" thickBot="1" x14ac:dyDescent="0.3">
      <c r="A7" s="4">
        <v>6</v>
      </c>
      <c r="B7" s="5">
        <v>10639</v>
      </c>
      <c r="C7" s="6">
        <v>2975</v>
      </c>
      <c r="D7" s="7"/>
      <c r="E7" s="5">
        <v>2965</v>
      </c>
      <c r="F7" s="5">
        <v>7674</v>
      </c>
      <c r="G7" s="5"/>
      <c r="H7" s="13">
        <f t="shared" si="0"/>
        <v>-2965</v>
      </c>
      <c r="I7" s="21">
        <v>7.2</v>
      </c>
      <c r="J7" s="11"/>
      <c r="K7" s="5"/>
    </row>
    <row r="8" spans="1:11" ht="16.5" thickBot="1" x14ac:dyDescent="0.3">
      <c r="A8" s="4">
        <v>7</v>
      </c>
      <c r="B8" s="5">
        <v>11353</v>
      </c>
      <c r="C8" s="6">
        <v>2976</v>
      </c>
      <c r="D8" s="10"/>
      <c r="E8" s="5">
        <v>3230</v>
      </c>
      <c r="F8" s="15">
        <v>8123</v>
      </c>
      <c r="G8" s="5"/>
      <c r="H8" s="13">
        <f t="shared" si="0"/>
        <v>-3230</v>
      </c>
      <c r="I8" s="14">
        <v>9.1999999999999993</v>
      </c>
      <c r="J8" s="11"/>
      <c r="K8" s="5"/>
    </row>
    <row r="9" spans="1:11" ht="16.5" thickBot="1" x14ac:dyDescent="0.3">
      <c r="A9" s="4">
        <v>8</v>
      </c>
      <c r="B9" s="16">
        <v>9981</v>
      </c>
      <c r="C9" s="17">
        <v>2977</v>
      </c>
      <c r="D9" s="17"/>
      <c r="E9" s="16">
        <v>1724</v>
      </c>
      <c r="F9" s="16">
        <v>7566</v>
      </c>
      <c r="G9" s="16"/>
      <c r="H9" s="13">
        <f t="shared" si="0"/>
        <v>-1724</v>
      </c>
      <c r="I9" s="14">
        <v>9.1999999999999993</v>
      </c>
      <c r="J9" s="11"/>
      <c r="K9" s="5"/>
    </row>
    <row r="10" spans="1:11" ht="16.5" thickBot="1" x14ac:dyDescent="0.3">
      <c r="A10" s="4">
        <v>9</v>
      </c>
      <c r="B10" s="5">
        <v>20331</v>
      </c>
      <c r="C10" s="6">
        <v>2978</v>
      </c>
      <c r="D10" s="7"/>
      <c r="E10" s="5">
        <v>3097</v>
      </c>
      <c r="F10" s="5">
        <v>16904</v>
      </c>
      <c r="G10" s="5"/>
      <c r="H10" s="13">
        <f t="shared" si="0"/>
        <v>-3097</v>
      </c>
      <c r="I10" s="9">
        <v>12.2</v>
      </c>
      <c r="J10" s="11"/>
      <c r="K10" s="16"/>
    </row>
    <row r="11" spans="1:11" ht="16.5" thickBot="1" x14ac:dyDescent="0.3">
      <c r="A11" s="4">
        <v>10</v>
      </c>
      <c r="B11" s="5">
        <v>30921</v>
      </c>
      <c r="C11" s="6">
        <v>2979</v>
      </c>
      <c r="D11" s="10"/>
      <c r="E11" s="5">
        <v>7360</v>
      </c>
      <c r="F11" s="5">
        <v>23561</v>
      </c>
      <c r="G11" s="5"/>
      <c r="H11" s="13">
        <f t="shared" si="0"/>
        <v>-7360</v>
      </c>
      <c r="I11" s="9">
        <v>12.2</v>
      </c>
      <c r="J11" s="11"/>
      <c r="K11" s="5"/>
    </row>
    <row r="12" spans="1:11" ht="16.5" thickBot="1" x14ac:dyDescent="0.3">
      <c r="A12" s="4">
        <v>11</v>
      </c>
      <c r="B12" s="5">
        <v>34489</v>
      </c>
      <c r="C12" s="6">
        <v>2980</v>
      </c>
      <c r="D12" s="10"/>
      <c r="E12" s="5">
        <v>8640</v>
      </c>
      <c r="F12" s="5">
        <v>25650</v>
      </c>
      <c r="G12" s="5"/>
      <c r="H12" s="13">
        <f t="shared" si="0"/>
        <v>-8640</v>
      </c>
      <c r="I12" s="9">
        <v>12.2</v>
      </c>
      <c r="J12" s="11"/>
      <c r="K12" s="5"/>
    </row>
    <row r="13" spans="1:11" ht="16.5" thickBot="1" x14ac:dyDescent="0.3">
      <c r="A13" s="4">
        <v>12</v>
      </c>
      <c r="B13" s="16">
        <v>16590</v>
      </c>
      <c r="C13" s="17">
        <v>2981</v>
      </c>
      <c r="D13" s="17"/>
      <c r="E13" s="16">
        <v>4083</v>
      </c>
      <c r="F13" s="16">
        <v>12163</v>
      </c>
      <c r="G13" s="16"/>
      <c r="H13" s="13">
        <f t="shared" si="0"/>
        <v>-4083</v>
      </c>
      <c r="I13" s="18">
        <v>13.2</v>
      </c>
    </row>
    <row r="14" spans="1:11" ht="16.5" thickBot="1" x14ac:dyDescent="0.3">
      <c r="A14" s="4">
        <v>13</v>
      </c>
      <c r="B14" s="16">
        <v>17634</v>
      </c>
      <c r="C14" s="17">
        <v>2982</v>
      </c>
      <c r="D14" s="17"/>
      <c r="E14" s="16">
        <v>4428</v>
      </c>
      <c r="F14" s="16">
        <v>13206</v>
      </c>
      <c r="G14" s="16"/>
      <c r="H14" s="13">
        <f t="shared" si="0"/>
        <v>-4428</v>
      </c>
      <c r="I14" s="42">
        <v>15.2</v>
      </c>
      <c r="K14" s="5"/>
    </row>
    <row r="15" spans="1:11" ht="16.5" thickBot="1" x14ac:dyDescent="0.3">
      <c r="A15" s="4">
        <v>14</v>
      </c>
      <c r="B15" s="5">
        <v>21890</v>
      </c>
      <c r="C15" s="6">
        <v>2983</v>
      </c>
      <c r="D15" s="20"/>
      <c r="E15" s="5">
        <v>6311</v>
      </c>
      <c r="F15" s="5">
        <v>15148</v>
      </c>
      <c r="G15" s="5"/>
      <c r="H15" s="13">
        <f t="shared" si="0"/>
        <v>-6311</v>
      </c>
      <c r="I15" s="42">
        <v>15.2</v>
      </c>
      <c r="K15" s="16"/>
    </row>
    <row r="16" spans="1:11" ht="16.5" thickBot="1" x14ac:dyDescent="0.3">
      <c r="A16" s="4">
        <v>15</v>
      </c>
      <c r="B16" s="5">
        <v>17339</v>
      </c>
      <c r="C16" s="6">
        <v>2984</v>
      </c>
      <c r="D16" s="20"/>
      <c r="E16" s="5">
        <v>2952</v>
      </c>
      <c r="F16" s="5">
        <v>14387</v>
      </c>
      <c r="G16" s="5"/>
      <c r="H16" s="13">
        <f t="shared" si="0"/>
        <v>-2952</v>
      </c>
      <c r="I16" s="21">
        <v>16.2</v>
      </c>
      <c r="K16" s="16"/>
    </row>
    <row r="17" spans="1:11" ht="16.5" thickBot="1" x14ac:dyDescent="0.3">
      <c r="A17" s="4">
        <v>16</v>
      </c>
      <c r="B17" s="5">
        <v>20680</v>
      </c>
      <c r="C17" s="6">
        <v>2985</v>
      </c>
      <c r="D17" s="20"/>
      <c r="E17" s="5">
        <v>5083</v>
      </c>
      <c r="F17" s="15">
        <v>15443</v>
      </c>
      <c r="G17" s="5"/>
      <c r="H17" s="13">
        <f t="shared" si="0"/>
        <v>-5083</v>
      </c>
      <c r="I17" s="18">
        <v>19.2</v>
      </c>
      <c r="K17" s="5"/>
    </row>
    <row r="18" spans="1:11" ht="16.5" thickBot="1" x14ac:dyDescent="0.3">
      <c r="A18" s="4">
        <v>17</v>
      </c>
      <c r="B18" s="5">
        <v>28330</v>
      </c>
      <c r="C18" s="17">
        <v>2986</v>
      </c>
      <c r="D18" s="22"/>
      <c r="E18" s="16">
        <v>6829</v>
      </c>
      <c r="F18" s="16">
        <v>21259</v>
      </c>
      <c r="G18" s="16"/>
      <c r="H18" s="13">
        <f t="shared" si="0"/>
        <v>-6829</v>
      </c>
      <c r="I18" s="18">
        <v>19.2</v>
      </c>
      <c r="K18" s="5"/>
    </row>
    <row r="19" spans="1:11" ht="16.5" thickBot="1" x14ac:dyDescent="0.3">
      <c r="A19" s="4">
        <v>18</v>
      </c>
      <c r="B19" s="23">
        <v>36448</v>
      </c>
      <c r="C19" s="6">
        <v>2987</v>
      </c>
      <c r="D19" s="20"/>
      <c r="E19" s="5">
        <v>9303</v>
      </c>
      <c r="F19" s="5">
        <v>26798</v>
      </c>
      <c r="G19" s="5"/>
      <c r="H19" s="13">
        <f t="shared" si="0"/>
        <v>-9303</v>
      </c>
      <c r="I19" s="18">
        <v>19.2</v>
      </c>
      <c r="J19" t="s">
        <v>9</v>
      </c>
    </row>
    <row r="20" spans="1:11" ht="16.5" thickBot="1" x14ac:dyDescent="0.3">
      <c r="A20" s="4">
        <v>19</v>
      </c>
      <c r="B20" s="23">
        <v>21214</v>
      </c>
      <c r="C20" s="6">
        <v>2988</v>
      </c>
      <c r="D20" s="10"/>
      <c r="E20" s="5">
        <v>3912</v>
      </c>
      <c r="F20" s="5">
        <v>17209</v>
      </c>
      <c r="G20" s="5"/>
      <c r="H20" s="13">
        <f t="shared" si="0"/>
        <v>-3912</v>
      </c>
      <c r="I20" s="9">
        <v>21.2</v>
      </c>
      <c r="K20" s="5"/>
    </row>
    <row r="21" spans="1:11" ht="16.5" thickBot="1" x14ac:dyDescent="0.3">
      <c r="A21" s="4">
        <v>20</v>
      </c>
      <c r="B21" s="23">
        <v>18139</v>
      </c>
      <c r="C21" s="6">
        <v>2989</v>
      </c>
      <c r="D21" s="10"/>
      <c r="E21" s="5">
        <v>5492</v>
      </c>
      <c r="F21" s="5">
        <v>12625</v>
      </c>
      <c r="G21" s="5"/>
      <c r="H21" s="13">
        <f t="shared" si="0"/>
        <v>-5492</v>
      </c>
      <c r="I21" s="9">
        <v>21.2</v>
      </c>
      <c r="K21" s="5"/>
    </row>
    <row r="22" spans="1:11" ht="16.5" thickBot="1" x14ac:dyDescent="0.3">
      <c r="A22" s="4">
        <v>21</v>
      </c>
      <c r="B22" s="23">
        <v>16848</v>
      </c>
      <c r="C22" s="6">
        <v>2990</v>
      </c>
      <c r="D22" s="10"/>
      <c r="E22" s="5">
        <v>3669</v>
      </c>
      <c r="F22" s="5">
        <v>13004</v>
      </c>
      <c r="G22" s="5"/>
      <c r="H22" s="13">
        <f t="shared" si="0"/>
        <v>-3669</v>
      </c>
      <c r="I22" s="25">
        <v>23.2</v>
      </c>
      <c r="K22" s="16"/>
    </row>
    <row r="23" spans="1:11" ht="16.5" thickBot="1" x14ac:dyDescent="0.3">
      <c r="A23" s="4">
        <v>22</v>
      </c>
      <c r="B23" s="5">
        <v>20657</v>
      </c>
      <c r="C23" s="6">
        <v>2991</v>
      </c>
      <c r="D23" s="10"/>
      <c r="E23" s="5">
        <v>4847</v>
      </c>
      <c r="F23" s="5">
        <v>14726</v>
      </c>
      <c r="G23" s="5"/>
      <c r="H23" s="13">
        <f t="shared" si="0"/>
        <v>-4847</v>
      </c>
      <c r="I23" s="25">
        <v>23.2</v>
      </c>
      <c r="J23" s="26"/>
      <c r="K23" s="5"/>
    </row>
    <row r="24" spans="1:11" ht="16.5" thickBot="1" x14ac:dyDescent="0.3">
      <c r="A24" s="4">
        <v>23</v>
      </c>
      <c r="B24" s="5">
        <v>23453</v>
      </c>
      <c r="C24" s="6">
        <v>2992</v>
      </c>
      <c r="D24" s="10"/>
      <c r="E24" s="5">
        <v>6473</v>
      </c>
      <c r="F24" s="5">
        <v>16795</v>
      </c>
      <c r="G24" s="5"/>
      <c r="H24" s="13">
        <f t="shared" si="0"/>
        <v>-6473</v>
      </c>
      <c r="I24" s="39">
        <v>26.2</v>
      </c>
      <c r="K24" s="5"/>
    </row>
    <row r="25" spans="1:11" ht="16.5" thickBot="1" x14ac:dyDescent="0.3">
      <c r="A25" s="4">
        <v>24</v>
      </c>
      <c r="B25" s="23">
        <v>26625</v>
      </c>
      <c r="C25" s="6">
        <v>2993</v>
      </c>
      <c r="D25" s="10"/>
      <c r="E25" s="5">
        <v>6050</v>
      </c>
      <c r="F25" s="5">
        <v>20575</v>
      </c>
      <c r="G25" s="5"/>
      <c r="H25" s="8">
        <f t="shared" si="0"/>
        <v>-6050</v>
      </c>
      <c r="I25" s="39">
        <v>26.2</v>
      </c>
      <c r="K25" s="5"/>
    </row>
    <row r="26" spans="1:11" ht="16.5" thickBot="1" x14ac:dyDescent="0.3">
      <c r="A26" s="4">
        <v>25</v>
      </c>
      <c r="B26" s="5">
        <v>35076</v>
      </c>
      <c r="C26" s="6">
        <v>2994</v>
      </c>
      <c r="D26" s="10"/>
      <c r="E26" s="27">
        <v>8540</v>
      </c>
      <c r="F26" s="5">
        <v>26179</v>
      </c>
      <c r="G26" s="5"/>
      <c r="H26" s="8">
        <f t="shared" si="0"/>
        <v>-8540</v>
      </c>
      <c r="I26" s="39">
        <v>26.2</v>
      </c>
      <c r="K26" s="5"/>
    </row>
    <row r="27" spans="1:11" ht="16.5" thickBot="1" x14ac:dyDescent="0.3">
      <c r="A27" s="4">
        <v>26</v>
      </c>
      <c r="B27" s="23">
        <v>19932</v>
      </c>
      <c r="C27" s="6">
        <v>2995</v>
      </c>
      <c r="D27" s="10"/>
      <c r="E27" s="5">
        <v>6536</v>
      </c>
      <c r="F27" s="5">
        <v>12972</v>
      </c>
      <c r="G27" s="5"/>
      <c r="H27" s="8">
        <f t="shared" si="0"/>
        <v>-6536</v>
      </c>
      <c r="I27" s="28">
        <v>28.2</v>
      </c>
      <c r="K27" s="5"/>
    </row>
    <row r="28" spans="1:11" ht="16.5" thickBot="1" x14ac:dyDescent="0.3">
      <c r="A28" s="4">
        <v>27</v>
      </c>
      <c r="B28" s="5">
        <v>20388</v>
      </c>
      <c r="C28" s="6">
        <v>2996</v>
      </c>
      <c r="D28" s="10"/>
      <c r="E28" s="5">
        <v>4785</v>
      </c>
      <c r="F28" s="27">
        <v>15566</v>
      </c>
      <c r="G28" s="5"/>
      <c r="H28" s="8">
        <f t="shared" si="0"/>
        <v>-4785</v>
      </c>
      <c r="I28" s="28">
        <v>28.2</v>
      </c>
    </row>
    <row r="29" spans="1:11" ht="16.5" thickBot="1" x14ac:dyDescent="0.3">
      <c r="A29" s="4">
        <v>28</v>
      </c>
      <c r="B29" s="5">
        <v>19142</v>
      </c>
      <c r="C29" s="29">
        <v>2997</v>
      </c>
      <c r="D29" s="30"/>
      <c r="E29" s="23">
        <v>4827</v>
      </c>
      <c r="F29" s="23">
        <v>14315</v>
      </c>
      <c r="G29" s="23"/>
      <c r="H29" s="13">
        <f t="shared" si="0"/>
        <v>-4827</v>
      </c>
      <c r="I29" s="25">
        <v>1.3</v>
      </c>
      <c r="K29" s="5"/>
    </row>
    <row r="30" spans="1:11" ht="16.5" thickBot="1" x14ac:dyDescent="0.3">
      <c r="A30" s="4">
        <v>29</v>
      </c>
      <c r="B30" s="5"/>
      <c r="C30" s="6"/>
      <c r="D30" s="10"/>
      <c r="E30" s="5"/>
      <c r="F30" s="5"/>
      <c r="G30" s="5"/>
      <c r="H30" s="8">
        <f t="shared" si="0"/>
        <v>0</v>
      </c>
      <c r="I30" s="31"/>
      <c r="K30" s="5"/>
    </row>
    <row r="31" spans="1:11" ht="16.5" thickBot="1" x14ac:dyDescent="0.3">
      <c r="A31" s="4">
        <v>30</v>
      </c>
      <c r="B31" s="5"/>
      <c r="C31" s="6"/>
      <c r="D31" s="10"/>
      <c r="E31" s="5"/>
      <c r="F31" s="5"/>
      <c r="G31" s="5"/>
      <c r="H31" s="8">
        <f t="shared" si="0"/>
        <v>0</v>
      </c>
      <c r="I31" s="31"/>
      <c r="K31" s="27"/>
    </row>
    <row r="32" spans="1:11" ht="16.5" thickBot="1" x14ac:dyDescent="0.3">
      <c r="A32" s="4">
        <v>31</v>
      </c>
      <c r="B32" s="5"/>
      <c r="C32" s="6"/>
      <c r="D32" s="10"/>
      <c r="E32" s="5"/>
      <c r="F32" s="5"/>
      <c r="G32" s="5"/>
      <c r="H32" s="8">
        <f t="shared" si="0"/>
        <v>0</v>
      </c>
      <c r="I32" s="31"/>
      <c r="K32" s="5"/>
    </row>
    <row r="33" spans="1:11" ht="16.5" thickBot="1" x14ac:dyDescent="0.25">
      <c r="A33" s="32" t="s">
        <v>10</v>
      </c>
      <c r="B33" s="33">
        <f t="shared" ref="B33:H33" si="1">SUM(B2:B32)</f>
        <v>601300</v>
      </c>
      <c r="C33" s="33">
        <f t="shared" si="1"/>
        <v>83538</v>
      </c>
      <c r="D33" s="33">
        <f t="shared" si="1"/>
        <v>0</v>
      </c>
      <c r="E33" s="33">
        <f t="shared" si="1"/>
        <v>144345</v>
      </c>
      <c r="F33" s="33">
        <f t="shared" si="1"/>
        <v>450548</v>
      </c>
      <c r="G33" s="33">
        <f t="shared" si="1"/>
        <v>0</v>
      </c>
      <c r="H33" s="33">
        <f t="shared" si="1"/>
        <v>-144345</v>
      </c>
      <c r="I33" s="33"/>
      <c r="K33" s="5"/>
    </row>
    <row r="34" spans="1:11" ht="15" thickTop="1" x14ac:dyDescent="0.2">
      <c r="B34" s="43">
        <v>601297</v>
      </c>
      <c r="C34" s="44"/>
      <c r="D34" s="44"/>
      <c r="E34" s="43">
        <v>144342</v>
      </c>
      <c r="F34" s="43">
        <v>450548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5740-B30E-4375-8AD0-601596C8A05A}">
  <dimension ref="A1:K34"/>
  <sheetViews>
    <sheetView rightToLeft="1" topLeftCell="A7" workbookViewId="0">
      <selection activeCell="E5" sqref="E5:F5"/>
    </sheetView>
  </sheetViews>
  <sheetFormatPr defaultRowHeight="14.25" x14ac:dyDescent="0.2"/>
  <cols>
    <col min="10" max="10" width="21.25" bestFit="1" customWidth="1"/>
  </cols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/>
      <c r="C2" s="6"/>
      <c r="D2" s="7"/>
      <c r="E2" s="5"/>
      <c r="F2" s="5"/>
      <c r="G2" s="5"/>
      <c r="H2" s="8">
        <f t="shared" ref="H2:H32" si="0">G2-E2</f>
        <v>0</v>
      </c>
      <c r="I2" s="9"/>
    </row>
    <row r="3" spans="1:11" ht="16.5" thickBot="1" x14ac:dyDescent="0.3">
      <c r="A3" s="4">
        <v>2</v>
      </c>
      <c r="B3" s="5">
        <v>5243</v>
      </c>
      <c r="C3" s="6">
        <v>112</v>
      </c>
      <c r="D3" s="10"/>
      <c r="E3" s="5">
        <v>2169</v>
      </c>
      <c r="F3" s="5">
        <v>3074</v>
      </c>
      <c r="G3" s="5"/>
      <c r="H3" s="8">
        <f t="shared" si="0"/>
        <v>-2169</v>
      </c>
      <c r="I3" s="9">
        <v>5.2</v>
      </c>
      <c r="J3" s="11"/>
      <c r="K3" s="5"/>
    </row>
    <row r="4" spans="1:11" ht="16.5" thickBot="1" x14ac:dyDescent="0.3">
      <c r="A4" s="4">
        <v>3</v>
      </c>
      <c r="B4" s="5">
        <v>8361</v>
      </c>
      <c r="C4" s="6">
        <v>113</v>
      </c>
      <c r="D4" s="10"/>
      <c r="E4" s="5">
        <v>2419</v>
      </c>
      <c r="F4" s="5">
        <v>5942</v>
      </c>
      <c r="G4" s="5"/>
      <c r="H4" s="8">
        <f t="shared" si="0"/>
        <v>-2419</v>
      </c>
      <c r="I4" s="9">
        <v>5.2</v>
      </c>
      <c r="J4" s="11"/>
      <c r="K4" s="5"/>
    </row>
    <row r="5" spans="1:11" ht="16.5" thickBot="1" x14ac:dyDescent="0.3">
      <c r="A5" s="4">
        <v>4</v>
      </c>
      <c r="B5" s="5">
        <v>1517</v>
      </c>
      <c r="C5" s="6">
        <v>114</v>
      </c>
      <c r="D5" s="10"/>
      <c r="E5" s="5">
        <v>957</v>
      </c>
      <c r="F5" s="5">
        <v>560</v>
      </c>
      <c r="G5" s="5"/>
      <c r="H5" s="8">
        <f t="shared" si="0"/>
        <v>-957</v>
      </c>
      <c r="I5" s="9">
        <v>5.2</v>
      </c>
      <c r="J5" s="11"/>
      <c r="K5" s="5"/>
    </row>
    <row r="6" spans="1:11" ht="16.5" thickBot="1" x14ac:dyDescent="0.3">
      <c r="A6" s="4">
        <v>5</v>
      </c>
      <c r="B6" s="5"/>
      <c r="C6" s="6"/>
      <c r="D6" s="7"/>
      <c r="E6" s="5"/>
      <c r="F6" s="5"/>
      <c r="G6" s="5"/>
      <c r="H6" s="8">
        <f t="shared" si="0"/>
        <v>0</v>
      </c>
      <c r="I6" s="12"/>
      <c r="J6" s="11"/>
      <c r="K6" s="5"/>
    </row>
    <row r="7" spans="1:11" ht="16.5" thickBot="1" x14ac:dyDescent="0.3">
      <c r="A7" s="4">
        <v>6</v>
      </c>
      <c r="B7" s="5"/>
      <c r="C7" s="6"/>
      <c r="D7" s="7"/>
      <c r="E7" s="5"/>
      <c r="F7" s="5"/>
      <c r="G7" s="5"/>
      <c r="H7" s="13">
        <f t="shared" si="0"/>
        <v>0</v>
      </c>
      <c r="I7" s="14"/>
      <c r="J7" s="11"/>
      <c r="K7" s="5"/>
    </row>
    <row r="8" spans="1:11" ht="16.5" thickBot="1" x14ac:dyDescent="0.3">
      <c r="A8" s="4">
        <v>7</v>
      </c>
      <c r="B8" s="5"/>
      <c r="C8" s="6"/>
      <c r="D8" s="10"/>
      <c r="E8" s="5"/>
      <c r="F8" s="15"/>
      <c r="G8" s="5"/>
      <c r="H8" s="13">
        <f t="shared" si="0"/>
        <v>0</v>
      </c>
      <c r="I8" s="14"/>
      <c r="J8" s="11"/>
      <c r="K8" s="5"/>
    </row>
    <row r="9" spans="1:11" ht="16.5" thickBot="1" x14ac:dyDescent="0.3">
      <c r="A9" s="4">
        <v>8</v>
      </c>
      <c r="B9" s="16"/>
      <c r="C9" s="17"/>
      <c r="D9" s="17"/>
      <c r="E9" s="16"/>
      <c r="F9" s="16"/>
      <c r="G9" s="16"/>
      <c r="H9" s="13">
        <f t="shared" si="0"/>
        <v>0</v>
      </c>
      <c r="I9" s="9"/>
      <c r="J9" s="11"/>
      <c r="K9" s="5"/>
    </row>
    <row r="10" spans="1:11" ht="16.5" thickBot="1" x14ac:dyDescent="0.3">
      <c r="A10" s="4">
        <v>9</v>
      </c>
      <c r="B10" s="5">
        <v>7809</v>
      </c>
      <c r="C10" s="6">
        <v>115</v>
      </c>
      <c r="D10" s="7"/>
      <c r="E10" s="5">
        <v>2121</v>
      </c>
      <c r="F10" s="5">
        <v>5688</v>
      </c>
      <c r="G10" s="5"/>
      <c r="H10" s="13">
        <f t="shared" si="0"/>
        <v>-2121</v>
      </c>
      <c r="I10" s="9">
        <v>12.2</v>
      </c>
      <c r="J10" s="11"/>
      <c r="K10" s="16"/>
    </row>
    <row r="11" spans="1:11" ht="16.5" thickBot="1" x14ac:dyDescent="0.3">
      <c r="A11" s="4">
        <v>10</v>
      </c>
      <c r="B11" s="5">
        <v>2738</v>
      </c>
      <c r="C11" s="6">
        <v>116</v>
      </c>
      <c r="D11" s="10"/>
      <c r="E11" s="5">
        <v>1014</v>
      </c>
      <c r="F11" s="5">
        <v>1724</v>
      </c>
      <c r="G11" s="5"/>
      <c r="H11" s="13">
        <f t="shared" si="0"/>
        <v>-1014</v>
      </c>
      <c r="I11" s="9">
        <v>12.2</v>
      </c>
      <c r="J11" s="11"/>
      <c r="K11" s="5"/>
    </row>
    <row r="12" spans="1:11" ht="16.5" thickBot="1" x14ac:dyDescent="0.3">
      <c r="A12" s="4">
        <v>11</v>
      </c>
      <c r="B12" s="5">
        <v>760</v>
      </c>
      <c r="C12" s="6">
        <v>118</v>
      </c>
      <c r="D12" s="10"/>
      <c r="E12" s="5">
        <v>195</v>
      </c>
      <c r="F12" s="5">
        <v>565</v>
      </c>
      <c r="G12" s="5"/>
      <c r="H12" s="13">
        <f t="shared" si="0"/>
        <v>-195</v>
      </c>
      <c r="I12" s="9">
        <v>12.2</v>
      </c>
      <c r="J12" s="11"/>
      <c r="K12" s="5"/>
    </row>
    <row r="13" spans="1:11" ht="16.5" thickBot="1" x14ac:dyDescent="0.3">
      <c r="A13" s="4">
        <v>12</v>
      </c>
      <c r="B13" s="16">
        <v>10795</v>
      </c>
      <c r="C13" s="17">
        <v>117</v>
      </c>
      <c r="D13" s="17"/>
      <c r="E13" s="16">
        <v>2759</v>
      </c>
      <c r="F13" s="16">
        <v>8035</v>
      </c>
      <c r="G13" s="16"/>
      <c r="H13" s="13">
        <f t="shared" si="0"/>
        <v>-2759</v>
      </c>
      <c r="I13" s="18">
        <v>13.2</v>
      </c>
      <c r="J13" s="41" t="s">
        <v>12</v>
      </c>
    </row>
    <row r="14" spans="1:11" ht="16.5" thickBot="1" x14ac:dyDescent="0.3">
      <c r="A14" s="4">
        <v>13</v>
      </c>
      <c r="B14" s="16"/>
      <c r="C14" s="17"/>
      <c r="D14" s="17"/>
      <c r="E14" s="16"/>
      <c r="F14" s="16"/>
      <c r="G14" s="16"/>
      <c r="H14" s="13">
        <f t="shared" si="0"/>
        <v>0</v>
      </c>
      <c r="I14" s="19"/>
      <c r="K14" s="5"/>
    </row>
    <row r="15" spans="1:11" ht="16.5" thickBot="1" x14ac:dyDescent="0.3">
      <c r="A15" s="4">
        <v>14</v>
      </c>
      <c r="B15" s="5"/>
      <c r="C15" s="6"/>
      <c r="D15" s="20"/>
      <c r="E15" s="5"/>
      <c r="F15" s="5"/>
      <c r="G15" s="5"/>
      <c r="H15" s="13">
        <f t="shared" si="0"/>
        <v>0</v>
      </c>
      <c r="I15" s="19"/>
      <c r="K15" s="16"/>
    </row>
    <row r="16" spans="1:11" ht="16.5" thickBot="1" x14ac:dyDescent="0.3">
      <c r="A16" s="4">
        <v>15</v>
      </c>
      <c r="B16" s="5"/>
      <c r="C16" s="6"/>
      <c r="D16" s="20"/>
      <c r="E16" s="5"/>
      <c r="F16" s="5"/>
      <c r="G16" s="5"/>
      <c r="H16" s="13">
        <f t="shared" si="0"/>
        <v>0</v>
      </c>
      <c r="I16" s="21"/>
      <c r="K16" s="16"/>
    </row>
    <row r="17" spans="1:11" ht="16.5" thickBot="1" x14ac:dyDescent="0.3">
      <c r="A17" s="4">
        <v>16</v>
      </c>
      <c r="B17" s="5">
        <v>8056</v>
      </c>
      <c r="C17" s="6">
        <v>119</v>
      </c>
      <c r="D17" s="20"/>
      <c r="E17" s="5">
        <v>3641</v>
      </c>
      <c r="F17" s="15">
        <v>4415</v>
      </c>
      <c r="G17" s="5"/>
      <c r="H17" s="13">
        <f t="shared" si="0"/>
        <v>-3641</v>
      </c>
      <c r="I17" s="21">
        <v>19.2</v>
      </c>
      <c r="K17" s="5"/>
    </row>
    <row r="18" spans="1:11" ht="16.5" thickBot="1" x14ac:dyDescent="0.3">
      <c r="A18" s="4">
        <v>17</v>
      </c>
      <c r="B18" s="5">
        <v>6291</v>
      </c>
      <c r="C18" s="17">
        <v>120</v>
      </c>
      <c r="D18" s="22"/>
      <c r="E18" s="16">
        <v>2132</v>
      </c>
      <c r="F18" s="16">
        <v>4159</v>
      </c>
      <c r="G18" s="16"/>
      <c r="H18" s="13">
        <f t="shared" si="0"/>
        <v>-2132</v>
      </c>
      <c r="I18" s="21">
        <v>19.2</v>
      </c>
      <c r="K18" s="5"/>
    </row>
    <row r="19" spans="1:11" ht="16.5" thickBot="1" x14ac:dyDescent="0.3">
      <c r="A19" s="4">
        <v>18</v>
      </c>
      <c r="B19" s="23">
        <v>584</v>
      </c>
      <c r="C19" s="6">
        <v>121</v>
      </c>
      <c r="D19" s="20"/>
      <c r="E19" s="5">
        <v>226</v>
      </c>
      <c r="F19" s="5">
        <v>359</v>
      </c>
      <c r="G19" s="5"/>
      <c r="H19" s="13">
        <f t="shared" si="0"/>
        <v>-226</v>
      </c>
      <c r="I19" s="21">
        <v>19.2</v>
      </c>
      <c r="J19" t="s">
        <v>9</v>
      </c>
    </row>
    <row r="20" spans="1:11" ht="16.5" thickBot="1" x14ac:dyDescent="0.3">
      <c r="A20" s="4">
        <v>19</v>
      </c>
      <c r="B20" s="23"/>
      <c r="C20" s="6"/>
      <c r="D20" s="10"/>
      <c r="E20" s="5"/>
      <c r="F20" s="5"/>
      <c r="G20" s="5"/>
      <c r="H20" s="13">
        <f t="shared" si="0"/>
        <v>0</v>
      </c>
      <c r="I20" s="9"/>
      <c r="K20" s="5"/>
    </row>
    <row r="21" spans="1:11" ht="16.5" thickBot="1" x14ac:dyDescent="0.3">
      <c r="A21" s="4">
        <v>20</v>
      </c>
      <c r="B21" s="23"/>
      <c r="C21" s="6"/>
      <c r="D21" s="10"/>
      <c r="E21" s="5"/>
      <c r="F21" s="5"/>
      <c r="G21" s="5"/>
      <c r="H21" s="13">
        <f t="shared" si="0"/>
        <v>0</v>
      </c>
      <c r="I21" s="24"/>
      <c r="K21" s="5"/>
    </row>
    <row r="22" spans="1:11" ht="16.5" thickBot="1" x14ac:dyDescent="0.3">
      <c r="A22" s="4">
        <v>21</v>
      </c>
      <c r="B22" s="23"/>
      <c r="C22" s="6"/>
      <c r="D22" s="10"/>
      <c r="E22" s="5"/>
      <c r="F22" s="5"/>
      <c r="G22" s="5"/>
      <c r="H22" s="13">
        <f t="shared" si="0"/>
        <v>0</v>
      </c>
      <c r="I22" s="24"/>
      <c r="K22" s="16"/>
    </row>
    <row r="23" spans="1:11" ht="16.5" thickBot="1" x14ac:dyDescent="0.3">
      <c r="A23" s="4">
        <v>22</v>
      </c>
      <c r="B23" s="5"/>
      <c r="C23" s="6"/>
      <c r="D23" s="10"/>
      <c r="E23" s="5"/>
      <c r="F23" s="5"/>
      <c r="G23" s="5"/>
      <c r="H23" s="13">
        <f t="shared" si="0"/>
        <v>0</v>
      </c>
      <c r="I23" s="25"/>
      <c r="J23" s="26"/>
      <c r="K23" s="5"/>
    </row>
    <row r="24" spans="1:11" ht="16.5" thickBot="1" x14ac:dyDescent="0.3">
      <c r="A24" s="4">
        <v>23</v>
      </c>
      <c r="B24" s="5">
        <v>2706</v>
      </c>
      <c r="C24" s="6">
        <v>122</v>
      </c>
      <c r="D24" s="10"/>
      <c r="E24" s="5">
        <v>1006</v>
      </c>
      <c r="F24" s="5">
        <v>1700</v>
      </c>
      <c r="G24" s="5"/>
      <c r="H24" s="13">
        <f t="shared" si="0"/>
        <v>-1006</v>
      </c>
      <c r="I24" s="28">
        <v>26.2</v>
      </c>
      <c r="K24" s="5"/>
    </row>
    <row r="25" spans="1:11" ht="16.5" thickBot="1" x14ac:dyDescent="0.3">
      <c r="A25" s="4">
        <v>24</v>
      </c>
      <c r="B25" s="23">
        <v>3998</v>
      </c>
      <c r="C25" s="6">
        <v>123</v>
      </c>
      <c r="D25" s="10"/>
      <c r="E25" s="5">
        <v>2108</v>
      </c>
      <c r="F25" s="5">
        <v>1890</v>
      </c>
      <c r="G25" s="5"/>
      <c r="H25" s="8">
        <f t="shared" si="0"/>
        <v>-2108</v>
      </c>
      <c r="I25" s="28">
        <v>26.2</v>
      </c>
      <c r="K25" s="5"/>
    </row>
    <row r="26" spans="1:11" ht="16.5" thickBot="1" x14ac:dyDescent="0.3">
      <c r="A26" s="4">
        <v>25</v>
      </c>
      <c r="B26" s="5">
        <v>1734</v>
      </c>
      <c r="C26" s="6">
        <v>124</v>
      </c>
      <c r="D26" s="10"/>
      <c r="E26" s="27">
        <v>657</v>
      </c>
      <c r="F26" s="5">
        <v>1077</v>
      </c>
      <c r="G26" s="5"/>
      <c r="H26" s="8">
        <f t="shared" si="0"/>
        <v>-657</v>
      </c>
      <c r="I26" s="28">
        <v>26.2</v>
      </c>
      <c r="K26" s="5"/>
    </row>
    <row r="27" spans="1:11" ht="16.5" thickBot="1" x14ac:dyDescent="0.3">
      <c r="A27" s="4">
        <v>26</v>
      </c>
      <c r="B27" s="23"/>
      <c r="C27" s="6"/>
      <c r="D27" s="10"/>
      <c r="E27" s="5"/>
      <c r="F27" s="5"/>
      <c r="G27" s="5"/>
      <c r="H27" s="8">
        <f t="shared" si="0"/>
        <v>0</v>
      </c>
      <c r="I27" s="39"/>
      <c r="K27" s="5"/>
    </row>
    <row r="28" spans="1:11" ht="16.5" thickBot="1" x14ac:dyDescent="0.3">
      <c r="A28" s="4">
        <v>27</v>
      </c>
      <c r="B28" s="5"/>
      <c r="C28" s="6"/>
      <c r="D28" s="10"/>
      <c r="E28" s="5"/>
      <c r="F28" s="27"/>
      <c r="G28" s="5"/>
      <c r="H28" s="8">
        <f t="shared" si="0"/>
        <v>0</v>
      </c>
      <c r="I28" s="25"/>
    </row>
    <row r="29" spans="1:11" ht="16.5" thickBot="1" x14ac:dyDescent="0.3">
      <c r="A29" s="4">
        <v>28</v>
      </c>
      <c r="B29" s="5"/>
      <c r="C29" s="29"/>
      <c r="D29" s="30"/>
      <c r="E29" s="23"/>
      <c r="F29" s="23"/>
      <c r="G29" s="23"/>
      <c r="H29" s="13">
        <f t="shared" si="0"/>
        <v>0</v>
      </c>
      <c r="I29" s="25"/>
      <c r="K29" s="5"/>
    </row>
    <row r="30" spans="1:11" ht="16.5" thickBot="1" x14ac:dyDescent="0.3">
      <c r="A30" s="4">
        <v>29</v>
      </c>
      <c r="B30" s="5"/>
      <c r="C30" s="6"/>
      <c r="D30" s="10"/>
      <c r="E30" s="5"/>
      <c r="F30" s="5"/>
      <c r="G30" s="5"/>
      <c r="H30" s="8">
        <f t="shared" si="0"/>
        <v>0</v>
      </c>
      <c r="I30" s="31"/>
      <c r="K30" s="5"/>
    </row>
    <row r="31" spans="1:11" ht="16.5" thickBot="1" x14ac:dyDescent="0.3">
      <c r="A31" s="4">
        <v>30</v>
      </c>
      <c r="B31" s="5"/>
      <c r="C31" s="6"/>
      <c r="D31" s="10"/>
      <c r="E31" s="5"/>
      <c r="F31" s="5"/>
      <c r="G31" s="5"/>
      <c r="H31" s="8">
        <f t="shared" si="0"/>
        <v>0</v>
      </c>
      <c r="I31" s="31"/>
      <c r="K31" s="27"/>
    </row>
    <row r="32" spans="1:11" ht="16.5" thickBot="1" x14ac:dyDescent="0.3">
      <c r="A32" s="4">
        <v>31</v>
      </c>
      <c r="B32" s="5"/>
      <c r="C32" s="6"/>
      <c r="D32" s="10"/>
      <c r="E32" s="5"/>
      <c r="F32" s="5"/>
      <c r="G32" s="5"/>
      <c r="H32" s="8">
        <f t="shared" si="0"/>
        <v>0</v>
      </c>
      <c r="I32" s="31"/>
      <c r="K32" s="5"/>
    </row>
    <row r="33" spans="1:11" ht="16.5" thickBot="1" x14ac:dyDescent="0.25">
      <c r="A33" s="32" t="s">
        <v>10</v>
      </c>
      <c r="B33" s="33">
        <f t="shared" ref="B33:H33" si="1">SUM(B2:B32)</f>
        <v>60592</v>
      </c>
      <c r="C33" s="33">
        <f t="shared" si="1"/>
        <v>1534</v>
      </c>
      <c r="D33" s="33">
        <f t="shared" si="1"/>
        <v>0</v>
      </c>
      <c r="E33" s="33">
        <f t="shared" si="1"/>
        <v>21404</v>
      </c>
      <c r="F33" s="33">
        <f t="shared" si="1"/>
        <v>39188</v>
      </c>
      <c r="G33" s="33">
        <f t="shared" si="1"/>
        <v>0</v>
      </c>
      <c r="H33" s="33">
        <f t="shared" si="1"/>
        <v>-21404</v>
      </c>
      <c r="I33" s="33"/>
      <c r="K33" s="5"/>
    </row>
    <row r="34" spans="1:11" ht="1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CB6B-C47F-4277-B5A1-D094E885DA8B}">
  <dimension ref="A1:K34"/>
  <sheetViews>
    <sheetView rightToLeft="1" topLeftCell="A4" workbookViewId="0">
      <selection activeCell="P25" sqref="P25"/>
    </sheetView>
  </sheetViews>
  <sheetFormatPr defaultRowHeight="14.25" x14ac:dyDescent="0.2"/>
  <cols>
    <col min="2" max="2" width="9.875" bestFit="1" customWidth="1"/>
    <col min="5" max="6" width="9.875" bestFit="1" customWidth="1"/>
  </cols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>
        <v>21953</v>
      </c>
      <c r="C2" s="6">
        <v>2998</v>
      </c>
      <c r="D2" s="7"/>
      <c r="E2" s="5">
        <v>5831</v>
      </c>
      <c r="F2" s="5">
        <v>16122</v>
      </c>
      <c r="G2" s="5"/>
      <c r="H2" s="8">
        <f t="shared" ref="H2:H32" si="0">G2-E2</f>
        <v>-5831</v>
      </c>
      <c r="I2" s="9">
        <v>2.2999999999999998</v>
      </c>
    </row>
    <row r="3" spans="1:11" ht="16.5" thickBot="1" x14ac:dyDescent="0.3">
      <c r="A3" s="4">
        <v>2</v>
      </c>
      <c r="B3" s="5">
        <v>20359</v>
      </c>
      <c r="C3" s="6">
        <v>2999</v>
      </c>
      <c r="D3" s="10"/>
      <c r="E3" s="5">
        <v>4602</v>
      </c>
      <c r="F3" s="5">
        <v>15602</v>
      </c>
      <c r="G3" s="5"/>
      <c r="H3" s="8">
        <f t="shared" si="0"/>
        <v>-4602</v>
      </c>
      <c r="I3" s="12">
        <v>5.3</v>
      </c>
      <c r="J3" s="11"/>
      <c r="K3" s="5"/>
    </row>
    <row r="4" spans="1:11" ht="16.5" thickBot="1" x14ac:dyDescent="0.3">
      <c r="A4" s="4">
        <v>3</v>
      </c>
      <c r="B4" s="5">
        <v>27831</v>
      </c>
      <c r="C4" s="6">
        <v>3000</v>
      </c>
      <c r="D4" s="10"/>
      <c r="E4" s="5">
        <v>6177</v>
      </c>
      <c r="F4" s="5">
        <v>20900</v>
      </c>
      <c r="G4" s="5"/>
      <c r="H4" s="8">
        <f t="shared" si="0"/>
        <v>-6177</v>
      </c>
      <c r="I4" s="12">
        <v>5.3</v>
      </c>
      <c r="J4" s="11"/>
      <c r="K4" s="5"/>
    </row>
    <row r="5" spans="1:11" ht="16.5" thickBot="1" x14ac:dyDescent="0.3">
      <c r="A5" s="4">
        <v>4</v>
      </c>
      <c r="B5" s="5">
        <v>30733</v>
      </c>
      <c r="C5" s="6">
        <v>3001</v>
      </c>
      <c r="D5" s="10"/>
      <c r="E5" s="5">
        <v>5923</v>
      </c>
      <c r="F5" s="5">
        <v>24625</v>
      </c>
      <c r="G5" s="5"/>
      <c r="H5" s="8">
        <f t="shared" si="0"/>
        <v>-5923</v>
      </c>
      <c r="I5" s="12">
        <v>5.3</v>
      </c>
      <c r="J5" s="11"/>
      <c r="K5" s="5"/>
    </row>
    <row r="6" spans="1:11" ht="16.5" thickBot="1" x14ac:dyDescent="0.3">
      <c r="A6" s="4">
        <v>5</v>
      </c>
      <c r="B6" s="5">
        <v>15847</v>
      </c>
      <c r="C6" s="6">
        <v>3002</v>
      </c>
      <c r="D6" s="7"/>
      <c r="E6" s="5">
        <v>3722</v>
      </c>
      <c r="F6" s="5">
        <v>11968</v>
      </c>
      <c r="G6" s="5"/>
      <c r="H6" s="8">
        <f t="shared" si="0"/>
        <v>-3722</v>
      </c>
      <c r="I6" s="45">
        <v>7.3</v>
      </c>
      <c r="J6" s="11"/>
      <c r="K6" s="5"/>
    </row>
    <row r="7" spans="1:11" ht="16.5" thickBot="1" x14ac:dyDescent="0.3">
      <c r="A7" s="4">
        <v>6</v>
      </c>
      <c r="B7" s="5">
        <v>20600</v>
      </c>
      <c r="C7" s="6">
        <v>3003</v>
      </c>
      <c r="D7" s="7"/>
      <c r="E7" s="5">
        <v>5133</v>
      </c>
      <c r="F7" s="5">
        <v>15175</v>
      </c>
      <c r="G7" s="5"/>
      <c r="H7" s="13">
        <f t="shared" si="0"/>
        <v>-5133</v>
      </c>
      <c r="I7" s="45">
        <v>7.3</v>
      </c>
      <c r="J7" s="11"/>
      <c r="K7" s="5"/>
    </row>
    <row r="8" spans="1:11" ht="16.5" thickBot="1" x14ac:dyDescent="0.3">
      <c r="A8" s="4">
        <v>7</v>
      </c>
      <c r="B8" s="5">
        <v>26320</v>
      </c>
      <c r="C8" s="6">
        <v>3004</v>
      </c>
      <c r="D8" s="10"/>
      <c r="E8" s="5">
        <v>6523</v>
      </c>
      <c r="F8" s="15">
        <v>19521</v>
      </c>
      <c r="G8" s="5"/>
      <c r="H8" s="13">
        <f t="shared" si="0"/>
        <v>-6523</v>
      </c>
      <c r="I8" s="21">
        <v>9.3000000000000007</v>
      </c>
      <c r="J8" s="11"/>
      <c r="K8" s="5"/>
    </row>
    <row r="9" spans="1:11" ht="16.5" thickBot="1" x14ac:dyDescent="0.3">
      <c r="A9" s="4">
        <v>8</v>
      </c>
      <c r="B9" s="16">
        <v>22633</v>
      </c>
      <c r="C9" s="17">
        <v>3005</v>
      </c>
      <c r="D9" s="17"/>
      <c r="E9" s="16">
        <v>7471</v>
      </c>
      <c r="F9" s="16">
        <v>14189</v>
      </c>
      <c r="G9" s="16"/>
      <c r="H9" s="13">
        <f t="shared" si="0"/>
        <v>-7471</v>
      </c>
      <c r="I9" s="21">
        <v>9.3000000000000007</v>
      </c>
      <c r="J9" s="11"/>
      <c r="K9" s="5"/>
    </row>
    <row r="10" spans="1:11" ht="16.5" thickBot="1" x14ac:dyDescent="0.3">
      <c r="A10" s="4">
        <v>9</v>
      </c>
      <c r="B10" s="5">
        <v>18104</v>
      </c>
      <c r="C10" s="6">
        <v>3006</v>
      </c>
      <c r="D10" s="7"/>
      <c r="E10" s="5">
        <v>5815</v>
      </c>
      <c r="F10" s="5">
        <v>12244</v>
      </c>
      <c r="G10" s="5"/>
      <c r="H10" s="13">
        <f t="shared" si="0"/>
        <v>-5815</v>
      </c>
      <c r="I10" s="9">
        <v>12.3</v>
      </c>
      <c r="J10" s="11"/>
      <c r="K10" s="16"/>
    </row>
    <row r="11" spans="1:11" ht="16.5" thickBot="1" x14ac:dyDescent="0.3">
      <c r="A11" s="4">
        <v>10</v>
      </c>
      <c r="B11" s="5">
        <v>26506</v>
      </c>
      <c r="C11" s="6">
        <v>3007</v>
      </c>
      <c r="D11" s="10"/>
      <c r="E11" s="5">
        <v>6497</v>
      </c>
      <c r="F11" s="5">
        <v>19794</v>
      </c>
      <c r="G11" s="5"/>
      <c r="H11" s="13">
        <f t="shared" si="0"/>
        <v>-6497</v>
      </c>
      <c r="I11" s="9">
        <v>12.3</v>
      </c>
      <c r="J11" s="11"/>
      <c r="K11" s="5"/>
    </row>
    <row r="12" spans="1:11" ht="16.5" thickBot="1" x14ac:dyDescent="0.3">
      <c r="A12" s="4">
        <v>11</v>
      </c>
      <c r="B12" s="5">
        <v>31500</v>
      </c>
      <c r="C12" s="6">
        <v>3008</v>
      </c>
      <c r="D12" s="10"/>
      <c r="E12" s="5">
        <v>8142</v>
      </c>
      <c r="F12" s="5">
        <v>23052</v>
      </c>
      <c r="G12" s="5"/>
      <c r="H12" s="13">
        <f t="shared" si="0"/>
        <v>-8142</v>
      </c>
      <c r="I12" s="9">
        <v>12.3</v>
      </c>
      <c r="J12" s="11"/>
      <c r="K12" s="5"/>
    </row>
    <row r="13" spans="1:11" ht="16.5" thickBot="1" x14ac:dyDescent="0.3">
      <c r="A13" s="4">
        <v>12</v>
      </c>
      <c r="B13" s="16">
        <v>16761</v>
      </c>
      <c r="C13" s="17">
        <v>3009</v>
      </c>
      <c r="D13" s="17"/>
      <c r="E13" s="16">
        <v>2759</v>
      </c>
      <c r="F13" s="16">
        <v>13652</v>
      </c>
      <c r="G13" s="16"/>
      <c r="H13" s="13">
        <f t="shared" si="0"/>
        <v>-2759</v>
      </c>
      <c r="I13" s="18">
        <v>14.3</v>
      </c>
    </row>
    <row r="14" spans="1:11" ht="16.5" thickBot="1" x14ac:dyDescent="0.3">
      <c r="A14" s="4">
        <v>13</v>
      </c>
      <c r="B14" s="16">
        <v>15049</v>
      </c>
      <c r="C14" s="17">
        <v>3010</v>
      </c>
      <c r="D14" s="17"/>
      <c r="E14" s="16">
        <v>5979</v>
      </c>
      <c r="F14" s="16">
        <v>8970</v>
      </c>
      <c r="G14" s="16"/>
      <c r="H14" s="13">
        <f t="shared" si="0"/>
        <v>-5979</v>
      </c>
      <c r="I14" s="18">
        <v>14.3</v>
      </c>
      <c r="K14" s="5"/>
    </row>
    <row r="15" spans="1:11" ht="16.5" thickBot="1" x14ac:dyDescent="0.3">
      <c r="A15" s="4">
        <v>14</v>
      </c>
      <c r="B15" s="5">
        <v>15842</v>
      </c>
      <c r="C15" s="6">
        <v>3011</v>
      </c>
      <c r="D15" s="20"/>
      <c r="E15" s="5">
        <v>4050</v>
      </c>
      <c r="F15" s="5">
        <v>11552</v>
      </c>
      <c r="G15" s="5"/>
      <c r="H15" s="13">
        <f t="shared" si="0"/>
        <v>-4050</v>
      </c>
      <c r="I15" s="19">
        <v>16.3</v>
      </c>
      <c r="K15" s="16"/>
    </row>
    <row r="16" spans="1:11" ht="16.5" thickBot="1" x14ac:dyDescent="0.3">
      <c r="A16" s="4">
        <v>15</v>
      </c>
      <c r="B16" s="5">
        <v>21500</v>
      </c>
      <c r="C16" s="6">
        <v>3012</v>
      </c>
      <c r="D16" s="20"/>
      <c r="E16" s="5">
        <v>5414</v>
      </c>
      <c r="F16" s="5">
        <v>14811</v>
      </c>
      <c r="G16" s="5"/>
      <c r="H16" s="13">
        <f t="shared" si="0"/>
        <v>-5414</v>
      </c>
      <c r="I16" s="19">
        <v>16.3</v>
      </c>
      <c r="K16" s="16"/>
    </row>
    <row r="17" spans="1:11" ht="16.5" thickBot="1" x14ac:dyDescent="0.3">
      <c r="A17" s="4">
        <v>16</v>
      </c>
      <c r="B17" s="5">
        <v>20711</v>
      </c>
      <c r="C17" s="6">
        <v>3013</v>
      </c>
      <c r="D17" s="20"/>
      <c r="E17" s="5">
        <v>5464</v>
      </c>
      <c r="F17" s="15">
        <v>14991</v>
      </c>
      <c r="G17" s="5"/>
      <c r="H17" s="13">
        <f t="shared" si="0"/>
        <v>-5464</v>
      </c>
      <c r="I17" s="21">
        <v>19.3</v>
      </c>
      <c r="K17" s="5"/>
    </row>
    <row r="18" spans="1:11" ht="16.5" thickBot="1" x14ac:dyDescent="0.3">
      <c r="A18" s="4">
        <v>17</v>
      </c>
      <c r="B18" s="5">
        <v>35872</v>
      </c>
      <c r="C18" s="17">
        <v>3014</v>
      </c>
      <c r="D18" s="22"/>
      <c r="E18" s="16">
        <v>10098</v>
      </c>
      <c r="F18" s="16">
        <v>24691</v>
      </c>
      <c r="G18" s="16"/>
      <c r="H18" s="13">
        <f t="shared" si="0"/>
        <v>-10098</v>
      </c>
      <c r="I18" s="21">
        <v>19.3</v>
      </c>
      <c r="K18" s="5"/>
    </row>
    <row r="19" spans="1:11" ht="16.5" thickBot="1" x14ac:dyDescent="0.3">
      <c r="A19" s="4">
        <v>18</v>
      </c>
      <c r="B19" s="23">
        <v>34690</v>
      </c>
      <c r="C19" s="6">
        <v>3015</v>
      </c>
      <c r="D19" s="20"/>
      <c r="E19" s="5">
        <v>8027</v>
      </c>
      <c r="F19" s="5">
        <v>26413</v>
      </c>
      <c r="G19" s="5"/>
      <c r="H19" s="13">
        <f t="shared" si="0"/>
        <v>-8027</v>
      </c>
      <c r="I19" s="21">
        <v>19.3</v>
      </c>
      <c r="J19" t="s">
        <v>9</v>
      </c>
    </row>
    <row r="20" spans="1:11" ht="16.5" thickBot="1" x14ac:dyDescent="0.3">
      <c r="A20" s="4">
        <v>19</v>
      </c>
      <c r="B20" s="23">
        <v>14887</v>
      </c>
      <c r="C20" s="6">
        <v>3016</v>
      </c>
      <c r="D20" s="10"/>
      <c r="E20" s="5">
        <v>4142</v>
      </c>
      <c r="F20" s="5">
        <v>10745</v>
      </c>
      <c r="G20" s="5"/>
      <c r="H20" s="13">
        <f t="shared" si="0"/>
        <v>-4142</v>
      </c>
      <c r="I20" s="47">
        <v>21.3</v>
      </c>
      <c r="K20" s="5"/>
    </row>
    <row r="21" spans="1:11" ht="16.5" thickBot="1" x14ac:dyDescent="0.3">
      <c r="A21" s="4">
        <v>20</v>
      </c>
      <c r="B21" s="23">
        <v>14178</v>
      </c>
      <c r="C21" s="6">
        <v>3017</v>
      </c>
      <c r="D21" s="10"/>
      <c r="E21" s="5">
        <v>3798</v>
      </c>
      <c r="F21" s="5">
        <v>10028</v>
      </c>
      <c r="G21" s="5"/>
      <c r="H21" s="13">
        <f t="shared" si="0"/>
        <v>-3798</v>
      </c>
      <c r="I21" s="48">
        <v>21.3</v>
      </c>
      <c r="K21" s="5"/>
    </row>
    <row r="22" spans="1:11" ht="16.5" thickBot="1" x14ac:dyDescent="0.3">
      <c r="A22" s="4">
        <v>21</v>
      </c>
      <c r="B22" s="23">
        <v>19485</v>
      </c>
      <c r="C22" s="6">
        <v>3018</v>
      </c>
      <c r="D22" s="10"/>
      <c r="E22" s="5">
        <v>4061</v>
      </c>
      <c r="F22" s="5">
        <v>15005</v>
      </c>
      <c r="G22" s="5"/>
      <c r="H22" s="13">
        <f t="shared" si="0"/>
        <v>-4061</v>
      </c>
      <c r="I22" s="24">
        <v>23.3</v>
      </c>
      <c r="K22" s="16"/>
    </row>
    <row r="23" spans="1:11" ht="16.5" thickBot="1" x14ac:dyDescent="0.3">
      <c r="A23" s="4">
        <v>22</v>
      </c>
      <c r="B23" s="5">
        <v>22956</v>
      </c>
      <c r="C23" s="6">
        <v>3019</v>
      </c>
      <c r="D23" s="10"/>
      <c r="E23" s="5">
        <v>5986</v>
      </c>
      <c r="F23" s="5">
        <v>16209</v>
      </c>
      <c r="G23" s="5"/>
      <c r="H23" s="13">
        <f t="shared" si="0"/>
        <v>-5986</v>
      </c>
      <c r="I23" s="24">
        <v>23.3</v>
      </c>
      <c r="J23" s="26"/>
      <c r="K23" s="5"/>
    </row>
    <row r="24" spans="1:11" ht="16.5" thickBot="1" x14ac:dyDescent="0.3">
      <c r="A24" s="4">
        <v>23</v>
      </c>
      <c r="B24" s="5">
        <v>19261</v>
      </c>
      <c r="C24" s="6">
        <v>3020</v>
      </c>
      <c r="D24" s="10"/>
      <c r="E24" s="5">
        <v>4756</v>
      </c>
      <c r="F24" s="5">
        <v>14300</v>
      </c>
      <c r="G24" s="5"/>
      <c r="H24" s="13">
        <f t="shared" si="0"/>
        <v>-4756</v>
      </c>
      <c r="I24" s="25">
        <v>26.3</v>
      </c>
      <c r="K24" s="5"/>
    </row>
    <row r="25" spans="1:11" ht="16.5" thickBot="1" x14ac:dyDescent="0.3">
      <c r="A25" s="4">
        <v>24</v>
      </c>
      <c r="B25" s="23">
        <v>31516</v>
      </c>
      <c r="C25" s="6">
        <v>3021</v>
      </c>
      <c r="D25" s="10"/>
      <c r="E25" s="5">
        <v>6529</v>
      </c>
      <c r="F25" s="5">
        <v>24578</v>
      </c>
      <c r="G25" s="5"/>
      <c r="H25" s="8">
        <f t="shared" si="0"/>
        <v>-6529</v>
      </c>
      <c r="I25" s="25">
        <v>26.3</v>
      </c>
      <c r="K25" s="5"/>
    </row>
    <row r="26" spans="1:11" ht="16.5" thickBot="1" x14ac:dyDescent="0.3">
      <c r="A26" s="4">
        <v>25</v>
      </c>
      <c r="B26" s="5">
        <v>28827</v>
      </c>
      <c r="C26" s="6">
        <v>3022</v>
      </c>
      <c r="D26" s="10"/>
      <c r="E26" s="27">
        <v>9217</v>
      </c>
      <c r="F26" s="5">
        <v>19523</v>
      </c>
      <c r="G26" s="5"/>
      <c r="H26" s="8">
        <f t="shared" si="0"/>
        <v>-9217</v>
      </c>
      <c r="I26" s="25">
        <v>26.3</v>
      </c>
      <c r="K26" s="5"/>
    </row>
    <row r="27" spans="1:11" ht="16.5" thickBot="1" x14ac:dyDescent="0.3">
      <c r="A27" s="4">
        <v>26</v>
      </c>
      <c r="B27" s="23">
        <v>13022</v>
      </c>
      <c r="C27" s="6">
        <v>3023</v>
      </c>
      <c r="D27" s="10"/>
      <c r="E27" s="5">
        <v>2669</v>
      </c>
      <c r="F27" s="5">
        <v>9563</v>
      </c>
      <c r="G27" s="5"/>
      <c r="H27" s="8">
        <f t="shared" si="0"/>
        <v>-2669</v>
      </c>
      <c r="I27" s="49">
        <v>28.3</v>
      </c>
      <c r="K27" s="5"/>
    </row>
    <row r="28" spans="1:11" ht="16.5" thickBot="1" x14ac:dyDescent="0.3">
      <c r="A28" s="4">
        <v>27</v>
      </c>
      <c r="B28" s="5">
        <v>16179</v>
      </c>
      <c r="C28" s="6">
        <v>3024</v>
      </c>
      <c r="D28" s="10"/>
      <c r="E28" s="5">
        <v>5019</v>
      </c>
      <c r="F28" s="27">
        <v>11160</v>
      </c>
      <c r="G28" s="5"/>
      <c r="H28" s="8">
        <f t="shared" si="0"/>
        <v>-5019</v>
      </c>
      <c r="I28" s="49">
        <v>28.3</v>
      </c>
    </row>
    <row r="29" spans="1:11" ht="16.5" thickBot="1" x14ac:dyDescent="0.3">
      <c r="A29" s="4">
        <v>28</v>
      </c>
      <c r="B29" s="5">
        <v>14261</v>
      </c>
      <c r="C29" s="29">
        <v>3025</v>
      </c>
      <c r="D29" s="30"/>
      <c r="E29" s="23">
        <v>3895</v>
      </c>
      <c r="F29" s="23">
        <v>10366</v>
      </c>
      <c r="G29" s="23"/>
      <c r="H29" s="13">
        <f t="shared" si="0"/>
        <v>-3895</v>
      </c>
      <c r="I29" s="50">
        <v>30.3</v>
      </c>
      <c r="K29" s="5"/>
    </row>
    <row r="30" spans="1:11" ht="16.5" thickBot="1" x14ac:dyDescent="0.3">
      <c r="A30" s="4">
        <v>29</v>
      </c>
      <c r="B30" s="5">
        <v>17960</v>
      </c>
      <c r="C30" s="6">
        <v>3026</v>
      </c>
      <c r="D30" s="10"/>
      <c r="E30" s="5">
        <v>5146</v>
      </c>
      <c r="F30" s="5">
        <v>12627</v>
      </c>
      <c r="G30" s="5"/>
      <c r="H30" s="8">
        <f t="shared" si="0"/>
        <v>-5146</v>
      </c>
      <c r="I30" s="50">
        <v>30.3</v>
      </c>
      <c r="K30" s="5"/>
    </row>
    <row r="31" spans="1:11" ht="16.5" thickBot="1" x14ac:dyDescent="0.3">
      <c r="A31" s="4">
        <v>30</v>
      </c>
      <c r="B31" s="5">
        <v>18132</v>
      </c>
      <c r="C31" s="6">
        <v>3027</v>
      </c>
      <c r="D31" s="10"/>
      <c r="E31" s="5">
        <v>5189</v>
      </c>
      <c r="F31" s="5">
        <v>12177</v>
      </c>
      <c r="G31" s="5"/>
      <c r="H31" s="8">
        <f t="shared" si="0"/>
        <v>-5189</v>
      </c>
      <c r="I31" s="31">
        <v>2.4</v>
      </c>
      <c r="K31" s="27"/>
    </row>
    <row r="32" spans="1:11" ht="16.5" thickBot="1" x14ac:dyDescent="0.3">
      <c r="A32" s="4">
        <v>31</v>
      </c>
      <c r="B32" s="5">
        <v>30607</v>
      </c>
      <c r="C32" s="6">
        <v>3028</v>
      </c>
      <c r="D32" s="10"/>
      <c r="E32" s="5">
        <v>6262</v>
      </c>
      <c r="F32" s="5">
        <v>23454</v>
      </c>
      <c r="G32" s="5"/>
      <c r="H32" s="8">
        <f t="shared" si="0"/>
        <v>-6262</v>
      </c>
      <c r="I32" s="31">
        <v>2.4</v>
      </c>
      <c r="K32" s="5"/>
    </row>
    <row r="33" spans="1:11" ht="16.5" thickBot="1" x14ac:dyDescent="0.25">
      <c r="A33" s="32" t="s">
        <v>10</v>
      </c>
      <c r="B33" s="33">
        <f t="shared" ref="B33:H33" si="1">SUM(B2:B32)</f>
        <v>684082</v>
      </c>
      <c r="C33" s="33">
        <f t="shared" si="1"/>
        <v>93403</v>
      </c>
      <c r="D33" s="33">
        <f t="shared" si="1"/>
        <v>0</v>
      </c>
      <c r="E33" s="33">
        <f t="shared" si="1"/>
        <v>174296</v>
      </c>
      <c r="F33" s="33">
        <f t="shared" si="1"/>
        <v>498007</v>
      </c>
      <c r="G33" s="33">
        <f t="shared" si="1"/>
        <v>0</v>
      </c>
      <c r="H33" s="33">
        <f t="shared" si="1"/>
        <v>-174296</v>
      </c>
      <c r="I33" s="33"/>
      <c r="K33" s="5"/>
    </row>
    <row r="34" spans="1:11" ht="16.5" thickTop="1" x14ac:dyDescent="0.2">
      <c r="B34" s="51">
        <v>684081</v>
      </c>
      <c r="E34" s="51">
        <v>174295</v>
      </c>
      <c r="F34" s="51">
        <v>498007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225A-B7C3-4C56-BC97-8B79767FE82C}">
  <dimension ref="A1:K34"/>
  <sheetViews>
    <sheetView rightToLeft="1" workbookViewId="0">
      <selection activeCell="H18" sqref="H18"/>
    </sheetView>
  </sheetViews>
  <sheetFormatPr defaultRowHeight="14.25" x14ac:dyDescent="0.2"/>
  <cols>
    <col min="9" max="9" width="9.375" bestFit="1" customWidth="1"/>
  </cols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/>
      <c r="C2" s="6"/>
      <c r="D2" s="7"/>
      <c r="E2" s="5"/>
      <c r="F2" s="5"/>
      <c r="G2" s="5"/>
      <c r="H2" s="8">
        <f t="shared" ref="H2:H32" si="0">G2-E2</f>
        <v>0</v>
      </c>
      <c r="I2" s="9"/>
    </row>
    <row r="3" spans="1:11" ht="16.5" thickBot="1" x14ac:dyDescent="0.3">
      <c r="A3" s="4">
        <v>2</v>
      </c>
      <c r="B3" s="5">
        <v>4660</v>
      </c>
      <c r="C3" s="6">
        <v>125</v>
      </c>
      <c r="D3" s="10"/>
      <c r="E3" s="5">
        <v>1635</v>
      </c>
      <c r="F3" s="5">
        <v>3025</v>
      </c>
      <c r="G3" s="5"/>
      <c r="H3" s="8">
        <f t="shared" si="0"/>
        <v>-1635</v>
      </c>
      <c r="I3" s="12">
        <v>5.3</v>
      </c>
      <c r="J3" s="11"/>
      <c r="K3" s="5"/>
    </row>
    <row r="4" spans="1:11" ht="16.5" thickBot="1" x14ac:dyDescent="0.3">
      <c r="A4" s="4">
        <v>3</v>
      </c>
      <c r="B4" s="5">
        <v>4694</v>
      </c>
      <c r="C4" s="6">
        <v>126</v>
      </c>
      <c r="D4" s="10"/>
      <c r="E4" s="5">
        <v>620</v>
      </c>
      <c r="F4" s="5">
        <v>4074</v>
      </c>
      <c r="G4" s="5"/>
      <c r="H4" s="8">
        <f t="shared" si="0"/>
        <v>-620</v>
      </c>
      <c r="I4" s="12">
        <v>5.3</v>
      </c>
      <c r="J4" s="11"/>
      <c r="K4" s="5"/>
    </row>
    <row r="5" spans="1:11" ht="16.5" thickBot="1" x14ac:dyDescent="0.3">
      <c r="A5" s="4">
        <v>4</v>
      </c>
      <c r="B5" s="5">
        <v>4470</v>
      </c>
      <c r="C5" s="6">
        <v>127</v>
      </c>
      <c r="D5" s="10"/>
      <c r="E5" s="5">
        <v>823</v>
      </c>
      <c r="F5" s="5">
        <v>3646</v>
      </c>
      <c r="G5" s="5"/>
      <c r="H5" s="8">
        <f t="shared" si="0"/>
        <v>-823</v>
      </c>
      <c r="I5" s="12">
        <v>5.3</v>
      </c>
      <c r="J5" s="11"/>
      <c r="K5" s="5"/>
    </row>
    <row r="6" spans="1:11" ht="16.5" thickBot="1" x14ac:dyDescent="0.3">
      <c r="A6" s="4">
        <v>5</v>
      </c>
      <c r="B6" s="5">
        <v>2281</v>
      </c>
      <c r="C6" s="6">
        <v>128</v>
      </c>
      <c r="D6" s="7"/>
      <c r="E6" s="5">
        <v>660</v>
      </c>
      <c r="F6" s="5">
        <v>1621</v>
      </c>
      <c r="G6" s="5"/>
      <c r="H6" s="8">
        <f t="shared" si="0"/>
        <v>-660</v>
      </c>
      <c r="I6" s="12">
        <v>5.3</v>
      </c>
      <c r="J6" s="11"/>
      <c r="K6" s="5"/>
    </row>
    <row r="7" spans="1:11" ht="16.5" thickBot="1" x14ac:dyDescent="0.3">
      <c r="A7" s="4">
        <v>6</v>
      </c>
      <c r="B7" s="5">
        <v>1</v>
      </c>
      <c r="C7" s="6">
        <v>129</v>
      </c>
      <c r="D7" s="7"/>
      <c r="E7" s="5">
        <v>-59</v>
      </c>
      <c r="F7" s="5">
        <v>60</v>
      </c>
      <c r="G7" s="5"/>
      <c r="H7" s="13">
        <f t="shared" si="0"/>
        <v>59</v>
      </c>
      <c r="I7" s="46"/>
      <c r="J7" s="11"/>
      <c r="K7" s="5"/>
    </row>
    <row r="8" spans="1:11" ht="16.5" thickBot="1" x14ac:dyDescent="0.3">
      <c r="A8" s="4">
        <v>7</v>
      </c>
      <c r="B8" s="5"/>
      <c r="C8" s="6"/>
      <c r="D8" s="10"/>
      <c r="E8" s="5"/>
      <c r="F8" s="15"/>
      <c r="G8" s="5"/>
      <c r="H8" s="13">
        <f t="shared" si="0"/>
        <v>0</v>
      </c>
      <c r="I8" s="14"/>
      <c r="J8" s="11"/>
      <c r="K8" s="5"/>
    </row>
    <row r="9" spans="1:11" ht="16.5" thickBot="1" x14ac:dyDescent="0.3">
      <c r="A9" s="4">
        <v>8</v>
      </c>
      <c r="B9" s="16"/>
      <c r="C9" s="17"/>
      <c r="D9" s="17"/>
      <c r="E9" s="16"/>
      <c r="F9" s="16"/>
      <c r="G9" s="16"/>
      <c r="H9" s="13">
        <f t="shared" si="0"/>
        <v>0</v>
      </c>
      <c r="I9" s="9"/>
      <c r="J9" s="11"/>
      <c r="K9" s="5"/>
    </row>
    <row r="10" spans="1:11" ht="16.5" thickBot="1" x14ac:dyDescent="0.3">
      <c r="A10" s="4">
        <v>9</v>
      </c>
      <c r="B10" s="5">
        <v>2936</v>
      </c>
      <c r="C10" s="6">
        <v>130</v>
      </c>
      <c r="D10" s="7"/>
      <c r="E10" s="5">
        <v>940</v>
      </c>
      <c r="F10" s="5">
        <v>1996</v>
      </c>
      <c r="G10" s="5"/>
      <c r="H10" s="13">
        <f t="shared" si="0"/>
        <v>-940</v>
      </c>
      <c r="I10" s="18">
        <v>12.3</v>
      </c>
      <c r="J10" s="11"/>
      <c r="K10" s="16"/>
    </row>
    <row r="11" spans="1:11" ht="16.5" thickBot="1" x14ac:dyDescent="0.3">
      <c r="A11" s="4">
        <v>10</v>
      </c>
      <c r="B11" s="5">
        <v>5866</v>
      </c>
      <c r="C11" s="6">
        <v>131</v>
      </c>
      <c r="D11" s="10"/>
      <c r="E11" s="5">
        <v>1126</v>
      </c>
      <c r="F11" s="5">
        <v>4740</v>
      </c>
      <c r="G11" s="5"/>
      <c r="H11" s="13">
        <f t="shared" si="0"/>
        <v>-1126</v>
      </c>
      <c r="I11" s="18">
        <v>12.3</v>
      </c>
      <c r="J11" s="11"/>
      <c r="K11" s="5"/>
    </row>
    <row r="12" spans="1:11" ht="16.5" thickBot="1" x14ac:dyDescent="0.3">
      <c r="A12" s="4">
        <v>11</v>
      </c>
      <c r="B12" s="5">
        <v>563</v>
      </c>
      <c r="C12" s="6">
        <v>132</v>
      </c>
      <c r="D12" s="10"/>
      <c r="E12" s="5">
        <v>198</v>
      </c>
      <c r="F12" s="5">
        <v>365</v>
      </c>
      <c r="G12" s="5"/>
      <c r="H12" s="13">
        <f t="shared" si="0"/>
        <v>-198</v>
      </c>
      <c r="I12" s="18">
        <v>12.3</v>
      </c>
      <c r="J12" s="11"/>
      <c r="K12" s="5"/>
    </row>
    <row r="13" spans="1:11" ht="16.5" thickBot="1" x14ac:dyDescent="0.3">
      <c r="A13" s="4">
        <v>12</v>
      </c>
      <c r="B13" s="16"/>
      <c r="C13" s="17"/>
      <c r="D13" s="17"/>
      <c r="E13" s="16"/>
      <c r="F13" s="16"/>
      <c r="G13" s="16"/>
      <c r="H13" s="13">
        <f t="shared" si="0"/>
        <v>0</v>
      </c>
      <c r="I13" s="40"/>
    </row>
    <row r="14" spans="1:11" ht="16.5" thickBot="1" x14ac:dyDescent="0.3">
      <c r="A14" s="4">
        <v>13</v>
      </c>
      <c r="B14" s="16"/>
      <c r="C14" s="17"/>
      <c r="D14" s="17"/>
      <c r="E14" s="16"/>
      <c r="F14" s="16"/>
      <c r="G14" s="16"/>
      <c r="H14" s="13">
        <f t="shared" si="0"/>
        <v>0</v>
      </c>
      <c r="I14" s="19"/>
      <c r="K14" s="5"/>
    </row>
    <row r="15" spans="1:11" ht="16.5" thickBot="1" x14ac:dyDescent="0.3">
      <c r="A15" s="4">
        <v>14</v>
      </c>
      <c r="B15" s="5"/>
      <c r="C15" s="6"/>
      <c r="D15" s="20"/>
      <c r="E15" s="5"/>
      <c r="F15" s="5"/>
      <c r="G15" s="5"/>
      <c r="H15" s="13">
        <f t="shared" si="0"/>
        <v>0</v>
      </c>
      <c r="I15" s="19"/>
      <c r="K15" s="16"/>
    </row>
    <row r="16" spans="1:11" ht="16.5" thickBot="1" x14ac:dyDescent="0.3">
      <c r="A16" s="4">
        <v>15</v>
      </c>
      <c r="B16" s="5"/>
      <c r="C16" s="6"/>
      <c r="D16" s="20"/>
      <c r="E16" s="5"/>
      <c r="F16" s="5"/>
      <c r="G16" s="5"/>
      <c r="H16" s="13">
        <f t="shared" si="0"/>
        <v>0</v>
      </c>
      <c r="I16" s="19"/>
      <c r="K16" s="16"/>
    </row>
    <row r="17" spans="1:11" ht="16.5" thickBot="1" x14ac:dyDescent="0.3">
      <c r="A17" s="4">
        <v>16</v>
      </c>
      <c r="B17" s="5">
        <v>1376</v>
      </c>
      <c r="C17" s="6">
        <v>133</v>
      </c>
      <c r="D17" s="20"/>
      <c r="E17" s="5">
        <v>123</v>
      </c>
      <c r="F17" s="15">
        <v>1253</v>
      </c>
      <c r="G17" s="5"/>
      <c r="H17" s="13">
        <f t="shared" si="0"/>
        <v>-123</v>
      </c>
      <c r="I17" s="21">
        <v>19.3</v>
      </c>
      <c r="K17" s="5"/>
    </row>
    <row r="18" spans="1:11" ht="16.5" thickBot="1" x14ac:dyDescent="0.3">
      <c r="A18" s="4">
        <v>17</v>
      </c>
      <c r="B18" s="5">
        <v>5720</v>
      </c>
      <c r="C18" s="17">
        <v>134</v>
      </c>
      <c r="D18" s="22"/>
      <c r="E18" s="16">
        <v>1744</v>
      </c>
      <c r="F18" s="16">
        <v>3976</v>
      </c>
      <c r="G18" s="16"/>
      <c r="H18" s="13">
        <f t="shared" si="0"/>
        <v>-1744</v>
      </c>
      <c r="I18" s="21">
        <v>19.3</v>
      </c>
      <c r="K18" s="5"/>
    </row>
    <row r="19" spans="1:11" ht="16.5" thickBot="1" x14ac:dyDescent="0.3">
      <c r="A19" s="4">
        <v>18</v>
      </c>
      <c r="B19" s="23">
        <v>1071</v>
      </c>
      <c r="C19" s="6">
        <v>135</v>
      </c>
      <c r="D19" s="20"/>
      <c r="E19" s="5">
        <v>518</v>
      </c>
      <c r="F19" s="5">
        <v>553</v>
      </c>
      <c r="G19" s="5"/>
      <c r="H19" s="13">
        <f t="shared" si="0"/>
        <v>-518</v>
      </c>
      <c r="I19" s="21">
        <v>19.3</v>
      </c>
      <c r="J19" t="s">
        <v>9</v>
      </c>
    </row>
    <row r="20" spans="1:11" ht="16.5" thickBot="1" x14ac:dyDescent="0.3">
      <c r="A20" s="4">
        <v>19</v>
      </c>
      <c r="B20" s="23"/>
      <c r="C20" s="6"/>
      <c r="D20" s="10"/>
      <c r="E20" s="5"/>
      <c r="F20" s="5"/>
      <c r="G20" s="5"/>
      <c r="H20" s="13">
        <f t="shared" si="0"/>
        <v>0</v>
      </c>
      <c r="I20" s="9"/>
      <c r="K20" s="5"/>
    </row>
    <row r="21" spans="1:11" ht="16.5" thickBot="1" x14ac:dyDescent="0.3">
      <c r="A21" s="4">
        <v>20</v>
      </c>
      <c r="B21" s="23"/>
      <c r="C21" s="6"/>
      <c r="D21" s="10"/>
      <c r="E21" s="5"/>
      <c r="F21" s="5"/>
      <c r="G21" s="5"/>
      <c r="H21" s="13">
        <f t="shared" si="0"/>
        <v>0</v>
      </c>
      <c r="I21" s="24"/>
      <c r="K21" s="5"/>
    </row>
    <row r="22" spans="1:11" ht="16.5" thickBot="1" x14ac:dyDescent="0.3">
      <c r="A22" s="4">
        <v>21</v>
      </c>
      <c r="B22" s="23"/>
      <c r="C22" s="6"/>
      <c r="D22" s="10"/>
      <c r="E22" s="5"/>
      <c r="F22" s="5"/>
      <c r="G22" s="5"/>
      <c r="H22" s="13">
        <f t="shared" si="0"/>
        <v>0</v>
      </c>
      <c r="I22" s="24"/>
      <c r="K22" s="16"/>
    </row>
    <row r="23" spans="1:11" ht="16.5" thickBot="1" x14ac:dyDescent="0.3">
      <c r="A23" s="4">
        <v>22</v>
      </c>
      <c r="B23" s="5"/>
      <c r="C23" s="6"/>
      <c r="D23" s="10"/>
      <c r="E23" s="5"/>
      <c r="F23" s="5"/>
      <c r="G23" s="5"/>
      <c r="H23" s="13">
        <f t="shared" si="0"/>
        <v>0</v>
      </c>
      <c r="I23" s="25"/>
      <c r="J23" s="26"/>
      <c r="K23" s="5"/>
    </row>
    <row r="24" spans="1:11" ht="16.5" thickBot="1" x14ac:dyDescent="0.3">
      <c r="A24" s="4">
        <v>23</v>
      </c>
      <c r="B24" s="5">
        <v>3440</v>
      </c>
      <c r="C24" s="6">
        <v>136</v>
      </c>
      <c r="D24" s="10"/>
      <c r="E24" s="5">
        <v>754</v>
      </c>
      <c r="F24" s="5">
        <v>2686</v>
      </c>
      <c r="G24" s="5"/>
      <c r="H24" s="13">
        <f t="shared" si="0"/>
        <v>-754</v>
      </c>
      <c r="I24" s="38">
        <v>26.3</v>
      </c>
      <c r="K24" s="5"/>
    </row>
    <row r="25" spans="1:11" ht="16.5" thickBot="1" x14ac:dyDescent="0.3">
      <c r="A25" s="4">
        <v>24</v>
      </c>
      <c r="B25" s="23">
        <v>2733</v>
      </c>
      <c r="C25" s="6">
        <v>137</v>
      </c>
      <c r="D25" s="10"/>
      <c r="E25" s="5">
        <v>1211</v>
      </c>
      <c r="F25" s="5">
        <v>1522</v>
      </c>
      <c r="G25" s="5"/>
      <c r="H25" s="8">
        <f t="shared" si="0"/>
        <v>-1211</v>
      </c>
      <c r="I25" s="38">
        <v>26.3</v>
      </c>
      <c r="K25" s="5"/>
    </row>
    <row r="26" spans="1:11" ht="16.5" thickBot="1" x14ac:dyDescent="0.3">
      <c r="A26" s="4">
        <v>25</v>
      </c>
      <c r="B26" s="5">
        <v>6947</v>
      </c>
      <c r="C26" s="6">
        <v>138</v>
      </c>
      <c r="D26" s="10"/>
      <c r="E26" s="27">
        <v>3241</v>
      </c>
      <c r="F26" s="5">
        <v>3706</v>
      </c>
      <c r="G26" s="5"/>
      <c r="H26" s="8">
        <f t="shared" si="0"/>
        <v>-3241</v>
      </c>
      <c r="I26" s="38">
        <v>26.3</v>
      </c>
      <c r="K26" s="5"/>
    </row>
    <row r="27" spans="1:11" ht="16.5" thickBot="1" x14ac:dyDescent="0.3">
      <c r="A27" s="4">
        <v>26</v>
      </c>
      <c r="B27" s="23">
        <f>132+8320</f>
        <v>8452</v>
      </c>
      <c r="C27" s="37">
        <v>140141</v>
      </c>
      <c r="D27" s="10"/>
      <c r="E27" s="5">
        <v>5</v>
      </c>
      <c r="F27" s="5">
        <f>127+8320</f>
        <v>8447</v>
      </c>
      <c r="G27" s="5"/>
      <c r="H27" s="8">
        <f t="shared" si="0"/>
        <v>-5</v>
      </c>
      <c r="I27" s="38">
        <v>26.3</v>
      </c>
      <c r="K27" s="5"/>
    </row>
    <row r="28" spans="1:11" ht="16.5" thickBot="1" x14ac:dyDescent="0.3">
      <c r="A28" s="4">
        <v>27</v>
      </c>
      <c r="B28" s="5"/>
      <c r="C28" s="6"/>
      <c r="D28" s="10"/>
      <c r="E28" s="5"/>
      <c r="F28" s="27"/>
      <c r="G28" s="5"/>
      <c r="H28" s="8">
        <f t="shared" si="0"/>
        <v>0</v>
      </c>
      <c r="I28" s="25"/>
    </row>
    <row r="29" spans="1:11" ht="16.5" thickBot="1" x14ac:dyDescent="0.3">
      <c r="A29" s="4">
        <v>28</v>
      </c>
      <c r="B29" s="5"/>
      <c r="C29" s="29"/>
      <c r="D29" s="30"/>
      <c r="E29" s="23"/>
      <c r="F29" s="23"/>
      <c r="G29" s="23"/>
      <c r="H29" s="13">
        <f t="shared" si="0"/>
        <v>0</v>
      </c>
      <c r="I29" s="25"/>
      <c r="K29" s="5"/>
    </row>
    <row r="30" spans="1:11" ht="16.5" thickBot="1" x14ac:dyDescent="0.3">
      <c r="A30" s="4">
        <v>29</v>
      </c>
      <c r="B30" s="5"/>
      <c r="C30" s="6"/>
      <c r="D30" s="10"/>
      <c r="E30" s="5"/>
      <c r="F30" s="5"/>
      <c r="G30" s="5"/>
      <c r="H30" s="8">
        <f t="shared" si="0"/>
        <v>0</v>
      </c>
      <c r="I30" s="31"/>
      <c r="K30" s="5"/>
    </row>
    <row r="31" spans="1:11" ht="16.5" thickBot="1" x14ac:dyDescent="0.3">
      <c r="A31" s="4">
        <v>30</v>
      </c>
      <c r="B31" s="5">
        <v>5017</v>
      </c>
      <c r="C31" s="6">
        <v>142</v>
      </c>
      <c r="D31" s="10"/>
      <c r="E31" s="5">
        <v>1458</v>
      </c>
      <c r="F31" s="5">
        <v>3559</v>
      </c>
      <c r="G31" s="5"/>
      <c r="H31" s="8">
        <f t="shared" si="0"/>
        <v>-1458</v>
      </c>
      <c r="I31" s="31">
        <v>2.4</v>
      </c>
      <c r="K31" s="27"/>
    </row>
    <row r="32" spans="1:11" ht="16.5" thickBot="1" x14ac:dyDescent="0.3">
      <c r="A32" s="4">
        <v>31</v>
      </c>
      <c r="B32" s="5">
        <v>2816</v>
      </c>
      <c r="C32" s="6">
        <v>143</v>
      </c>
      <c r="D32" s="10"/>
      <c r="E32" s="5">
        <v>382</v>
      </c>
      <c r="F32" s="5">
        <v>2434</v>
      </c>
      <c r="G32" s="5"/>
      <c r="H32" s="8">
        <f t="shared" si="0"/>
        <v>-382</v>
      </c>
      <c r="I32" s="31">
        <v>2.4</v>
      </c>
      <c r="K32" s="5"/>
    </row>
    <row r="33" spans="1:11" ht="16.5" thickBot="1" x14ac:dyDescent="0.25">
      <c r="A33" s="32" t="s">
        <v>10</v>
      </c>
      <c r="B33" s="33">
        <f t="shared" ref="B33:H33" si="1">SUM(B2:B32)</f>
        <v>63043</v>
      </c>
      <c r="C33" s="33">
        <f t="shared" si="1"/>
        <v>142267</v>
      </c>
      <c r="D33" s="33">
        <f t="shared" si="1"/>
        <v>0</v>
      </c>
      <c r="E33" s="33">
        <f t="shared" si="1"/>
        <v>15379</v>
      </c>
      <c r="F33" s="33">
        <f t="shared" si="1"/>
        <v>47663</v>
      </c>
      <c r="G33" s="33">
        <f t="shared" si="1"/>
        <v>0</v>
      </c>
      <c r="H33" s="33">
        <f t="shared" si="1"/>
        <v>-15379</v>
      </c>
      <c r="I33" s="33"/>
      <c r="K33" s="5"/>
    </row>
    <row r="34" spans="1:11" ht="15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E1E5-A779-432B-8118-3F01FCC79E2A}">
  <dimension ref="A1:L35"/>
  <sheetViews>
    <sheetView rightToLeft="1" topLeftCell="A13" workbookViewId="0">
      <selection activeCell="M27" sqref="M27"/>
    </sheetView>
  </sheetViews>
  <sheetFormatPr defaultRowHeight="14.25" x14ac:dyDescent="0.2"/>
  <cols>
    <col min="2" max="2" width="9.875" bestFit="1" customWidth="1"/>
    <col min="5" max="5" width="9.875" bestFit="1" customWidth="1"/>
    <col min="12" max="12" width="28.375" bestFit="1" customWidth="1"/>
  </cols>
  <sheetData>
    <row r="1" spans="1:12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2" ht="16.5" thickBot="1" x14ac:dyDescent="0.3">
      <c r="A2" s="4">
        <v>1</v>
      </c>
      <c r="B2" s="5">
        <v>31598</v>
      </c>
      <c r="C2" s="6">
        <v>3029</v>
      </c>
      <c r="D2" s="7"/>
      <c r="E2" s="5">
        <v>10305</v>
      </c>
      <c r="F2" s="5">
        <v>21238</v>
      </c>
      <c r="G2" s="5"/>
      <c r="H2" s="8">
        <f t="shared" ref="H2:H31" si="0">G2-E2</f>
        <v>-10305</v>
      </c>
      <c r="I2" s="9">
        <v>2.4</v>
      </c>
    </row>
    <row r="3" spans="1:12" ht="16.5" thickBot="1" x14ac:dyDescent="0.3">
      <c r="A3" s="4">
        <v>2</v>
      </c>
      <c r="B3" s="5">
        <v>18001</v>
      </c>
      <c r="C3" s="6">
        <v>3030</v>
      </c>
      <c r="D3" s="10"/>
      <c r="E3" s="5">
        <v>3374</v>
      </c>
      <c r="F3" s="5">
        <v>14230</v>
      </c>
      <c r="G3" s="5"/>
      <c r="H3" s="8">
        <f t="shared" si="0"/>
        <v>-3374</v>
      </c>
      <c r="I3" s="40">
        <v>4.4000000000000004</v>
      </c>
      <c r="J3" s="11"/>
      <c r="K3" s="5"/>
    </row>
    <row r="4" spans="1:12" ht="16.5" thickBot="1" x14ac:dyDescent="0.3">
      <c r="A4" s="4">
        <v>3</v>
      </c>
      <c r="B4" s="5">
        <v>18324</v>
      </c>
      <c r="C4" s="6">
        <v>3031</v>
      </c>
      <c r="D4" s="10"/>
      <c r="E4" s="5">
        <v>3960</v>
      </c>
      <c r="F4" s="5">
        <v>13446</v>
      </c>
      <c r="G4" s="5"/>
      <c r="H4" s="8">
        <f t="shared" si="0"/>
        <v>-3960</v>
      </c>
      <c r="I4" s="40">
        <v>4.4000000000000004</v>
      </c>
      <c r="J4" s="11"/>
      <c r="K4" s="5"/>
    </row>
    <row r="5" spans="1:12" ht="16.5" thickBot="1" x14ac:dyDescent="0.3">
      <c r="A5" s="4">
        <v>4</v>
      </c>
      <c r="B5" s="5">
        <v>18168</v>
      </c>
      <c r="C5" s="6">
        <v>3032</v>
      </c>
      <c r="D5" s="10"/>
      <c r="E5" s="5">
        <v>5619</v>
      </c>
      <c r="F5" s="5">
        <v>12206</v>
      </c>
      <c r="G5" s="5"/>
      <c r="H5" s="8">
        <f t="shared" si="0"/>
        <v>-5619</v>
      </c>
      <c r="I5" s="12">
        <v>9.4</v>
      </c>
      <c r="J5" s="11"/>
      <c r="K5" s="5"/>
    </row>
    <row r="6" spans="1:12" ht="16.5" thickBot="1" x14ac:dyDescent="0.3">
      <c r="A6" s="4">
        <v>5</v>
      </c>
      <c r="B6" s="5">
        <v>16047</v>
      </c>
      <c r="C6" s="6">
        <v>3033</v>
      </c>
      <c r="D6" s="7"/>
      <c r="E6" s="5">
        <v>2738</v>
      </c>
      <c r="F6" s="5">
        <v>12504</v>
      </c>
      <c r="G6" s="5"/>
      <c r="H6" s="8">
        <f t="shared" si="0"/>
        <v>-2738</v>
      </c>
      <c r="I6" s="12">
        <v>9.4</v>
      </c>
      <c r="J6" s="11"/>
      <c r="K6" s="5"/>
    </row>
    <row r="7" spans="1:12" ht="16.5" thickBot="1" x14ac:dyDescent="0.3">
      <c r="A7" s="4">
        <v>6</v>
      </c>
      <c r="B7" s="5">
        <v>3469</v>
      </c>
      <c r="C7" s="6">
        <v>3034</v>
      </c>
      <c r="D7" s="7"/>
      <c r="E7" s="5">
        <v>506</v>
      </c>
      <c r="F7" s="5">
        <v>2963</v>
      </c>
      <c r="G7" s="5"/>
      <c r="H7" s="13">
        <f t="shared" si="0"/>
        <v>-506</v>
      </c>
      <c r="I7" s="12">
        <v>9.4</v>
      </c>
      <c r="J7" s="11"/>
      <c r="K7" s="5"/>
    </row>
    <row r="8" spans="1:12" ht="16.5" thickBot="1" x14ac:dyDescent="0.3">
      <c r="A8" s="4">
        <v>7</v>
      </c>
      <c r="B8" s="5">
        <v>19499</v>
      </c>
      <c r="C8" s="6">
        <v>3035</v>
      </c>
      <c r="D8" s="10"/>
      <c r="E8" s="5">
        <v>4956</v>
      </c>
      <c r="F8" s="15">
        <v>14543</v>
      </c>
      <c r="G8" s="5"/>
      <c r="H8" s="13">
        <f t="shared" si="0"/>
        <v>-4956</v>
      </c>
      <c r="I8" s="12">
        <v>9.4</v>
      </c>
      <c r="J8" s="11"/>
      <c r="K8" s="5"/>
    </row>
    <row r="9" spans="1:12" ht="16.5" thickBot="1" x14ac:dyDescent="0.3">
      <c r="A9" s="4">
        <v>8</v>
      </c>
      <c r="B9" s="16">
        <v>20123</v>
      </c>
      <c r="C9" s="17">
        <v>3036</v>
      </c>
      <c r="D9" s="17"/>
      <c r="E9" s="16">
        <v>5918</v>
      </c>
      <c r="F9" s="16">
        <v>13926</v>
      </c>
      <c r="G9" s="16"/>
      <c r="H9" s="13">
        <f t="shared" si="0"/>
        <v>-5918</v>
      </c>
      <c r="I9" s="12">
        <v>9.4</v>
      </c>
      <c r="J9" s="11"/>
      <c r="K9" s="5"/>
    </row>
    <row r="10" spans="1:12" ht="16.5" thickBot="1" x14ac:dyDescent="0.3">
      <c r="A10" s="4">
        <v>9</v>
      </c>
      <c r="B10" s="5">
        <v>18990</v>
      </c>
      <c r="C10" s="6">
        <v>3037</v>
      </c>
      <c r="D10" s="7"/>
      <c r="E10" s="5">
        <v>4514</v>
      </c>
      <c r="F10" s="5">
        <v>14116</v>
      </c>
      <c r="G10" s="5"/>
      <c r="H10" s="13">
        <f t="shared" si="0"/>
        <v>-4514</v>
      </c>
      <c r="I10" s="9">
        <v>10.4</v>
      </c>
      <c r="J10" s="11"/>
      <c r="K10" s="16"/>
    </row>
    <row r="11" spans="1:12" ht="16.5" thickBot="1" x14ac:dyDescent="0.3">
      <c r="A11" s="4">
        <v>10</v>
      </c>
      <c r="B11" s="5">
        <v>16842</v>
      </c>
      <c r="C11" s="6">
        <v>3038</v>
      </c>
      <c r="D11" s="10"/>
      <c r="E11" s="5">
        <v>1797</v>
      </c>
      <c r="F11" s="5">
        <v>14523</v>
      </c>
      <c r="G11" s="5"/>
      <c r="H11" s="13">
        <f t="shared" si="0"/>
        <v>-1797</v>
      </c>
      <c r="I11" s="9">
        <v>10.4</v>
      </c>
      <c r="J11" s="11"/>
      <c r="K11" s="5"/>
    </row>
    <row r="12" spans="1:12" ht="16.5" thickBot="1" x14ac:dyDescent="0.3">
      <c r="A12" s="4">
        <v>11</v>
      </c>
      <c r="B12" s="5">
        <v>11212</v>
      </c>
      <c r="C12" s="6">
        <v>3039</v>
      </c>
      <c r="D12" s="10"/>
      <c r="E12" s="5">
        <v>2328</v>
      </c>
      <c r="F12" s="5">
        <v>8643</v>
      </c>
      <c r="G12" s="5"/>
      <c r="H12" s="13">
        <f t="shared" si="0"/>
        <v>-2328</v>
      </c>
      <c r="I12" s="18">
        <v>13.4</v>
      </c>
      <c r="J12" s="11"/>
      <c r="K12" s="5"/>
    </row>
    <row r="13" spans="1:12" ht="16.5" thickBot="1" x14ac:dyDescent="0.3">
      <c r="A13" s="4">
        <v>12</v>
      </c>
      <c r="B13" s="16">
        <v>15417</v>
      </c>
      <c r="C13" s="17">
        <v>3040</v>
      </c>
      <c r="D13" s="17"/>
      <c r="E13" s="16">
        <v>2979</v>
      </c>
      <c r="F13" s="16">
        <v>11937</v>
      </c>
      <c r="G13" s="16"/>
      <c r="H13" s="13">
        <f t="shared" si="0"/>
        <v>-2979</v>
      </c>
      <c r="I13" s="18">
        <v>13.4</v>
      </c>
    </row>
    <row r="14" spans="1:12" ht="16.5" thickBot="1" x14ac:dyDescent="0.3">
      <c r="A14" s="4">
        <v>13</v>
      </c>
      <c r="B14" s="16">
        <v>23474</v>
      </c>
      <c r="C14" s="17">
        <v>3041</v>
      </c>
      <c r="D14" s="17"/>
      <c r="E14" s="16">
        <v>3751</v>
      </c>
      <c r="F14" s="16">
        <v>19556</v>
      </c>
      <c r="G14" s="16"/>
      <c r="H14" s="13">
        <f t="shared" si="0"/>
        <v>-3751</v>
      </c>
      <c r="I14" s="19">
        <v>16.399999999999999</v>
      </c>
      <c r="K14" s="5"/>
    </row>
    <row r="15" spans="1:12" ht="16.5" thickBot="1" x14ac:dyDescent="0.3">
      <c r="A15" s="4">
        <v>14</v>
      </c>
      <c r="B15" s="5">
        <v>27872</v>
      </c>
      <c r="C15" s="6">
        <v>3042</v>
      </c>
      <c r="D15" s="20"/>
      <c r="E15" s="5">
        <v>4027</v>
      </c>
      <c r="F15" s="5">
        <v>23696</v>
      </c>
      <c r="G15" s="5"/>
      <c r="H15" s="13">
        <f t="shared" si="0"/>
        <v>-4027</v>
      </c>
      <c r="I15" s="19">
        <v>16.399999999999999</v>
      </c>
      <c r="K15" s="16"/>
    </row>
    <row r="16" spans="1:12" ht="16.5" thickBot="1" x14ac:dyDescent="0.3">
      <c r="A16" s="4">
        <v>15</v>
      </c>
      <c r="B16" s="5">
        <v>29199</v>
      </c>
      <c r="C16" s="6">
        <v>3043</v>
      </c>
      <c r="D16" s="20"/>
      <c r="E16" s="5">
        <v>8085</v>
      </c>
      <c r="F16" s="5">
        <v>20809</v>
      </c>
      <c r="G16" s="5"/>
      <c r="H16" s="13">
        <f t="shared" si="0"/>
        <v>-8085</v>
      </c>
      <c r="I16" s="19">
        <v>16.399999999999999</v>
      </c>
      <c r="K16" s="16"/>
      <c r="L16" s="19" t="s">
        <v>13</v>
      </c>
    </row>
    <row r="17" spans="1:11" ht="16.5" thickBot="1" x14ac:dyDescent="0.3">
      <c r="A17" s="4">
        <v>16</v>
      </c>
      <c r="B17" s="5">
        <v>14256</v>
      </c>
      <c r="C17" s="6">
        <v>3044</v>
      </c>
      <c r="D17" s="20"/>
      <c r="E17" s="5">
        <v>2609</v>
      </c>
      <c r="F17" s="15">
        <v>11632</v>
      </c>
      <c r="G17" s="5"/>
      <c r="H17" s="13">
        <f t="shared" si="0"/>
        <v>-2609</v>
      </c>
      <c r="I17" s="21">
        <v>18.399999999999999</v>
      </c>
      <c r="K17" s="5"/>
    </row>
    <row r="18" spans="1:11" ht="16.5" thickBot="1" x14ac:dyDescent="0.3">
      <c r="A18" s="4">
        <v>17</v>
      </c>
      <c r="B18" s="5">
        <v>8891</v>
      </c>
      <c r="C18" s="17">
        <v>3045</v>
      </c>
      <c r="D18" s="22"/>
      <c r="E18" s="16">
        <v>2257</v>
      </c>
      <c r="F18" s="16">
        <v>6340</v>
      </c>
      <c r="G18" s="16"/>
      <c r="H18" s="13">
        <f t="shared" si="0"/>
        <v>-2257</v>
      </c>
      <c r="I18" s="21">
        <v>18.399999999999999</v>
      </c>
      <c r="K18" s="5"/>
    </row>
    <row r="19" spans="1:11" ht="16.5" thickBot="1" x14ac:dyDescent="0.3">
      <c r="A19" s="4">
        <v>18</v>
      </c>
      <c r="B19" s="23">
        <v>11960</v>
      </c>
      <c r="C19" s="6">
        <v>3046</v>
      </c>
      <c r="D19" s="20"/>
      <c r="E19" s="5">
        <v>2039</v>
      </c>
      <c r="F19" s="5">
        <v>9921</v>
      </c>
      <c r="G19" s="5"/>
      <c r="H19" s="13">
        <f t="shared" si="0"/>
        <v>-2039</v>
      </c>
      <c r="I19" s="9">
        <v>20.399999999999999</v>
      </c>
      <c r="J19" t="s">
        <v>9</v>
      </c>
    </row>
    <row r="20" spans="1:11" ht="16.5" thickBot="1" x14ac:dyDescent="0.3">
      <c r="A20" s="4">
        <v>19</v>
      </c>
      <c r="B20" s="23">
        <v>16019</v>
      </c>
      <c r="C20" s="6">
        <v>3047</v>
      </c>
      <c r="D20" s="10"/>
      <c r="E20" s="5">
        <v>3366</v>
      </c>
      <c r="F20" s="5">
        <v>12433</v>
      </c>
      <c r="G20" s="5"/>
      <c r="H20" s="13">
        <f t="shared" si="0"/>
        <v>-3366</v>
      </c>
      <c r="I20" s="9">
        <v>20.399999999999999</v>
      </c>
      <c r="K20" s="5"/>
    </row>
    <row r="21" spans="1:11" ht="16.5" thickBot="1" x14ac:dyDescent="0.3">
      <c r="A21" s="4">
        <v>20</v>
      </c>
      <c r="B21" s="23">
        <v>18126</v>
      </c>
      <c r="C21" s="6">
        <v>3048</v>
      </c>
      <c r="D21" s="10"/>
      <c r="E21" s="5">
        <v>4337</v>
      </c>
      <c r="F21" s="5">
        <v>13536</v>
      </c>
      <c r="G21" s="5"/>
      <c r="H21" s="13">
        <f t="shared" si="0"/>
        <v>-4337</v>
      </c>
      <c r="I21" s="25">
        <v>23.4</v>
      </c>
      <c r="K21" s="5"/>
    </row>
    <row r="22" spans="1:11" ht="16.5" thickBot="1" x14ac:dyDescent="0.3">
      <c r="A22" s="4">
        <v>21</v>
      </c>
      <c r="B22" s="23">
        <v>25206</v>
      </c>
      <c r="C22" s="6">
        <v>3049</v>
      </c>
      <c r="D22" s="10"/>
      <c r="E22" s="5">
        <v>5295</v>
      </c>
      <c r="F22" s="5">
        <v>19571</v>
      </c>
      <c r="G22" s="5"/>
      <c r="H22" s="13">
        <f t="shared" si="0"/>
        <v>-5295</v>
      </c>
      <c r="I22" s="25">
        <v>23.4</v>
      </c>
      <c r="K22" s="16"/>
    </row>
    <row r="23" spans="1:11" ht="16.5" thickBot="1" x14ac:dyDescent="0.3">
      <c r="A23" s="4">
        <v>22</v>
      </c>
      <c r="B23" s="5">
        <v>30656</v>
      </c>
      <c r="C23" s="6">
        <v>3050</v>
      </c>
      <c r="D23" s="10"/>
      <c r="E23" s="5">
        <v>7108</v>
      </c>
      <c r="F23" s="5">
        <v>23548</v>
      </c>
      <c r="G23" s="5"/>
      <c r="H23" s="13">
        <f t="shared" si="0"/>
        <v>-7108</v>
      </c>
      <c r="I23" s="25">
        <v>23.4</v>
      </c>
      <c r="J23" s="26"/>
      <c r="K23" s="5"/>
    </row>
    <row r="24" spans="1:11" ht="16.5" thickBot="1" x14ac:dyDescent="0.3">
      <c r="A24" s="4">
        <v>23</v>
      </c>
      <c r="B24" s="5">
        <v>18548</v>
      </c>
      <c r="C24" s="6">
        <v>3051</v>
      </c>
      <c r="D24" s="10"/>
      <c r="E24" s="5">
        <v>5470</v>
      </c>
      <c r="F24" s="5">
        <v>12715</v>
      </c>
      <c r="G24" s="5"/>
      <c r="H24" s="13">
        <f t="shared" si="0"/>
        <v>-5470</v>
      </c>
      <c r="I24" s="53">
        <v>24.4</v>
      </c>
      <c r="K24" s="5"/>
    </row>
    <row r="25" spans="1:11" ht="16.5" thickBot="1" x14ac:dyDescent="0.3">
      <c r="A25" s="4">
        <v>24</v>
      </c>
      <c r="B25" s="23">
        <v>9933</v>
      </c>
      <c r="C25" s="6">
        <v>3052</v>
      </c>
      <c r="D25" s="10"/>
      <c r="E25" s="5">
        <v>1868</v>
      </c>
      <c r="F25" s="5">
        <v>7858</v>
      </c>
      <c r="G25" s="5"/>
      <c r="H25" s="8">
        <f t="shared" si="0"/>
        <v>-1868</v>
      </c>
      <c r="I25" s="28">
        <v>27.4</v>
      </c>
      <c r="K25" s="5"/>
    </row>
    <row r="26" spans="1:11" ht="16.5" thickBot="1" x14ac:dyDescent="0.3">
      <c r="A26" s="4">
        <v>25</v>
      </c>
      <c r="B26" s="5">
        <v>14028</v>
      </c>
      <c r="C26" s="6">
        <v>3053</v>
      </c>
      <c r="D26" s="10"/>
      <c r="E26" s="27">
        <v>4136</v>
      </c>
      <c r="F26" s="5">
        <v>9771</v>
      </c>
      <c r="G26" s="5"/>
      <c r="H26" s="8">
        <f t="shared" si="0"/>
        <v>-4136</v>
      </c>
      <c r="I26" s="28">
        <v>27.4</v>
      </c>
      <c r="K26" s="5"/>
    </row>
    <row r="27" spans="1:11" ht="16.5" thickBot="1" x14ac:dyDescent="0.3">
      <c r="A27" s="4">
        <v>26</v>
      </c>
      <c r="B27" s="23">
        <v>25956</v>
      </c>
      <c r="C27" s="6">
        <v>3034</v>
      </c>
      <c r="D27" s="10"/>
      <c r="E27" s="5">
        <v>8644</v>
      </c>
      <c r="F27" s="5">
        <v>16850</v>
      </c>
      <c r="G27" s="5"/>
      <c r="H27" s="8">
        <f t="shared" si="0"/>
        <v>-8644</v>
      </c>
      <c r="I27" s="28">
        <v>27.4</v>
      </c>
      <c r="K27" s="5"/>
    </row>
    <row r="28" spans="1:11" ht="16.5" thickBot="1" x14ac:dyDescent="0.3">
      <c r="A28" s="4">
        <v>27</v>
      </c>
      <c r="B28" s="5">
        <v>17447</v>
      </c>
      <c r="C28" s="6">
        <v>3055</v>
      </c>
      <c r="D28" s="10"/>
      <c r="E28" s="5">
        <v>3909</v>
      </c>
      <c r="F28" s="27">
        <v>13447</v>
      </c>
      <c r="G28" s="5"/>
      <c r="H28" s="8">
        <f t="shared" si="0"/>
        <v>-3909</v>
      </c>
      <c r="I28" s="31">
        <v>30.4</v>
      </c>
    </row>
    <row r="29" spans="1:11" ht="16.5" thickBot="1" x14ac:dyDescent="0.3">
      <c r="A29" s="4">
        <v>28</v>
      </c>
      <c r="B29" s="5">
        <v>28674</v>
      </c>
      <c r="C29" s="29">
        <v>3056</v>
      </c>
      <c r="D29" s="30"/>
      <c r="E29" s="23">
        <v>6837</v>
      </c>
      <c r="F29" s="23">
        <v>21390</v>
      </c>
      <c r="G29" s="23"/>
      <c r="H29" s="13">
        <f t="shared" si="0"/>
        <v>-6837</v>
      </c>
      <c r="I29" s="31">
        <v>30.4</v>
      </c>
      <c r="K29" s="5"/>
    </row>
    <row r="30" spans="1:11" ht="16.5" thickBot="1" x14ac:dyDescent="0.3">
      <c r="A30" s="4">
        <v>29</v>
      </c>
      <c r="B30" s="5">
        <v>29464</v>
      </c>
      <c r="C30" s="6">
        <v>3057</v>
      </c>
      <c r="D30" s="10"/>
      <c r="E30" s="5">
        <v>11183</v>
      </c>
      <c r="F30" s="5">
        <v>17959</v>
      </c>
      <c r="G30" s="5"/>
      <c r="H30" s="8">
        <f t="shared" si="0"/>
        <v>-11183</v>
      </c>
      <c r="I30" s="31">
        <v>30.4</v>
      </c>
      <c r="K30" s="5"/>
    </row>
    <row r="31" spans="1:11" ht="16.5" thickBot="1" x14ac:dyDescent="0.3">
      <c r="A31" s="4">
        <v>30</v>
      </c>
      <c r="B31" s="5">
        <v>15142</v>
      </c>
      <c r="C31" s="6">
        <v>3058</v>
      </c>
      <c r="D31" s="10"/>
      <c r="E31" s="5">
        <v>3933</v>
      </c>
      <c r="F31" s="5">
        <v>10997</v>
      </c>
      <c r="G31" s="5"/>
      <c r="H31" s="8">
        <f t="shared" si="0"/>
        <v>-3933</v>
      </c>
      <c r="I31" s="39">
        <v>1.5</v>
      </c>
      <c r="K31" s="27"/>
    </row>
    <row r="32" spans="1:11" ht="16.5" thickBot="1" x14ac:dyDescent="0.25">
      <c r="A32" s="32" t="s">
        <v>10</v>
      </c>
      <c r="B32" s="33">
        <f t="shared" ref="B32:H32" si="1">SUM(B2:B31)</f>
        <v>572541</v>
      </c>
      <c r="C32" s="33">
        <f t="shared" si="1"/>
        <v>91285</v>
      </c>
      <c r="D32" s="33">
        <f t="shared" si="1"/>
        <v>0</v>
      </c>
      <c r="E32" s="33">
        <f t="shared" si="1"/>
        <v>137848</v>
      </c>
      <c r="F32" s="33">
        <f t="shared" si="1"/>
        <v>426304</v>
      </c>
      <c r="G32" s="33">
        <f t="shared" si="1"/>
        <v>0</v>
      </c>
      <c r="H32" s="33">
        <f t="shared" si="1"/>
        <v>-137848</v>
      </c>
      <c r="I32" s="33"/>
      <c r="K32" s="5"/>
    </row>
    <row r="33" spans="2:6" ht="16.5" thickTop="1" x14ac:dyDescent="0.2">
      <c r="B33" s="55">
        <v>572538</v>
      </c>
      <c r="E33" s="55">
        <v>137845</v>
      </c>
      <c r="F33">
        <v>426304</v>
      </c>
    </row>
    <row r="35" spans="2:6" x14ac:dyDescent="0.2">
      <c r="B35" s="56">
        <f>B32-B33</f>
        <v>3</v>
      </c>
      <c r="E35" s="56">
        <f>E32-E33</f>
        <v>3</v>
      </c>
      <c r="F35" s="56">
        <f>F32-F33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F3A9-EDDB-4B8B-BE90-7D69BEAF620F}">
  <dimension ref="A1:K36"/>
  <sheetViews>
    <sheetView rightToLeft="1" topLeftCell="A10" workbookViewId="0">
      <selection activeCell="I42" sqref="I42"/>
    </sheetView>
  </sheetViews>
  <sheetFormatPr defaultRowHeight="14.25" x14ac:dyDescent="0.2"/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>
        <v>7742</v>
      </c>
      <c r="C2" s="6">
        <v>144</v>
      </c>
      <c r="D2" s="7"/>
      <c r="E2" s="5">
        <v>1926</v>
      </c>
      <c r="F2" s="5">
        <v>5816</v>
      </c>
      <c r="G2" s="5"/>
      <c r="H2" s="8">
        <f t="shared" ref="H2:H32" si="0">G2-E2</f>
        <v>-1926</v>
      </c>
      <c r="I2" s="9">
        <v>2.4</v>
      </c>
    </row>
    <row r="3" spans="1:11" ht="16.5" thickBot="1" x14ac:dyDescent="0.3">
      <c r="A3" s="4">
        <v>2</v>
      </c>
      <c r="B3" s="5"/>
      <c r="C3" s="6"/>
      <c r="D3" s="10"/>
      <c r="E3" s="5"/>
      <c r="F3" s="5"/>
      <c r="G3" s="5"/>
      <c r="H3" s="8">
        <f t="shared" si="0"/>
        <v>0</v>
      </c>
      <c r="I3" s="9"/>
      <c r="J3" s="11"/>
      <c r="K3" s="5"/>
    </row>
    <row r="4" spans="1:11" ht="16.5" thickBot="1" x14ac:dyDescent="0.3">
      <c r="A4" s="4">
        <v>3</v>
      </c>
      <c r="B4" s="5"/>
      <c r="C4" s="6"/>
      <c r="D4" s="10"/>
      <c r="E4" s="5"/>
      <c r="F4" s="5"/>
      <c r="G4" s="5"/>
      <c r="H4" s="8">
        <f t="shared" si="0"/>
        <v>0</v>
      </c>
      <c r="I4" s="9"/>
      <c r="J4" s="11"/>
      <c r="K4" s="5"/>
    </row>
    <row r="5" spans="1:11" ht="16.5" thickBot="1" x14ac:dyDescent="0.3">
      <c r="A5" s="4">
        <v>4</v>
      </c>
      <c r="B5" s="5"/>
      <c r="C5" s="6"/>
      <c r="D5" s="10"/>
      <c r="E5" s="5"/>
      <c r="F5" s="5"/>
      <c r="G5" s="5"/>
      <c r="H5" s="8">
        <f t="shared" si="0"/>
        <v>0</v>
      </c>
      <c r="I5" s="52"/>
      <c r="J5" s="11"/>
      <c r="K5" s="5"/>
    </row>
    <row r="6" spans="1:11" ht="16.5" thickBot="1" x14ac:dyDescent="0.3">
      <c r="A6" s="4">
        <v>5</v>
      </c>
      <c r="B6" s="5">
        <v>2202</v>
      </c>
      <c r="C6" s="6">
        <v>147</v>
      </c>
      <c r="D6" s="7"/>
      <c r="E6" s="5">
        <v>229</v>
      </c>
      <c r="F6" s="5">
        <v>1973</v>
      </c>
      <c r="G6" s="5"/>
      <c r="H6" s="8">
        <f t="shared" si="0"/>
        <v>-229</v>
      </c>
      <c r="I6" s="12">
        <v>9.4</v>
      </c>
      <c r="J6" s="11"/>
      <c r="K6" s="5"/>
    </row>
    <row r="7" spans="1:11" ht="16.5" thickBot="1" x14ac:dyDescent="0.3">
      <c r="A7" s="4">
        <v>6</v>
      </c>
      <c r="B7" s="5">
        <v>5811</v>
      </c>
      <c r="C7" s="6">
        <v>148</v>
      </c>
      <c r="D7" s="7"/>
      <c r="E7" s="5">
        <v>1608</v>
      </c>
      <c r="F7" s="5">
        <v>4113</v>
      </c>
      <c r="G7" s="5"/>
      <c r="H7" s="13">
        <f t="shared" si="0"/>
        <v>-1608</v>
      </c>
      <c r="I7" s="12">
        <v>9.4</v>
      </c>
      <c r="J7" s="11"/>
      <c r="K7" s="5"/>
    </row>
    <row r="8" spans="1:11" ht="16.5" thickBot="1" x14ac:dyDescent="0.3">
      <c r="A8" s="4">
        <v>7</v>
      </c>
      <c r="B8" s="5">
        <v>3458</v>
      </c>
      <c r="C8" s="6">
        <v>149</v>
      </c>
      <c r="D8" s="10"/>
      <c r="E8" s="5">
        <v>1047</v>
      </c>
      <c r="F8" s="15">
        <v>2410</v>
      </c>
      <c r="G8" s="5"/>
      <c r="H8" s="13">
        <f t="shared" si="0"/>
        <v>-1047</v>
      </c>
      <c r="I8" s="12">
        <v>9.4</v>
      </c>
      <c r="J8" s="11"/>
      <c r="K8" s="5"/>
    </row>
    <row r="9" spans="1:11" ht="16.5" thickBot="1" x14ac:dyDescent="0.3">
      <c r="A9" s="4">
        <v>8</v>
      </c>
      <c r="B9" s="16">
        <v>956</v>
      </c>
      <c r="C9" s="17">
        <v>150</v>
      </c>
      <c r="D9" s="17"/>
      <c r="E9" s="16">
        <v>303</v>
      </c>
      <c r="F9" s="16">
        <v>653</v>
      </c>
      <c r="G9" s="16"/>
      <c r="H9" s="13">
        <f t="shared" si="0"/>
        <v>-303</v>
      </c>
      <c r="I9" s="12">
        <v>9.4</v>
      </c>
      <c r="J9" s="11"/>
      <c r="K9" s="5"/>
    </row>
    <row r="10" spans="1:11" ht="16.5" thickBot="1" x14ac:dyDescent="0.3">
      <c r="A10" s="4">
        <v>9</v>
      </c>
      <c r="B10" s="5"/>
      <c r="C10" s="6"/>
      <c r="D10" s="7"/>
      <c r="E10" s="5"/>
      <c r="F10" s="5"/>
      <c r="G10" s="5"/>
      <c r="H10" s="13">
        <f t="shared" si="0"/>
        <v>0</v>
      </c>
      <c r="I10" s="9"/>
      <c r="J10" s="11"/>
      <c r="K10" s="16"/>
    </row>
    <row r="11" spans="1:11" ht="16.5" thickBot="1" x14ac:dyDescent="0.3">
      <c r="A11" s="4">
        <v>10</v>
      </c>
      <c r="B11" s="5"/>
      <c r="C11" s="6"/>
      <c r="D11" s="10"/>
      <c r="E11" s="5"/>
      <c r="F11" s="5"/>
      <c r="G11" s="5"/>
      <c r="H11" s="13">
        <f t="shared" si="0"/>
        <v>0</v>
      </c>
      <c r="I11" s="9"/>
      <c r="J11" s="11"/>
      <c r="K11" s="5"/>
    </row>
    <row r="12" spans="1:11" ht="16.5" thickBot="1" x14ac:dyDescent="0.3">
      <c r="A12" s="4">
        <v>11</v>
      </c>
      <c r="B12" s="5"/>
      <c r="C12" s="6"/>
      <c r="D12" s="10"/>
      <c r="E12" s="5"/>
      <c r="F12" s="5"/>
      <c r="G12" s="5"/>
      <c r="H12" s="13">
        <f t="shared" si="0"/>
        <v>0</v>
      </c>
      <c r="I12" s="18"/>
      <c r="J12" s="11"/>
      <c r="K12" s="5"/>
    </row>
    <row r="13" spans="1:11" ht="16.5" thickBot="1" x14ac:dyDescent="0.3">
      <c r="A13" s="4">
        <v>12</v>
      </c>
      <c r="B13" s="16"/>
      <c r="C13" s="17"/>
      <c r="D13" s="17"/>
      <c r="E13" s="16"/>
      <c r="F13" s="16"/>
      <c r="G13" s="16"/>
      <c r="H13" s="13">
        <f t="shared" si="0"/>
        <v>0</v>
      </c>
      <c r="I13" s="18"/>
    </row>
    <row r="14" spans="1:11" ht="16.5" thickBot="1" x14ac:dyDescent="0.3">
      <c r="A14" s="4">
        <v>13</v>
      </c>
      <c r="B14" s="16">
        <v>748</v>
      </c>
      <c r="C14" s="17">
        <v>151</v>
      </c>
      <c r="D14" s="17"/>
      <c r="E14" s="16">
        <v>2132</v>
      </c>
      <c r="F14" s="16">
        <v>3022</v>
      </c>
      <c r="G14" s="16"/>
      <c r="H14" s="13">
        <f t="shared" si="0"/>
        <v>-2132</v>
      </c>
      <c r="I14" s="19">
        <v>16.399999999999999</v>
      </c>
      <c r="K14" s="5"/>
    </row>
    <row r="15" spans="1:11" ht="16.5" thickBot="1" x14ac:dyDescent="0.3">
      <c r="A15" s="4">
        <v>14</v>
      </c>
      <c r="B15" s="5">
        <v>5938</v>
      </c>
      <c r="C15" s="6">
        <v>152</v>
      </c>
      <c r="D15" s="20"/>
      <c r="E15" s="5">
        <v>901</v>
      </c>
      <c r="F15" s="5">
        <v>5038</v>
      </c>
      <c r="G15" s="5"/>
      <c r="H15" s="13">
        <f t="shared" si="0"/>
        <v>-901</v>
      </c>
      <c r="I15" s="19">
        <v>16.399999999999999</v>
      </c>
      <c r="K15" s="16"/>
    </row>
    <row r="16" spans="1:11" ht="16.5" thickBot="1" x14ac:dyDescent="0.3">
      <c r="A16" s="4">
        <v>15</v>
      </c>
      <c r="B16" s="5">
        <v>160</v>
      </c>
      <c r="C16" s="6">
        <v>153</v>
      </c>
      <c r="D16" s="20"/>
      <c r="E16" s="5">
        <v>140</v>
      </c>
      <c r="F16" s="5">
        <v>20</v>
      </c>
      <c r="G16" s="5"/>
      <c r="H16" s="13">
        <f t="shared" si="0"/>
        <v>-140</v>
      </c>
      <c r="I16" s="19">
        <v>16.399999999999999</v>
      </c>
      <c r="K16" s="16"/>
    </row>
    <row r="17" spans="1:11" ht="16.5" thickBot="1" x14ac:dyDescent="0.3">
      <c r="A17" s="4">
        <v>16</v>
      </c>
      <c r="B17" s="5"/>
      <c r="C17" s="6"/>
      <c r="D17" s="20"/>
      <c r="E17" s="5"/>
      <c r="F17" s="15"/>
      <c r="G17" s="5"/>
      <c r="H17" s="13">
        <f t="shared" si="0"/>
        <v>0</v>
      </c>
      <c r="I17" s="21"/>
      <c r="K17" s="5"/>
    </row>
    <row r="18" spans="1:11" ht="16.5" thickBot="1" x14ac:dyDescent="0.3">
      <c r="A18" s="4">
        <v>17</v>
      </c>
      <c r="B18" s="5"/>
      <c r="C18" s="17"/>
      <c r="D18" s="22"/>
      <c r="E18" s="16"/>
      <c r="F18" s="16"/>
      <c r="G18" s="16"/>
      <c r="H18" s="13">
        <f t="shared" si="0"/>
        <v>0</v>
      </c>
      <c r="I18" s="21"/>
      <c r="K18" s="5"/>
    </row>
    <row r="19" spans="1:11" ht="16.5" thickBot="1" x14ac:dyDescent="0.3">
      <c r="A19" s="4">
        <v>18</v>
      </c>
      <c r="B19" s="23"/>
      <c r="C19" s="6"/>
      <c r="D19" s="20"/>
      <c r="E19" s="5"/>
      <c r="F19" s="5"/>
      <c r="G19" s="5"/>
      <c r="H19" s="13">
        <f t="shared" si="0"/>
        <v>0</v>
      </c>
      <c r="I19" s="9"/>
      <c r="J19" t="s">
        <v>9</v>
      </c>
    </row>
    <row r="20" spans="1:11" ht="16.5" thickBot="1" x14ac:dyDescent="0.3">
      <c r="A20" s="4">
        <v>19</v>
      </c>
      <c r="B20" s="23"/>
      <c r="C20" s="6"/>
      <c r="D20" s="10"/>
      <c r="E20" s="5"/>
      <c r="F20" s="5"/>
      <c r="G20" s="5"/>
      <c r="H20" s="13">
        <f t="shared" si="0"/>
        <v>0</v>
      </c>
      <c r="I20" s="9"/>
      <c r="K20" s="5"/>
    </row>
    <row r="21" spans="1:11" ht="16.5" thickBot="1" x14ac:dyDescent="0.3">
      <c r="A21" s="4">
        <v>20</v>
      </c>
      <c r="B21" s="23">
        <v>2969</v>
      </c>
      <c r="C21" s="6">
        <v>154</v>
      </c>
      <c r="D21" s="10"/>
      <c r="E21" s="5">
        <v>575</v>
      </c>
      <c r="F21" s="5">
        <v>2394</v>
      </c>
      <c r="G21" s="5"/>
      <c r="H21" s="13">
        <f t="shared" si="0"/>
        <v>-575</v>
      </c>
      <c r="I21" s="25">
        <v>23.4</v>
      </c>
      <c r="K21" s="5"/>
    </row>
    <row r="22" spans="1:11" ht="16.5" thickBot="1" x14ac:dyDescent="0.3">
      <c r="A22" s="4">
        <v>21</v>
      </c>
      <c r="B22" s="23">
        <v>6205</v>
      </c>
      <c r="C22" s="6">
        <v>155</v>
      </c>
      <c r="D22" s="10"/>
      <c r="E22" s="5">
        <v>1836</v>
      </c>
      <c r="F22" s="5">
        <v>4369</v>
      </c>
      <c r="G22" s="5"/>
      <c r="H22" s="13">
        <f t="shared" si="0"/>
        <v>-1836</v>
      </c>
      <c r="I22" s="25">
        <v>23.4</v>
      </c>
      <c r="K22" s="16"/>
    </row>
    <row r="23" spans="1:11" ht="16.5" thickBot="1" x14ac:dyDescent="0.3">
      <c r="A23" s="4">
        <v>22</v>
      </c>
      <c r="B23" s="5">
        <v>2075</v>
      </c>
      <c r="C23" s="6">
        <v>156</v>
      </c>
      <c r="D23" s="10"/>
      <c r="E23" s="5">
        <v>1003</v>
      </c>
      <c r="F23" s="5">
        <v>1072</v>
      </c>
      <c r="G23" s="5"/>
      <c r="H23" s="13">
        <f t="shared" si="0"/>
        <v>-1003</v>
      </c>
      <c r="I23" s="25">
        <v>23.4</v>
      </c>
      <c r="J23" s="26"/>
      <c r="K23" s="5"/>
    </row>
    <row r="24" spans="1:11" ht="16.5" thickBot="1" x14ac:dyDescent="0.3">
      <c r="A24" s="4">
        <v>23</v>
      </c>
      <c r="B24" s="5"/>
      <c r="C24" s="6"/>
      <c r="D24" s="10"/>
      <c r="E24" s="5"/>
      <c r="F24" s="5"/>
      <c r="G24" s="5"/>
      <c r="H24" s="13">
        <f t="shared" si="0"/>
        <v>0</v>
      </c>
      <c r="I24" s="54"/>
      <c r="K24" s="5"/>
    </row>
    <row r="25" spans="1:11" ht="16.5" thickBot="1" x14ac:dyDescent="0.3">
      <c r="A25" s="4">
        <v>24</v>
      </c>
      <c r="B25" s="23"/>
      <c r="C25" s="6"/>
      <c r="D25" s="10"/>
      <c r="E25" s="5"/>
      <c r="F25" s="5"/>
      <c r="G25" s="5"/>
      <c r="H25" s="8">
        <f t="shared" si="0"/>
        <v>0</v>
      </c>
      <c r="I25" s="54"/>
      <c r="K25" s="5"/>
    </row>
    <row r="26" spans="1:11" ht="16.5" thickBot="1" x14ac:dyDescent="0.3">
      <c r="A26" s="4">
        <v>25</v>
      </c>
      <c r="B26" s="5"/>
      <c r="C26" s="6"/>
      <c r="D26" s="10"/>
      <c r="E26" s="27"/>
      <c r="F26" s="5"/>
      <c r="G26" s="5"/>
      <c r="H26" s="8">
        <f t="shared" si="0"/>
        <v>0</v>
      </c>
      <c r="I26" s="28"/>
      <c r="K26" s="5"/>
    </row>
    <row r="27" spans="1:11" ht="16.5" thickBot="1" x14ac:dyDescent="0.3">
      <c r="A27" s="4">
        <v>26</v>
      </c>
      <c r="B27" s="23"/>
      <c r="C27" s="6"/>
      <c r="D27" s="10"/>
      <c r="E27" s="5"/>
      <c r="F27" s="5"/>
      <c r="G27" s="5"/>
      <c r="H27" s="8">
        <f t="shared" si="0"/>
        <v>0</v>
      </c>
      <c r="I27" s="28"/>
      <c r="K27" s="5"/>
    </row>
    <row r="28" spans="1:11" ht="16.5" thickBot="1" x14ac:dyDescent="0.3">
      <c r="A28" s="4">
        <v>27</v>
      </c>
      <c r="B28" s="5">
        <v>2638</v>
      </c>
      <c r="C28" s="6">
        <v>157</v>
      </c>
      <c r="D28" s="10"/>
      <c r="E28" s="5">
        <v>684</v>
      </c>
      <c r="F28" s="27">
        <v>1954</v>
      </c>
      <c r="G28" s="5"/>
      <c r="H28" s="8">
        <f t="shared" si="0"/>
        <v>-684</v>
      </c>
      <c r="I28" s="31">
        <v>30.4</v>
      </c>
    </row>
    <row r="29" spans="1:11" ht="16.5" thickBot="1" x14ac:dyDescent="0.3">
      <c r="A29" s="4">
        <v>28</v>
      </c>
      <c r="B29" s="5">
        <v>7632</v>
      </c>
      <c r="C29" s="29">
        <v>158</v>
      </c>
      <c r="D29" s="30"/>
      <c r="E29" s="23">
        <v>2920</v>
      </c>
      <c r="F29" s="23">
        <v>4712</v>
      </c>
      <c r="G29" s="23"/>
      <c r="H29" s="13">
        <f t="shared" si="0"/>
        <v>-2920</v>
      </c>
      <c r="I29" s="31">
        <v>30.4</v>
      </c>
      <c r="K29" s="5"/>
    </row>
    <row r="30" spans="1:11" ht="16.5" thickBot="1" x14ac:dyDescent="0.3">
      <c r="A30" s="4">
        <v>29</v>
      </c>
      <c r="B30" s="5">
        <v>20</v>
      </c>
      <c r="C30" s="6">
        <v>159</v>
      </c>
      <c r="D30" s="10"/>
      <c r="E30" s="5">
        <v>20</v>
      </c>
      <c r="F30" s="5">
        <v>0</v>
      </c>
      <c r="G30" s="5"/>
      <c r="H30" s="8">
        <f t="shared" si="0"/>
        <v>-20</v>
      </c>
      <c r="I30" s="31">
        <v>30.4</v>
      </c>
      <c r="K30" s="5"/>
    </row>
    <row r="31" spans="1:11" ht="16.5" thickBot="1" x14ac:dyDescent="0.3">
      <c r="A31" s="4">
        <v>30</v>
      </c>
      <c r="B31" s="5"/>
      <c r="C31" s="6"/>
      <c r="D31" s="10"/>
      <c r="E31" s="5"/>
      <c r="F31" s="5"/>
      <c r="G31" s="5"/>
      <c r="H31" s="8">
        <f t="shared" si="0"/>
        <v>0</v>
      </c>
      <c r="I31" s="39"/>
      <c r="K31" s="27"/>
    </row>
    <row r="32" spans="1:11" ht="16.5" thickBot="1" x14ac:dyDescent="0.3">
      <c r="A32" s="4">
        <v>31</v>
      </c>
      <c r="B32" s="5"/>
      <c r="C32" s="6"/>
      <c r="D32" s="10"/>
      <c r="E32" s="5"/>
      <c r="F32" s="5"/>
      <c r="G32" s="5"/>
      <c r="H32" s="8">
        <f t="shared" si="0"/>
        <v>0</v>
      </c>
      <c r="I32" s="39"/>
      <c r="K32" s="5"/>
    </row>
    <row r="33" spans="1:11" ht="16.5" thickBot="1" x14ac:dyDescent="0.25">
      <c r="A33" s="32" t="s">
        <v>10</v>
      </c>
      <c r="B33" s="33">
        <f t="shared" ref="B33:H33" si="1">SUM(B2:B32)</f>
        <v>48554</v>
      </c>
      <c r="C33" s="33">
        <f t="shared" si="1"/>
        <v>2133</v>
      </c>
      <c r="D33" s="33">
        <f t="shared" si="1"/>
        <v>0</v>
      </c>
      <c r="E33" s="33">
        <f t="shared" si="1"/>
        <v>15324</v>
      </c>
      <c r="F33" s="33">
        <f t="shared" si="1"/>
        <v>37546</v>
      </c>
      <c r="G33" s="33">
        <f t="shared" si="1"/>
        <v>0</v>
      </c>
      <c r="H33" s="33">
        <f t="shared" si="1"/>
        <v>-15324</v>
      </c>
      <c r="I33" s="33"/>
      <c r="K33" s="5"/>
    </row>
    <row r="34" spans="1:11" ht="15" thickTop="1" x14ac:dyDescent="0.2">
      <c r="B34">
        <v>45219</v>
      </c>
      <c r="E34">
        <v>13488</v>
      </c>
      <c r="F34">
        <v>31730</v>
      </c>
    </row>
    <row r="36" spans="1:11" x14ac:dyDescent="0.2">
      <c r="B36" s="56">
        <f>B33-B34</f>
        <v>3335</v>
      </c>
      <c r="E36" s="56">
        <f>E33-E34</f>
        <v>1836</v>
      </c>
      <c r="F36" s="56">
        <f>F33-F34</f>
        <v>5816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4C36-7A34-44CD-B3A6-C59683A640C9}">
  <sheetPr>
    <tabColor rgb="FFFF0000"/>
  </sheetPr>
  <dimension ref="A1:K36"/>
  <sheetViews>
    <sheetView rightToLeft="1" topLeftCell="A7" workbookViewId="0">
      <selection activeCell="F17" sqref="F17"/>
    </sheetView>
  </sheetViews>
  <sheetFormatPr defaultRowHeight="14.25" x14ac:dyDescent="0.2"/>
  <cols>
    <col min="2" max="2" width="9.875" bestFit="1" customWidth="1"/>
    <col min="5" max="6" width="9.875" bestFit="1" customWidth="1"/>
  </cols>
  <sheetData>
    <row r="1" spans="1:11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6.5" thickBot="1" x14ac:dyDescent="0.3">
      <c r="A2" s="4">
        <v>1</v>
      </c>
      <c r="B2" s="5">
        <v>15107</v>
      </c>
      <c r="C2" s="6">
        <v>3059</v>
      </c>
      <c r="D2" s="7"/>
      <c r="E2" s="5">
        <v>3003</v>
      </c>
      <c r="F2" s="5">
        <v>11949</v>
      </c>
      <c r="G2" s="5"/>
      <c r="H2" s="8">
        <f t="shared" ref="H2:H32" si="0">G2-E2</f>
        <v>-3003</v>
      </c>
      <c r="I2" s="9">
        <v>2.5</v>
      </c>
    </row>
    <row r="3" spans="1:11" ht="16.5" thickBot="1" x14ac:dyDescent="0.3">
      <c r="A3" s="4">
        <v>2</v>
      </c>
      <c r="B3" s="5">
        <v>17152</v>
      </c>
      <c r="C3" s="6">
        <v>3060</v>
      </c>
      <c r="D3" s="10"/>
      <c r="E3" s="5">
        <v>4858</v>
      </c>
      <c r="F3" s="5">
        <v>11926</v>
      </c>
      <c r="G3" s="5"/>
      <c r="H3" s="8">
        <f t="shared" si="0"/>
        <v>-4858</v>
      </c>
      <c r="I3" s="21">
        <v>4.5</v>
      </c>
      <c r="J3" s="11"/>
      <c r="K3" s="5"/>
    </row>
    <row r="4" spans="1:11" ht="16.5" thickBot="1" x14ac:dyDescent="0.3">
      <c r="A4" s="4">
        <v>3</v>
      </c>
      <c r="B4" s="5">
        <v>17296</v>
      </c>
      <c r="C4" s="6">
        <v>3061</v>
      </c>
      <c r="D4" s="10"/>
      <c r="E4" s="5">
        <v>4830</v>
      </c>
      <c r="F4" s="5">
        <v>12284</v>
      </c>
      <c r="G4" s="5"/>
      <c r="H4" s="8">
        <f t="shared" si="0"/>
        <v>-4830</v>
      </c>
      <c r="I4" s="21">
        <v>4.5</v>
      </c>
      <c r="J4" s="11"/>
      <c r="K4" s="5"/>
    </row>
    <row r="5" spans="1:11" ht="16.5" thickBot="1" x14ac:dyDescent="0.3">
      <c r="A5" s="4">
        <v>4</v>
      </c>
      <c r="B5" s="5">
        <v>17490</v>
      </c>
      <c r="C5" s="6">
        <v>3062</v>
      </c>
      <c r="D5" s="10"/>
      <c r="E5" s="5">
        <v>6093</v>
      </c>
      <c r="F5" s="5">
        <v>11005</v>
      </c>
      <c r="G5" s="5"/>
      <c r="H5" s="8">
        <f t="shared" si="0"/>
        <v>-6093</v>
      </c>
      <c r="I5" s="12">
        <v>7.5</v>
      </c>
      <c r="J5" s="11"/>
      <c r="K5" s="5"/>
    </row>
    <row r="6" spans="1:11" ht="16.5" thickBot="1" x14ac:dyDescent="0.3">
      <c r="A6" s="4">
        <v>5</v>
      </c>
      <c r="B6" s="5">
        <v>25611</v>
      </c>
      <c r="C6" s="6">
        <v>3063</v>
      </c>
      <c r="D6" s="7"/>
      <c r="E6" s="5">
        <v>6381</v>
      </c>
      <c r="F6" s="5">
        <v>18076</v>
      </c>
      <c r="G6" s="5"/>
      <c r="H6" s="8">
        <f t="shared" si="0"/>
        <v>-6381</v>
      </c>
      <c r="I6" s="12">
        <v>7.5</v>
      </c>
      <c r="J6" s="11"/>
      <c r="K6" s="5"/>
    </row>
    <row r="7" spans="1:11" ht="16.5" thickBot="1" x14ac:dyDescent="0.3">
      <c r="A7" s="4">
        <v>6</v>
      </c>
      <c r="B7" s="5">
        <v>34249</v>
      </c>
      <c r="C7" s="6">
        <v>3064</v>
      </c>
      <c r="D7" s="7"/>
      <c r="E7" s="5">
        <v>11026</v>
      </c>
      <c r="F7" s="5">
        <v>22987</v>
      </c>
      <c r="G7" s="5"/>
      <c r="H7" s="13">
        <f t="shared" si="0"/>
        <v>-11026</v>
      </c>
      <c r="I7" s="12">
        <v>7.5</v>
      </c>
      <c r="J7" s="11"/>
      <c r="K7" s="5"/>
    </row>
    <row r="8" spans="1:11" ht="16.5" thickBot="1" x14ac:dyDescent="0.3">
      <c r="A8" s="4">
        <v>7</v>
      </c>
      <c r="B8" s="5">
        <v>13938</v>
      </c>
      <c r="C8" s="6">
        <v>3065</v>
      </c>
      <c r="D8" s="10"/>
      <c r="E8" s="5">
        <v>3978</v>
      </c>
      <c r="F8" s="15">
        <v>9960</v>
      </c>
      <c r="G8" s="5"/>
      <c r="H8" s="13">
        <f t="shared" si="0"/>
        <v>-3978</v>
      </c>
      <c r="I8" s="45">
        <v>9.5</v>
      </c>
      <c r="J8" s="11"/>
      <c r="K8" s="5"/>
    </row>
    <row r="9" spans="1:11" ht="16.5" thickBot="1" x14ac:dyDescent="0.3">
      <c r="A9" s="4">
        <v>8</v>
      </c>
      <c r="B9" s="16">
        <v>13210</v>
      </c>
      <c r="C9" s="17">
        <v>3066</v>
      </c>
      <c r="D9" s="17"/>
      <c r="E9" s="16">
        <v>3014</v>
      </c>
      <c r="F9" s="16">
        <v>10118</v>
      </c>
      <c r="G9" s="16"/>
      <c r="H9" s="13">
        <f t="shared" si="0"/>
        <v>-3014</v>
      </c>
      <c r="I9" s="45">
        <v>9.5</v>
      </c>
      <c r="J9" s="11"/>
      <c r="K9" s="5"/>
    </row>
    <row r="10" spans="1:11" ht="16.5" thickBot="1" x14ac:dyDescent="0.3">
      <c r="A10" s="4">
        <v>9</v>
      </c>
      <c r="B10" s="5">
        <v>10509</v>
      </c>
      <c r="C10" s="6">
        <v>3067</v>
      </c>
      <c r="D10" s="7"/>
      <c r="E10" s="5">
        <v>3227</v>
      </c>
      <c r="F10" s="5">
        <v>6736</v>
      </c>
      <c r="G10" s="5"/>
      <c r="H10" s="13">
        <f t="shared" si="0"/>
        <v>-3227</v>
      </c>
      <c r="I10" s="9">
        <v>11.5</v>
      </c>
      <c r="J10" s="11"/>
      <c r="K10" s="16"/>
    </row>
    <row r="11" spans="1:11" ht="16.5" thickBot="1" x14ac:dyDescent="0.3">
      <c r="A11" s="4">
        <v>10</v>
      </c>
      <c r="B11" s="5">
        <v>7275</v>
      </c>
      <c r="C11" s="6">
        <v>3068</v>
      </c>
      <c r="D11" s="10"/>
      <c r="E11" s="5">
        <v>2103</v>
      </c>
      <c r="F11" s="5">
        <v>4992</v>
      </c>
      <c r="G11" s="5"/>
      <c r="H11" s="13">
        <f t="shared" si="0"/>
        <v>-2103</v>
      </c>
      <c r="I11" s="9">
        <v>11.5</v>
      </c>
      <c r="J11" s="11"/>
      <c r="K11" s="5"/>
    </row>
    <row r="12" spans="1:11" ht="16.5" thickBot="1" x14ac:dyDescent="0.3">
      <c r="A12" s="4">
        <v>11</v>
      </c>
      <c r="B12" s="5">
        <v>9189</v>
      </c>
      <c r="C12" s="6">
        <v>3069</v>
      </c>
      <c r="D12" s="10"/>
      <c r="E12" s="5">
        <v>2961</v>
      </c>
      <c r="F12" s="5">
        <v>6228</v>
      </c>
      <c r="G12" s="5"/>
      <c r="H12" s="13">
        <f t="shared" si="0"/>
        <v>-2961</v>
      </c>
      <c r="I12" s="57">
        <v>14.5</v>
      </c>
      <c r="J12" s="11"/>
      <c r="K12" s="5"/>
    </row>
    <row r="13" spans="1:11" ht="16.5" thickBot="1" x14ac:dyDescent="0.3">
      <c r="A13" s="4">
        <v>12</v>
      </c>
      <c r="B13" s="16">
        <v>22124</v>
      </c>
      <c r="C13" s="17">
        <v>3070</v>
      </c>
      <c r="D13" s="17"/>
      <c r="E13" s="16">
        <v>5289</v>
      </c>
      <c r="F13" s="16">
        <v>16815</v>
      </c>
      <c r="G13" s="16"/>
      <c r="H13" s="13">
        <f t="shared" si="0"/>
        <v>-5289</v>
      </c>
      <c r="I13" s="57">
        <v>14.5</v>
      </c>
    </row>
    <row r="14" spans="1:11" ht="16.5" thickBot="1" x14ac:dyDescent="0.3">
      <c r="A14" s="4">
        <v>13</v>
      </c>
      <c r="B14" s="16">
        <v>27556</v>
      </c>
      <c r="C14" s="17">
        <v>3071</v>
      </c>
      <c r="D14" s="17"/>
      <c r="E14" s="16">
        <v>6516</v>
      </c>
      <c r="F14" s="16">
        <v>21040</v>
      </c>
      <c r="G14" s="16"/>
      <c r="H14" s="13">
        <f t="shared" si="0"/>
        <v>-6516</v>
      </c>
      <c r="I14" s="57">
        <v>14.5</v>
      </c>
      <c r="K14" s="5"/>
    </row>
    <row r="15" spans="1:11" ht="16.5" thickBot="1" x14ac:dyDescent="0.3">
      <c r="A15" s="4">
        <v>14</v>
      </c>
      <c r="B15" s="5">
        <v>14690</v>
      </c>
      <c r="C15" s="6">
        <v>3072</v>
      </c>
      <c r="D15" s="20"/>
      <c r="E15" s="5">
        <v>2848</v>
      </c>
      <c r="F15" s="5">
        <v>11842</v>
      </c>
      <c r="G15" s="5"/>
      <c r="H15" s="13">
        <f t="shared" si="0"/>
        <v>-2848</v>
      </c>
      <c r="I15" s="58">
        <v>16.5</v>
      </c>
      <c r="K15" s="16"/>
    </row>
    <row r="16" spans="1:11" ht="16.5" thickBot="1" x14ac:dyDescent="0.3">
      <c r="A16" s="4">
        <v>15</v>
      </c>
      <c r="B16" s="5">
        <v>18235</v>
      </c>
      <c r="C16" s="6">
        <v>3073</v>
      </c>
      <c r="D16" s="20"/>
      <c r="E16" s="5">
        <v>6012</v>
      </c>
      <c r="F16" s="5">
        <v>12144</v>
      </c>
      <c r="G16" s="5"/>
      <c r="H16" s="13">
        <f t="shared" si="0"/>
        <v>-6012</v>
      </c>
      <c r="I16" s="58">
        <v>16.5</v>
      </c>
      <c r="K16" s="16"/>
    </row>
    <row r="17" spans="1:11" ht="16.5" thickBot="1" x14ac:dyDescent="0.3">
      <c r="A17" s="4">
        <v>16</v>
      </c>
      <c r="B17" s="5">
        <v>16148</v>
      </c>
      <c r="C17" s="6">
        <v>3074</v>
      </c>
      <c r="D17" s="20"/>
      <c r="E17" s="5">
        <v>4347</v>
      </c>
      <c r="F17" s="15">
        <v>11801</v>
      </c>
      <c r="G17" s="5"/>
      <c r="H17" s="13">
        <f t="shared" si="0"/>
        <v>-4347</v>
      </c>
      <c r="I17" s="21">
        <v>18.5</v>
      </c>
      <c r="K17" s="5"/>
    </row>
    <row r="18" spans="1:11" ht="16.5" thickBot="1" x14ac:dyDescent="0.3">
      <c r="A18" s="4">
        <v>17</v>
      </c>
      <c r="B18" s="5">
        <v>15627</v>
      </c>
      <c r="C18" s="17">
        <v>3075</v>
      </c>
      <c r="D18" s="22"/>
      <c r="E18" s="16">
        <v>3089</v>
      </c>
      <c r="F18" s="16">
        <v>12473</v>
      </c>
      <c r="G18" s="16"/>
      <c r="H18" s="13">
        <f t="shared" si="0"/>
        <v>-3089</v>
      </c>
      <c r="I18" s="21">
        <v>18.5</v>
      </c>
      <c r="K18" s="5"/>
    </row>
    <row r="19" spans="1:11" ht="16.5" thickBot="1" x14ac:dyDescent="0.3">
      <c r="A19" s="4">
        <v>18</v>
      </c>
      <c r="B19" s="23">
        <v>17629</v>
      </c>
      <c r="C19" s="6">
        <v>3076</v>
      </c>
      <c r="D19" s="20"/>
      <c r="E19" s="5">
        <v>4807</v>
      </c>
      <c r="F19" s="5">
        <v>12822</v>
      </c>
      <c r="G19" s="5"/>
      <c r="H19" s="13">
        <f t="shared" si="0"/>
        <v>-4807</v>
      </c>
      <c r="I19" s="9">
        <v>21.5</v>
      </c>
      <c r="J19" t="s">
        <v>9</v>
      </c>
    </row>
    <row r="20" spans="1:11" ht="16.5" thickBot="1" x14ac:dyDescent="0.3">
      <c r="A20" s="4">
        <v>19</v>
      </c>
      <c r="B20" s="23">
        <v>29408</v>
      </c>
      <c r="C20" s="6">
        <v>3077</v>
      </c>
      <c r="D20" s="10"/>
      <c r="E20" s="5">
        <v>5889</v>
      </c>
      <c r="F20" s="5">
        <v>23048</v>
      </c>
      <c r="G20" s="5"/>
      <c r="H20" s="13">
        <f t="shared" si="0"/>
        <v>-5889</v>
      </c>
      <c r="I20" s="9">
        <v>21.5</v>
      </c>
      <c r="K20" s="5"/>
    </row>
    <row r="21" spans="1:11" ht="16.5" thickBot="1" x14ac:dyDescent="0.3">
      <c r="A21" s="4">
        <v>20</v>
      </c>
      <c r="B21" s="23">
        <v>28983</v>
      </c>
      <c r="C21" s="6">
        <v>3078</v>
      </c>
      <c r="D21" s="10"/>
      <c r="E21" s="5">
        <v>6420</v>
      </c>
      <c r="F21" s="5">
        <v>21857</v>
      </c>
      <c r="G21" s="5"/>
      <c r="H21" s="13">
        <f t="shared" si="0"/>
        <v>-6420</v>
      </c>
      <c r="I21" s="9">
        <v>21.5</v>
      </c>
      <c r="K21" s="5"/>
    </row>
    <row r="22" spans="1:11" ht="16.5" thickBot="1" x14ac:dyDescent="0.3">
      <c r="A22" s="4">
        <v>21</v>
      </c>
      <c r="B22" s="23">
        <v>18507</v>
      </c>
      <c r="C22" s="6">
        <v>3079</v>
      </c>
      <c r="D22" s="10"/>
      <c r="E22" s="5">
        <v>4185</v>
      </c>
      <c r="F22" s="5">
        <v>14141</v>
      </c>
      <c r="G22" s="5"/>
      <c r="H22" s="13">
        <f t="shared" si="0"/>
        <v>-4185</v>
      </c>
      <c r="I22" s="40">
        <v>23.5</v>
      </c>
      <c r="K22" s="16"/>
    </row>
    <row r="23" spans="1:11" ht="16.5" thickBot="1" x14ac:dyDescent="0.3">
      <c r="A23" s="4">
        <v>22</v>
      </c>
      <c r="B23" s="5">
        <v>13401</v>
      </c>
      <c r="C23" s="6">
        <v>3080</v>
      </c>
      <c r="D23" s="10"/>
      <c r="E23" s="5">
        <v>4050</v>
      </c>
      <c r="F23" s="5">
        <v>9351</v>
      </c>
      <c r="G23" s="5"/>
      <c r="H23" s="13">
        <f t="shared" si="0"/>
        <v>-4050</v>
      </c>
      <c r="I23" s="40">
        <v>23.5</v>
      </c>
      <c r="J23" s="26"/>
      <c r="K23" s="5"/>
    </row>
    <row r="24" spans="1:11" ht="16.5" thickBot="1" x14ac:dyDescent="0.3">
      <c r="A24" s="4">
        <v>23</v>
      </c>
      <c r="B24" s="5">
        <v>17446</v>
      </c>
      <c r="C24" s="6">
        <v>3081</v>
      </c>
      <c r="D24" s="10"/>
      <c r="E24" s="5">
        <v>4562</v>
      </c>
      <c r="F24" s="5">
        <v>11880</v>
      </c>
      <c r="G24" s="5"/>
      <c r="H24" s="13">
        <f t="shared" si="0"/>
        <v>-4562</v>
      </c>
      <c r="I24" s="48">
        <v>24.5</v>
      </c>
      <c r="K24" s="5"/>
    </row>
    <row r="25" spans="1:11" ht="16.5" thickBot="1" x14ac:dyDescent="0.3">
      <c r="A25" s="4">
        <v>24</v>
      </c>
      <c r="B25" s="23">
        <v>16902</v>
      </c>
      <c r="C25" s="6">
        <v>3082</v>
      </c>
      <c r="D25" s="10"/>
      <c r="E25" s="5">
        <v>4021</v>
      </c>
      <c r="F25" s="5">
        <v>12686</v>
      </c>
      <c r="G25" s="5"/>
      <c r="H25" s="8">
        <f t="shared" si="0"/>
        <v>-4021</v>
      </c>
      <c r="I25" s="38">
        <v>28.5</v>
      </c>
      <c r="K25" s="5"/>
    </row>
    <row r="26" spans="1:11" ht="16.5" thickBot="1" x14ac:dyDescent="0.3">
      <c r="A26" s="4">
        <v>25</v>
      </c>
      <c r="B26" s="5">
        <v>13954</v>
      </c>
      <c r="C26" s="6">
        <v>3083</v>
      </c>
      <c r="D26" s="10"/>
      <c r="E26" s="27">
        <v>2517</v>
      </c>
      <c r="F26" s="5">
        <v>11178</v>
      </c>
      <c r="G26" s="5"/>
      <c r="H26" s="8">
        <f t="shared" si="0"/>
        <v>-2517</v>
      </c>
      <c r="I26" s="38">
        <v>28.5</v>
      </c>
      <c r="K26" s="5"/>
    </row>
    <row r="27" spans="1:11" ht="16.5" thickBot="1" x14ac:dyDescent="0.3">
      <c r="A27" s="4">
        <v>26</v>
      </c>
      <c r="B27" s="23">
        <v>17793</v>
      </c>
      <c r="C27" s="6">
        <v>3084</v>
      </c>
      <c r="D27" s="10"/>
      <c r="E27" s="5">
        <v>5426</v>
      </c>
      <c r="F27" s="5">
        <v>12268</v>
      </c>
      <c r="G27" s="5"/>
      <c r="H27" s="8">
        <f t="shared" si="0"/>
        <v>-5426</v>
      </c>
      <c r="I27" s="38">
        <v>28.5</v>
      </c>
      <c r="K27" s="5"/>
    </row>
    <row r="28" spans="1:11" ht="16.5" thickBot="1" x14ac:dyDescent="0.3">
      <c r="A28" s="4">
        <v>27</v>
      </c>
      <c r="B28" s="5">
        <v>23524</v>
      </c>
      <c r="C28" s="6">
        <v>3085</v>
      </c>
      <c r="D28" s="10"/>
      <c r="E28" s="5">
        <v>4662</v>
      </c>
      <c r="F28" s="27">
        <v>18862</v>
      </c>
      <c r="G28" s="5"/>
      <c r="H28" s="8">
        <f t="shared" si="0"/>
        <v>-4662</v>
      </c>
      <c r="I28" s="38">
        <v>28.5</v>
      </c>
    </row>
    <row r="29" spans="1:11" ht="16.5" thickBot="1" x14ac:dyDescent="0.3">
      <c r="A29" s="4">
        <v>28</v>
      </c>
      <c r="B29" s="5">
        <v>15187</v>
      </c>
      <c r="C29" s="29">
        <v>3086</v>
      </c>
      <c r="D29" s="30"/>
      <c r="E29" s="23">
        <v>3647</v>
      </c>
      <c r="F29" s="23">
        <v>11359</v>
      </c>
      <c r="G29" s="23"/>
      <c r="H29" s="13">
        <f t="shared" si="0"/>
        <v>-3647</v>
      </c>
      <c r="I29" s="25">
        <v>30.5</v>
      </c>
      <c r="K29" s="5"/>
    </row>
    <row r="30" spans="1:11" ht="16.5" thickBot="1" x14ac:dyDescent="0.3">
      <c r="A30" s="4">
        <v>29</v>
      </c>
      <c r="B30" s="5">
        <v>17172</v>
      </c>
      <c r="C30" s="6">
        <v>3037</v>
      </c>
      <c r="D30" s="10"/>
      <c r="E30" s="5">
        <v>4760</v>
      </c>
      <c r="F30" s="5">
        <v>12412</v>
      </c>
      <c r="G30" s="5"/>
      <c r="H30" s="8">
        <f t="shared" si="0"/>
        <v>-4760</v>
      </c>
      <c r="I30" s="25">
        <v>30.5</v>
      </c>
      <c r="K30" s="5"/>
    </row>
    <row r="31" spans="1:11" ht="16.5" thickBot="1" x14ac:dyDescent="0.3">
      <c r="A31" s="4">
        <v>30</v>
      </c>
      <c r="B31" s="5">
        <v>17459</v>
      </c>
      <c r="C31" s="6">
        <v>3088</v>
      </c>
      <c r="D31" s="10"/>
      <c r="E31" s="5">
        <v>5558</v>
      </c>
      <c r="F31" s="5">
        <v>11901</v>
      </c>
      <c r="G31" s="5"/>
      <c r="H31" s="8">
        <f t="shared" si="0"/>
        <v>-5558</v>
      </c>
      <c r="I31" s="59">
        <v>31.5</v>
      </c>
      <c r="K31" s="27"/>
    </row>
    <row r="32" spans="1:11" ht="16.5" thickBot="1" x14ac:dyDescent="0.3">
      <c r="A32" s="4">
        <v>31</v>
      </c>
      <c r="B32" s="5">
        <v>17028</v>
      </c>
      <c r="C32" s="6">
        <v>3089</v>
      </c>
      <c r="D32" s="10"/>
      <c r="E32" s="5">
        <v>4132</v>
      </c>
      <c r="F32" s="5">
        <v>12786</v>
      </c>
      <c r="G32" s="5"/>
      <c r="H32" s="8">
        <f t="shared" si="0"/>
        <v>-4132</v>
      </c>
      <c r="I32" s="31">
        <v>1.6</v>
      </c>
      <c r="K32" s="5"/>
    </row>
    <row r="33" spans="1:11" ht="16.5" thickBot="1" x14ac:dyDescent="0.25">
      <c r="A33" s="32" t="s">
        <v>10</v>
      </c>
      <c r="B33" s="33">
        <f t="shared" ref="B33:H33" si="1">SUM(B2:B32)</f>
        <v>559799</v>
      </c>
      <c r="C33" s="33">
        <f t="shared" si="1"/>
        <v>95244</v>
      </c>
      <c r="D33" s="33">
        <f t="shared" si="1"/>
        <v>0</v>
      </c>
      <c r="E33" s="33">
        <f t="shared" si="1"/>
        <v>144211</v>
      </c>
      <c r="F33" s="33">
        <f t="shared" si="1"/>
        <v>408927</v>
      </c>
      <c r="G33" s="33">
        <f t="shared" si="1"/>
        <v>0</v>
      </c>
      <c r="H33" s="33">
        <f t="shared" si="1"/>
        <v>-144211</v>
      </c>
      <c r="I33" s="33"/>
      <c r="K33" s="5"/>
    </row>
    <row r="34" spans="1:11" ht="16.5" thickTop="1" x14ac:dyDescent="0.2">
      <c r="B34" s="60">
        <v>559798</v>
      </c>
      <c r="C34" s="61"/>
      <c r="D34" s="61"/>
      <c r="E34" s="60">
        <v>144210</v>
      </c>
      <c r="F34" s="60">
        <v>408927</v>
      </c>
    </row>
    <row r="36" spans="1:11" x14ac:dyDescent="0.2">
      <c r="B36" s="62">
        <f>B33-B34</f>
        <v>1</v>
      </c>
      <c r="C36" s="63"/>
      <c r="D36" s="63"/>
      <c r="E36" s="62">
        <f>E33-E34</f>
        <v>1</v>
      </c>
      <c r="F36" s="62">
        <f>F33-F34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21</vt:i4>
      </vt:variant>
    </vt:vector>
  </HeadingPairs>
  <TitlesOfParts>
    <vt:vector size="21" baseType="lpstr">
      <vt:lpstr>ינואר-מסעדה</vt:lpstr>
      <vt:lpstr>ינואר-סולמה</vt:lpstr>
      <vt:lpstr>פברואר- מסעדה</vt:lpstr>
      <vt:lpstr>פברואר - סולמה</vt:lpstr>
      <vt:lpstr>מרץ - מסעדה</vt:lpstr>
      <vt:lpstr>מרץ- סולמה</vt:lpstr>
      <vt:lpstr>אפריל-מסעדה</vt:lpstr>
      <vt:lpstr>אפריל-סולמה</vt:lpstr>
      <vt:lpstr>מאי- מסעדה</vt:lpstr>
      <vt:lpstr>מאי- סולמה</vt:lpstr>
      <vt:lpstr>יוני - מסעדה</vt:lpstr>
      <vt:lpstr>יוני - סולמה</vt:lpstr>
      <vt:lpstr>יולי מסעדה</vt:lpstr>
      <vt:lpstr>יולי סולמה</vt:lpstr>
      <vt:lpstr>אוגוסט מסעדה</vt:lpstr>
      <vt:lpstr>ספטמבר מסעדה</vt:lpstr>
      <vt:lpstr>אוקטובר מסעדה</vt:lpstr>
      <vt:lpstr>נובמבר מסעדה</vt:lpstr>
      <vt:lpstr>דצמבר מסעדה</vt:lpstr>
      <vt:lpstr>גיליון1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</dc:creator>
  <cp:lastModifiedBy>Yaakov Hovitz</cp:lastModifiedBy>
  <dcterms:created xsi:type="dcterms:W3CDTF">2023-01-01T07:01:28Z</dcterms:created>
  <dcterms:modified xsi:type="dcterms:W3CDTF">2023-12-03T10:34:52Z</dcterms:modified>
</cp:coreProperties>
</file>