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oniofernandochristophorus/Documents/Personal Project/Data Analyst Portfolio/Excel Projects/"/>
    </mc:Choice>
  </mc:AlternateContent>
  <xr:revisionPtr revIDLastSave="0" documentId="13_ncr:1_{0FA9107F-2EB1-C346-8DF1-3A1216833A71}" xr6:coauthVersionLast="47" xr6:coauthVersionMax="47" xr10:uidLastSave="{00000000-0000-0000-0000-000000000000}"/>
  <bookViews>
    <workbookView xWindow="0" yWindow="0" windowWidth="28800" windowHeight="18000" activeTab="2" xr2:uid="{BFB09E3C-4C2C-4934-A4A2-0A08E30BDD03}"/>
  </bookViews>
  <sheets>
    <sheet name="Data" sheetId="1" r:id="rId1"/>
    <sheet name="New Data" sheetId="2" r:id="rId2"/>
    <sheet name="Dashboard" sheetId="3" r:id="rId3"/>
    <sheet name="Analysis" sheetId="4" r:id="rId4"/>
  </sheets>
  <definedNames>
    <definedName name="_xlnm._FilterDatabase" localSheetId="3" hidden="1">Analysis!$B$19:$C$24</definedName>
    <definedName name="_xlchart.v5.0" hidden="1">Analysis!$B$38</definedName>
    <definedName name="_xlchart.v5.1" hidden="1">Analysis!$B$39:$B$86</definedName>
    <definedName name="_xlchart.v5.10" hidden="1">Analysis!$E$38</definedName>
    <definedName name="_xlchart.v5.11" hidden="1">Analysis!$E$39:$E$86</definedName>
    <definedName name="_xlchart.v5.12" hidden="1">Analysis!$B$38</definedName>
    <definedName name="_xlchart.v5.13" hidden="1">Analysis!$B$39:$B$86</definedName>
    <definedName name="_xlchart.v5.14" hidden="1">Analysis!$E$38</definedName>
    <definedName name="_xlchart.v5.15" hidden="1">Analysis!$E$39:$E$86</definedName>
    <definedName name="_xlchart.v5.2" hidden="1">Analysis!$E$38</definedName>
    <definedName name="_xlchart.v5.3" hidden="1">Analysis!$E$39:$E$86</definedName>
    <definedName name="_xlchart.v5.4" hidden="1">Analysis!$B$38</definedName>
    <definedName name="_xlchart.v5.5" hidden="1">Analysis!$B$39:$B$86</definedName>
    <definedName name="_xlchart.v5.6" hidden="1">Analysis!$E$38</definedName>
    <definedName name="_xlchart.v5.7" hidden="1">Analysis!$E$39:$E$86</definedName>
    <definedName name="_xlchart.v5.8" hidden="1">Analysis!$B$38</definedName>
    <definedName name="_xlchart.v5.9" hidden="1">Analysis!$B$39:$B$86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8" i="4" l="1" a="1"/>
  <c r="C8" i="4" s="1"/>
  <c r="C5" i="4" s="1"/>
  <c r="E6" i="4" s="1"/>
  <c r="G38" i="4" a="1"/>
  <c r="G38" i="4" s="1"/>
  <c r="E38" i="4" s="1"/>
  <c r="I6" i="4"/>
  <c r="I7" i="4"/>
  <c r="I8" i="4"/>
  <c r="I9" i="4"/>
  <c r="I10" i="4"/>
  <c r="I11" i="4"/>
  <c r="I12" i="4"/>
  <c r="I13" i="4"/>
  <c r="I14" i="4"/>
  <c r="I5" i="4"/>
  <c r="E21" i="4" l="1"/>
  <c r="J22" i="4" s="1"/>
  <c r="D46" i="4"/>
  <c r="E46" i="4" s="1"/>
  <c r="D54" i="4"/>
  <c r="E54" i="4" s="1"/>
  <c r="D62" i="4"/>
  <c r="E62" i="4" s="1"/>
  <c r="D70" i="4"/>
  <c r="E70" i="4" s="1"/>
  <c r="D78" i="4"/>
  <c r="E78" i="4" s="1"/>
  <c r="D86" i="4"/>
  <c r="E86" i="4" s="1"/>
  <c r="C46" i="4"/>
  <c r="C54" i="4"/>
  <c r="C62" i="4"/>
  <c r="C70" i="4"/>
  <c r="C78" i="4"/>
  <c r="C86" i="4"/>
  <c r="D55" i="4"/>
  <c r="E55" i="4" s="1"/>
  <c r="D63" i="4"/>
  <c r="E63" i="4" s="1"/>
  <c r="D71" i="4"/>
  <c r="E71" i="4" s="1"/>
  <c r="D39" i="4"/>
  <c r="C47" i="4"/>
  <c r="C63" i="4"/>
  <c r="C71" i="4"/>
  <c r="C79" i="4"/>
  <c r="D74" i="4"/>
  <c r="E74" i="4" s="1"/>
  <c r="C50" i="4"/>
  <c r="C58" i="4"/>
  <c r="C82" i="4"/>
  <c r="D47" i="4"/>
  <c r="E47" i="4" s="1"/>
  <c r="D79" i="4"/>
  <c r="E79" i="4" s="1"/>
  <c r="C55" i="4"/>
  <c r="C39" i="4"/>
  <c r="E39" i="4" s="1"/>
  <c r="C74" i="4"/>
  <c r="D40" i="4"/>
  <c r="E40" i="4" s="1"/>
  <c r="D48" i="4"/>
  <c r="E48" i="4" s="1"/>
  <c r="D56" i="4"/>
  <c r="E56" i="4" s="1"/>
  <c r="D64" i="4"/>
  <c r="E64" i="4" s="1"/>
  <c r="D72" i="4"/>
  <c r="E72" i="4" s="1"/>
  <c r="D80" i="4"/>
  <c r="E80" i="4" s="1"/>
  <c r="C40" i="4"/>
  <c r="C48" i="4"/>
  <c r="C56" i="4"/>
  <c r="C64" i="4"/>
  <c r="C72" i="4"/>
  <c r="C80" i="4"/>
  <c r="C31" i="4"/>
  <c r="D41" i="4"/>
  <c r="E41" i="4" s="1"/>
  <c r="D49" i="4"/>
  <c r="E49" i="4" s="1"/>
  <c r="D57" i="4"/>
  <c r="E57" i="4" s="1"/>
  <c r="D65" i="4"/>
  <c r="E65" i="4" s="1"/>
  <c r="D73" i="4"/>
  <c r="E73" i="4" s="1"/>
  <c r="D81" i="4"/>
  <c r="E81" i="4" s="1"/>
  <c r="C41" i="4"/>
  <c r="C49" i="4"/>
  <c r="C57" i="4"/>
  <c r="C65" i="4"/>
  <c r="C73" i="4"/>
  <c r="C81" i="4"/>
  <c r="C30" i="4"/>
  <c r="D42" i="4"/>
  <c r="E42" i="4" s="1"/>
  <c r="D50" i="4"/>
  <c r="E50" i="4" s="1"/>
  <c r="D58" i="4"/>
  <c r="E58" i="4" s="1"/>
  <c r="D66" i="4"/>
  <c r="E66" i="4" s="1"/>
  <c r="D82" i="4"/>
  <c r="E82" i="4" s="1"/>
  <c r="C42" i="4"/>
  <c r="C66" i="4"/>
  <c r="D43" i="4"/>
  <c r="E43" i="4" s="1"/>
  <c r="D51" i="4"/>
  <c r="E51" i="4" s="1"/>
  <c r="D59" i="4"/>
  <c r="E59" i="4" s="1"/>
  <c r="D67" i="4"/>
  <c r="E67" i="4" s="1"/>
  <c r="D75" i="4"/>
  <c r="E75" i="4" s="1"/>
  <c r="D83" i="4"/>
  <c r="E83" i="4" s="1"/>
  <c r="C43" i="4"/>
  <c r="C51" i="4"/>
  <c r="C59" i="4"/>
  <c r="C67" i="4"/>
  <c r="C75" i="4"/>
  <c r="C83" i="4"/>
  <c r="D52" i="4"/>
  <c r="E52" i="4" s="1"/>
  <c r="D68" i="4"/>
  <c r="E68" i="4" s="1"/>
  <c r="D76" i="4"/>
  <c r="E76" i="4" s="1"/>
  <c r="C44" i="4"/>
  <c r="C60" i="4"/>
  <c r="C68" i="4"/>
  <c r="C84" i="4"/>
  <c r="D53" i="4"/>
  <c r="E53" i="4" s="1"/>
  <c r="D69" i="4"/>
  <c r="E69" i="4" s="1"/>
  <c r="D85" i="4"/>
  <c r="E85" i="4" s="1"/>
  <c r="C53" i="4"/>
  <c r="C69" i="4"/>
  <c r="C77" i="4"/>
  <c r="D44" i="4"/>
  <c r="E44" i="4" s="1"/>
  <c r="D60" i="4"/>
  <c r="E60" i="4" s="1"/>
  <c r="D84" i="4"/>
  <c r="E84" i="4" s="1"/>
  <c r="C52" i="4"/>
  <c r="C76" i="4"/>
  <c r="D45" i="4"/>
  <c r="E45" i="4" s="1"/>
  <c r="D61" i="4"/>
  <c r="E61" i="4" s="1"/>
  <c r="D77" i="4"/>
  <c r="E77" i="4" s="1"/>
  <c r="C45" i="4"/>
  <c r="C61" i="4"/>
  <c r="C85" i="4"/>
  <c r="M11" i="4"/>
  <c r="L11" i="4" s="1"/>
  <c r="N11" i="4" s="1"/>
  <c r="M12" i="4"/>
  <c r="L12" i="4" s="1"/>
  <c r="N12" i="4" s="1"/>
  <c r="M10" i="4"/>
  <c r="L10" i="4" s="1"/>
  <c r="N10" i="4" s="1"/>
  <c r="M13" i="4"/>
  <c r="L13" i="4" s="1"/>
  <c r="N13" i="4" s="1"/>
  <c r="M5" i="4"/>
  <c r="L5" i="4" s="1"/>
  <c r="N5" i="4" s="1"/>
  <c r="M8" i="4"/>
  <c r="L8" i="4" s="1"/>
  <c r="N8" i="4" s="1"/>
  <c r="M7" i="4"/>
  <c r="L7" i="4" s="1"/>
  <c r="N7" i="4" s="1"/>
  <c r="M14" i="4"/>
  <c r="L14" i="4" s="1"/>
  <c r="N14" i="4" s="1"/>
  <c r="M6" i="4"/>
  <c r="L6" i="4" s="1"/>
  <c r="N6" i="4" s="1"/>
  <c r="M9" i="4"/>
  <c r="L9" i="4" s="1"/>
  <c r="N9" i="4" s="1"/>
  <c r="G22" i="4" l="1"/>
  <c r="H22" i="4" s="1"/>
  <c r="G23" i="4"/>
  <c r="H23" i="4" s="1"/>
  <c r="G24" i="4"/>
  <c r="H24" i="4" s="1"/>
  <c r="G21" i="4"/>
  <c r="H21" i="4" s="1"/>
  <c r="D30" i="4"/>
  <c r="C33" i="4" s="1"/>
  <c r="D31" i="4"/>
  <c r="C34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<sst xmlns="http://schemas.openxmlformats.org/spreadsheetml/2006/main" count="8848" uniqueCount="84">
  <si>
    <t>Year</t>
  </si>
  <si>
    <t>Products</t>
  </si>
  <si>
    <t>State</t>
  </si>
  <si>
    <t>Quantity</t>
  </si>
  <si>
    <t>Revenue</t>
  </si>
  <si>
    <t>Sales Channel</t>
  </si>
  <si>
    <t> Kettle </t>
  </si>
  <si>
    <t>Alabama</t>
  </si>
  <si>
    <t xml:space="preserve">Online </t>
  </si>
  <si>
    <t>Arizona</t>
  </si>
  <si>
    <t>In Store</t>
  </si>
  <si>
    <t>Arkansas</t>
  </si>
  <si>
    <t>California</t>
  </si>
  <si>
    <t>Colorado</t>
  </si>
  <si>
    <t>Connecticut</t>
  </si>
  <si>
    <t>Delaware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</si>
  <si>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</si>
  <si>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</si>
  <si>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</si>
  <si>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</si>
  <si>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</si>
  <si>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</si>
  <si>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</si>
  <si>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</si>
  <si>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</si>
  <si>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</si>
  <si>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</si>
  <si>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</si>
  <si>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</si>
  <si>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</si>
  <si>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</si>
  <si>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</si>
  <si>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</si>
  <si>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</si>
  <si>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</si>
  <si>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</si>
  <si>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</si>
  <si>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</si>
  <si>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</si>
  <si>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</si>
  <si>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</si>
  <si>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</si>
  <si>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</si>
  <si>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</si>
  <si>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</si>
  <si>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</si>
  <si>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</si>
  <si>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</si>
  <si>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</si>
  <si>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</si>
  <si>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</si>
  <si>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</si>
  <si>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</si>
  <si>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</si>
  <si>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</si>
  <si>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</si>
  <si>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</si>
  <si>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Toaster </t>
  </si>
  <si>
    <t>Microwave oven </t>
  </si>
  <si>
    <t>Dishwasher </t>
  </si>
  <si>
    <t>Blender </t>
  </si>
  <si>
    <t>Breadbox </t>
  </si>
  <si>
    <t>Egg slicer</t>
  </si>
  <si>
    <t>Teapot </t>
  </si>
  <si>
    <t>Frying pan</t>
  </si>
  <si>
    <t>Mixing bowl</t>
  </si>
  <si>
    <t>texas</t>
  </si>
  <si>
    <t>Product Filter</t>
  </si>
  <si>
    <t>Selection</t>
  </si>
  <si>
    <t>Year Filter</t>
  </si>
  <si>
    <t>Selected</t>
  </si>
  <si>
    <t xml:space="preserve"> </t>
  </si>
  <si>
    <t>Highlight</t>
  </si>
  <si>
    <t>Means of Order</t>
  </si>
  <si>
    <t>Means</t>
  </si>
  <si>
    <t>%</t>
  </si>
  <si>
    <t>States</t>
  </si>
  <si>
    <t>QTY</t>
  </si>
  <si>
    <t>Sales States Analysis</t>
  </si>
  <si>
    <t>QTY Sold</t>
  </si>
  <si>
    <t>Charts for Revenue</t>
  </si>
  <si>
    <t>Product</t>
  </si>
  <si>
    <t>Chart Title</t>
  </si>
  <si>
    <t>MAP 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</si>
</sst>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C09]#,##0;\-[$$-C09]#,##0"/>
    <numFmt numFmtId="165" formatCode="[$$-C09]#,##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 (Body)"/>
    </font>
    <font>
      <sz val="18"/>
      <color theme="1"/>
      <name val="Calibri (Body)"/>
    </font>
    <font>
      <sz val="22"/>
      <color theme="1"/>
      <name val="Calibri (Body)"/>
    </font>
    <font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2"/>
      <name val="Calibri"/>
      <family val="2"/>
      <scheme val="minor"/>
    </font>
    <font>
      <sz val="11"/>
      <color theme="2" tint="-0.49998474074526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4" fillId="3" borderId="0" xfId="0" applyFont="1" applyFill="1"/>
    <xf numFmtId="0" fontId="0" fillId="3" borderId="0" xfId="0" applyFill="1"/>
    <xf numFmtId="0" fontId="5" fillId="5" borderId="0" xfId="0" applyFont="1" applyFill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164" fontId="0" fillId="0" borderId="0" xfId="0" applyNumberFormat="1"/>
    <xf numFmtId="165" fontId="0" fillId="0" borderId="0" xfId="0" applyNumberFormat="1"/>
    <xf numFmtId="9" fontId="0" fillId="0" borderId="0" xfId="0" applyNumberFormat="1"/>
    <xf numFmtId="0" fontId="4" fillId="3" borderId="0" xfId="0" applyFont="1" applyFill="1" applyAlignment="1">
      <alignment vertical="center"/>
    </xf>
    <xf numFmtId="3" fontId="0" fillId="0" borderId="0" xfId="0" applyNumberFormat="1"/>
    <xf numFmtId="0" fontId="7" fillId="4" borderId="0" xfId="0" applyFont="1" applyFill="1"/>
    <xf numFmtId="9" fontId="3" fillId="0" borderId="0" xfId="0" applyNumberFormat="1" applyFont="1"/>
    <xf numFmtId="0" fontId="8" fillId="6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Analysis!$M$4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Analysis!$L$5:$L$14</c:f>
              <c:strCache>
                <c:ptCount val="10"/>
                <c:pt idx="0">
                  <c:v>Teapot </c:v>
                </c:pt>
                <c:pt idx="1">
                  <c:v>Blender </c:v>
                </c:pt>
                <c:pt idx="2">
                  <c:v> Kettle </c:v>
                </c:pt>
                <c:pt idx="3">
                  <c:v>Egg slicer</c:v>
                </c:pt>
                <c:pt idx="4">
                  <c:v>Microwave oven </c:v>
                </c:pt>
                <c:pt idx="5">
                  <c:v>Dishwasher </c:v>
                </c:pt>
                <c:pt idx="6">
                  <c:v>Breadbox </c:v>
                </c:pt>
                <c:pt idx="7">
                  <c:v>Toaster </c:v>
                </c:pt>
                <c:pt idx="8">
                  <c:v>Mixing bowl</c:v>
                </c:pt>
                <c:pt idx="9">
                  <c:v>Frying pan</c:v>
                </c:pt>
              </c:strCache>
            </c:strRef>
          </c:cat>
          <c:val>
            <c:numRef>
              <c:f>Analysis!$M$5:$M$14</c:f>
              <c:numCache>
                <c:formatCode>[$$-C09]#,##0</c:formatCode>
                <c:ptCount val="10"/>
                <c:pt idx="0">
                  <c:v>7684918</c:v>
                </c:pt>
                <c:pt idx="1">
                  <c:v>6924787</c:v>
                </c:pt>
                <c:pt idx="2">
                  <c:v>6587349</c:v>
                </c:pt>
                <c:pt idx="3">
                  <c:v>6037379</c:v>
                </c:pt>
                <c:pt idx="4">
                  <c:v>5189088</c:v>
                </c:pt>
                <c:pt idx="5">
                  <c:v>5049479</c:v>
                </c:pt>
                <c:pt idx="6">
                  <c:v>4609952</c:v>
                </c:pt>
                <c:pt idx="7">
                  <c:v>3355051</c:v>
                </c:pt>
                <c:pt idx="8">
                  <c:v>2898819</c:v>
                </c:pt>
                <c:pt idx="9">
                  <c:v>2763987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DA-4F49-9A7A-4F9256BB60D7}"/>
            </c:ext>
          </c:extLst>
        </c:ser>
        <c:ser>
          <c:idx val="1"/>
          <c:order val="1"/>
          <c:tx>
            <c:strRef>
              <c:f>Analysis!$N$4</c:f>
              <c:strCache>
                <c:ptCount val="1"/>
                <c:pt idx="0">
                  <c:v>Highlight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numFmt formatCode="\$#,###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Analysis!$L$5:$L$14</c:f>
              <c:strCache>
                <c:ptCount val="10"/>
                <c:pt idx="0">
                  <c:v>Teapot </c:v>
                </c:pt>
                <c:pt idx="1">
                  <c:v>Blender </c:v>
                </c:pt>
                <c:pt idx="2">
                  <c:v> Kettle </c:v>
                </c:pt>
                <c:pt idx="3">
                  <c:v>Egg slicer</c:v>
                </c:pt>
                <c:pt idx="4">
                  <c:v>Microwave oven </c:v>
                </c:pt>
                <c:pt idx="5">
                  <c:v>Dishwasher </c:v>
                </c:pt>
                <c:pt idx="6">
                  <c:v>Breadbox </c:v>
                </c:pt>
                <c:pt idx="7">
                  <c:v>Toaster </c:v>
                </c:pt>
                <c:pt idx="8">
                  <c:v>Mixing bowl</c:v>
                </c:pt>
                <c:pt idx="9">
                  <c:v>Frying pan</c:v>
                </c:pt>
              </c:strCache>
            </c:strRef>
          </c:cat>
          <c:val>
            <c:numRef>
              <c:f>Analysis!$N$5:$N$14</c:f>
              <c:numCache>
                <c:formatCode>[$$-C09]#,##0</c:formatCode>
                <c:ptCount val="10"/>
                <c:pt idx="0">
                  <c:v>7684918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DA-4F49-9A7A-4F9256BB6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140227007"/>
        <c:axId val="1144065967"/>
      </c:barChart>
      <c:catAx>
        <c:axId val="114022700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065967"/>
        <c:crosses val="autoZero"/>
        <c:auto val="1"/>
        <c:lblAlgn val="ctr"/>
        <c:lblOffset val="100"/>
        <c:noMultiLvlLbl val="0"/>
      </c:catAx>
      <c:valAx>
        <c:axId val="1144065967"/>
        <c:scaling>
          <c:orientation val="minMax"/>
        </c:scaling>
        <c:delete val="0"/>
        <c:axPos val="t"/>
        <c:numFmt formatCode="[$$-C09]#,##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227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2D9-7C4E-9A16-46FF392C10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2D9-7C4E-9A16-46FF392C1078}"/>
              </c:ext>
            </c:extLst>
          </c:dPt>
          <c:cat>
            <c:strRef>
              <c:f>Analysis!$B$33:$B$34</c:f>
              <c:strCache>
                <c:ptCount val="2"/>
                <c:pt idx="0">
                  <c:v>Online </c:v>
                </c:pt>
                <c:pt idx="1">
                  <c:v>In Store</c:v>
                </c:pt>
              </c:strCache>
            </c:strRef>
          </c:cat>
          <c:val>
            <c:numRef>
              <c:f>Analysis!$C$33:$C$34</c:f>
              <c:numCache>
                <c:formatCode>0%</c:formatCode>
                <c:ptCount val="2"/>
                <c:pt idx="0">
                  <c:v>0.48650064817618549</c:v>
                </c:pt>
                <c:pt idx="1">
                  <c:v>0.51349935182381456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9-7C4E-9A16-46FF392C1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Analysis!$J$22</c:f>
          <c:strCache>
            <c:ptCount val="1"/>
            <c:pt idx="0">
              <c:v>Teapot  Sales each year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1EF-F04F-A6A1-0F7B3A5C116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1EF-F04F-A6A1-0F7B3A5C116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1EF-F04F-A6A1-0F7B3A5C116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1EF-F04F-A6A1-0F7B3A5C1160}"/>
              </c:ext>
            </c:extLst>
          </c:dPt>
          <c:cat>
            <c:numRef>
              <c:f>Analysis!$F$21:$F$24</c:f>
              <c:numCache>
                <c:formatCode>General</c:formatCode>
                <c:ptCount val="4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</c:numCache>
            </c:numRef>
          </c:cat>
          <c:val>
            <c:numRef>
              <c:f>Analysis!$H$21:$H$24</c:f>
              <c:numCache>
                <c:formatCode>0%</c:formatCode>
                <c:ptCount val="4"/>
                <c:pt idx="0">
                  <c:v>0.16176470588235295</c:v>
                </c:pt>
                <c:pt idx="1">
                  <c:v>0.14906832298136646</c:v>
                </c:pt>
                <c:pt idx="2">
                  <c:v>6.8767908309455589E-2</c:v>
                </c:pt>
                <c:pt idx="3">
                  <c:v>0.10247933884297521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1EF-F04F-A6A1-0F7B3A5C1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Analysis!$M$4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Analysis!$L$5:$L$14</c:f>
              <c:strCache>
                <c:ptCount val="10"/>
                <c:pt idx="0">
                  <c:v>Teapot </c:v>
                </c:pt>
                <c:pt idx="1">
                  <c:v>Blender </c:v>
                </c:pt>
                <c:pt idx="2">
                  <c:v> Kettle </c:v>
                </c:pt>
                <c:pt idx="3">
                  <c:v>Egg slicer</c:v>
                </c:pt>
                <c:pt idx="4">
                  <c:v>Microwave oven </c:v>
                </c:pt>
                <c:pt idx="5">
                  <c:v>Dishwasher </c:v>
                </c:pt>
                <c:pt idx="6">
                  <c:v>Breadbox </c:v>
                </c:pt>
                <c:pt idx="7">
                  <c:v>Toaster </c:v>
                </c:pt>
                <c:pt idx="8">
                  <c:v>Mixing bowl</c:v>
                </c:pt>
                <c:pt idx="9">
                  <c:v>Frying pan</c:v>
                </c:pt>
              </c:strCache>
            </c:strRef>
          </c:cat>
          <c:val>
            <c:numRef>
              <c:f>Analysis!$M$5:$M$14</c:f>
              <c:numCache>
                <c:formatCode>[$$-C09]#,##0</c:formatCode>
                <c:ptCount val="10"/>
                <c:pt idx="0">
                  <c:v>7684918</c:v>
                </c:pt>
                <c:pt idx="1">
                  <c:v>6924787</c:v>
                </c:pt>
                <c:pt idx="2">
                  <c:v>6587349</c:v>
                </c:pt>
                <c:pt idx="3">
                  <c:v>6037379</c:v>
                </c:pt>
                <c:pt idx="4">
                  <c:v>5189088</c:v>
                </c:pt>
                <c:pt idx="5">
                  <c:v>5049479</c:v>
                </c:pt>
                <c:pt idx="6">
                  <c:v>4609952</c:v>
                </c:pt>
                <c:pt idx="7">
                  <c:v>3355051</c:v>
                </c:pt>
                <c:pt idx="8">
                  <c:v>2898819</c:v>
                </c:pt>
                <c:pt idx="9">
                  <c:v>2763987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12-0047-93C5-2780D48E4AD1}"/>
            </c:ext>
          </c:extLst>
        </c:ser>
        <c:ser>
          <c:idx val="1"/>
          <c:order val="1"/>
          <c:tx>
            <c:strRef>
              <c:f>Analysis!$N$4</c:f>
              <c:strCache>
                <c:ptCount val="1"/>
                <c:pt idx="0">
                  <c:v>Highlight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Analysis!$L$5:$L$14</c:f>
              <c:strCache>
                <c:ptCount val="10"/>
                <c:pt idx="0">
                  <c:v>Teapot </c:v>
                </c:pt>
                <c:pt idx="1">
                  <c:v>Blender </c:v>
                </c:pt>
                <c:pt idx="2">
                  <c:v> Kettle </c:v>
                </c:pt>
                <c:pt idx="3">
                  <c:v>Egg slicer</c:v>
                </c:pt>
                <c:pt idx="4">
                  <c:v>Microwave oven </c:v>
                </c:pt>
                <c:pt idx="5">
                  <c:v>Dishwasher </c:v>
                </c:pt>
                <c:pt idx="6">
                  <c:v>Breadbox </c:v>
                </c:pt>
                <c:pt idx="7">
                  <c:v>Toaster </c:v>
                </c:pt>
                <c:pt idx="8">
                  <c:v>Mixing bowl</c:v>
                </c:pt>
                <c:pt idx="9">
                  <c:v>Frying pan</c:v>
                </c:pt>
              </c:strCache>
            </c:strRef>
          </c:cat>
          <c:val>
            <c:numRef>
              <c:f>Analysis!$N$5:$N$14</c:f>
              <c:numCache>
                <c:formatCode>[$$-C09]#,##0</c:formatCode>
                <c:ptCount val="10"/>
                <c:pt idx="0">
                  <c:v>7684918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2-0047-93C5-2780D48E4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140227007"/>
        <c:axId val="1144065967"/>
      </c:barChart>
      <c:catAx>
        <c:axId val="114022700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065967"/>
        <c:crosses val="autoZero"/>
        <c:auto val="1"/>
        <c:lblAlgn val="ctr"/>
        <c:lblOffset val="100"/>
        <c:noMultiLvlLbl val="0"/>
      </c:catAx>
      <c:valAx>
        <c:axId val="1144065967"/>
        <c:scaling>
          <c:orientation val="minMax"/>
        </c:scaling>
        <c:delete val="0"/>
        <c:axPos val="t"/>
        <c:numFmt formatCode="[$$-C09]#,##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227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BE5-F345-A98E-E395AEE976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BE5-F345-A98E-E395AEE9767F}"/>
              </c:ext>
            </c:extLst>
          </c:dPt>
          <c:cat>
            <c:strRef>
              <c:f>Analysis!$B$33:$B$34</c:f>
              <c:strCache>
                <c:ptCount val="2"/>
                <c:pt idx="0">
                  <c:v>Online </c:v>
                </c:pt>
                <c:pt idx="1">
                  <c:v>In Store</c:v>
                </c:pt>
              </c:strCache>
            </c:strRef>
          </c:cat>
          <c:val>
            <c:numRef>
              <c:f>Analysis!$C$33:$C$34</c:f>
              <c:numCache>
                <c:formatCode>0%</c:formatCode>
                <c:ptCount val="2"/>
                <c:pt idx="0">
                  <c:v>0.48650064817618549</c:v>
                </c:pt>
                <c:pt idx="1">
                  <c:v>0.51349935182381456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8F-2846-8D58-AF00F076A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Analysis!$J$22</c:f>
          <c:strCache>
            <c:ptCount val="1"/>
            <c:pt idx="0">
              <c:v>Teapot  Sales each year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numRef>
              <c:f>Analysis!$F$21:$F$24</c:f>
              <c:numCache>
                <c:formatCode>General</c:formatCode>
                <c:ptCount val="4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</c:numCache>
            </c:numRef>
          </c:cat>
          <c:val>
            <c:numRef>
              <c:f>Analysis!$H$21:$H$24</c:f>
              <c:numCache>
                <c:formatCode>0%</c:formatCode>
                <c:ptCount val="4"/>
                <c:pt idx="0">
                  <c:v>0.16176470588235295</c:v>
                </c:pt>
                <c:pt idx="1">
                  <c:v>0.14906832298136646</c:v>
                </c:pt>
                <c:pt idx="2">
                  <c:v>6.8767908309455589E-2</c:v>
                </c:pt>
                <c:pt idx="3">
                  <c:v>0.10247933884297521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28-214C-9E0F-7BFA10085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ln>
              <a:noFill/>
            </a:ln>
          </cx:spPr>
        </cx:plotSurface>
        <cx:series layoutId="regionMap" uniqueId="{ED7DEC42-4AC8-B148-9887-7F50F443DAAB}">
          <cx:tx>
            <cx:txData>
              <cx:f>_xlchart.v5.2</cx:f>
              <cx:v>Revenue Selected</cx:v>
            </cx:txData>
          </cx:tx>
          <cx:spPr>
            <a:noFill/>
          </cx:spPr>
          <cx:dataPt idx="22"/>
          <cx:dataId val="0"/>
          <cx:layoutPr>
            <cx:geography cultureLanguage="en-US" cultureRegion="ID" attribution="Powered by Bing">
              <cx:geoCache provider="{E9337A44-BEBE-4D9F-B70C-5C5E7DAFC167}">
                <cx:binary>7H1pc9u4tu1fSeXzoxsAQRK4dftUNUjNku3YjpP0F5biOCQ4gAM4//q7acuJzVZ3fOr41nuqeup0
YosEtYnFPa29Af33Xfdfd8n9vnzXpYnS/3XX/f4+rKr8v377Td+F9+len6Xyrsx09r06u8vS37Lv
3+Xd/W/fyn0rVfAbQZj+dhfuy+q+e/+v/4arBffZNrvbVzJTH+r7sr+613VS6X84dvTQu7usVtU4
PIAr/f7+o5LV/bd319W+utfv392rSlb9TZ/f//7+xZnv3/02vd5fPvtdAuJV9TcYa/IzC5mWbTsm
f3g5798lmQoOhw3OzxBmJiIcPx63nz77fJ/C+FeL9SDU/tu38l7rd4d//zL8xZ385ajUmfs4KW42
yv7x+uFmf3s56f/678kbcPuTd57hMp2rXx0C0VOpPKmrUt5V+Pf3n/oM3gieZuURkRcn/ZuIUHIG
M20TG1uPM85eIoKRc2ZZmFILoccTnj77EZFXCHQcix8DX0gPd/jl/S8exv8ngXGzJCv337Kn2fnP
kTEZIMMsC1GCHl54iox1ZlGHmbb59KGPkLxGlOOY/Bw5AcW9OElQzrOyCt95+zir9k9z9J8DQ50z
Sm0TMXwwYnwKDDqjNjcJORgxOP5oQB/xea1UxzF6OXqC07l3kjhdZ/X/Bk70jJo2ppbjPFquibPB
CJ0RE1GObfoSodfKcxyhl6MnCF2fJkKrJJEqk5NQ4MW9/buOB51hQgEd6+BXJo6H8TNMmW1a7OCY
Jlr0GomO4/Nz5Av5f3+/2p6k9lyFEJ+8W+lkr749PcdvYOXwmU0Y4RZ7VB4+wcfBZxZmDNn0gM/E
C71WquMYvRw9welqdZI47TJV7dXbOiJkmhbmDn2MEACC59E0RvwM4MHENicG7hWiHMflx8AJJLub
k4Tk072u3t3KMpBKviEwELrZlFgOw+So52HozMYm5EAIfND4mujOq8U6DtJk+ASqT7cnCdVOap3V
pXw7CwcombZjMUQPKJCX6sPJGXUcCK+fTOAkGX2NRMcB+jlygs3uNOPsy3uldJ80+zfVIorOGLdt
zh51BKFJAuQ4Z8xkjDvOzwjieZz9WqmOY/Ry9ASnyz9OUocuyvsgU2+nQdQ84yazIUqzD0HCSw3C
BAF5wDA2Abrn0PxakOOgPI2bwHFxdZJwnN+3775kZfw0N28QtAGbY3JiYjbJdRwLojmEKINo4eEF
x58D8hpRjkPyc+QElPMvJwnKTip1r9+WMLDPTMgyqflkyiaGjNMzzIH1BMbgJSqvkuU4LM+GTnDZ
nZ8kLuNztrvv5N1bUmzAEBAIxDC1H33MXwJo+wwjBnEamxiw10lzHJrnYyfYnO9OFpvlPs11KMv7
p0f4DayZeWYzy8bcBPJ5fE3gGVNQx7EJR/zx+ER9xol+lVh/j9Oz4VOolicJ1Sep7zKl5VtGAfTM
BibUMu1DHAZMzfM0FJgcxwQiweLmI0zTbOc1Ih2H6NndTOD5dJocwe19mQJN8IY6RM+QYxH4b6o8
5MyGsg+3wbw9vKynD31kqV8hyXFMfgycIHJ7ohTBHqyaCqo3jZuhggBBsWPiA3EzyTwf42bbBP5g
qiuvkuY4MJ+ejZ1g8+k085mb+26vnx7b/9zfmBjqNiajkLA8GqppnMbPTBMsmeMcaB2gRJ8H0b8U
5zguh2ETSG4+n6R/eSxPufsyg4LB/ml+3gAbKHaa3HQs8+BkpgkOlAuYRQl9YgumCc5DKfA1ch0H
aXpfE7TO3dNE677Zf3tLlEBDLJtCsnNw9RMNwtg+sy0AEloKHlQMjj/XoPNfyvM36BzGTVE5Tarz
IpRvmOQAjUYxzDnlzo/w60V4Rs6AQAOS82/K1b+S5jgij6MmeFycZsx8A/Qm9BHdv2FqY1pnjIIX
ofahvAau5AUoI2VgEov+TWrzKpGOI/Ns6ASem9NkBkY2ffyT529ZHACtIIg5P6rPf01qbAsoNUoO
3TlHigOvEOo4RC/uaALS7vokPc1jU8Rr/O+/2VEIFDQyOdA4P0tpLxRpLCJQ4G/w8Y7C18t1HKrp
+Ala16cZF/wvlEShjRCqoWgE4+FlvjR4DpRMOXA5AOTj8Ulk8BqJjiP0c+QEm9s/TlKT5tBoKN8y
aCPszBoDMmJObRwUQJljUgLc9BNmz6O1V0hyHJIfAyeIzE+zAWeb1VLLN23tMNEZZ6AJbErbcAz2
DDNC2CEPmnR2vEqW46g8GzrBZXuamnIRJ/swS/dPOcbbZKHMhO7PAyE9LUlzsHJQL0DoqeUQNOq5
xrxGouPg/Bw5weZic5JWbLNX+k25Gwa2igIxA90ADy/wH8/jAA7NHgzWFsDqg6MF0F/LcxyXp3ET
VDanGaXt9lK9YZZDLchibGhBezbpz0Gx+RnB0KGLHPoIysSY/VKc45gchk0g2c1OUlFWWfuGBgyW
e8Bk25ZDj4dh3AQDhpCN0eH4JK35lTTHAXkcNcFjdZpO5Y8yfmvTRcGlQ2uA+TdLcMY+NJMDhQOt
ag+vSaXmNRIdx+XnyAk2f5xmQ81ur/X+Lqz1fVXpJ8/7n3t9UBrsENOybJj55/YLCtA2An2BJtxH
+zUpCLxanuPwTIZPMNqdpv58rPbh20EDCwpNYjqgGD/d+nOEIO0/sx0Il4k9sWS/kuM4JI+jJkh8
PM3K5tgesb4v9X3/dngA2QyrohA0AxzS+Ell04FeAeDUYB3ro8Lwicd/nUzHsXk+doLQ+fo0fb/6
9sZpJT8bV9Y6gNDh9dKgMfuMMAiSbX5IcCbwrH4t0HFsfgycALM6Tcr5/P5rudfxWwZm0MtEHOgJ
cA6taBPFgZXRwAeMhefjQcBrJDoOzc+RE2zOTzNg3u3L/m2XQo0rcQEccPIvtcWxoXIGpCbQz4/a
BJzm82z/NZIcx+TnyAkmO+8kDdkfpRyyN20HoGcw78CC4cPUT9oBHvz+uDQNijRPdMBzaF4h0HFk
fgycAPPHnycJzE7ehTLYv203IHOow2Hx06NSTCubFnQDInBBf7PFw2skOg7Nz5ETbHark8TGzaDs
fFfJu7p6sitvkMuMPbMWtiBleUwm8cSmQd3TZKBXZJJlvlKa49C8GDxBx705SXQW9xksG3zDCMCE
hkwKM8+eussmJo2ZsO0ANWGt5yECmHibVwh0HJwfAyfALE4zwfwj2X/dvynpDyoBJCaB9uZHlYGJ
f55jQtDMKHAABLateXw9qetjJ+0rBDoOzI+BE2D+OM0ymbtP5PesfNM1gqZzBk0ysEgQH7CZmDOo
+sNSW4dAxnMIFF5i8zqZjsPzfOwEIfc0VWcDIVJ9F78hHwD4jJEzYfTnEo0XumNBwgklGyipParO
JOF8jUTH0fk5coLN5stJ+pvVN6hlPj28bxAHUKiHcUgo6fEwDWNgamDFBkADmejz0PmXghzH4zBs
AsbqNPMZ7z7Zt/u3XOsERCZU+6EB5olKnuaaFvSmM5vC0s5HRZmEZ6+R6DgwP0dOsPH+L+X/f799
2o+t5bx9tZ897En3bAe1fz76cPOwW95k6OHRPqpQj0/96tvv77EJeeSzDW7Gi7xQiiU8DlI+Kcqz
Ifd7Xf3+3sAWFHmgrGYRaOt0ALsWdp4Y37dhDyJqwz44mMFGRVADev9Oja3qv78nBHYnAtcFVBxU
62AvFngiYAeE8RAGQgI4VoZg+yIHwxH8YzPAyyzpYY33j7k4/P5O1ellJlWlx5sBI5s/njdKSmHt
KbTOc2hntBFjFBYJw/G7/RUsexlP/z9AByZDZAXkGuWRsUz6pF4aSdaLSOFdLGPjU6IGJfJWbXBV
049sQKEgvOzXcZrzRYOHW60N7CW+amdUIuyhgXbrCqVeFRfGBqE6E3aAy0XDte92FU5neVWt2tpM
hSqs4Kplhtqasb6ROZujSi4dWhnrPg79NfKT1jNs7FbcyGcO8atZjQNj6TdIz4JWL3vc2X8yHoYi
wY7jJjzvBGOtuZQVykWvWmdpKl/NeKOHy6ErlUB2VnlZ2MXzmNUfiqCJ3AFVZF63SSwqHbFdVQez
QdsfCxV6hOvrIuuW1Pbz2WBU1iaIrVlXB8shMoclDxwtlCPyzsw2mEbJHJ6l0kXSD2Z+6cSe7zRI
hLSlF7pp73SZC6PP6aKM8nqR5m29aA37a2X1n5ii5XkbOB8ILfOLpiqZSPps1hZx+qG3qmTFtGOJ
LOJUZJW0rto88mjhVJ80878Xed0IO+bpvDNtQyCa5DNZ226RYi9uY70kvO5nCGu17CI5j5q2Prdo
sEs7v1lFTuHhxKbrLOu+Z1kbX7S18dmQ6FJnZLhKra5361gH10qW88qxOzcsaL5rygALkid0FSn0
vYV73MgQ3UUVt89LJwk9v4tyL0BVtSyG4abonMDNq1At8swpLtMglu4znTvyJNvgmqYPsm2zkd6G
3QqByAZtev4gpwOlkeFr+1oVkRsjv15aZm3Nwi7pZ77V+CsL59UMPjdMk+hPZCnPytNMsIRGaysk
+qLhWe4ZGXY8u80WbdzgD47qLE8PjXlZiMzmwQ3OckcMPQvWTt58kDFqFkMY9bOkq+cEK7loa3ye
4Dhf5dRyuVGl667v3KAtnAUrh0zgwpGeaeTDtuEtBi2bIUPr8yzVi7A3upmd1NK1q+TOyeO90wz6
k67kgg/ObZPU1lWY41kztH+SVAVeo+FR5YHt1trMLiLcX2nKKtess95zgpbclElWCGWiQthVyq//
ecIJAiv4csaheWM0QrATFARxFgW25/mM57A7ROCjXF07RVx7YV856yrsZ20TmjszSF3uW59UEAYX
ybaL82YT9cZllzd/VsgwvFjmnVf0ZiDyuryzalUKJ2nU0sRpue1lTURMdhLLaB4xEolk/CsoAuni
oB9mOm/xOupayy392jXqyLzEUbaqQ83WsvsaKBqvk7z5pGODLaNEXhZhjASSTugNLL0tDV+0QSc/
kjzDG5gltTWIuWB14KyTsnXNoOguLebfBrQji7JQcm3nuHVj1TauIwcsBif/0iK9TZJcLdJ6MBaU
bXU+VF4PJn5W8C5yG5Z/kUizS7ula1iMmS7RYH5Tdr1tS4KXDhi33tRykTa4cAsVZbd90G6pb3pW
ipxZRY3KM81M1KzL52GUO64ZodClQcY3fZ+6dYtiT4aZKZI0pOuI4BX4ofMEDVLg3uKeWVmLkLSr
VDoubjJ7XuaNL3TEPztWfZcNchuHpr/N6cdUZ/Laos0qrjRyEx0FbmDGizALrypmMHfADXGNNuIz
VAdomfJ6EVHl6UqVW4V06UWJcd6EWoo4GqxNbuOPthouatoWc6Tjzuu7gohEy3bOQxYvpdSF4KGT
wtPcb9BQEpfImnl5XiyLJKbndeA5Zd9ujJCBJ2lApYcm7zeFRMLMSbZ27NxjbVCvqJG5Pmet2ySo
mxeOwdbKjKUIcF6LwaLWNWP1Mm/qft33wa5prHQBiv6tsmMiStIYoiZcuj6L71So9TJNSrKWyEuq
Cu3guXKZFXuEDPG2sEovjFC+qcGYkHxQu7bt1bzHeO4XQTAv9BBfdP0HM0zppV9L5SrfWnTSGmZ1
b+UL6IHOdw9/OSoXeVEX6x7uTAQqzpcqtZTgVrWjid97Q8v+NIkM5qgu4znO7SUoQbysVerx3tIL
w1dUqJZ0ywga5N0mCuK1qS23JYG5oAPVXj844J7iYBu24B0Jyy8rW9/VZdgu/9kMYPOl4QUqEXaK
g6Yh04TqL9DyHCiS52aABI3vB41jXEVJaYk2xLYgquCCOxH3GmtYDZyWH+KCrfuuZV7p1Nwdajc0
HLkCZdEzFPN+08nBEoMC9UpVcxuUOncxuPdVE3TfhgBZ1zJd+yEYi7rbassXiVWsmTLshVHm1izN
82ptVLWbhmZ1XrD8c8dp7BVDV69aC55kI+il21Y92fIgkTPbWYQXqHKcGQlKFyDH20zWkci0rmYp
wcaMmure9s16EwY1EyHBlchyv9kM0G7glkT1bqC2RdgV86xMOkFDH67fyWhmIeIp3+XE/9qlZrBM
EU03paZenXXJEvYJWaPEIbuiAdvfGo10oYOu3+bw8cKqDDLrQbG2Zo65WyFfiqiuEvA9CV1UhpN6
dVel88qMI2Eqw9oUPbpt0vDPJpdfbSPgC9IELkd2sElxKfImwLPa6q2Ndlo3rOxhrnjBZg61iMul
atelHtwoj3IxgAJvbE6ICBqzmUu/aoXEFd21yswF61M0S3kPcZkVBxsZALxVF7We3SURGIB4oUtA
lMh2qXke76rOJh4sE1VuFrTxlgXxt8zB9qLor6TBwzl1LMNFpqGvSITqbVLYN6ZyfZqlW6zYIivy
dFsPTnD58Neya+rv//zUjvvkPvNd40NrQvDsIAYL4aG5ygHC9flD2xZYG8FQ+lfa77jHm4BvfDvn
m6Eiegl58W1epkvDGLqrxrqLBt7vqDXHBslcUw7FHvnmwlBJPDNQAlEw6bQnSUbmYUy6bdrGlTCG
K6PX0bqrbGMRl+yDYSX9F6Z05UJuHl7lqaNcyZFc0KoRstDpDJbpNW5uldzlrGw8qtJuV2Rgy0yn
HOaD7JItCWouUrv1FyDGV1u2eFNZ8TDr9DCrtLlrug/Kd9i2823t2qp2hFFRdGX5SQlBNIBml+iW
h743OANetuZQuRAJ2lurnVWgOZdR2qVe5ifOwrG0V8jamP/zxNMxn/iZbzxMPB1zGwwLqEznYWuC
5xOvhliXOAycq8QeqlkX4e68yMF6fqb14F+qjg8LRMPAy5g1b6tKcCPcZFrW2xx2qnZ7akRXaXau
QsuYFVXSz3sZ214d57fIR9amKQLDLWnDz40qF+BXTJExbJ2rEhlChskGQ2Sw8rMgcRmYDJdk2llm
JIGcwGryTdKb8Q1G1kUSsy+lCrP10IShq4ivtnbMBAN3fl0FvvYGlARziJJXBtU+dKD82Cr98nEy
XiRlHB2ZJCikYUyAvSTQQzt5OtNSlgNtrSuIEcFjRjG5kPiDHlC9LsMGLeAzP9skil276eo1qocO
0pWocYsG01XagKkzuKUWsa4riH271u39FMJaWgRe7uTFTMUce1WEN3bAhx3iqhamn5Zgt5W9Yrls
1nEld04RfcpqRJeZ3oZps0VOns11HuJVS5gSLKjnlZ3yBdfO1z5MrSVYxeHG4VqUnclXuYk2A9Ny
2zSph3PWixJFwzyHiNEjLO08zKL+PKFg5GLZoI0h9dxAPWQ4PKProlJsm6JMCu239apXfStYfB4F
MvwMKbe1VPJTY9TlVtZ03tdxuHNsM/DqPqQ3CPe5a8aDvUl1bgoIJMCQrINANm4kU8ivSNyIsGnb
Benm1ECVW2hsuDyPmKgK67Pdglq2kOvMulZZomQhFTTTwbJNbexFysabbAWLmRIRcNtYGhA0XWLa
ypnBy9IzqiTdtWXvkjCUns5sWHyR1FdyQHOj8h1RVIV9PmS+40UShVtuyc+1qcFs6M41s/gr6bpq
z2LiyooNorB8tkwhJmwhFL/0G/Nbo92+S5Woej/xVEotgeuSLh48EA3VJQMDtc1QcS5z4yJpMbso
C6OcszDJZpR4g0r0ObXaVYEMe51x7GZOhtdJ4GaWIQWJHGOdh/YKqTK4NePUEnYv+w+yCNelHUZC
9uhTWjH8se34Kk5K7anO6CHrNLDbE6lnTaP0vDKY2kTMuazyjylJo4uigCyHVOGcWLxzlQbLE6QL
SRpzozsl0qKpNy2V3I2T9t7BteOhzA7muSyR6Eka35hyHUoj3BYsyOa5TqR4+JUFeuGk0Z2Zpdmq
7yCKA5WCtJdoiL95Ac8MTDtNyBaipUR0bXVtmn06D/vWF04VcNF3AdrB5DLxz1oMxmyqxRwWXiNY
sQPb34yEzSQjZQqntY6b4sqyITjoUh55uVU7aw2Myjk4pavBBtNvlYpeOLFxTULfEqTQ+Sxpu2LR
+0Xo4siGiAKyu860yo0Z0Xom/UsjVR8oidSNJYVNquEDIlG4lGbPgWwIyUfONHUlbN0nWIPUIiP5
TRUxa4E0+O0HO2uWVSpkottV6PeARFC3Fyz2vzWsuUKJyW+CQM0zgPm8if1IEByVcx8IFBd8JptZ
eZa7pGHdAiJc5AE7UwtInJO5bnXsOYbtL32ch24X2gMYcL8SSevMS6NnG2Ng7NwvsmBZp0UqcrtQ
8MGBurBqc2P00ofUiQ/CUkH9xcmHVRTFw42Ni2aWBCicFR2xXJV/aFRlASGThR/NoSiWsYTPTYwu
ukn9a5uPZ6PB2HU+S1ac6mRVS05E4YN1Q07wocEp2vkcDV6KzG3k21K0rATmwzI/aRsnbtiTeGsX
EOc3IU29oEfRjNfOXZoF6iqoke3CxjHBxjGNROTZUnGz3eAxnAki2gNzwx0vb7pCWBAyXVV4cCvg
EBaad5WQFnguqeqVGUNC1+EBonlpFPMkaRYKgj2ROql/ToqMCwPZlhuiqFqwsExFVRnqXHcx8Bqt
cSubrJkpP0eLssdg4+wa0gwIOrKMWBtFbhAKi42VNZbw/Xpw/SyyZrUdetIMCzGkrS2amgdzX0mW
itYu4dEpimrG8jpeJjxQIgyiT2EUpKLokOklteZCBZiJLOGQw2p/20R2/wHmwbN0fNdaCb7O7Cpe
WJkZrGWu9IWdJMLJqsit2iK9w/QCPK6/NzLde34FGhngNlnFmTSBUPQ3Pk3jc8nkOkvq5GOCra9A
2OBdMf5WFXzDg+GqKBJznQCZeZOoKp4F8N0Vc1veptogFxpp89IPTcfNyziZM42U8FHKAEIeXzHi
dCLOIP2m8Xe/bL/aBbM/RLfENIJ1qNth3i2ryMw+SOObrELmVmXJNmFiBSJwlLnoG4t5GGXsIx2S
dAEsYjEzoiRbxC3kXeAGbg2d2l5Yga+MA9P2fIU8MwT/2+m0F2RI5U3Sk9ytOhWtAkt9zIOsXtRI
oXWObhqzhJAnM+UX1qTLotxVQ5Bth8Bi8yqrvmEzYps+JeXcqfpKDLGcBziU5wh48g9tUK0so7Hn
ATUUmNe8v419eOwgOArDavhcdD08PHGjvNTCyu3Bim/hG2riJVVf8i51XGo7zpJE1raheXbpdNkg
jKZLLnNaXtcVC+YJL4x5ZvFkN9RFI7gP9GQjO4jJDN2vgzr6pCSxZgxiKLdmPF2kqkXwtDShsAgO
P6fYKdy2bZzLyMqBcyi/AU9BzsMg514nZSxUHA5z7iT2gjZUu5XEcxlU7GapIDa6gmhlZagBbxkN
P0Z+ZczyYJlEVbks+jYCGsxKN3beQxgI+ZOoDeovU4PpOS6D0jMj3FzhfJ4iK5uhSodeokI5iLT0
LzsLiFPaqGSVBk3l1dT01zROS5goGQgHt1LAdmoErE7beFXRXgdZkuwI67uF2fTrNE0K8RA299a+
SvJyBcn79eD3sdv3PFoooyfnUnoJ7xd5Hd0lUZvMUcLQlhRIDEbDvNbxQzfLtBvYvb812mI4b5s4
EDwvTNFQCsEsLGxbDtj84ihnibX+4uCBLFHadyuOIUiIq8h2Y+m05zgq/hyALJ4hM0WiYe0V1BA4
TBq/BGUp1xGq2/Mk7zRwTeb3pAiGWdzh/hPt1UVQhkTQvACbRuPyKi7tOee3mGv1mQF37lWJhUQH
qy+WNsTuj57yUMs5BLyPVYm7LO9LGYSHbyn68eu/brIU/jx8fc7PN8cvOfr5G/R4PX470j+eBR0t
Y+uFnp40SvPjWiDMQbqxmvPil7+Ulv6mePT4ZUt/c/B1laVxp5xnMcVfCktP3/3zLvv+Dr6epU6/
/uw5Gos3j+MPVSZoSIVYA3ZMHr844dDDdSg0wWbJGDuwWTJwNNAtQUci91BoeviiGeiOYByKi7CG
clwpcSg0wSFYZwxbXnEGa8YeFlE83e0LSKGudiSnGVvI8md539gDAF9nA+ucxnTGNsc7f5739VjF
OOw7tDTAE+e5SIPv1rCpIfNDOhU4bSGCjLyIMc/H95YOhW6ua6g1oeEbMZTQyJ/JDoxxGi3b9rLN
l0heVMVnTEEF5eWzaT4m7EPVayqtacNG7bBBHoVvpJpQ2xl8jVXOGDCdRofWOGRa6DS/hJL6IHz6
uef5Vjfgf4ZUWM7SSNGVw2KRD+c9a5aFUX0lqQb1JcsBeBNgQGZgGHYyY/PWtFc9paJtIfzKQlGr
UPALx7zXeS/iLhWhfwGXKZQWse8DxZRfjpfr7dT1x/fgjLhs57TI7sZzGshJKygFjR8H9nnZct+F
wAcuDX4jqEVubllTP7w1njJessjxYpSA5e18vFRr5WvN6hnK7yhc/UmoYmR3QaZRwAeBi3aeIQuI
s9Qdz5FwuaDohd+Cq4OETmeG8DlkkJK4488F/Kxb3/UrKiB6n+sgnkmGLsZzwtSeldaiCGEoHAae
QwQ5DBlPDeC9iLh9oTxWXdC4W5E6hbwW/i/r2TgacgQwf/6fti6S2XgN+FIzrwjztW8EooCxBWRE
Qb8oQKo25bvxciQC0lYvKTBb4xmxbD8UcHZWgakeP7at0HfCShHEtWvSC0tvKGS6MCJWcAH4jAe5
4MML7MyfbnX8PG10wuF4USFRqGY5HqJm+PBvt7TQVx3VLinq2cMNwHUokNK+IRfj9Iz3Pn74eA9A
a8wKFc/Hn8cp9Mef4ZjOUsEzL4pvEIjWm+qWok6QMtSCJNSB+UILIBlFTUE1SCcgBRZNdhmRG99O
PShEuqhaS+4Le/QL8Ot4ssYdEJ1s2aNSIIhgiyR1adTM6whqCrXajO/7Qymaxvei4U8JnzFeF1KZ
uYxTN4bLjZcg8DOvHKGgYjVKZRNIAA9DGYGcOqIibqOZlFT48PN4rBgvO8sp3BlcLaYSAmJcXaOk
mQPr6o4SjMPAT9r8C0TUsxhyiabo5w0Hxjtqsn0aYcFtcwxa3HSkIXMgxQIgE0Nv33SpW9bxVWf4
NzwwIO0w8z9jYNYS4KR5D+Fhmty2uR150jKFgowo0M5G986uKLE7BLVbAafihGRXd7L2FKux6IsF
0FAJUOjsJlafiU4iYUi/cOMIGI0etXeKBl4aqgjK3KAwBg4vE2zONBCxsaxnZlt9SFDu5rae1dkA
M2hegBEL3AeT9f996C+6M8ChEeBuf9Brf3GiP75r7mdHx2HMU3sGgm1SYc0a9GAguBbsefKzQwNW
ECLLgR4JoOUfezcOfhNWtyPopfgf9r5suVFlS/tV+gWIYB5umSQhybJdLtvlG8KuIZMxByATePr+
oPbZrt59/r+j7/vCGQlIskBJ5lrfsEAJ1cgH9xlt1bv/Wjdhg4NKJ9gKeGzFIKCm/t8INLaF5o+F
CHpfD899RNE8PDAJ/8f5hzwDsd7QyEjoO0e80jEBbxcjFu/n2HPvze5/giyw2v9//9t2/A8xiCCO
yWeN/1Zel18zRAXPbE5ZG5cPYKegnvBeWHMmV+fAoNaI3VfoDH6SQ3Vy826KJUvChF70s3WZ0+CE
eJElmiLOzUaWMZSy+PtH/DdLNMQy0MD81y+LiAW/m+0AZQGPZ/63iGKwWq91rWswmGCRxToU/dZE
2gHS4xrBUChCkQ6Odgi25CkY1vlkdItq4wlcXjFaWhZ7rybRGJNZuim1PSvF2rfG9lQ1572BxqXO
S9d8w4oyFwbRc+FYq066mjMsp9jXYxWMLX/hqagjgE+oGJOUQqgcXDOPR0P0xd6EAy2R7KyqzqAK
IrHThj24RkZbwAINK/ZtNYys2De5qe77EAtvQ8B4+l61JsziVeJIQxSfzUSYLJagRgK4srtmakWx
N8hwrAP3yPFzl7Qq3oK7tpoYFylKrVly0FEmL6aAI1ufJt5kI7QacbX9Sy/Q9rEXPAnWkhWuoZo2
9vd232H2PS9WFxQWba0lAYQCWkKpnCGRKJDI8cKo6V+9aOvtm4O8sNGyT96wiKJz6NDGAw1EsTdi
61mzwVNAsDOwI1MWpRnJIujdqf1jm7ltBNVF+SJacRyFaUOK1IxFJ8exWD3zalZjme+7xhUcTRza
jp+VIfJrUwwFGZtfoapF5m9b+669+dy0RP3q6bqNDTGyeD9db7sI9UjmNdnPfP9VQkkuwdCBxdnO
dz/LvQegtscg3HaaYYP0c62/fJ6h3Rjir9MORi3b2HSmH5waQ1aKQRbg+zFIP09+71luC/rQAkFo
TENhmM5Q7L1KMHVQ7noKZ0GQRHvP+7EWIqTThn4re3Dxqw1GgjVNFLRv8a8jeyR5OLHn35tO6PTF
crC3kQBgkhd7bx8dNvjMo0ZSvu/fd+EXBz4SYcyTqMElEvbMClG2gJksOhpxOCggW8SAHCQSXux6
Y5MaVFRd7EyzLrQO0CX9IrJq7Uk8R9VcVJacC+0GScP69Ygn9/Dfg1ht33kfwGqdHjqvHJFB/z1e
eR1g1O5famCIeYdSXvdvw/av9HfjVZwVEffxNbd95eDgjmOrd1QLBk0ZYqroGEbOvrk383bgc/Mf
L2ld3sRyWIwUtIAszAUjlHQNwgSvlwGYfnaAaF0W+9F16/1jsy8XO46ioUoReEFi1Dp97DilbWX7
W3xrDTLeTq+fH7/3RhR3P06t+v0qRIG46+alBuOF66UH3PnL1uy9fd/CZ0zfvazcpFG0jPedqzWR
2BNRm/0+/McrR/OnoYzuVG9zVrOsfbH3Zrfm8nXvLqS31mzv7o0IvXeKJSMbiIEc6PPA/m7Qcf/a
+flp+2uMsLPitg/rdL/yeIznX9fbd7WF285+nKgASYF1FvCpxjxFvG2KshD0HfWKGHE/tYBgfOzn
uze2o5pDRMzz76Ouv2K+o8s26/0+Tu0wq6Tzwpa5z/zauZRLkHnbh/x+7f6qfZtZ9l+fvG/uB/Z9
vz/uj/f0xtQdFg1yUdrBwTGNfK63m+zffcznPls74ZrYcvwRDBCeOdGY0G2YhhpkrNUG7/tWve0y
t/Ha0hX44rapLYzhvffZ/HNfN2NR8T2ngvLBPHeGQXAFtvf1K/21bCf/b9+7v+3zCNvf97m99/75
r/7rVyKTS2EBPDgLyGxp2r8YZrNMbQuuQ60smHl7NHrzFbSfl9Xbqrc3elv1xKohAjPsmYNSNzFE
yRg3KzOWZK2kis1xGVLtygkTBZrQMx+dupO5s61Dn40ZqD839wN9JX5uVUSzZfs/Jmc1KKh6Tupt
mev1iDR91DZYUDLJdNoG/97Y2wL9ufnHvm3Vk42YMV+12wgPSjNDIoB7TQ8WWEiBNNhbjzWQ79yO
3FPYTgz59viGy6FOhmVeap+2h8oHLN1jpTU7hTldfXGR8zbN7/+pcLcXwX4HCZc16dx0QRzOEcsq
VFmIpWyyxRMBmNBqzOxREKSWmGpUN2iEbFuXWpiY9gayYy+mPlnTcGH5rJcSmqjv+7XxHKNnR9aD
bRnsu3a7IvtV8rf1rgmGWx2tNTKlATIb7f2CJkqcp6oFcRa+i4GSXAfkGDXDcoz6dLIYKVzylda4
eYctwpq38CQKps5MFC8fK6ZEvu/bhoNju+1RQkmC1dBYIxDLF21hCRlEMKQIlh7whJDnEbEutFtN
Uekzk1ZTKEDtB4/QE/TDdmEZjvW7Wd3pBqlzc1TjcnQbFt5x8NTUhv60K1VeL12hNH+sLAQ40HnK
1DN0LMs+eKghu03scYZ82fO6Ym+2ybaIIIj4vfn7QLUoMJR9k9C67Iq9+T0C9m7lNwiCG4gEKwrp
gh0YdwEN7MQcVplK6l50qaMk2OjncR1OwGjJbZw9K/Y05InzxlD6U3Dz13Y+cNNTWFA769cwm11m
b6Ha3lj7Kh1Vf232jrIOqx8eeub+4LN137cO+PvQUMXeE9B0xBalEK8x3IQdzqDFXYVf5o/tyMRk
V//e3UR0+H0MANhZebI9fO7a3/j7M7pJISQb/DGKB8K8BOJTXoitadvQWYHDoDu5NRCPCuh64E6I
iEwddXjTdog3WMf3F+29eVu59t7ngf11v9+yztWPtraHbN8XCBFBUAv2h/eYCbbGXHsXl2/rYrBb
sbVCLYeYbYR0E/sCw8VhLi9qsbzTvms/SImeir3HjIYkSuDrtZME/B+amdRleOon7x56GjfHSMGS
btNTK0t90D5pTMhPt30jHr4WEpnZHJH5vsvrLCOFNq+Ox+0Vnwc+N/WNI8J1Y6vN1BwrnYVGigFg
LXFwsEJ11x5IDanX2YoyL8z0S/8ztCAsSEuG1fEwpP5Te4e049EALGbTOFXdI4geOh/GOkPHLs/C
R3ieLvJx0BcJtghZEiBWUizqebLflWIxbQ5tmDV2Rptnt75Z9aEbks44s/oW1Afo4uvlEFhncACx
UeL+vvT1nZgv0OCtNfC+tCvPo3EKo8T3HogZ6ygl1anpTs3CEjnnJc4r94v+EibuihU7Gb+vJBVZ
9wvcthwPE00C402y2MP5fxmDk1fXibncFhl3zYstYwei35R+9YHsfVjA1iCqtZ8mmtEudgEXxTN0
cHYyGrnfAHg7BGbud6eJZ6TKocES7i3s4vqrrO8H86O9mjmPL17B38O4vptjjls0qZK1cAovqd+W
y5DWv5bceR8YQCqWGvceZqI+nt+iw5yEJ/uH9QDN3ql5NVP+LNIwnY/gqunNOarjGPdxdR9kEOD7
9xsHGZunMO2u1pF/VEgsxzuLAKzKGjduq7w0ToOO/YujUj7lFiJsKJCAoKYfQ+zc+pOXg/VeEzdr
How78nP5QZ/5L3YRlxmZfyKz7hW6FB9p9tcROvY7+2l4ddOf43E9n6a38oRvVR3WA8TSD7jnvILd
F858DA7ApxY3M0nGGJasFIpL59B3mS9ex/pY0UdNMlukUua+OJY5YHEoiw/dLKHlTPwva5u6Y2L+
cNkDRFHLN+gwDDPznXRdUkDHkUz0dARG79TJHMQ1wAEYQUhcD5APZxwCSlO+yfMleIhwWv3JT/ov
/lyEKouy6mTB6VG+wFTByGFdMsyQKwbH1ylfyws9Rg8QVV5JPr+NUTL8AHdcx92QNtGRVCmE5MuX
tkn9KB/B4kaZLk81AHH/0WVx/+5wCIzzb2OX1vYDaE/O7nRufuegEdcso1hJt7+qj5eP4EfQYyRC
CXNugjgwzyVCYcjBb1YUN89iSc7eExTDxtnKecpevB8U6+BQJwNG0qV8JGYafFOgWMukfYvG1HC2
g+7ZdY/qbXkCa2C7R/OC2OuhfbN+QncEZML8iPqkLdQ7FCi1uFgsQfRz6JuUJxE5tYhR/ITOyRIC
KUWmHNsv/WFUKeFx8Ox/qIfuPnwVp/kKzo/rmPcX3P6GOoVlqr8oP+7KePpBEvkzwu1jZb0PKUA6
WyjTm7vuAd8QH99C/Tcn1tUpnAcIW+c5i7qjhtTnJ5Qx78b39t7NWIIk7cl+JT+aJ1HFArL0KfHj
MSnvmhfxws7mA9ABktNsOns89u/YERKd9bU9uXfPy6P3xTg69/XPXsRwgjiQRqTmr6pP/WLOGZR8
MSYa+XU8qAf76J7NE1SP8tmmqXpHdtychhQS28x4NVkS5GU6xlM6PVU6xlxoJcgK6iVWbSogaqNJ
gykbCcSDeutOEoxEhFMEaxCbF5JiTn1xraKJyRcGcNtPWNYB545tZL86tmM7D4/9Q/StSaNnmDHS
9di8dQcvMzj0NDdniGE8gkTp0Kak6IcEAlg3KWN2we1W5wDpjqQBSIZxeBmhwY8BfRVgtnDn2/Vh
vatpEs45NOEP38sjuSDzPPbHFTdq2yTh/Xg0Txozj8zdKAZO3jmJGcV2Kr7gmp7GM/QLUKKzpMdI
JUew5kSlrZnWuK3vo1dhQhUWM5IIJy/9GLaBHoqXu+BYekmIcXgoAe8cSAbC41B/01cmvyL3qo2E
4BOj3HuxFIjohHcJOKOUnMSlzLvCf3bxnQ9GbB3nJrmB/AnOguf86GBNSVys6gkBHFkCuc9+Lrfm
Er27981XciUH+tFbiXc3t51OPpe/sBcAfPYl0sG00al2PAI8Kkw3kAeYEe6sEIHNuGUqJUO+7m65
0aS1E1eDD/GTHb76dYjYGp4sbcMLwKfUAQJWqO0te49sCcneg55nhKNkO6yhtDWzulXnxh3qQ7W9
pt2zm//3u51GIIoZbCQlo1enDJaqZmTDOQx+UdYHSKhoNBXT300toc80nFYVe28/MAz8zWCmDxwp
hONBS7cg6wqdcGOfBiBXoYZsbt0tc3t3NoE9Dh4XaeC7g5sNFAGnFiVLSKjmgvKg7eKupzXmXWAQ
MIVgGzazuQicNl2aZjlCy4Nw2uw7QKEhoKK9N0LjAtjn720J0PEAx9bZV26b8lZCo2J1fWFuTVAh
tt17n/usSOlDJ6f70lRpZWHw+wt+YKQnyHRFb/F0qS3jUJIb8U2zCIMWMYjfW6eayuEwbbH03oyN
dycWw8r1hi58NmRLBT83bQ1FCKSutx1lm7esbe9JHmLK/dzp+vCcBJWkGbSrvPBtsJ0wQBx3OHjc
IMG9529ocNXYsK7QKEFd2i+t6ZR5GAGa4rOCYINjmSgnLs4QXFg5mMJ3c3qeITA5aZhWDG+GzvVv
AMkMe7Bxjb/djNUE1lSMa9GtQGKcUWJWh+6wpTYiz0lVKVQmcOhsm6aGAhVs+0OkyqeADGZBuxlM
MF2tJy5DkYMDmAvwAHMRWbMDjXd4JOv2C0vXe+kWHmaqhTwnqTe8zm0cFQdlCCMMU8hUtl/us/nc
p5S5nOzy0murKywFXyI0gLCILa54MuE9C5D1OEHpH9UGxO0Q3caCJJ5SmPU2ONkdNhTpN3j8CSbb
tnrzvAATq8Fc6P9mp+iX8Yzcl2JmFR/L2ES4R+BqzdngvKghtJC5oTG7Ou5NPWWD9K1sh1X3H3hv
PjfDkVU4SSSGJmLy/ee1ttTeWCCBSSwReQlfdBgvSwh4B6ZEgWxiazYM2eMSOwmx0i6iCEnEWCbG
agGh2xHW2q5l8Xs7NOcu+z8ybndc/49kHB6b8geP89/JODif/+PzoQx/UnL7O/+lZQnwAJaNksMz
I/4lWPlLyxKiUg6eZ2Sh7Nrui/5DywLizXdMFMqDCRSPcvM3Pe6/tCxQwEDGAjrORzEQ2JWi/w0n
B85ns4f8Qcu5IZ4ev7u2odEHK2f9gygji6vbvgYCoQ2vzkOb/eyUGBJbV7chGOVZO06btZxBFjBN
7+MUdqfFuDTamu5UDom6DwO0wl0A8mxagUX1TZl6bod0Q0Pz7AfvVV3eJiwGGfNn0O2EIOoQvDy0
NV1gXYSaxD/zBYjgYhY2hL+JJJGRTDYwoVKvL/odBdJgWZ5EkE7rMZy4hiWUH7UJH59kDVx5fpSp
EbG7ECcZzuwEsVmXqgWsud3r94DQ7uKGOq/9niRWOZ8VadeLXhfQRw3SPCpunVoRGEQiaZEo0IaC
tocFEegBhS64v0IRLDZ4288s+8tEO/hem0nlpquumHzX+9lnRtYtvpuJAanoMNYSyW8TgbDjUQYH
gUw8i3YwVsLFyghSjbZqoGmx5y/NBGGkV6VSzZCn9KJK7GkrDQgxSTUuAKxMqO7sAG6HOl7AOWTg
5q5SzxOWisBIfYHo3oJcOCbtKFICqg6/U5VrWMCgmdwENRyR7LrMT44KH7twgKalZafZQxJhe8MV
iTgioo7bT3xU+mJS48kCdr+Mw7NP9YPnykRpPxe+FftYWXspUla9rHYVV9GSQXgPfDq6+Wy9QoT7
1Qz4u9uXseLLFDcObNbNstkIIF3FUaeFGHekARiT4Q0OTJZAHE0SGHqBiFru3VhJaKf8cch5y87O
PFsJlmcdG9Q6NqNfQB4KrA6QEDCa9hya6mor87ViQ3NZFztM7dliOXV8uPFNGJFso0xbtqXGjWsd
arUCmg69Caosf4Tnc8iZog1yLxsZMgZ4PHpADEwReBsmKF5XB3l9f4azTmLAEZaK0BxTvvGlwu4S
ttjk0Haw8Ybz97EjT6bd8dwCnJtq0lwhbAGsYDqP3LIvTek92G10Yw1FVKvfgK4GmbTqV8GpvMkW
gFm16qPhlGHcwOnkVXOYTR0MhcYQ5ZWE5mM2Ggq3oIq7tqK57q1DY0LCRXrQjYqvsasjANXTkorG
pxlxDH2YSJl10/Rit213IpBNZxOgM9RvwG0288REIAEUqbyUEhmG7SFOE/JGHX0tB3mwYPNPmevA
qt+xrO2CMLMq+qUZXETna6SScbBiwYO70e3ENahUrsZRf6VPrg1YUj6GnW0cmIvc3uTrj3qEy6Nn
9g8vFHdlueRRb+JedIfuMLWyTbAYTvGySp2xcKSv2rsvW388RnNlpHCOOxncJkeqEtw2r3X9KDwk
ZJPmqQrsKoNS7y6QtYDQFlDM8tJb88/FUPBFKgRo/nyawGbkAZzJzAuXfG0sltJZAYilLayMXg97
hT3GcjLSGmm/BY3wwS/JA7C3PDLLh0HdShuuNBlB4Oq1d0HPPEwAUO7Y3Ebu6kISrFZvTglzoCPy
4GujlXk0h/doWb3EGt7neerSwAzShZjv5rr9QASYAIQSeVBOh0BRTGU1XDmwmqjEI/L7ZJtt2nXI
a1u5noQd2ZdWK3hTnPJxFlH5Fdb/QrRfOipYNuIZlstE3ZQ5lMCT4eNkGP3JuZlZkBDcKj0QCIiC
m0NKVcxUPweRA8jXfS79Go56QHVKh6eqoeGDcpCccYjUZrV28PdBzB0RBiMHpV6m+XjpQu+nX/+q
DP+5XZEadgvgAa+xf+qpj3Vn6njxF4iHPPMp6Loh08N3UjlIKD3WQBpqQs/bsdyxYT+Kgo+w90nS
LSFNIwcT1ujAGB7KNOSYmQRbDzNTkIS1LnnwD1YwQU1uwC7OK45fV1bdofSW1B8l9IPGhgoI89IE
GiJs5zzzyTtT+KEBVn/tuAl4jSIXGerTsrZVAbdAHLLWzhzY6woCRK6rLDOnNsE1Dqar6MhXYR6H
UNw00oWZ8zAx6q1UAVbJUpb2QxeZSePyHndBp4sBuvXU8jLUv0+HTRgKJyX0khBGew1YI1S/MGPf
8sFZ9F8kchRU+CBIpJvoDT5qdex+Re34WocuRFuteBhAZ56QqK4lzGnNcmvNO7f1IaibMb2MSBSp
a4MCHZ0wrcyNdCfy4PjIeMsIIWvVkjPMVuZ9O0UgphyMneoZa4FIygYG18AgFhzuzklJLGu6E/eo
WRLeM5gSO+hTfTfoX2fbpWefGjBYwNs8jT1PWzmyS+Xz63DsUZzj5m6AGPXVHeBwrJCwveExgF+q
wXAKpozm3phMNK3uTkbtHykfjl4dZCi98mUNxFdUcnlqSgwU0rwgBQ3jOdQvkAkjrocRWfNpOaG8
xpwI3zl0xFhhGotOouLrUQ0nzKsiXwzkQau4hZqqhyY8cx0CjQnkXaTBSLM1hNk3wOvkGuWLih5W
x1geykkA5F7WHxMsZ3E1izDHrfbGpX6cxgVQJsH4h+sm6TgGJmIOfaxKKADXxSkoQBVUtskwfm+e
9mByaJDQ9xFNmebQEPGfzHOnXMzsp5gWP/HFAqMFBAJSuTKvPG3lTIfF0Cw9sgf6rZudJzmFTQ51
/CNBAFK1tYqnKJoyWJniaGJhYnbmCbamyyA7wBlYjip4j1JlNgkWBXUN1GtlV0f4mQDQQsPqd+To
zV13M+FtopVN3kQQDHllGc3RVIListCvigFIgQXjDUbvg15hutd1AgZ/fvFlwwGbdk9WE7x4E1Dv
dU7grNNmeYSPG6alsbePfjQCyyT4QZllqXyu3j1j1a/SJN8ZtfqDDJuDYztnX6CuDQS5kGuC1wK6
HX1V/ZQGsHNdbFQqzCOirdQPAPESz37uWsRdvt++16MJvSNcXYGA8NcTzE8MQz12y/jcTmpNmdhM
tWOZBqs4LRA8XcgM4GwN1FcRQd251pi5Bm00V1ajNE8QrPzKZneIJ2hn+IdZCucOlnPonf0Rpo25
LtZlRGUJ+lBZHHAp9965qmRmyRUeGg5BE0n8lbwuPMKMKN58aTw19ejCFFOWsQuWMS5nAyV8Anod
3GaIabs+tNWmb3Nq76EMrV9dh8zN9VWM8CE8SYRPidRBfeIDzdqwhjKtfGm2gSrtOg/wO58QrbSX
0JoRImGuq3Qp824QJBsHzbOQeCypGrXkAv5J0KdXUgZtvgYfdQPkdNYtPwAjaRv7wzBmBaaB68Sw
IeIl9ptrM/80GNUNkrPqbHWRm3YrF7Fx601M0b1eeWYs/SNkXzcLhH7sTfVjDSU3ow8lPCXZ6KOc
A4VwJO6jEMD8CkcXhyki0OAiB/dh6aWdotwDpM+mk8vBfGSz6u9GxD4BRYgeQW1qar45arbJvXbF
Yd2yhunRM7WVzEw+oIr1JezGa9lAHsHgDD62ho/lpRQ15HDDgFV2ddJ5VsYRM9KEKker/Na54gUh
L2K7AUpxRzEL/rrhfuoB32jLiBKXURSzccRTM45h3Kt6ulotINPBQakNauN6BwHqMuA9JJpn6KCm
r3NgKYTlEAxW4Vzm69gtZ2XUELs4DjTsDjmN6wwiq7YngHC/MMfUiMmn7s1Tp0BYBcouPEsTbuA6
QJDq2neKhFD84pxjvTI7tmC1WVCmIJ0j0OeDJ8s4xLwawK8SczgM82EB5Il6Cc2tLs0VgfUkoN6b
PRTD4dNxLUFewfdFM78TbqJK/exWwWEN+itkdCgCMXb6teT1dxUiGq2b+TZQ9RMeXSepXR/8Vefd
m0g2Lt6EGaWqQX4QKAxL3zqR7RDGHyvd4eTr6mNw1NkMMUYb3AApbe0P2l4MFPu4LgarcihnXhZv
+WmL5nGoTb5FrH08zfZluLqGd+hFf+1RWQpDBBUkvFpucEgIZoJ+QKu+xohE3rpBnkJ/wbp3L+uq
GCb+jizqwVfLs4bv14R1CgVMzjArvY2GHg8Q8Ii4WqPHTpGDV0KHCK4aNkM3XUmrkvURdRAevZm8
hyHBFZbQ6su4tU2WSvJeGtMpgljac62cIL0JXH21m9aOS2tCGQUG995e4OJUdRRmYgWe3qWpP/hH
v6QfkfV1XtdsRfamZv6Ngx2x/OirG8yweWfRHD2VS/Qd0ee3QGEOcUszMfg327puxTykD5wfS0to
tsgN+nuUanjugvJ+Jfa5p/y5MqAsB6EPz/m9GxFQ7G3w6NVrCuUMgHsLCm1aNwKcYQJoCTm1gvKv
vdRt98CBZCvfKayuASZd2mBPjfnmwSjHtbyvV/u1lwxiDg1QbITcEzO0UWatB9ajJ3dss6tYsy0g
TopmXE0MR38TOdgPzLSeHSGPkKkCjWq8j0aBv2XX1QhBOYnmKXKdK7RVtyUw7u2yzQb/28RZZjTs
QsIyCQYj5dLNVjwA9/Iqq77OYSp6or15nGrMyhZqGdg+Jm/3Bvnqm2AckJ59JaK8m5rMRp2lkAcZ
mZs3WJQR7wnvY+qiC+JfuCDoHMaWO32fhZ8vCHEaeNG41aaQtWApQCDgz9D2EQyy/i6wp6wb6PfI
mx/aEmRRCVrPtIN7L/RTh6unCq4F0QE02H6aHsVvPNQj6+Qxgt2UgQMxbPGlZqRJLd3EwRyA2UDR
Hm6gQBazizFyjtThKLZjv4TrpJMac7vGirRdc0OHT5K50HXRpxKlxzR/D8xD1duwnyjfh/MFVOYS
3U+2fibALPkASrFEUZOlTwCDfEVY8Qz0okUYhezZoOV946uc1KD8IND0vjxyn8pzb1hTNo8Nj6eu
uW9mozo5GvEUEJer0ZjmpfKGg8kg2xgVJg3Ym5VekUexzobi0QAV45+I2simgSNRNkTihOqAtX8q
iDNe4aK4zRMQACxcdTzw7upr40uFmiEGreTRKF249FBICRkgh8d2nLNmKc89AdPeBJh3oy6TTPxk
Pr5ACU4AD/XO1zlob5DKvESdUkeGLIL6eo3nCXzkWkeof2Ssd21dxg3Ie3viSF9N+i4R1lUK3FnL
ugzuwotD+AHIFcI44tx5tJ7y4M4Pr1IgLKipjWSeXhE7fgTK+TCg6pEI42qN1QLSD1C9qGawLA64
eKRo8dxWx5WzD9SQCE+dy1UCgE9DxqJzGg33nID4Hw324vv1eQ54GJdg5qWhlyf4uURYwvpY9qjo
NHpPLgmvWPrulVODUzdRkmQxnnxl3CZHP9sDIBg2AK0yeYRCHPYt8Fqsi2x9sxohIKakbj6GcBqz
6YhxmdvSFGC3IhLrvrlWKIZ4VxHr3JQ2zUNOM7lWtDBgHFZlwxMmNOAmjDvPGqYD5fabwxiCaJik
FJDkWfppzVrv5KBOV41KjQlr2DsrN5nhmLZrcGkim0FwUY1PfYWCI1GdQYEznlsgnqlnUpBAB1NT
cLoKFvlg0/f5DehJkBC9VUJuQFzk7Zb+0dUohNQGxkYSyOPAMW2g7nGYdY2+OFpZ2RzYZ9tDysHm
LzWFnCDq4PLpxzc8SBTiEwQ2upVQzRnLVgAPNJI3nhcKgG2cylfi+rGQBioXoUpCHw2oayId62hJ
fcdQew35KMBJPN6BI6P41SncoP/J3nktN45l2/aL9g1gw7/SW0mUyVTqBaE0Be+x4b7+DCC7S1nZ
fari3ucbFcUgRSpFEsA2a845lnIqdpJW90rUm/1C/5SmIlsHda0w1MaM4h67kj51jLNXT/YO4e+m
UpkDg5QJWjsbv8xy9oPRJgcpfXZ3mHCZU50Z8EZBoGvYJbA482Im294BfJhY1mEcbLgnKfGhzNma
pi+oo1DeyPSxexzU98Loh03fFDUzd0+1yrhWynSPeqD1G9L/20Iq1gXZcGnL2dFQNnd9XM85571O
KXbVD92wJVSR6NU3y6cUCHPh+zSQL0rY0EEG0785vvUjc/R816c+wDDXic9dqT3VHqwgUTYbUwUP
rRbcjEjc+W7HWe0hlZpjxRKvL1kLDmo9t95BuIofgCZ+ixpgEG7cXaIiuE66v0tkPV+iRgYfC9hZ
URYos4k4kuT3p3w7dQ7/cNqshzEF8Eb5Mo/JFRXGs0JdXFG2fcsh2G0yRzu1nWOwG7PDdaCJq2+w
MhHlLtLsam1HrNs0cFhW1mlrZ1/77Se4JtRjA3tbenG2NZNuDb+nWecZldEce51qtmFfe9+FJl/s
iYqUDW1snWFO21NQhcWZHXyHfYeIUpxL9ZDjro/2ZRBjm8esu82BvLWDIhrSwf2Sx8q/pHqzauvq
Wy1MufU5lect080jH39CNpSnoCkl3rrU2tl682AADT1Esb4WRK5OUEGcUx/C+VvuEfGetn2Pjdzz
hcDlRQ09Yq+zsVxqn8tNFqb2aYTxfpIjcY3V8sPWiwC0wGCA5GD3JxVEaof/ujnGBk64AIojBRlr
V1SoqGWuhRtKM3Jlz7KxuejLQYDBtu2Qlsd89toagQesizjAFq7OwQSZsqecjKNt6sDGZON+8Voa
cyBgude3LGrc8ZiWTGCpHR5Vccv0CoAYgZ8zNkG2IstfX+ybpelv7LzwcOC47NiXv7u8meUeJfGC
w857+fgZq9ANCE55aGaPZJdh2Og9B1NIPbmQaaj7UIaWp9yW/7oJc7atKCufjVlIHGYbZJgVHnaQ
+a7jRuiG1SzjurM6HLXMP7m0LhD5eKIxYS8VUbznykO+jwh7hDNrUIfOs9ZnKXq5UVw1215q7x8/
khbAviov95VUs/vtz9eWIwmHj4eYN/XN2DK0fzzRFwgYSHsFaDaGN6Bxe7aSxenjxquNYLYb8sPZ
JFvV+Cdij6vAbYj8ZFKJvaMEVo6g3bSBTDZuVj05qZ9di4D1cCeYTXsK2PhHzwC7sHRhJEm1btrq
Sscs2mXGpm4hyKnM3YTJsdBjlg+qoSkGm5XYE4KBJxF7ZoJbljPx96PSHlO/Bs7DGilmLsX2OUnm
0z66OHEAmGCiyGvLxN+Gnf1jkqI9lHl3ZE9gXdQY7evWzbYlVSkxPMmgatcZq1uqkKQxTPe55zLc
6IKq4hhlL2Pc9HtznA0MwJ5i0/gWSSYWHKeEL8f4WffT8iJKNHDdCbeM0acxAGU20f2CfWYvt4Wv
HkjaNDiowq1ejPWuzHNiTRWml8GIDy2loXXpBKfJ8OCQDqqA0wi701PasM4S7ZBrozoVfvelEtmL
NjRyC01mNnaoPruxTzTWoVU6x9RXbJdqZ80gaaAH7UWsuClYxMngK3tfaBRCj3a2n3qINmuVm/2m
zsvvlSwgf9wFZK0rg62KMe5TCC92Zn1KdOg6SW38yIT9VLOpTisIXxCOj8aIzQZMxNpM4yvNHV6S
yhtXloXp0D3apqoRTyJCxN3wTDj0RPq2k9gyAqO/95X56NXlsffiOy0aN2VVfKIYz34/h/Pa+fnL
aDLiToj0nerewsx7mP9s6epIJWSm4VZquPjj7zlkq44KPkLc+OpX4PV8IwT5kj1ZpvMZkkfP0z2+
Ae01V4ysxVR/72vjteUTWjGFkRbzraFk8yUcqWEX8qlu5y7fOE0C3VmZY/N5/nRrk3LDNbHtCYhs
C1E2ePAEi/OCACyl3ROcDr4msFouOzdzBSXjufRZ/0xcHmmZ5nsIMy9VO2DIn9glRup707csr9jn
UgFnrpTHEvTTuWmfZTz40A8zQIkpZskqgu5UbxkbmeUr4GJ9lP1IMOGimHTFJh9XcVTU6zAgbMyu
YjX69bQy9PG5lN43OwAOAE61vOqqz9cJhvR7Mdo9DhqoQUVrsbsPayoOe0tRpneFYwH8msP3YWQT
mmMJbRHO19AyaEmQb8mFqXU+8RFylL35q0MoMt6rZNx2hni7ywp2qdJHhHCU9SrsfhO09pOu4j0q
pXmVSHBx14o1CR1cmjoFX7+61rYRrebjUUPf3tVhDbKnaK766H7uau2dsdLY5IXxpStql70sn7ki
xZB247ekHkFBp9tA1sG+7dOep+tnGzRdgCDKwoaMcF6Wu76v6h31mmQVgWchFNQdbKfQTmkbfx1z
Fy2kuUV284eTUAidpmQ1ZkVHXVD0oAWndJ0gRGgcxY2BLTMPjbepdDk8nos527tMXvXoK+N7n3WE
9X1qrgVu17LFPWdyZ34qipwK2xmOy0aDpGd+siMuUvzcXI7Fp9rR772x63dWgn25NsU+rT6xyfLW
hi3ddZCa9trs6/jo+cG6SdhSZpn1jKKOXSSg+Ov1Djs3Q1BtrLZGDNQyajqWzjBTqi9Q7aqNlUGH
iyMOiVufLaf4rAnrzoyydEMZIQ6nz01XHaXZ37d6sItam79MP4o5eH0UvaUfOjt8jkOr2rl2PS9T
Ee9cYe6DYGRtLCoGznheu7Pb8uR+bGwKI1KxfT9QzX4VoQEgyWUyxw2qX+rafqtYgjVWbjCXQvcu
3cfKs7+6DsoNp01uqB+ymG5l9eDIYjviXVuBoKLixxOkXBCCK/91PuHrEFhT5G2FGRwNU5yGpqA4
ocxbkjgbMcbvpMcPnl3seGvTRtnU4rxeexh9KjEsFuTGGoeXsCjrdZyIxyxJL2X3VQR+vXK79kj+
8TgSo1/bdWBg+kQ8xEBuNGo9WRCjZelilwGS5hvikNjjHXWqm+3YD0ba3nIlVkAACf0a98vfHVsC
71qShOz20l3tFI9hoxUriStBn1hymxpORGIs/ooFEiuiZNwpM31xwgFQZRrAKcjHH8Jr94UrIYJR
U1kNuLyZXqptrB4bh2up0xxiE3V+9XL/0daTjTH29T4z34EYYiW1rG8l41ZPXrSpq5e4ivdNHZ6t
XNwZXneKQkbFwXtwqSYZLYWioA0ZwUx83Ok4u4XeWtf9w02/agXpW7Sz5xzvQxPHGy13dKBQqO61
dmBwJQxSU2EFUkI84o0yLptFFw++2+5zBlqRV+8AsR4xU9zXuI/S0pwObQeFr8ucacsa5BJqwUnz
zGdQKJ/Lgu8s4wOwtjxGo5PC7nXeIPhXq5HKe4mVokSGWQnKp6zJyXViHLTsLXIg3jNKxiotX2Kc
fV30qFntNy1gjSMTwnDNPuU6YaLdp213rzEZ6CGSjTkey4IysT5Rl3RLHZaCjtpew6mIRzSxMoZl
DRNzPRby6kbRdtTM12rSZvXKPxd+u8lxJyhnTNkloqVo1tqpyi+xmjnarQahObo3QiD2bQx1qs2/
uy4VpMRUr25abZu2+VqN5ltW5Z/ylGWBil4qu/tiOkmy6vLhxloj37F/dJgAogHTcfIetsbOQ50A
qoLQkNdfLY6n7w6Si8FZDYW+dYGpH9zxKYhFe4sL7YLZW2pVhWFvMO5TH1gbM02+Yd82rS0upcLY
RA5HtFTYmPM+4kyw6gqdsnyloL+J8khD8GrRJfXkva1wBPhMFMhixs5uqys5rJHJUzOxE8QhCi/6
rQy+NMLeaWN1zltWPibM+BUWEuiSNREBIDVOeIwH8x10E5CK8dkd9XeKZula77s9vFuqzVlO72rz
Bnm0wi0Om3/IynUGu289mPYzoHUwZbCgIxsVrjfGi+WgtLm1jYdSOrCGacsQ4EK9b1QyE6vFt6Li
X7HEp5xRE66fWtkZ6xarNj9jDQDtZddbelKMx5CS8bLcd9rv0qY+1QYCP7/Q56n5Pu98FioVQyZm
TNyS34TJu2iE/rWpg/Uk+s3kZZw+c1ays0krQhV3Av2Y8HsHcar06CWRudoFRWKxsXrQkjg6K5QS
I5tlswlFpkAgLeBxRParFqILBP5wHRP/U6t1Z7txk61eNTgvIZrEefkD8AtDhpxueTztHXAjgHeS
c8F2iKoCUkiLi9YxyC4o5x12+rRKHGvjgJGlkIQnNhkgaROiReFfk0TDOU8ZZIV60O8LYX2upohI
aZNRpdPRJ53ocyWhlLOI3PsuIQBPJjeWQHgURucV482hnqDxstyq17428okMNG56KehaXm1TdTdS
XO1UNTBk2G8D5YrtVDCucHDNXS5CeHVBtdX9Atp8vLOL4L4Im1c5xfq2H4xpIzAmNR74O9cJ9joR
YL59dfKCOQpLxcBBcUUMOpcNu4qise50vyNY6Q4vnAo1k8mDtPr+iO3nJpz4pdfSnLo1U22UM5FV
dMuAkF9ssIdVGxZr5GVyPjlD1DHHO+SP1H2aJuVS4VqBc5KwyHMEhinbU7s+zqtDGRynCQhawIZQ
qwzk+R65VG9NWn0k9oM3YgwprOiaUrfaozlrcwj/0SqNr2WQxBfNOnrJXc0m+6b06TyEgXFEMmu1
iUPSEtwcmLCyuMMyH7jT0SyJf5J6W01ljFeKal6pMtaRIVFHb3hpKQv1Mn9si/5SdUC40fA/tQBy
Nob16pXf7JbIoGgif6XJ6DGLpsfcoExXo1mOTdA/EiZ0i+A8URNxBGWxguq9rdJ+l07ij3qakJQi
Iu3lNHjrQnZHy1J/SA+mH0D2vRlrL6Z4SxP7B/bidZ/L/GzQ2wDBLLpMOig1L5AWy3djG/X5nZzS
TyYUIT/3ShQM/ARTs8ncNN8JO7R3Cn4dgdc7POvaxhwlxcG23fmhHm2pR7uQdappNRkaY+KYb0KD
OYSjxtomPjZqnPVA4jepv54Kb28Ppkt4k/YSwyfKM9QI8Trv3Lb7mktkmaz0n/rBedXl8IlyxIvK
iYrhhan3IrPvhhzmeTN+12sqsqliSVOj2gSpHa0z5eNXF8ep1NQ+cRUphj4gtFEwkYi0eYhtM1yF
tHzbOJB82tw6Vh61+sCN36eUXZvKXnuiZbqv3prQ2+VtjS5f+hULqv6KIH4lPmpvtCqwb2izzkxb
zzt3nfioHjDe403P9jOYskMzOfduRMY2mzoAQ0zZB3uS91ZgstCi1GkZu7CJ9l0vIXAN+leY/C0R
TYy/QXxg7gv2hf6iPBM0ELBxnsnynSFCGn9k4AiB4xOgvHm5fOqc700MYN9z6bHgU8JuFVmDtV/W
2TW14By0/D9hWSINlaZ7358uhqbY5sqGLjDSPCF3QyK1t61HkhZ394Fdn6Dut+3ZiNXD1i6ylyhS
8K+MaVWatbEBQTrMkRVf5X+AfyqAjOJYdiP7qzkO5SrJYnvbRfpjaGrtcegJzzSj/aq+uoUMD0mF
mkSJUcGiWVljSrmnZcuV0yvCZ0ub9C+uVV1DaUd71yWpM+XjxqpeIr+p9l42PdlSEKnl+mXBl8bb
VpYw6oew2dWpkltcMnvZtihr+UE32n6NvvU0Bb7kYr23airruh+9266Mjp3s7hthoc4PikjKkMUk
2Qe6GJjW3ss751FY49q2iTwLo9+GlFewU+ZrVcCMjwZItXp6QMzxt8XYdwdLHGTZqVsS8M5k3OHQ
69Bwg3JraMP3xX38/6lJ/2TUtlwTGvGfwJ3/NGq/A27Ng7b4szvwDBxEU5p/7d/gJB3koG6AwrPA
B1qUJT7ASdKkleyfHMJ/Q5PmPmfSdHFOSxozgu/506BtWv/HMq25gYQuHRP4zf9dV6u/coxoYkU3
FX0hHeqaLfXfO9NQfamUaJR9SzRcwnmdjMemxXWAIrAOVEY9wLDWNGSligJEc0+/n3OuaWy35ogE
Iku182qPvjFKu4o0+eOXb/K/oIvkX3sPLO9u7oDs0KfItGm2i0/9V8pSYA1m6oStSbi9gIhGfSH1
EHBotGIdo1S/Fab/aOkFjtwiVvSTEVg9bV0/qACss5O50TYJqKDPiLbQteKLP1G30DDSUD7pw3vl
R7uMOn0x2ciEhf/1H97+X5FU/3r7hqYhkbEr5Pj/9e3XwHP6Gt/bbfLQ8GlqRCR4wiaXOAiMJXaN
DWxa74FpG6HuC+bN9gHezzmznfCCKhfBa8OF2bqIygUYfgFxyG31Fw9TR1QIF6S5n+0iWdVH5KBH
6Ujm0UBfFX4WozRrziUT6e0fPtP8lX/4+efP5EgTYrsLCZNz8PfPJI0oyL04NW6c6HixGs1ZE5SB
TdkHR8UClxW+bl0Szo9dmbjuwS8qccKdPl4Gkyx45FYv7sD+wMnY0MSVfkcplu0S8L84MR/tuUCI
7QLUTdD+zJpAK/3vYM35ovnPt861Y849FXTH+O1sysvcV4B05Q3E/lqz6Y8w6nv8iXg2MoB/TtCF
53zCxRaNCXbzdHgrIezi7AdE3R3iiHg5aZ8IyXEadoYqWGUlPRY3jMMVH+EsYnkVHY7t0WkQ7emK
cO8KvMX4286h6TUbvHIjXP3EI7GHn4pzg82IGVLMA7rEKdkM2zaT3raKEBMT2tHgiy/gkvSQsx2D
ibyg45AJERxfTngrfX/D0hUVXnj6sRqDuyi0vetyk8Qbp7PJY9qhgr6hsYaooqMViXanU1vFLoKa
FxTjmweJeuX20edOFOoaw3+fN0PDHoooTPRYj3dMqN39co9GXw8Y05KtZgDwNuSs21Y+lXwAA5Xc
sKix4WMnxLFx9ddDom+FbrarMa5J3TYa2qoov482MPwsYnGfBzhQBte8hXp5wBtfH/4fTlXbcCzL
JpeiGeZv2DPkHyJaMApvQqpL5ygUTbeu9z6xSrJZkEYcedcb6J/F2LxQxja2SUYfgSIgGzpJX79S
N9orwiI63rlLqvRbLzZBUg8rA+c1tX/vStnF+/wPb3t+W79fYbbHwAw3gXfu/TZq2EJz4sGq9dtE
6xcQteFjkNj3hpOQqLAzd1flko2TD5Dfddz8asKgiETy1HjvNHyTZ1uL/gD8Xx96QH3HeQcnzDDb
GhXmpjFU0f7v3y6Qvv94u+SPDLpyah7Dwu9jdOd5ecKOSL9lvlvh9mrW7pi8RX16CVWh1i45VhpB
uLQgMqnL5slFD+KXKHHb49+/kd/7M84jkwEcyjFdjXdjLZf/L0g+8EQtUxNHSeXdU5Xo5qX+nIYx
TSXgpoeaUJ+y7gvQLPMpmpIrDFD6BvVS3i9fJWXzXQSZ6K7OcV5Oo1oHa6HNNXsUNwBWurWJYnHh
4GAdyfMDAE3nKKPukUIGTVaq8dT7urcLfL1Zo0trFyFySmpx+honofiJsPxfRzL5X04RuMAmSwrd
sYz/GMmkKQqvoo3LrRmib6bq43NPV4UVlgRnk8bW49gkf9gFnXREFW9Lf0jfYtug3E7CSEYGnUXi
Vu1Hl51cOJsigPoAERDDfvJysakEGvHfH5vfmggts4bD4oI5g/8cS869NX85NnoZa5EwOnmrm5Yg
TRZ12O2BsTjqWzm2bFsstKCK6AlrdPpGKkcrzlkdm5RHJD1rrAed5Ccsr+GbhWngopMK3lhu8WZq
hLGZgHuGUCM5hjK+7+cyOfUbAwXys90G7kELjfqUFCHlZf7CQTV4rT0bWyr22B1yV7XqdIc2StmY
XTAWGgQSzo4cHknAuJc26bytG9c6gGMHpnC3yyeQI5XLvhcu+X080MlOy+UDyqj1B2LcOo9K/SaU
czJiFZyKWH/SvcB4yQaqSbqkYYtFtduYWxb5tiFOWVhvzflDyRro7t9/7+Y8Vvw2ljiSS4J4k2V4
DCh//d7jNPCVO3r6zfPKdIJO2D2O4VScJ6euD7awh0fhQXGIWF9cxnFix4WRyy5GEm+CHXKmmf5O
NeZpcvW9SRVZKWPugzRU61gLaImJfSBwi/FcBi9gg9c+3ZR39GsrN7ahIri9rA3z0XwKqCPvuji+
TwRFZdcV6zSX5wlR7uoWJdG/0Z/NkeZu6qFOkJt46iryUV4LLjNU+Q7nFKJ87JTbzAJxL9kP/cMZ
qv+Vuv3zDDVM0zU1Soim9TsjUwxSdbZv6rehzD/T/gf7mQpfk5QTsal0c+PatG7x+xo5OcqyszWi
8Snceok5lGfM/g0J+/GaG864+ftjaP++bLEBq5ouGwdNtzQXittfj2GG2h5r6Hrs/mmeGtOm9MGz
5h54yYtfCfdSO+IyCJNiAy1gNro9S5EVwBLXLrH/zKdvaSTsFscaLVAK41q70D4i1WmX0feuk5wN
NL6d7k08SDuzpWVCQoO+TatoUZkDalD0xeqNzz1lORyGEy0dS9s8JE77TmOv/qj7q1xMNGek0dyW
SFawHvCHj9U0N8rA52XSJ9Fq5pPfsPO11pXGmhrzZvBDBZCcHme6g7pJtwlaeAReuTMyDZOShV9B
18e7JHmPk1HRvAjMH0Mzaw86ixXyU5KRPu9cA0xyWWaz2R+J1DORzwI62liFOW0NPEMbJ4/Sfxp/
PfOvSFXI8RwHLiiDUU2aju3+NqBNbuJRmx+Dm0j64i4TU7czRepgp4ejWoiLZVXfI39od840ukdk
gJNn5OFzO4maNnsJjVMIJw11cmeNCpFPOtME8hpKM0vvI5FAKiv04Gt3FG8auCZf0wYt34k7fzui
b93R52un2iTBQv2lpTb/mPjU/TqbRowwrb3kXusEmc601fZhXH+LlL3PKL3S89eywseeouBTRu/g
BIoblQMSirm5HWhUsXO5pEFiROqaj3ykDgQIyT6iKqACN8w44MHjGLNz+uhEKdpiyCqps70DDU7J
2gPeKmlaubKJIe21GgE/G0z4brmDB4+S8+XnPalu1H1Pjj8Y8Id8/6LTDElLhuTeAo+YEbrFdA4d
0kGPLQNFLcci31u6gw41RD56U+/fRpRTdclp8LZp6b6l9059iAGyDTXUtynxzVVNqGadpRP9YuGm
p7STvQ9C11tVcdntnbhx9vyzxipo4mbT9j6bMYUTJbGoqGkF1aKBRe9dlb6Ota4fFZbT9QQ+d2sP
mIQqMV48dKMtGUqMfPkBzhW6jVuSOoxVDN0emXLwPXtrDNk3VKbxkNchn9My7wZTXYTFu0kpHQb1
vYEHaK0lwPA6ozdWg0MSIdMgAQ+6O7vHfsQSYqLWN3cwQACMu/6wqSlu2pNQN7Pn7OHwpvsyc77r
9PXd17THvU59tSaihV+h84yHro3fGmN6z9083MVJahOioDzNXgmymv1g1v5rjUb8EBUQ8wvyxzXd
37ZYc3d49ooDmc90ZxXNd7pDyePgEAqoO1d7JrF1LBptOnPYaKTmAhPxRv1gWEZAZ1R61IgB7bmc
7QVJOveMsx9KLpXDUHrtFXBtXfiUvcKLWyiIXVBJvbqJr0BOgArbRkN1DuiCP0bNXVp7mwnZ5kg7
4+wsEd8oZxCn9plvvdmSMjV9dvWJ9anIoX2t6Q43BwzKppRi3eV8LHuOO7sp1vPMDTH5RSFtm6yC
fGWf4bgYlb3pfHZhwXR0ND2569M/ipQLbEgd76DTI8zjPfssuYqgQZYx/GCjLBOmvqSms6pYgTMg
1y4kI/vc2giOOAGpfyY1mdcpaO5N0oxUqiVfa6il5zotYUtZZknUjvQtaIVP5Hc4MTQtpzQg3M+D
4PN306Gc/VfkVIjbtS3K9jT2D/HRykFDRC1fUhPj1FMZmkPmlRhAaLd0h6Hs1BamdclC+135SbS1
nIlW34N9TyKl2qezfcG3BP143Klc245BLqv2vmHyXKed8YYWL/ZdTD+5zTBbQBzO/O0wJADApoCx
Nmx/4JMa7rz5xinRRQkvFzv2ds7ZB0a474b0+5gFAdGDvj0K6T8UVKtFNZnPRd5c69oPyOUbOnG0
ujvoYf0pqxL5ZBNQCMU43UUaMDWLzksGtWrBafs1mqbvoy+cfTFlCcqKh6xb6iCiGSl1kLjn0noJ
S/ZCyRRiujT1lelNzsOylsHAft9gU7/zie8FoR8egjLz90ECw4pSBuu7jnQLA4G9DRuSGZgtsPH6
zoMqhrfKbk9pNYRPZmLSIhA4fWdMr1Y4VrsMbwAt5Srap3ZO8UzzcjC7K4Yv/Z5xKtyoMj40ksZI
Ttj4O6r/G8POsnVr2/xaN9REjsWPsNWNo6LHDr5penl4tI7Xdfkiwommei7YpjECLLgCzVOffrnL
7p3H+4H+1r/wfz9wwHIhkSwMEjf27hmVJ2hJEIOs3J20LR3KytPPxxqGOD9qXLr64TarZofkchMO
4iqdxtkNgq91wX9/3NTeSYtK6/iTNj0wym4dV35fCNSmwboIn0O7SSxnPEXzjRNM48mnJbiwJd4j
PVovBJKw77q9lLDDAjGCOOjef/44jC4hzr49FpsZUshNZsAnVFGGtdQEMZTOdtMMr6fDlv4QDbh9
kaZh+Cw3oY4jcoE7t2n4zc56OG0pTgLfa8atLLRx1+fpSwB9s7ZVvXc7okRenqXbBReD8Y0JKAxp
C93p0dnJuVimuoMaNo30nmOgpk9fylLolKvBOn5gyBcW+W8PJ/TBzSSgO9PuMd72JijDrsk/SdHn
LA4Ahy43GJbKn/eWh/UoIKFh0/D+pIEzF/+KzQ76GZu9PB0Pxa7WRbM2nPy+HvSnmEDzESoCKjCG
+D06z7iR0DBoXeThkUmmPb7CZ92kDtoFqtl0yfigRTEkBbc91xWwCQfmWmnTthn/iaFZ9PF1kJQS
F19ZW00VnbUrf4MeDwwW//8mRc9y+7i4S73ntq3pueX4yVbI9L33mj3CKJK3SUZGdbQg9fty59i4
w8MSASu0RqSagjYXKSkTPGt8UdQrTn2t/UHm+h2heRMJh8szZIcLOPpYxzio2uAwNIm5CbBTOSxx
LsSYgQGSwMNxCTgQL8+B2HouYFWAINoAEUUghym8Jkp8AR+67NXxHaTiCV58AkK1pZwZlNaGHlwd
DUSaM6WhQz5zbQFzeVh3ZgzTwmZm+jp6AR7a5UfxDMFdXrfcW3728dqfv/u/Pv3xL1gzo7rtBE1U
f/ub2QLD//gzZUXTTW8czr/828nyGll16V7PnVM5jjh4Pv7xcl4V+WH1o8YwPm2XJwqGpwnYdcsR
ITHx868sz3z83vJWlodJgEM6ARRCV3mxsWpgpWk+7OKYK4QOtAZXHxsklxZscezvxWDgEZh68nSe
P0c2/Eidlhu6Qtcw0DQDs0DLgD/qOzl27TrX3Wo9eLqc24izvbQc7azRSRZyYceOwyS5sS7ltzCO
7CPNQK1TTkTrlPRWDPnB8uaOoeFT77pcycvTy41iHwRgy0uwvpTm2ssN8N7LM8yC1mmM43MdY59Y
Xrf8aLlZHpI8NA9ijtvP/8jycyt1/3WvTDWqBhptuz9+gZU8tgJ2y4S7R/dg+QA1XUHyF2fayaqZ
PCENN3KNir52M9Ic8WvQ+09WhuWM8hMYNxIn03q5m2eCftPNgvBafrDc9LaGK3whMRclizBVGXjT
ZhP6cuPNcKuPhwtn1yEIn+DD/Pdr4LH8+pqP31te/fFwuTcETbr1GhePeq/BR1WOpIiwoJ4TEyb3
vGZ/Dto+2kk0ABZAMwL44yavbGCjH4/H2R7/vz5cnvggCS8PgzF0x/Xf/wrLAeBeRJk2oaLW8fPV
2eLHX35xMgbexcffbqKk3VtMOYTpGeUlHTgXx/7y4o+XffxRetj8+rb/2+sWNezjd3/54Mszv/1K
T5PA7WRcPaN8qCmftubPL2lQFDjL9fLvlP7UtE8LSZnYR5Ydlm+mpDdhdpg0B6+PYx2WY/ZxRJeH
Hj08cAAsrO2f95cff7x0ubccXgDTwUSRZf6FrtOBh5NAmfZGHB06TbLuJ7xfbhsFmoaNuJqHuXrs
rWm7nAHDJOPmdZgHRW8ZfGwS+liUoGEOyPxWngO3bVg85XL4103duBgfPx77Fj2oRRNa5NZtrA2T
xQ6D8Xb5R8MZc0dTxIC6hH8mO4XRnpAueTSoo7P6uByXmoXvjh6gzyW7uqM/r2DkfICn9iUlxrB8
gb99/cvPfjlE5XKa/vzWP+6SbeO0iZR6c1XwzaHzKP0eouI8FtOwmhReVa9y8psa/PPg4/5KsTs8
FhDJMeOw49LcnSsadxfBHYT24qv1MGuYZkKLM8eBy1u2bbPvPEXjd5aSuMOn+ooEcR0qWX22HugM
a1zc/ObrVnBMvPEYaIGDjSUguRfqXye9MUnMa89W30VH2ZJh1eqzl5m3yq3lgULL12gXNdZ4h6kw
3ZoMwcx5qERNVZPyquxrpMLnqRYOSwTzOe5xitqV+7VgsIKHEhO57btwKwBg0AzDe6vqXL8rVE+3
Clo/HrVRnFO/pDRma29e6Nq7TsY4PF39C13vp+2IFUrJTNDUvi3vkwnLpcp7nGH+sMt7NvTCHN+j
aSCK1RXnKKYCpYGU2KAwSdYGnk2sP2GH/z/sncmO3Mi2ZX+l8Oa8YGskgXo18L4N92il0IRQy741
kmbk17/FyFtAphK4CdS4JoKUKSlcHnTy2Nl7r5379ko79VLgqL/PCMA7VRoh6EQZ3+GLJv5GVm73
mMXTmydqn+5r/0cVlRNNeUMIz1OR5zDDp7aK0ydKbdp9M2avY+n2W8Rh0h9TE+OgrYNtBq/9qz2y
MKOwJt5L2MyKD8MNNI0DoZzSrTatr2FmfvImvBpWFcFDLnW84W1/qKYAe0ZXfYfWX13HhvAKyDPA
isOdG1J7dol7Hou0eMgyMR4LkT/SAVi+DCOeY891v2l7Mt+wIpowbM614fs7akzqTWBP+0FAeOmp
wTlGQbxVU86jMGvDk3TYGfD9+D77zsMYgpVIcRtVkc6JGmW/ypo9ZW6WAp76whZtifacSnSgSzkE
1Rv9xWvDedGyC74WcWpQiDbYB1yAxR7WUEMG7ZILbgpEOnHOSTyinrRw0lrhpa3pdu8NzZwdzVsK
VW7jNLQH39LTU5p0B28wsel6wyOIeFYozoRGWQZUIfWp5FLLOOjxoDMC/2F2qV2pMkRMsDcWxTj7
oX/shyzfDKMbXIqxIaLsW0e3To/0Cxe7YWKHaHpNsOkiCtWCcfLOWhlfgDfkUCF0Hl6KhHYls0zG
c2p9MwzM/XTweDxdY6yqM0DkSLREUQVumzsGz9kODG4XzUPIEnsb1YH8Qew1fchC6w39hgmWE/rO
stSWT3f9oGlXMycFKKXsKios/OekAX5Tfp2RnN/68JvdTE9TWkWPVup+cVpX32MdwZSepisSXvng
+eQ+mVXGY1drOFe1fOt05z3DNLgWdpddpKm/Vx07qnhIBNyDUkF0RUcKCVbNiOsvAVEIZWb4dcu8
O1SyflNO0Bw5nx4xRRD1djTdtBP6RToeG3QTUVfdmV6mcGvbGa+ONximrGsciml+zaCZvuR6lUW2
vucOmIJYPgYl9qRacHv1ClbFqKJUbDAiFfY6g/O2pyHFBI8NBplhEyICrRmXIBH1vi7QD9pqis84
WNeVB+nGZijo8h6cFdaTcz+Hn/QIB8OVM15ae5g3JqY5wHzwsp3Idc4MXjSel3Z2sFpSrdQ+Rxb8
UK/MPk+KV85pH65K1382akWl30hXpOFXP6e++gzvdcdvwbFm091omENzbvUA88NKnu3OZp/ALzfR
3DioLQY4Xv9bWMzWQ9UED0OSyyNcgXeTU/FD34CdmkBmNY5IT3kxlxdk1++2Wb+EWr708RTs4sY/
kJu5ZmXzuTa6B+F1em9GaK2hfjf73NrUWGm2WdhF8OwcVt8/zeyoKJn4an22o2q+Gomx7bpj4w/W
Szp9SX3HOdaj+4VuDQGxYHzqveyXl2fdQRfoJl7NNreE8sxZ9oUSAUCd/tQdy+kpSIlEjVoQIBHV
/KxGNowO8GogShL0l7kqRGa8WgBdff9iUwzwkoB10sgBF48k4QrlgX5AAL8rKjnN8xSbxzrpdqM3
fZrdVm6bGP+lN1YZKPQ23Ib+s0mpyCWuehb9icZLN4I9jjgBTgbm3Ix9FMgvQjSpulRmYVy9YeP2
Q/Nsy4CVltPcEhJtWPes4VLO32o1dY/Y4x9hEjwzyuHqRz3QhZo+OzInc1ZcpJMlz2Eskr1FWcap
lV2DjVAlrwDtxkcf9BaMDuw/sxgeiQwR3Ou+GSRUiJzNxI5yLlq2kRVqrLIJ0Ohp3Y2xYgeE3Xbq
eaYRFyav/aGUFGwThvlx7F14xct/iZyYOnld/cyzsDgQeQMnVou9qUH1uzjwZskMZROJ38iIDwx9
Kfu04euAc2yucaYxCHuKzwWoBFbDefY69WLVxSQepqDMbsQC8SfPJYpH2PGDrm669IpTlxYdXk9n
LYV9HiQPBvJwctP00w/h9Q8TaCSqO9OvdJf4x7habtsLz2+qIKB0DJWMXl24A47A6n7C9DBAvGeG
uvuwCU+OWXtHTRRsC7QJTj2xNKjwYhW47q9qGtRb42Wn3KTs3Y2K9EkWMRCQNIbpkM13OsK/OslU
X+VYmbBtHHLUuKoRAUXr7rIl0ozswlHe9fftBPRDuyQ+e7aitjiOtVCvrFa4fI1+XnUYyClBd0+B
EMuspL6ynDdBd3KEp84tvLpZiHkIF3Soc/3Qqce4eedLzkfFu7CbrPlzIrqlMJMcS26MBDInZ1pH
LivTiHdm3VRw/+uc8cLwIEZ0ETTLPP8EzDJC0bPndaJsbJxiYjVnou02UVIREkjWM5PqZ5d4zqhc
JlhWrGHU9pvF+Mw8oF9yr7Ixl7k5ybMYogjbz0zwIjBu+us0KA5EE4I9a2GWK6SNTfEV8c56MP1h
zxvplKV6dyppbYUX/4w7lLkanelRa4Oxsk8ufnjX8QiQrSqeMee3G4rExo20uP0zwnBVTPPNmp3s
FHJWVvi5b7Plya2I8S5zamaDPKcUmw7XOAbG1XoT7HTQp0HkHpws/JG2utibIx/XHgPRNvPlg5H3
3UZPzjaTpCpN9xdTXXEIbeVvKg/Psh6an4g5T95gmz8c8E5wDMUnnl4UNUz+Bvar/dgU/msyl/PX
JBbA9LOZNmKQabD+4Kfhg+9Wjd0a+9C3yPJ4KsT7S/jZMd/Mtvrm0zkUplKdotSaKV+YDdZs0UC1
exJeGlHeLOEz1+Me2abFkB4kjamrjln6wlF8CHP/0ZDL5BUVhyEaYLRYwePcVt2hX9Yl5ky3qg3W
YVeQMt0pTUNUTAmO1MSsklJhgMhI30R5Jt7DuPgSJCWNxYVoL8oacVjr+Gz25BowC5uHnhTsWsXO
PajK4O5Vak+un7WNSs9IggdW2exV3Pm9Dcv63HIzkMgxGwtSFAhFLMh426JTOzhPGZ6ZdeGBomwN
audqkRdHxCr+tEawKxj2k8LRwO3tC6YE9sWuNlfZa+MbEeEAQhS9b2JECoN7o8PpBLX7XZcFLD2L
B4qPqFrp8cKo0PMKGufQ+PpH61k3Pe0aSln2GVCgc5uHd1ygN9ti2WK11TEHWws0VW5SABT3Nqvf
Gys/p0NDOJsY5cqYibBlqG97qXg5jFUZnoh+PCZW+ZSRzToCT6eDyQh+MfA4Z6OTsARDeve0pY6C
Z9vNFuGxaxVTxRhgiw/0VyERYFyDJJRn5rfSlSetI8YmISmC7dp8m9OfG9SOx4eeao2+EA+kNEvo
hV+8ZvJ/VjL66tbvKc7nJ5GZt2Jw3muspTc/bD5VYW6detulG6iRE/OmilABwWUY1nCuc1z11HXJ
dVLRGiNaTsA8WLBbjuUDXqxTsvydpdeTn4K5F1ovYwHV34hKlLY5OFEXhfRlBk85999iggpZ1OTc
swnvHObCcm82o723XJCruG1/sRt/SpKKN6v2+fZJynAbkFRzbL3XKroyHlGz6Ih9R8Kd3DRug07f
x/zix+V76yrrTkSpWVlt22y8up5vmu/EqnG6aBsY7PGhy9RW7+yB+t2nPhiOuRedavdZtIV7tfre
W+vYqq92Mj4WlD3ktUivYVRM6wbX1K6wYFWGFnUiQZDsP+yZcQrE0jWSYsf9dc2+RCJyeESiNN0V
dTI2m24ZxnNDP3wbHfSbIQOR5/MYLROiioCmH9Qkv1tBTQnCKC40OR3MQM7HQVCiwLswIQHPFX9z
upBAO4JE9SaPS4LjqfqFDXGfWC1/FsYuDpICfdRGrk41M6Xpntuh+En32bzBhmMyHNX5CZI+68aS
KMAqfksC44JKUz/E+ovRYNQMWELeMURnsIx5un/8kGN2vbbl9Enl/nBg8isvc+kdyqDlfFYlS+Uz
TqQioHbOncoDx5sXGRBSzz/LzsUqGdJaEYkm2rn4RrZKcQb5kJ3IxpwyFYGtitq3f68GCsM5Qis5
1/xHnV/4fVCusZvOXhNeKs4jq4yD8ybnYXPIw+AHiv+Bm8FwbmX+2Oa5dY7Jk+yibDpPjs833PSM
qxuqmRpVW2woBH1yFTFSUu0HY/K+2boqNplRJQeV1NRsGBzcPe8zAl9wDPIkxJBr/qjnRuENqgyQ
02RxhgHMGZ+bQzPWoGikIRdpJdqYBMHszKWpuXLZC9Xs4N2ugHun2nxVhGV7ZAUMtqTnl0mjXXwE
MLcNH9xHDVdiK6t6XGcIH3tOxOSZ+HCtWdsU56o2lyKm+S6KEuY0e+ShQ8Chio7SElhnW/wJuK+2
cPcOCBHOJ6/+QTpz608knHpOY0fm8E9cM/IsnaeerQbx4PDBaNjS9KZZ7obE1PeJPE/fJ2LNZUp0
J3bdRy80zuwXwF5k1bUgYlnFpXMQZpRxjw6S3dyEjAgRveo2m9eTnRnDeiwk8zy2rl0M+WUj3fST
ZKd49TrKPTwSacuCKwVo64f7BFjYGh+m2hs+c2aD6/fMXza58MP8qZ0O4N5wu3XAVgFRqHXRyx/w
oKKrbuK7HY+3JI3CN91bWJQr0zrz3KX/pQlIY3NaNDEGnirXYiQt3PIQYhTcOn6BT84btqi+7UNZ
1O2+z51sbUxNuTWcBQUJxtPo7Sd3yn7WCo01lpUm2+kNl7CkJshDKFtXvfXLgH9zpbEVNnrX3pRS
FGml6WnmKgXrFAyHSiCf54u4nUSF9WCUh1zWgOCQvDBC0rmMPqRPtR+qezJnJ8F+xkjUTUnx2jTG
VThTunN9q98MIbgQbU3XPgtd4A/xcPXj4ma0nbkWy4Ekbr3soZyHT/OQ7Pwxt3+o0SciDwc3cgf7
VXFLDOFGvoxdj/ALAqiVdvslLMdd5xbfbTuMOY/bz61npIc8wkVhhxAJSmcoHwfBRAIShqaphmBN
OEsm84buuaK6Y790jlHHp6EAfMUwRvSyF9nWZ/ewxq2TbfBSLkcGNaQdkqckjqv88Wprwq/wqLeU
RUSHrolcdlkI56oDjtGbE6f1ZSjJLCs7xQ1nBORLlPamg8qA+XJOlxooR704HiHXCJkfwSCytzoj
i9Hnp2jJHtlRsHGJ4O+zwRpQMIgwyN5N0e/MryETlAeu6ipywrx5bpwGz86eLAcxBLynCx/4I5IA
t5CKXtC/fF7jajPG8TcXQgHtvE8xt4uHxKh+lZO99hyO5AGQJxhA4NWmEcOlJCO5DuaCZjeOemt0
FGM3Qj6OMwlkuFLZJZggUSSA+espWonEmveBfAVyTKlVkBpHJHgHN9PsU/xG5UdQo9nL0vVPeU/x
YpEP9q6vUwvByd3xia4wSvJBXQDFkXGzKwolR3h/cWYOZzMPVl6Cu6m4x72GwrncZtXkumuIbM2+
HtvnvPADTOBXBwn/gM8bTkDl7v7Yr5nyKQuZqLsmnG7TzHGhM4psN1fRp6np6EizA/Cq4LBujrrz
NEovhvQ/f6xgCl+5ay+xIci/O3VhoeFiCKrXPR+32dWIiKO5kXE+7I3uZ9p5BetUBcBuHH94pTiH
RaQI2Js49QtFiFx7z56sjHVbe9gmWtgLog4fx5B4cg5E+AA+GDBR3vzin/3otOlrCXhqI1mZgrnr
OEk2HsPRyBaFPj5jn0Tml94iZxvEuYntFih/6WiunaQSN3swT+nk7vTcQaHCxL0RczUD2Yvag+3X
rP98JmvHaYon2ypeA8L1oY7dYxynekv4GZOnOZY7M6zdXV3SXyT9gaaFdQVMuo6mk9c4PwcsFher
9OjRynoCg7gnCKNyuYUCcmFpaFCPPOFSJpXNnIIobQeLxshgGTBGPI6y8a5JPpbnLI9uqjJ3gV97
X1VztecEHF/JHqnMSJ8Ar/yRGwSxS5M4fN9B7h3SNGLmrn9+mOEjHXyrGiE/rdhVQZDwgmgPS4HH
Gx/4m1AE/uxXT2sFY7WGLOsxTTvueBitbwxc6a2fYfI7nS6uTlDfR5GybIT8sMtq7Kk5n+Y12+Z1
qYbuCoT54sVW9cTe1l5bEB82TFOvfQbnBbkZ90DqBRcMR+9u03TnNiYjMfhuuu2KyKYDrui3Uytx
PAQwYu1OXEQk1pNZ4knK6nM0DibKdoi2v1AeJyQJrLr4Qyp4tFkrvA2u4uEgTetCutSFapYflzyw
Oz1PRdIcvaSLd6yV6MZbVo9ZTIDW6O92rtnSG1OOAZTeAA7D1K4ab2OE/hLg+TzHeXOT6WJeDA2C
0qintOTEJxU+NX7mnz9+KAzAJoksnwo/cnBuuj8TzqgYh3HPrZQBRT57YEquL1Uu9Kc8pRIrSraV
lRBvqPLwpXHDZ6jB6hzLcMl7L5/qnGWcLlhx5Ul/wwknb3YT7MPILLjHb82AtatByMYPi19tOJpb
v5l5kMnm6oBEPyOy9EfA/wwkddKf6CYizGFc2mIoXiEz54/dN5uQZ5XW+StPZ+tSTcR6u3bvGnb2
bOKsX9h5SDaWO11Dq6MZJ5d7CjgDTBzdvP/YLVgdjQStcQA6TJdgisMwQf8wgy49mD90YiTnduRu
nzvGcwWM52wPHnwuK7xOZX6Ebetjue/aEwG4L2k7kAQuqeusA1jEKmDLmwJ5UAy1vlvRTEggGDuR
7axzKIAsbNLDlJU0XSRWdMAhgl1oKtktlUGwHkVV0VDRC/oC22eqkfVeWcmuTxz/qfKnvQMtzqkD
66Gs8i/9vDhoxkY+VQszTynwX5zVzg2lBsesYlFopXV/bo1kX2vbvCVV/cZb0GzdmRF8cqw7kKR0
X6FQrjG3l7s2yOBcVT4caybiPR7d7hSwYUl0jWVP2JepML4ZCu4tEKJ55xOQ3jXpWx+X+pBEalr1
FfB3vBnXqIKpEhdjfykCyvwiPZQPXf4trKtNGtjl14y76crBvkLiJ742ea+2lQ3u37My7kYirTee
JsRhKMv57I0sh/P+E1W00amQxotDh8qDjLlv+a4V7dvOorwhnB87mNL3SP+qEOW3Y8LpgpXPdBdJ
lN30QpKAYt+ZjTzRwt5izTOx0aTziEe26q9D1djb0eP8QG0haAuPzovCu4ow/17GbXGEPWLcEPuf
wwLpg3Vd96DVKjCj1cwy6JlnTghmoPTPUMAiCTPPIKVJ69QTe+/82TB+FVNf79EMQRAuRx3V5BfN
ZgQ8YYETJ0652rI0uYjcuWVuXd9Cyy8fCvn6xy/skesCS/baSDHsCbfyz4aDYRWUlrtNXZc3mcPZ
S2orLhIrHi9O7/WrcQDFBBTPP3wELmzFBGVLTpRIRfWe8hKkKRFAHECysmOjvqgp+zQoNnmmZd5r
BCuZDGJb6NZY+43VsYmyDx8nRf4JuH4z4+DLnu9vxv0+8HoMtsLf2+kM38Ek85ykLO90pu9ezIkz
jh67xNI3XgETOniFQtnFNo9qvcXzu6d2gzMtScIN7lD/Kub26wxAYQde0Tu1sSV2bpe/x8v9xPej
at32xmMsRzpVx0kf8DFSWD/6/oHYOCvg4bGoHHVFNzD2raJJp11kx0by2Fd0+oZuA5JjmVgrxmIs
MdmqGXg4sOwKVgb5i1XVUyUGsvNsgkdRmudwa0k8WX61zSJJmwJNCrLBNjeO5M34N+FJ7Md9MLCQ
i7X1NtYcy1r1nQVmfpjcKdlFqoRq1XQAzFLs/I7dOyCYrXNjztmNczIhcD+l0DDx0CKqBqRWCTKv
6z3rhYU+/OeCHevB89X0Ai48e4y5ZcX0JUAYmp6V9PgdZhrgK7Mg+C7jWWpto9m+sFwgaJQZSCQ1
/QNRN+DLIUIzWYn9Ak4Tn3R2LV2beA1tIdzBmp/CyV0gU/74UFFsyyJukxup+OKQUfQFJMXB6bkx
DcHZWm6egDmHg8n3zaAZvGsmwfAH6Ahgd3ewa5/9XXkecfORoqUyRBMMWuGgDi+IWCeYMdl9ZJ+x
pgsKk0Sf9acGuwWapqDhuk83MweuSyfsTxEYklj0b3yzXlMVKPQKCIOeM+AuEJpzpwkWN3Ht19Gp
v7l2q6CK7u0SwF/hcQBqopD5Q5RP81Jiobt95Q3wt30DKFH6XNqq2hqD6O9zXR7dBVPqJcX6Q5nL
Cz7qjaWCQ29NfPfsNOaBY1sPtpud/ellcDGgT3URcoMsJjgoGoOWUO9e4PCPDCOKLZ2DwUnpUrjf
DOy4+3iIN4gSLY/Nwd+gYMYwL0Ry7muTO4cFQaZM+m2QkB6prB6ZuJ3VNu2Whj2wtjgX3HgjJ8Ak
VckKtlcU043q/hJjVjp7sCvK7I3Rqd1gZoZGlXfmdhA0ZUUOUokhnKNdla9YpfU5dLU6TyhFWnoO
3MK8vXYYVvZhMH/znbg6m7ZTnj9+VntNdVa59Ra3XbOLnHo+xS4/fPxMzw7JUGNil1RIGCQstiFv
7XsPn0BnReBIbWxjQRrjnB7qJ0V8CCWZb3M1JtgSsxACGwjKjZlTFzgBPl23EP8p/grcla4Sfe2Q
7z/iZRXy6vOcfceIdWvdSLxLzitJaL032h+enCJtzr6iLr6HTdsIwz87+RIqSFkGSjqp7LFXj072
BVui9wxQC4Ik1UWpOZjr8lw3cthYtQ0/vP9Vp+XnhMl/j/zAVhf3Og/l2d8x256QzJi/yvSUxvqz
a1JdbyWB3oSBwyGyzGg449+t44n1tErb6+xShIBTGne5ogurDYJmHyTjSxJm9sVIuFOyhvo68EIy
vHor3BS/rN6jR9bjY9yZYvGr9OfRdd9KSz9hz6OjLKu/Z+lc7q3I2Ey2Z9Hz7V3dKKg3sie9G7rD
JqMOnZrMkdpHKIZhVF6aAUi5aojxujVTt9MPxDXC+oRm/BqTez8xJolNj8rN9pSnQ+/Pqz8ssp0N
1XNydh+diZWxFDOmRb+wQSVM8tjb4u+mm6Bke5Iqx4BlQpuv37wMRdBu44C7RGVGBM9Rp9YZVYrr
fIC9JDUL8y6kFzhRoKfHLgcRS/c60l7tPaapAAgcesfsigcyenUk5bwed/t1KHCkpH7BbrSavmIN
bw+md4oNQ1xZZTH228Y2lUB9g8L/CR72ADpU70uUF/ilFMWIgA61jJ3u7Hk8B6b6gLFKHRQWhCph
8dyOB0eZ5sEovxF0qffgX28JC9kVyRL4+FJspVD7fMj87+og626rZjU81XZ3CxLVbTrPKDZqYP8J
WEIAMB0dAKqhxaRtW7d27K+ZS2y5rD+XrNRWxIl87i9AA+3G73cq4pTnY5qYQkhMh7Doyb0IXwPd
DzWOvrK4wrb5rjMqGfIoPzqT/9paSCStDz9LuxlpcVoetn3jsVBFrmSStjciCK0rB5THLrK6U+N1
77FjPti1LO+9Z++cVMVXCizv1EbNLGqLaMONcDolMYF6szLRw9CfOP8tnkf1YLi+SWuJfPrIE/Su
9YLBsz72PXOR62bPWVePh7kSb73rFxyt/YmUivHDUzwpyiRv6RMJQ+I2ipgeqtNaFJZzqfr+a9y1
/Tmlxx4DqfdH8Pn/E1H+iYiCFEva7T8QUVL5nRBH+lcgyh9/6t9AlED86yPbbnlAi33KK8mt/ru2
MrT/FQSWsMMQBynX8wKY+L9UFP9fZkBCJrD4P7bvLwlwWdOK+t//5dr/olwSL5dHsQ/rel7h//nf
f8lTy99+/b+qobxDG+3lf/+X9Tt3JAw9ctUQWBz+Oks4S6z2T3FlMnhJPngJ+5lFkSDJoKmjwkqC
mui1qGdUxiYPHjUZ9O04x4oVHluPaYuJw9wPrrr+6e27/xHX/cvL+T3uvbwc3xZAUJYEqLB+Cxvm
vCmN3ZTe2WH02EwN+aXM/j5OfnMzq6/hgqH1qLNZGWNzW3DYp//89X/POn58eVfw7kL8CIKPNPqf
3o0wo0khBEZz7nT0Xgfj8Ozp6CB6yRPcpIlDCebZke42psZ/xAv8nmDmi3OpwEEA42D6pvvbv71L
VBIPOe6hfLHosVcCQjM51MINwSbrUvvFyECVEcyu/RmHR/ZD0FyX1xkrI+n2e8h33YroQMJuRs7/
QJj4W2h4eXHWAvUJOMMgW/92naB7jJNpdC5mSNmhnLfv3qIut21kUaeEsW6QzMDkTICiV2TDaJQr
hpjekNF+LmqKBkD4cZ4Idv/5G/ZB7flz7JvXxafBCm1PWIEIfk+n6rrAH6xT95yMEQzXlsQgJytz
g23xF4TS+NU1s71jFzQSMk1sZDHiayd6caoXvkl+kBmUaEeOpGZahCYS+jvDxMOq/Di7mdYpDMeN
q4fu2albezWRP2cgSa2zEvqHSDrxONTvopX+IczdQzpD1SOVVn+hBYP9r+0+GXlz50OWs1KpNibE
7UdhZrsitpvTEE6PNEv+kssJK6oNksoycI5J5r8THfpk2lV4+c/vlgWY6S8hedaOIHrAagWWL3zX
XgLYf7q+MwuFh6C8e07r2kS5oD9IeMgS7AgksRS4urNmhE9rEQNF7b7XBCnW/68vxFqIDpT2LnSn
35LeccaTMpkm9+wFPaR9M7mWYFie5kHvOYI9s5nee80kz27k8nAsF8uffvnPb8bvYfPlvQDU4FJH
bfLB+53mkaJBGKIe3PMYJb8M++D6FeBN2vLcMLy7KcKO3fzT7e3vd1u+prCtj6/NI+G3j7g5Zq7f
24V7Jml00B3tl4a0sb3QGRiVxo5xfj6XCEB2TzUQ7oQrigVHJst5wzjzDx8d++/3G2E6tm8RMAWZ
8EHe+vPFwKnGGmfDcvAFQAnPlXNxCH4G5B7MrAifzGD67uEG35SVn9IXqsbdPFZXi67xo5wrmnuT
xrryzApINXneSQFk34aieHJMTDT1RGym7fLoSK/SBcPWtMupDPEsCjH5uP0T1MD++51bmC7PMSzt
/MT+/cqGwY0ZUuTumfUvh7+5iW7dQjr2NG3BGpd3uxxjm8V7QucpGrdEOYwmzuZ10z7h0lypBqmn
GfJqF2A1Xjuqyzc1QvpxUM559GyDrVK8jUzCcqIkD20SdWYcizmnc85b9SIHF99AHcxC+U+AH6hp
f/vcuq5DOH+5XP3fwQg5BiRd5g3XTe61B23QT/mxmVLVgO1m/DzEuv4HhtTfaDfLNSoEPb6Wzxjy
NyKZboKu7vzWOadeiCsEPPYd6sLdatC8Qw/LXUi8eI9rJzh//BDY2DJ/5G1V/sND+bdnDw96l75L
0w9dJhTAHr9/UpukrwtcIMapj3KDCkbz2S1CDNyCzpGE2sG9rTJz1yxAQwounSvsRZ6EsnMOgU1T
D5vHTRx38XNljd0/MIG8v95Rl9fmB0xjDkHW5QJcZrg/f4ga4soL1y484YBaC7gIW8vrQVqNpPtE
HNIwOWSU4wTB1fSBllk9QW2sULfluRLTjb21W1Lc8ehQ/+zBKRU6PXjY5XdW2FJE5IX7ruYyrirP
P2gVbEOmslW6qAba5g9mk4fZi1IobQ3eRbdFjHUf1Bi4yPaAKyYkuhg9mnGwauIg3FbSO/UdtHuZ
BeZeJ3TIfmhGeVJCtcj1ru3of2I8yvGYpjRQZPXWMsbwwKLUvNPgadX1+T/fhvkW/pWrtBzlaMld
4FWh6TiC6e+v72EV6MzVpeOe4hh0s/TEK80S865OhbETVXlDCVQ8tAcTe0cvWckF8Nkpi1ozoSXl
KupydcoyniMtXtVtGnB8M2s4RaUz5ccMr1DRUyCT9oj1jF1fSrc8zlmuuHZYJ2LfcIjHUfQW+uJR
K+QLNjz4QUlPYjLhwJ3b/qkKZLZXQj20MYiIMkbuYkciaf6N8dhSLLaeZzenqgRb9Skrq2lef0SO
P36tWVJuZEgE2+wcHjINniPabbq1MzfJ0aA4kT5gVlZAy2GxpASOlT5Eg5rYIs67iF3B2VZxtcZW
2u8YD7iEVH7uW+3QpgqK3glhtfcOC1scj6u0+lSQnjrOSfVEXJGNuZkclrGoK8YvE4Im4ph8Tuy2
WY0ETbdEtPS6ESLCes2h2yzde8899KaMvt4Ap0m2ZPEgCiNqt1kiL6VEUW682N/mztLuM8nw0scQ
wOsQNIL0bH1CBovW7VxAJoQxszEpwz05chHt7M++WSwX8FCAydVfJQ9h6qK+ZFX22fEO2NTTrTX0
9EGA6LhIF21mVuYntgww9yzv60BGf9vIjMWsQWFHDUd5Lxd4hvZNAz/F6Jx2dYUa4Tape/TGh3Rw
xFWGFATrejxXncR5grFbxTBbahGh3fQ9LRgRbUDz9JotVm58ZgebPq4jqZKflUbJwQoA2nlp8IQX
gpPDGljoJn18J0tGiyAWTaeQyZe8mm5uUB3oJxiffJqXpHIY5PvhSeT42qKiwoLiRdW2zQqfMZ6K
77z1gcJFHftJBo+y7OhPEv0RdmABlrz4JYWMn4wx+hWZdrQFp1Ki0BThXve0WkmvmK9V/JY3YXei
lWeTDlXy0JMKWtlzEHxWTbdguq9tphZYgQuPGeEanK6vSDqwW2EL3hHOGba0l+wHI6KdTk4Ujid7
4sX6wSAN7SDhbufGRALnsj7+D3vnsSW3kmXZf+k5akGLQU8cgAMuQisyJlhBBgktDfrrawN8mfEy
K2vQ8+bACYeLcAWD2b3n7KNQGUVpIAFhb27VlhQquTDWkN+ahg+Abp+k8N1oDpaaRK1sDqVi8gif
bf78wrsKG3UZ8Ut12FLa6LeTduJSr/WnE3MOdpy1vp/szYBSqF6TrE4QkwEBVEfGGjKQdC3ED4lD
4yXSvmfV9OjkqXpdJ2YWGivpoEmoLE/VeCMNQAfbpX0SWhzE+hTd92bvZYsgEiMjNMgxf6WV3ftG
2XVHISWK6+RjfaJxcBEIHdC0Z8nRXLP4YcnaDx0lQdgJdGKwaT6AikP6M51bCovtPW+wPgwZ2vRI
RZjpRMulL+vfULunm3hQZMLmNBiMfKsHFB3pM1Wg61ylZ6Gky6sePXUq8SzxMFif/dVYx4RqGLEa
DU5UV7e07k5UubfCUjgXcqWhyvztTIoEe1iQZNC3d7pFkP2w/ojlajPpL8I3cq0O8rT7lsonFMDW
G3W291SJPEFl/g7eMKGTEUFGi+3kN1E8udNkaZC6+INzbcFs2PQ6u5wYpMLtgIImIC5U9uXSAf4s
JzLeSSm7Art87VgOB8aEJL8jA4OBoP5ZMqU45AJfpqI0900eC7gr+bWs0wgpJj5Dda2e5DmJjqaj
nchSek+MTYrd0iBQJKvAAKVv4P73LkEfWAqoKcLCyY6RAD3YRmpVzGtqK+EiopsMl8qDBkgaUDuk
ftIHdezaHHa18LsNvybVqvJcWWHcW/HzoGgjQufypdOz+bp3C1pd/xXLM27udclZRvNKCFbWHoqG
FMLSnJxX5Nb1LUAGpIVWMXpVIhugOqQqTC0q7F2xHpSofZuZoQGZidF0wqm+lqPznCyIIFoxBtqs
6HdSYvq7O6CdBVDFylie4+ssj8yudZkEoFi+TWsnfx9jRO5KFh8VnTV1CXNBiFY6jb1y30at7bUQ
dUDF2DfSSsMBYOe+OKtYGR8BM/ORdV2CZtZO6wAfouVOUMeZLz6tgmzledYpcDM6PeSIqutqpv9u
G5clX4mZRNLbqQhjy5LAZjkTz5S5rEtcYhdDN/0elWb9WELNc7MeKoGJSG5T/2lvo05uVINPi5Ra
2IuIBq7Ar3+tONG8atLGUxVFaOAVxThMRjv4VR1MrBm8BIWpjwx85keiPsQSSADTYC3hqFHCoYuX
DQOH7jdV8WxJc3HVxHUZOyl06nbwUMvE9EzWhtViM98LG9m1DpEI+IhxBYTz4nSKfoikcSbaIDaC
eWhYxucd53wYYlD6GVPMDnGftGWNoi68U6d8IDcAwRBmjG+tWL6h8OpC4E0DCrr2u9QyzY7R6uPT
Kk1fpjFLdA9p3vmKhHLvkSF+FJ9LpsYMkKl8yZGaHzDNFn6roy3Dx+jZkqFd28R66M22vLMxOaDl
a+YjVsXrOPbdA/PwlT/nxGSVGseiIdGkEHoLPLerz5JxRNaOuYfEaIrXxCqt5FPUiYTRWEMmZ2vk
qCW5iRxsZnWp9Z7uSGOAwk4+zoTaSZS4D5gV8c0hYfP7LOv4HgdYZHPN6l+nfqPgqb22WAXRBzWU
k9XC7dZxOjMOyxVLYsdaLNbj4+SZNZmWimPedTXBG+MW85jpCQoUU5Ev2NVunaH7bFUNvxe9q6In
ZWSDNc1C9/U8G25FZKYY+nPHJ3r0Nms1Cn1khAZzpUFp7Sl5qdRSOfkT493PVeeBhdvmyfnG2S1n
HwH05NtCheTh6GiJtDI6llqa3SwAMdRD20qGv/9FKF9IMpBzwrv6jgZhon3qyC6VPOCXKglKyTqi
jyw79aoXZ63sUdJVi3FCuW77EQiRm5kzeIDFjLp7Z5M7UMCKohpF78KBDWT/TuqRAFRbfx8r87Np
Mpa7uuxXETIwIJ4/yFlNWZLgaJuk8X4sewP408zvXwUg2JFPRsbVVdZoGZt0N5FIfVcl59TPF+hA
TVAqzS/gVe+ao3J0qaaBKCQLlDnl3KH/rJspQaBWfhvqPAnHPGWYxjAnFPNxLmdS523D9NoqeTfN
y1YMmxMtCax6Bipl/J6rlcgztfxhW8ObIXJoUObRTGfHa+oyZhJnACncWrareJo5ZH0BYA6r4ruw
mzwoZwX3c0l2Rzv3p8KJo2OnV163oPolteBGbzsaU5m4kVR7DuXqWA1Kf7SfR4Q5h27WXm3+XxS+
Nuhv78acm0fcRicbB++hMPqF77r+kMvlY1CycFiUn4Y/4tkAbwoycZlAvtmkGemNHpbdK24KlWg5
QqZSg5DQzvhUC6MiXqoDdKOg+xqK/DDzZdS6YIrtwMaqG5X0m9m4XUbU+1OLOWgpAPNpDZFUVSbx
tbSEOsBrgdVXPYxyCztyGXxF65FJoG2z8WHJCxIq8BRJl6Kvs9prO9POxFlDgsIUd15VtMx+SU7a
0AKFrAtvSuvbOsOW3Y9HSyV6tJv7p6EhpqtoCZhAOIiWT9YdxRUKUUP6tOk8RxJo1zlUtiCYFY2C
SxSan9BX9tNehIuKp5OUOYriRu43xNSxDMb3sTZCPyBGpCeMlFJJFcln0Vf3KSZfq0i2zMOerNW7
Nr+VtPw7vvp3sprtI/ga0+0RO2hGdSdZOOoiuXdHhwGdlZrHHBF8mUgHz0bGOrTpL1a8hMvQeO/0
CGltp79yYrhnLvqJ+r1mTOLMHVuNx7xzwvliPdgSsh1V6EetI4YLVdFjUSkVYnv6djlidGboB1KX
T2WN72WYGeUsghOk9tdisMTQ6hwZc/MGiA6cBKUkQyuZVsaSAtBYfZITRouyBH++WvVFz2i0llpO
blt/XgmERTZHFgQvNKhibWEcM0NnaFKPcFnyEQWs4YJWYRDlnwhKfk0zWkdsMdZRLFmwzNZzGrWL
n7cJJ4Is8ssy0Twzjq+yorVHrScvZgSxhUUxeigbuHD29NgwCWb8gH2hS87Pkcz7w9hRpqftEx8h
p5m2tMVtg2AynrRJXw/yFL2QPPWpNZiqtIHCeUlQVNemo9eqx9nJ/QjqN4gEcPBxzemH8KASOtcP
jQD0AnHw5EiGl5PxLZnutFYbnUqrvXI0SDipfxQS+re+ikWIupyQNkLW69E4FGTDWRLRNEslrjUy
4KlXvo+q0blmX1xjJoLkZIxhZTnAHYzGYqSdkzeEga24tSNjdKMJqWahiwcVrZEvRaRm8UJO0GGg
J8ig/kbCPyWeDoJkrjfdbWkWrNbRO48JgnvNAJ6nFGfD/A4SmvQKGLh3yxhGmaqgeTPI/R4T6TBB
gT3w07X5/PNbdYwhEyosx3WKVb4Oa9FmNcFQ8SN9r2eHlu48f8DC5VRPvk1pq5xdBs05GAj/BfN8
DNeu3MFHscmgIv3gUQeTdWhy3EUR/hhfxOY16zi7looRoKx+05BGzm0wxnByVWiLljl+dMa3Qu0/
JSdnegIBhFOYOi+DFwsdmwZQTlY5Gjg35Zp2AzYLue89acjP+pSEVhm/VnLzW4kZnocZedXksBw2
CHS1i9uYsxzR84mbO+a91C8wQ4vcXSlPhxbRIq4qO4/kWXmFqMYrJdDpKXZIyGJtAbvEoUqkrWAw
DLuqOfsgElDkItQUEDKuhkkycvR3Kp7yuYsA8tIuiLwEGnyoxDZBx+MsHwcJTHIBYcltW3rR1pSq
wUzkuOHYyo1p1teRYfispEy0Pcc6yiOKZ1WuTZT3c3bL82S3+1YxV9ltEpf3GlDe09d+dPzEwK9o
XHT476yoZFSEKsfFfnW/YFECN9cyOeM2GpywQSdyZRZjH4xFm9w2mpbLzGbH5dxG06nf9nX7vqVP
PrEYJmE9d/HtpEohOh/5bLVJfLtfGP/cMrVI3nQn3WGO7RdtMr/phTaGgzlTdCoE/s0klq70fLiK
SuaaNwY/Icyn2KuOcZuqfpMWzXtxrJuhOQipKMMqHSeWiQsx7RYZNoMEiUIt5XdWxbNnKet03BmG
5GfJSuynZfMpqmxz+WW9KzB7Yx5zKtY/FoaiY0NmLB4/5jAJ3pgFtBuyGuvMWxorcRwMCCKUtm86
g0R1CJhbPFHOwFnqnmWiHjC66wo8naRp6mMGp5ncGJ6Am94NRIkGep0cedo7ijLERK2s5nATFocD
Xdocp7LqgMBcnkWrfcCnND2WJ78Hopig07UcQFuNMdGY/QNILonpzl1KohTSO6s7CX1NHm1lvApV
S+6hGuRKmtxMehXMKRVRTZjjdRspJ7LiOXOjuNeqzUYZYxCwCcs54dAgxxSgGdAMx77MzdBfbdFi
xRyqO4F55LaJixrLEUwCgBCbojKVMO4qoa5OqsciWj0JecaoWMJU1Orkie7FjaXiO7ZtdMxdA8xy
hg18Zw6wtUT3QIy2E3ZMLQ4rdLQnxeBkQtLE6ElJXl6EUd4Jw+BkHRdTmIHRDvN8IWhjIg3Vqhxm
NCR0Qiwh8S9VstNc40eS0GKJfoVAR75K0KljfS9TKgN/WpPc4YhrlK2+pU5vJYQJj/aGATy2wsfY
3pE3l1/hKxxEa8Goa9LkaKu8ZKwQdsB5cwJlc1/JwvIRhioPAG/zTTc0RWn8Nory1m6U5EfdHHt7
puhmor9uWnDDkooskqPlOzEiRVgW+NP/aFWXogtr6yWzeob3aYbdwFvNFaB7M+eBGOvPU5GdClWv
L0ZS/+zaToD7rNNwHW34ogtnV9WY353ReoV+hsehU0pgGEkSNCVexnmGEj5pZyaqedDZKPJoeKDS
Ij7YYnGb6058My336oqzfI6n2Kcl6RwQxwKdEUrk0hHEjWN0y2PD9L6Ph/ZChMGbWpcyoUGFAfcB
ybvdVk8O8n5HqreMT87/fV+U17qkfhKPLHxI3HjDqfQh2Wp6Bh7/uGyYBwQXL0phKBeF8GXSabOC
nG7phYi3GjuRdmK5bXt1q+juvvhU6zY+YfO8oVIU3w8iRj1YYXbLtbgNSuqHN408yjeFnik3Qi5q
PFO6cxQwZBeYfezc7zNVxnhjP1X4xyXdFA+JLsN2A3x9TOkBU7BiCuBOOPUXHHi4Y/T+xKmQFPAZ
v5s31IBP640tXGIxA62lV+NhnOkEIO6kOlLFgWU/K43UnXWQhSQQL4RQ40NtWf6E02Q+b5q4sO3K
xUOVfjApiwbNBJvZxo+OGRS7Z69O8qnJWD7j2XBBVVnb7/gRSP03ef6G6XPwEA8KV9dyoC7yyHeQ
IM1vZjTXeB48rWLqyYAlb04vfDtaytHIq2WQw/0ZZ9EWiZWGU4aXv6yTz1QjbQS0uKpXN7TzCVVM
jepY6uAcuzuHBdlhwkJWHto8+alhtfJXrJhnWHkAFqEz20JSz5jFzJMcvzYIuc/7BcfR46pnP3UJ
32ltzy3DLqWW1QYTOkzU7Petet5q+ERiCh/mB7XTHj6+zKLfc7SIQD/LXJiXG3wqhU1JE7z8dB4L
UjNM5QynKr2Mm11sYt0/9QdjqEEi2MrBmMD6wStAqglbhAUG9RNbu+LeLS8yQ7McSzOgWeWEjBhH
j1MUJ9GxCFEX82mZzJ8iJsg4M/fxVXme2tkIRqV5mLqF1G6Ga3825rs0i6lJjQdAwnzM2kg44EAE
ZqwzfgkNMbI0ZPi7BXM8rYcnNSDv0+eTpYuLtE70qpiqe2ZpnPKcanQb17/h+EkXRv+QKhxRAYO+
hLkN8YMl32KSnVgNXXHGPvjSrFb6kOKUtyE8DHprggHiFc+GlPljz+jIkuwgF118o5ik5jTAe4FH
ZMyyqqxGzBdpOHb9uLBS7CSs/poUS1XS4qpNugIwJxwxuYdRIFOKAK/svGqjpF6mQnoCRrFVQA6W
FJvgWiju2/GGy5ycOzmnQOUU3fvIWvKEohrdNRF01siPm+DTEfGgD9K0PaxCzo9DUfJ5kwS3oORF
1EIZbFGXM8vOA+bR9V5TUHXPW8RqEsSmjhHIBIC+DujxkIuuA1Hf8N19YI9kfergW0qJPoZBeFrG
nASGGPhNC6xgJGnfUwA1gVR0N73eladiVjyat3i/myKgpWC7SdmQXTH/pDQnsVqjpGcyDaW+aMWb
w2BtP2WKRGWB3WRpt5LPXPZ+0nxYcHhvk/lhJfs7XHP5XombPkA5I/DU2LdpSUYKEXGRN0gDmdTT
4NZ1RxtbITdD7WKfYsiINLz0cIDgtDIH3pudMKurON805q9WL4cjgMkHjXU2C5/MLSQSAjkxHGPU
/LaigyGLvpeOPPmt4gDJKceY9HT4/KDyR3dt8ArPFuQN1tU8Gc0UjD2e0dQPYx5FR6X5ISiGh6Yz
hXXiRNRfH2N9LLxejT47U/plxFrhjxFBxUz83lP0PDCImFzDm95kz6yD0sQik7LRjwwQLzAanoi1
iH0IHd+n0sQ5D4LhCDUdooVA15Az7Acd/hmvL62wkDUfauZrFMffHWJ/kfovDZ4aO/aWBW9mDbHD
r1itJmnNOTGimaoBZJfaEaXMTMgn63YhNPXWWrJXjEd0PPLuMeuGn+vc81P8PaXMFlraTmo6NaRA
Qgimu2dnFEXSwV/lb5gTKeGnbcvTQzFrcHqszpiC5jLJVyXxlAW8OU8/nWYrcdCR9iY9d7MO8IJU
x0zTUxceREBHmDNeMSPOUparQoniiIwMxx/2+EkU4OM6Im+ZWR0grtNVaRAHpyWi9w2Wvkr6+yKP
JuOBjckgrfzF1IkgVDXSToWYvCXSGSxwZ9MX/m1ki+x1XVv45oLqlOI0JQ/lgrxcC2i+MsYv7ScS
MQ4PgGNyJFSsv3gC+ixpPHVQjrlCEWhiPe5YTMDXkUIGOEFwGS9SWT84K/Y3Se5D0U/yuW3G1m/I
QLyH3ZRtE0mKXxuPPKVHSlWbRtzcIQFTsqeZJfyFlFMN7Zy3MPWG1p4xJ8WV5KKswXQwmaAsoPic
jbTjF9Su3y387C84iYw7MxnvhtGJH1QRhY4x5c8kktFY7SIcilPBmIB/OgtUiX7yJAMiL/VlvEzM
7VQrro9bPimMx6vAbOcYL5Vtf5hF3RBYbIGX7627hiwshzr9ccXafoQbdZ1KleWTIoo7fFWXctDm
p5KWIU74/nmNpYhMrcq+6kPC/Er3Js2JgnXQnaCxmCg1pcgoOWmsg1VWRyV+rDUlnkKYtPOXimyS
Fs+HMygvOHBnXxCGXeXNWRr1+MlY01+DpFHKqdfqpqznW2Owp2DB9ejLTfmzWkeWGJkQUEDsDyRb
hLQ2mvyqxmvk9tC+1CoXYZOmCM/tlob7fF8x4TpjmbvouvNWb82OSMWSPtdv8LyUA821OGRW+lOt
eTf1iGbdLktaRivpBX2GS6jue43WrHIvxwCSQBPiD2iYrqREdigjtAFSOyqHEBAsHS5R2o4LWpK4
zLSWaQXTJdrBYUZcfdZk7uitnIP+UW6MGseWlo5hjprk1Nnk0tVa4RZJrQWYfidfMzhD00OyPQFh
jdkEgawVDz9UuQ0mYIjBtIHzoGY1KCDWtB/0o3uX9uADYnk90OwicxezbQARdugPqz47ZOYCmEBy
yJ6P+HqoXqZGQ4dr1h9ipQxMbEO3IHQQL3SekTK6DUQSHJaoZLalt0SdOjCrGqLbhtR5HDpDRkSu
oU2fbdNHmOqKtrypjCkO4Gqc0erEZNmQ3FNXA21J+uFKAkTciTnpRslioVVXv8PZj9wEcUShzg06
g/wkM3K6dkpTlIJuDvzlBITROUSHRJ87qpDMoakIeiITISEsyVnz64LTOf3MbG6T1wZHAT7/0a3p
3LgyulR/XHPqBZADONVgmjGAHh5VmWDPcUUe5axmcyH/+kKsyqkau2+dVVbBuPUGdXmyyXLIfi8p
oNBm0n7MRi6Hg72e9WJhhd7GsdeLJSBCubh2uY5KccYDYKUJFHApl56iNrBzw+uI+aEjhHbE3OFA
vyypcuO50a81yQAeEhX9ADA7yE1DDSElAUSXsLQxVdU6Tt6oZ1wdxKM0WCnds4li6+T4C521XojW
TcyGX2gCi4UyKP5IqUdfoaA1a1leCzAIWE2HU4a53sLwAXKSlriETsmlNs4CwUoAlpYsPmNL99WO
jDz8o9k9IqpnGVXaoU7V22IikQIXV+VlahsFSgs/65s64x6kPlNedfrr0px9Z5Vtc3aFCR11xu/W
rhQ/s5EMKmlYpmVMByTdThsCJbUznTmB3o5FH+gsS+8MgXlRUgRhTF3nFmaMhHZorqPZ3Yxk7R0h
mlz0scZ7vCqsP1fFonKww5j47LplHj1zhHtpxSLh5LUoXjS2L9bCoQK58aWRhy1ydqJeLovLKhLV
q9FleMZorLcDnxx6mv6sW/zpRozdAbDT6kVLTFMtHU7oYsJY7UPNaVVWuJLiUpDoaD2wds2gLB7w
kEM1iJFdbar5Q5LRQcH9hA2orP0ls5b7yZCZdEbC9u2hvaJa6Al+We8lsxK+xioMY1WDsAGTsesI
HZdtoyzBuJgkoKkW+btZzxJUs6NzPr5mrilk9c6qpYwsH1kcrRkFSQKXYxhavI+AJPxlppPTjPRM
7HJ8jJEKPsHsuOQdn1urZNGZvAAX/oUvpPEt5eNz5dgg8XftvCx2LtPsvBhr9kMZkpB54cCpN/v7
xb5v/Ncb9n0SeG7OCBAobTmXfL2hGb0RttOYhJjMwouH2GYLi9l27hetZWcuVpzJHbqqC2okmhGg
wXOmZt1ZWpWe8IDt+tdOC/TeueXcRTzGtrnfU0T8zpKeJntpWay/J0YLoGLdQveeR5fVeolqTpO5
XPMa9r+c7C9n35RLmMl4DziBVM3566IdsQL+bae1MA9NzeyntKUDtLy982rIj91EJoVu1EYgqSLY
b/u6A0mNJBurJF8KWjJ/Xi1p3GQh7i98vyA+rTtbw3gd2zRjWm/251Kdudg+9onDvygJstkDCmir
krGnlUdjizDAqX/nmCal0O3avovwxfooYv1JL7OSETTOQT3k9SmlwtpThMdsVgOACceINmtbxh8m
9Of94fn2zTS63YHZfRY63n5wKqsrOUgedpXd/7fwPC/Nr//7fz4+S4bCFIde+rMnjLjqybjZ04l1
9IT7R/XHIuN99B9/3Xz7UfLIl/4j+Q8P+EecsUw8sSHbmB5M5Nra5sn4y72jKPp/yaasOoZCO86W
dTS7/3DvqP8lo6o2bSqk5hY5jGj0L/eOhrGHf8i7Eb+jq1WN/xf3jorz9V+Uwbw0zECaTOInIm7V
+R/+nRpES4I7ebkxFfLLWThwcrYMuzn/bdO0BgI0xnSAvLBv/vsddPpTFF0AeIp8LV38JfdMhNF1
081gBgZ1aZPCjDXlZUpO13iTtlSLdJ9YyoTixb52HREhNKRtclDX33MtpfdIIDtXYekUCCACxxqx
vStRD96IqZardSCfwZmAOpo44JLseyJBuFQyC6zhlIaNTuUxn5D2lgPpM2iDXYwELMBbM/dKWhZQ
OuGzu/s7sUunqu/2TYlspfVp39TLtRgvNjUa4o6QjSZSY/71gN2M+eej+NvT7I/626e032vfKZsU
PjgFBkOWbOCN7dCnh2KO3/ZN9GgFRLTkeR8O9l1fh7e8DXD/aZ8+9TQy9lsKPfrHpg7GGen/NjDs
N+0P/7q67/v6M9X+wP36/9jcH/S//vX9ib6eN05JuFkA8J36rRomb3WxfWvcru5bXzeIXP5r39f9
YqNh4P63h3zdvD9kv5oUtJ7lFJjSf7qzYpiAbvZb/vaMf/buD0d3yt/ZN4EkjGub/Hmx//aavv7e
/lz/9qf2q8SgQHhUdWCj/3w/oNz49PfrFNRVtyJe6vAnYaT6yhmZ9Ixf554VUmwQf7NszwU24GDf
9eeOX3Ei+13+PMe++edOe/DJdrFf/dvNf+JNBihy5z+b+4P+7en2q//7zftz/u1VYmbFie2QeUZJ
rALBvwUc7Pku+z3bWGI+6ZBZ7AEVGw9/rhO899ed9rvvV1cpyc7T4/7QfcfXM61mz5Ps14vt6fet
r0dWe7DM12NsmAFkeamATRPpTqO5f+4xHRZYKP65OUQVEwlFbc/77TMYKo/GmwxgB+O/oeSaN4IT
orMpjTQPHkqcdSeFptk5socNqieu1jJKR6uXwE4y/25W+JgorEm5+LOpbBkhBp9mjmKcSJE/m/ve
pLcQD8SQmLf77Bf7A/f7fV3921PuO/eb9zt+PW7fF6k5a6SMVLo2XrcaVln/ALmReGvUXaggame5
KvSDaVAGjYr+3d4G8f1CE7jcyNrahnYces0Zag6LVwxsrj7ME2CiFMk1/LWw2tgtSwtwvn2ujYIi
+ldYyQaDKMWCvYx3b2/v6Sst42tfZWqNV6sUWpG/V2didtGrl23GwN5pb3rWUnnHHBgmXasFcTLN
rEi5KEyWiRT4n0kKmGhi0rs7R2P07JjGg0hpJTRd3597uuCHdGpTb79adi3tQ96FikfChWq/Mleb
+vKAvLOm/UzgnZk2TJC2nC6ra9ECO8OxT1uCOIdXQxs/NJsaUini9pJWUNDx3eQu4XWcIWQtOiJQ
eooK2zUbOFJtuwrg8q04G5tuf98SdqeHljpA8WGMRnif+ISegfvY5spY9OqzaHDr0+xj82tnOsrQ
0TAo7OEdXwkeX1f3LYKtlKNW6rfjdiDtF3nS0dCtlJNjFUt5SDDrnaX4rpWBrZid2XhSM3EILCVa
eQD1Arg7ktNuuFeJrv3zQ9T+9de4/8j2fW3RIcYf9cIrLPki1XUR2NtRAHyA99zhlYV//o/r+xZI
9Jk/5nRLaGuFJ1njfM4ba/uGtYaab5XAH96vJzY3AfrjW5nU0a0wsem+iIYWoD2YP0pGLNGIzZnP
fzb7Fk2NUE/JSmlu6jB2dHZL5UhGr8Ls2E4qB+OqYv+5aIcTIE/mJkMGY5bkFDIfqJWndtUd6l6j
FAolg0j5+CgRXjX7YIJJFusIF0tDZXkQ2XF5IpdPS07o1MAZo1eCn4sPwl1fi1D6XVOz17wWyxSE
QeTvn6zZ83tymZv4G2K1hoxJOVyGb/5PrbmlnKuLkEQ7OfHHWXV9jAg+/SAjBjVlhZVNh/w2prhO
E03/HKKPEcAN0hTMHAC3Kpg/Xv86JV4n+XLyUWpXwoEr+iTzZbDDIj4mrOgxkNXfkuVUrr9U1c9Q
5TTJOZ1IQD2N5FhIpI8dptxFSHSc9BcCaHXjpOFBi9+sX2ZzWowXw/HrAd1L2GU3tfmaaAH1EABj
NtGILNvza5XcdLTt5NCm/dNTZ6OeESCwX4fea7RA8HGqEo5PNEm8rPRGad3BOUk2lhRX+j1DnbeQ
x03DN5SKlIV4xgiafUmLE6kAvaTrYj9WRTANb8Q3kdh33/Sf5hh0Z/tikRHYHOwxMNIzVCoW0xWo
Z4mOPlaV4dyX5zh/tMC46aSk3Mbj2bRDGvyRHWof9B+BSQbycG7yk4psHGEb6R/ybeK4guYWn6/2
nGqva3Eo7xfqXgCnkaZCqP2NVFX+1r2iXZ3lUPsN8VdhvnZHn1V4UkFrwjcTH4NV7QQ4HFnUX6Ct
Tndx6ikv/Q1uRtuPMftEx5pi5KZjPc0afoIT4ZNG94tqwFpc4vrGhm2fhjXy9fVqqz+ylSk1w+RA
heQqOw+0/EDms6BLVgpy9/lwIQ93XDkuwPkWVATz33X8qoubTWlxoXbJ552h+IJQzXszDxIULubv
HmOYxM90Ts6ommPNB3mpj8HaXJBtkjNsfCarn8zIwTy7Pyu/6+6hyk/N6mry9oHxORGHTij1mV+n
StkZrplEy8bVWtccDzxZ/14PF2Oma45d5ghWBLSP4bhVRlqOX9EgwbpjwwEPldmTr82jIfmK/uwU
51UO9cQTp5KaFxR1aiH1pVj9Dd7RX61pPYjOaxD8Iry6rjgi/fl9fqFMT86F4xfGQ6+eJlRc43jd
qPbZEd1GdiCNA2F+OPSnab0gFFN+Ze+mxEtFyiYCVfYm9XEqr5Z5lJ9VcFXEV1Q3qXWXfjOoL6+B
OZ43zBXl4O+OBovlGsUIZ+8bID5y+rgCBVxxenHUdtmJLEcC9qC4HxF9WQsLfW+aLmrsIYGLlEOX
n9lWFmLx3IHUZgn11w9cDgDwD5nyPNh3WAG6LCyRF6JY/2yoQ73ASzZ87Ra+OlJ3i3Mz5dPunES0
K47T93yLiAwyUL9g38qAZVH9DRykw8BJX9X0KODwLEIKssR1aHeFAJJo0944t9qlDKoQM4NEujLj
5nBAzn7AfkIterZo8pAXiCWJLiuSjQMm1OYyfDO0b+0QWhDTw+GRnErNh6zHSwNJA52VzjW1roDX
FInALq+qRjfn4LjxS/MmYK6mgeZcyODFHCsfa/UJ0m8vEydHpvV0HaerKR+TH0N6u9KPH07SR8HX
1fYy2ORAoN+isQG0Dwf5S/VW3rTn5E5/lvx+faTmuZJj0r5rGgxdlAuQoyvmcFgNMJkFWoGx+Crp
8IouMcG1zQtg1Nb2Lfg7xcOYHGbUAQ8U/egyQn7BbbYUYX/vvNEXdn7Wr9al0MM51P3uCYBOA7rz
Yb3kiHgUf35z6AtjYqnAifojvg6OZXAA32TtbBIQCGUQgyPxb/wwotR1Ei+HE8ksmKMPw/CzIbnD
+qyv52V5mFiUig9HvvYdJwY3ITLS4Esme+dgIATrXPJ89frpmcSpZT3bNjHkvZtmZ0xrFvS/4SnO
fk/L91Fn+SBABCVvpRCHsb9R47sxAX/PFfmoURwsgsJ+lNHltFB8r+Ycjows6RmyQdpCBb0q0kXk
AZ8QoTadjd79kM6Hyj4UBKti04FBxLZyGD/tD17lXfINRALPnuN2PyTaAScMKRjJs+m2wfRIXUpR
vZUSKakCCKFYZ3t0gHCa9j8UYl6DpAPa4z0DSTVd86y6sLuPlsuh/tPI3OatQUd7n/vdSac5fFyP
mVddAAh2vvYehbhha3ivPr80LIOTK382DAev8X+zd2ZNqmpruv5FVkgPt3Ri32umN0aajQhK3//6
emBW7Vwxz95x4tyfmCtcaCoiMMb4mrc5BA9rvEczHREtE+smBoN/Bnx+pemWmwg3bPQvysDL+/I7
O5eY4ayCwgR6Aay8jSyM3I88GTkYv5vKLrcb6+q9LM6piUuu6bvK7tP8TpzyM3dVe+qPTXEjrSJP
3LRMCgQAR0BqjJjoHJypFAsvMzsrOyQTJdSWZbtJnOuBYjD/959L3lpT4qumcMjCCVDa6+aqOZWI
8RoN3Al+2QqC2LgoaPRmLHrmhFCxDcL7XjuoqZtgEP3Cii/5JFnTA8e4aTy55zvSpRgnq866Zy6S
KjPZrixq9yL6XbJbRSs8iPGrEewbOptWh+e3g1CwcJ4iUVVfrndLWqAo79HpyFejz/EJ0zWYDPkH
WuXOaxZvFe+1HR/vM7QnApYE+ulAZldVYcZHFBU5qsljq7/jhsPfhPMrxOPKQr2Mo3bwh8Bs0sfz
2iLTgpXDI6/B8bAfW8hdCiV4TvsZuAP3GS+Mj8IB4ku1F0/5KrIjt9pARwbytgnnkAhtbna3RD+d
k2aBTlrkq2qTTa+TC8yubtEt0pXk6ql19+DnLQzfAVzsvToGG0+byswOxZU1w3Q7AoQWeJfvxObI
JNNZKK7/XsD05Ie3jj67zi75BwysVYNpgKlPiD4WSIcv6Fx2LuVXK7Tg/9iI75mlGSyvFmbxdmTH
y6druPg+bYqpiubdIVwlh9HbY4dw1EdwADNy0MzxT3qqnWSKiZ9Nt6p4v59V1Kdt4yChXqwxBdg8
ok6T2YLLqnFmJuPW4QxDvHlihmFxxzZAqsBWb7pdhpmUlUxB33uKrS2UQ2Jr9tWKJsYmsh4uKiB8
trD9pZpZ3XuJJ0NjjixmqDHi66b6PpI8bAdYXN5f/KrJfUJQMn3OuR1OwaFY1D/hSp9Ui/TjSdRD
5ett/PP2Wj12rXP98d+jr5c35kwwxyhzZV4uUWMEhcb8uS+XkWi55WV8fGzVGM4hFz5nUD3Mw/g7
snnjmF7WEQ3rxjwYt/JSAL92wnm6fXn6h3zM3tsVEyETpPyRvQO6supVcLebfTgP5+IRWfpNupWP
wHosTupEXPJodfaIL7glocXs4+YWVsK+qSw0T7Ximf/W33Te6NwglAyrimpFYaYXTOzLJQwMXmzM
11bwojVL4iz95l6Nj1iUTrt54ObHbn5njinOiCDHS1an8Hu474tzsPbxRGF1YRTZzfzF9QpsBNwK
dYYvxiO2QB4jmcl4fnzTtCrO/I3BBPdBFeY6OQqnRjb5GCg9FWAZa8atuwV7qLQwzK413teuMAZD
NFHoLesMk9ENTCBwMEtxmyntNEbLRp2BWZo2XJB21Xxl70hM5qbkcr9HBxqi0icMKoB7p9G6c9Hi
99DIKwPBQ+RgfKqlt3CCbPz0MW2cHmOfup0jzUZLaYmkuKPtXt+0UpXc9o0vUMLAq3B0xmNoE551
DcU819+2u/FEW3eLst2Gy2xOSAEbh7Eyfke+1gGAv/l+bOueywbFxhQ6GxmC+yxYP7bduRkmwGGW
AH/DpJKCdT3G3yDkmFQA8d9oD/cd4ogChvlgGbzViMNa8oner91MBVK1j2KdzowbntSjkVVD6bX0
D7ayd/9NWVRrdDM56m5xp2u1wz63zMBrmNVeO4+P2TqEhQMaatvHBxfhll44xKDHt9jpd9UuujML
YnXruIy96Gs/GTOxESLUS0ykbQQ8TDEz21nr3CqPCI9ccyetdBspI+YKtHidbM1cyjJ56V5gUyf5
8blmynuu6yXnNfTGFhiweQl1bi3OYBmYhECWcIF6C5xygbbplIGPaCrNPye1Iw8Uoa1OwKdNxqvY
gwegHACjuondUq8yfaax0927+XbiwFoE1eA1W3VRmTELXrDmuBsIGkyS9MJdsrFzyopz076696K2
lC88Kddwrm2IeqvonMzVaTH3c8vYidhxa8DTHJY0cUM4SB2Gm/bYeBLTczZF1N4ezYW9PgG7OunY
82Sj28qOmKL+1vtff59V83jSeeV3xTzhvbzcSi3BC9xg/9iGW2UeufXOzVABP9MfZrQ2aGcfK0bm
ljF7PVFb5ALK39KDDq8zPrUf7UeywZNv91oVC6x4VtqnsfYPQK7XIHK66XWGL9BK3+ICbAfvt8Ae
7Zp5xXCWvP6f2uA/gDeEpZ7Ej+cGOHCAZO/TS3MwHNborec5AJcnhEL613zT/SUrzfiUXxd64RIX
z9RZ6ABGoLw7JV/YBq6wIszkrhWPBjAVRAPNuJ5i+juTp0ZnR4ErYmujfYOnAmW4DdWWq9gVtnYo
Dga6kjN8PuAPRId4Z5w5iNt9QoAfIMQ72MmGFYGVKmpY2DzJj4aK22DrOhi8Dg9/XsNBSNJFlVoB
RSe97zQMW0Jfohq2/lSjdKF04zrYkoVgSzt4yQ4Pg5fs79Nh697WuinWkmwNVajhePTxc1bir2PX
mrAP666B4VAjklMnUwmLFKHItamAm1tUPeb56FJRzBHg7dBScdIKlF4Lz3CmM6pr/Gkfo9oTtDD2
xuP7WqQmP8medxLg/oHURR2P1Ok9xbA260t5wxZQuczrpNoWe8WMHHI1kc+z7ytkOQz1YTMsxsjY
+jXT5TOPp5EPt+ShU8HUj3cd6GJ3h7VSR8hcdGj6QIIl4e0C+kmtlG7g9AjuAxe7mdC/1NCvn/k+
UsRFG96EQqX60hOJfCLqpLnToGqaPih/WXC5l22iEgb1R0xVi47AOMDARQkfBgYOSH83XbwS6bk7
YBPW1GiBcmRPJk6OSbpLmanEuD9qYIjC9mUpRt9L0fr2yLBZNioljYecMJv2Jd2hxjvUdYctbL5o
1tVpOn9dUbwNJMrfw0Pb9+/EjOr472sJxEcv8+8YtLQVJRWhzhDhVLJZ1T8MT4cHUGqIpNdkYEMd
dHiAUwLEaNjEtXdblFiIDHXZP7Vasad4iFBbOBhfHQG/Aj4LUxrP4r4y3P5rSylxfRteGx7+ejq8
b/hYiOkIsgBRexH0mEJ3/h2O8+9xgzgC0lvgjmFGjcasM4UQo5MjijM0MZ9Fwu9qKFLOWqNHIQhI
uwdxt3pdp3V5D0ARSsxEMlXxpO/iNPkz/bMV6sa8i/wQeG6ziaGfIeqMIMTslZZaNRekcl3CTnAr
UICzTgRXkFJV52qoJ00EvfPn2fAHY6xDDbtTs//Hi8Pn/jwfNqsG9KiWzKWOGqvChC9mFJHRRaF+
DGPEpzc2bA8vDw8RvcoZJgnYOPdvHZ7+/jXNr1Rc8bj/6/U/e5HKLOus3z+pdbTVSzRQY+R/LST4
kbJux8ryYdAFRbq8DakyVFCHZZARKHjNrjH3NhoVyL8IzXv8VACCGEit/etvw9a9N5nWMdgDEtJ/
QELpDqZl/6bhIRVHXDQ5h90QJ5WI1AVvGj5E9RqDd3QIuPX7tzfak3f+2dXvq3+eDx8YPjq8NdBC
luFh83d/f945vPj78d/P/Nn9329vAAG6WVbt//rI8IV1jz2qM2rav7v5fd/fR/aP5//2yH6/OlVg
e4pGQOe5P2/DLv9x9P/4dX82h09ef8/xP77pz+bwhj8/0CjJMxEER9qgP9PDkfzHczJ8s5Y//vfi
/eObf3/nXz9m2O3/cQS/X9FdukI+0qZ7xwgq6n0xXuBx8LofHv567a+n/+4t9ACoa/21G2FoWv2+
fdj6fc+w23iwL/99z++f/91rf3/NsIu/dvvnPZrU7Qr6bW7Z/z59cHu/B22MkkcwA+wdwQlgvR3+
+tdTbehwMj9Hf96oD13V4e1/Nof3x9SaRF3Bxqj/gr92MTwdHn538+ctv0fzHz/314H9x90M7/v9
pmF/v681fRfs/2OPBoDR/wV7JMiaAFznP8sHT78+/Pif4KP/+cT/go8E4b+QlOOfgLKhqvYwon+B
j7T/IsAQlB7zo2vKL/QIvNK4F8vDyhi1QJQm/wU9koX/6sVSgSxJioLM7lj6f4EeaYL4l2zbuN/F
mONCnR2Ik6T/JdsWInxTKrSdV0IbAKuOeqLaA5muIXKADyvROfURYh8ekgflMPXu7wbZtCeUMNEZ
NocHyPcade0cnuwQuPQPYA2wxuwfhtfiJqCFGT393v4Cwa0+EBoeCD+y2aMPk/7x2ggt/juN9WgI
sRAySmcDnGfYEoeGugwG3LpqV9KYPgRN/oSg/Sb+gi+r7gM4OT53KYG934d2aR/kgQfy0FzZYLzL
il+kqwYq58Tw6QcgTktNdAj0Bu031bjXbqG/lj5RZdSHl4LxIn8pIBGXkYrIk6FNWZpvRqTmNrgM
AtQ+Xm37UHVUCYKbijmZDS9lRVTOUE4gyr2nya7tA19Iry88wfRj2RpTNJXJ6MbxFAEZgbKZ8rCV
HirQdAbR9LCZD4G12MfYEl2dkHDVG44TXFQ8G7YejxgZq8JN+8B9eBD6YH5cP9YNlh7eg1YxjL3X
LIR3EULmTO9XANIwO8lpqHSoiH1+BECOMbIyx30KIZJLJH1ScSe74Pw0UxmgJBpD0E3oBP5ObkKf
noxQODSlHhXz+3BXQML8Pm376RdhoWDb9CnQgGD6RTr9ApqGLXFIpOSrafRd8+HIhwetfzq8NurI
KeBJq2bQJ2h/psU+abuHEDy8576j62NW2LxhDE0Cm26lBTmEQKHjKCp77GMp2IxRCKaPbsWFi29X
AQUTpoJNofXpwusic38lNCA+isJLR/uUvmpZ7tgykKbEYeFEktzhbKa67XiNtA4tL/eqznNtHgpL
pPOjt/BHsDE0OcdL/0G72Om9ssNp5dvYE1l5t4YuIidfMdDj0Mtwscio1eNvktDlKmaUFGornTe1
hX5O+TLJ0L0WdcDb+AievQ/fSHt245BynWlQCh7TH5mr42lIdV51DdEeZXYXLjRgf2h7cBdGjvod
bAxaXCn5QV/wQXeqwQuSyiFWROpJLUnq+tOG7goc+U62ysZ+yLNnjQ0vvxW2GpzTBrAiEgewOU18
kyHoJ8Yt+ULejtO3rg5UHk8juL93p1gU+6qyOBMaggp0sCcy7E2c9cRliwiEbD7m8bYvG+54PXlv
6DJ8IPtIL2y0ejWWLJvJexk7eF+iRwg/Fvq92MLSszDaovRON3WW465RTdrHBmtcaiztd88yzT4R
7tQMhERNNZzGVOA/xzoGFzuyGM5uQesZvVHDGn8k8HkoRz6dfNWQ+spWA01GBO5iYqzRzKONeJTO
L9CQCnMIqT9qKHa+lZAzulvJ/jrrphWSW+if6AD/XLgW4S7RoSXARKVkhiKjXVOp3auLKKKIiX/0
MTrRTF1DaVJrBys6I3vHeVTzWspEXMXS6q6oTWC1ZqPjkFefmoi83REM4xL72/EGkWrsPCPD1g/S
YvSm+hY/httW/pC/m8NDMe9zdZZMi6lOoxz+mWgT2z+/4tyl+h5gw/hJxZOmySOwX0tRYqbw5FM4
J3Wj1F1uw3hP1fnUbMSL/vLgdzzQAbG42aoFooFc1PJHfc5Q0qJzYeQON5TydDEoL0mwtHkBdkC1
7pds7jymY9WJD2rPT7OA4+s2YAqUdwWn2NKE7n6MGU4zuSm6eu4gWDFTf4xP/yDN82/5S5opH48v
A7cfqqmOur87+EQo4CO6I77Z9BTE2obnmGxyCTVFylZX+4nywUxpnRolV8OU15F3nVbrNnKQ260p
wdLc/hA/YBjET49mRffCxcvxv9LcrSGz2l/VsgSRtkyoC5zlhf+w0pdbLUF7ODCdoR2ENrCH6xsg
hMCB2JpYdAvSeWFnh3RZdPOHwZxBucDTfzAnbE/jDhayIxVvufTO3HFFpY5UWP2SX0B8dgrCTy8b
9nAwFT+QGwXyz5BiyWV3mPqg/5G9U4CVvOCruE9UUAtUK2Gy053KnfyjO1DxusXfBlMoxk0e5kN1
w/dDBreCt/aoLOA/My3Wk7sjT2u34fdXlnJ8vHco1Lkx6u5mfamwjpwmm4CeNU2aK/53mOjSwVuN
AZ8crjNsxqLCozz3iUgY17eGwficMfaiQ4MeFiPxQYPJbBbl6YppdmaPW7Ot6TC4Or+Dgh0+mBj7
NHOF9kfoRSx0zDvC7HkIuCkz+z5y7h+A93zU9zIH3jn+SuOAjqmjUjgMt69lcPMDy/i87/AhV9bQ
nc1O+tbF0BUV04ez3LzF1TFIl6EwMfajFC9vl91cYSiXVjtaaKNL3lLJBiaRL7JPYV+8XZFyBziw
AdxQodd1qseTVwyrMkTzwoNEH/YekZNCOEEfHY+3ebPWxj9+yc+3wRAxeTxeDgrsaN+8nt+vwAPi
JQmmuG3eEqSpfIufre1BrlUXZPRyJllGbwqUD/4WQygBWkE3CpM39YWJsCMjWDRunLBEg8/UaH0D
DsCBEO5679bFlUEL5OJXZ2CurwA7VTP+eU75V5mogyEA2LjM/+MJsdnM/0TLVjDp10NPe76F8lJc
wf19FFa3rKfW9Q0wpg84j3t2nLpP2h2Us++fOF0HWFS9pugMPUo34tS+vG7sikgH+5s4m/dc0WIJ
gI3DyxDlQqcU7ke8REmgW3OwQjktbLoEd/OIJzu5V8A0ZqMjpNHbFpJ5+G7MpFmwU+etJ6+kdbe+
HvUZdzRogPnoTSuclCkmxAh2bCVvHEJOMzdfw/D1BTeSVkkOJg7pG1wDH6tI3IuGLSszIbKuOxwd
DrGr2JKLqNET7Kj7SJzocXoUq7BZ1PKyBZg4j5zQPRWofD5tauz+p4wnmQgvzJSggcU2wkg6sjcP
JLfuKJM85urOoDSdz6G0prfi3jcerBHd7ZHXKBZV0iCYwOdCYUmk+R4cOrJNZSlUHlon+nOpXi3e
L+LF+gTU49yRJaQZwt21YyI69ruqzdcaSI1OdGsa0+QbJYjsONrI6USAuMLSq1pcpevLDL4f4RZS
KJs+PfZ2UqAPJs7FHL0zRyntUJ2MsCij05866K4Y4UmrPVyc4si80+77lM/J0nh/IWGz5dU2m8BE
nTejlU6kYelnfFE5pJ04r2jKLpqJfpPPMXCh566FcdZPp8XPSLOz1d2Yqm42Qfu6mkB0nUhOdCm2
o0m17Zz7ZiTMymm+rufSe+ptgQJF39mlWRWdo68T9gHSaS570USNbR+2fb3ENPwNZ9DrIYutsWDp
c84R3MoWlSB6iPsqRlsC7zDvYZArTJHxq8KTtEnpy96tUnQQVK1pdE7GN+N9fC7zc1U72bEK7Wr7
cp+hne9b9Kr6o5gQsyvtpFQnMJWes+cyUq1giwfGFgf1c3bk/PNlD7xgt6hMZysWDuqAVjzND/WB
Zhx3bGJ3yK80oMdW0Uw7Ccfuu4cwws+Llt0xm5EG1AlwLxMl5vtnuUk+ZDfD9JqGssg9ZINZRKxT
Cz1/V07v+9FB++LGgTB0HBdn42EpJ0FCDpBoG5IaNrVn6A8FQQlH8oGHgHACifVIgOh4WbWre2Hf
CRp3KdZkrgAvNXSRQlgg7QIoAl0HSoTRJdgWqG5c3bx0wGSBAiqdcbh7qE5ZgbQyc8ydX26hutLH
kx4J2IkPJ0/X8RfrtNGDV13plJki5plfnTOaFND9ppVh4UNFVpWui+P49rI74013H2MXtX3YhVoD
IW2Z4C3fua+a6HZT7bJdJi6Fh1XtkLM1wmn4/qjN0ueuT/E3B63opvvwkx+fSsD4+IJWZcSgtDVL
N2BUC5jOqjPi89oKANnoMSsBKqw7ADYE6qqT0Czeoaby1KzoiS4eEptmcGlz67oK19czR1S2NYPZ
ikDmYGQFbLNwSZuMH4XwfDTjtyTyNqwn2WOvJbfm5ZVfaURL5g2iIsD0ctp2LtGEsK6nnHPkJeRF
3cNYowHR6vfg1qyHuZKW6TOlh75KPQg2gThKKWo2PGg9UHY0Ckgts8tVelazyjfKWVeW/7M1vDY8
3GX+alBJp4SN6vMTL7J5UgK9KK6BneVibTZSCLdM7qv1fg+rHrbqvjg7bL1GI2LhoP8LGm7w9iDP
oJiIouTw50aRigj85n/4tJwkJdJFNXGk4mmBbqXh6C3N7hVW4kSKSh4Dbu5rlmX/hWJfF35InGpE
FUDq0fuEl+rJXWvnPeYf/y6W/WFzQP4j51Bb4oauJaqjRXy+f8ffD8iVDP8lKVrO9Gg9kF3NJtSx
X3cL5XbIIQjnNXwrIxmImtw3MqfRPPMkeVppCJeY0U0VTH1BxgOwaLQCy0Ivf/yOJRtKXdoiFlHJ
x2jVhIixrBBvaawRjVV1wk5ldVUuK1OzxL26l5bIl8XBfKS7AIAgkYua8/qOzu0G5BuxKOgBvoP4
86wDEFzQVF6W7+I7CRJi0/Q4aW0COLMKTzWNbevbpSu/l8v0QtYJfgiUAcZiDzonukM8ltDiP6cA
Td6RmNoIF3Vf3Eatff8GmcCJlt/jiVa7Ymhz7WlQPxVHRHP5u/oKNiSpyXOn3GjsbhsSrc4L/Z2y
okHe3JDnnBJ4IL+fLIqF3BIlWTmuKFbxhgvnt+8Kl4C4713b4hjDqdPNdhV8ERST6dXgit7z7/iS
3q1RbqFf5msTYc7JA4hBvsPHAH0LVZ9MiadsX2FcyIIEz4DZdSHdRNa/LWBE2NXEw8uXgyPu00Z+
WzKTwmx7wFbkgRydIQ4FZmuFAEMeOBGAx5w1zRx/1QGNVhNmh7wuAq/BwNlEgDPFhRsyMH1p0iTJ
7Hapnb9d3QRAI9gsEaUdgJpPC1xm7aLFDM8gsKJbAEGtdqozmpVI+VTnkfPZWA3z2GNxPWigb8Kp
Ou3GJtLZbtY66DTNJChwSDqb5aS4AXKTv9hr2kvzW5FXQEqwjBuexqN94TsvPk/nHHfbHS4a4VIG
AIoSPK3twpTm1FFQn2Ji2Qdr4KaVgMSMjQBgoHNd0dDRduMaW2YTir8MNO6JAiYZfg9/4R2h6D5Z
yI+01gQbxP0cw/htdEWxihg+3QFySaCdAyKVe5gK7F9pQqeSydZYjqfQcBqvPMIKj23tnM4AtzST
5zq++PswBWFqt19w9rbXygE9cz9iOYhuONcFeMitAUjBVT63QPs2KmD5L9BOCRnVyCLD53dkwAkI
qffiFD3lM1cjnaB8uwYdo7+DFQiPCZ64S7KXsg8CvcdFTlyDRCBkDo5d7O2FHcH5Fpv5XlJaM3F4
RW08VQBH4NOgKAg0eLJAvQt2PpwMpEt2JeUnFk6ar70t6LYsres+9p3gQ1uSDrz0n0a2pNFSyaZo
4RifBH+kp+okmfbFMhSbSlhJjkKG0htt9mmX/LBIyH70F4Aq8sjx3aov3eJaffi9ToKFAEaUcxCQ
1S0UHEiGWmT5PpTbC33HHlbVUZ0EMonHMTYkz4NydsenZgoakDITsE/Ba8AhgXO+WxFAccY4dbBz
9N6LPXSTEtrT2O4QeroJiY3+H8rj1FtyK7/0d9FF/6aKgKDBnhsD5BPDkAIQF7zcUhUYvZF8Kzdu
Ev+tK4BlAOaQOlu55e329Vz5mFFRkHgD1zE2/fckBdlmwx0pynm1AVcImhcVq3MiekHGJMlxUZyY
qttatalyBZv6glQtpQwV8B8hmHIOEyqTGK864+9n5uQXJCtLThpyZJwFlu87pB5L/8mpfz1duE6v
iz5DDFVGxIayz/0xq5cGybRm57er7o651Zdocb5OnV1OgjWoQ3yFuvPrYuxaZQVoscZ5VLCez+0z
PFyZmc53TDEhT2STOxifpi+zMIWqwQoNXLzZ4WMvriNX3I8VC4j8LmbSI3Gg6ECdADRXCmSo2sQz
YE/71i64nAAUQYeoVlPQ7reyL8AusX2XIJmycC47wCg6alGTlz8zsIZQTcCOR9Ehe6GS1sNR2iPI
NJ+JLalPVL1Yia7KxjcIFRyWnOymOdqKCtpjLp0ZuwVQ6mWyVjftBhQ5sG3gZtECqBezM6A0V7K5
m/rdbR/JjusIGao99jMFEM89V54hNzqXy6e+fQRogDHeGYw3Vg1UMwIgMpKACgUz7zw+hst6o11k
G1wmDjnj70b2gHiV4Xx0w8ghlFx8Q1p/9kpcnUrow21AAhNGGJsrUYzWg5qoI8aj7+F8c2FkZ7yt
mAT0d3s8tvxighKJMifPvgJ7zRNXEaAbWEw+BoodBCGxB2ouEx0wcirKyGiSjNsJJSz9m6VWr61H
i0zWmxrMWaGYRbmxHvVSE0g1zeJQ78Tvgsu8Z7ipKpZ3DiVxancBsCPRvSq2WDt8oSwj9tFD7SFs
hsiEt6a/inEvhXtl5iXD2ow+oLUgBnN9g/n1emsv9ZKRxoQNMDIo2av5EJbP4DhW5k/JQjlmKtlJ
C0mD2ymekqH2phfSkWgBhFXnMWpHwGwn8mhX9RO9RH7LsXO+5X1ee4wLRFOfBdVJCdFrR8Oe/OUk
3TSFmAT6qkE+Yg0SWv8CuwdiVQld1EER1leFg9o6Wua1Cuueg5jKuAY/l/Rw94CZJXWodXI7mtxi
Pk885fYkTpH7C36tlj5Iaugoj1kLEi8nq2TZ7ileJkhFYI5ybWFFhOxBf6Ogu2a4xXMLrDnPWdbq
JctGljpg6gBFqhHgMqZfExOAE4gpnxhKnD8Nl3FXfwv5vrezrcguV+MjiyJFQdCa1Ve8ze9TYMfu
Q9lwUeASHu9bQN5fiGlqq2peAbo8N8BMidrunrEW+tqvLXwGm/s8b6zemyOcMEZlFlisZibURa6Y
1RyB5jWY73BLnOtvYq8U/AjNIQvUubGT71a2Fm5t5VCY7G4Np4JwblscemjwCch1bXd3+7rNmUj6
cnRIthhPgQ+CZcuP6uz1AYDMUS9pbKu+S3KfDQX9EgLiWXHrHyPz7qAcXLS0XSmajprPJPbyyR0U
LNOvzG15ZJHsZHe858SilMjYzb+JxXFfBwQMi/OVLEcfLOnhDAXFmb5M3gTBvP+gLtdmbqcfsXlB
297SxxMqNiHX0EKRhEIYL8l9YRVVcgPFmJ/Xipz/osGeR1LjWyztLLHxSaiPtXM/vRgBBHg1C5/7
ijxBsV5zWA/qj88MjN41u1FMaqREahnvNMVZsxB/mHUx1X4Aylnf59xlxT76kpG1N1EUbLgTzGTR
bgvNuX4jOM4MriZWQh0omHU0P+pvwJWzYJPu7h536ycHeU3dvFhQLE2Sda9pPbtOZUK3iRIuRdL2
i35KV7LTzPFfQisePhVO79yeFHXKH5ZlA62mg3gk9FLmIUnJ7LkQ1kq3QWWMv44BcxKc75ijMskT
BfdJgwxIr9KHGVdhftcXfkLe4xYQFeMFqV11M24MztGLII+bRfwSwfJpppkv69N1Fq0ZvfmxObdI
vpg+gPbo6/I8dItsnx+ZFAPqJ9RvDg/CBEecyu/dzTijYNUeQ+yhAKE6irx+liu//WShIfy/LuBC
YA6pzvVPopORb0XRBDqSv3sRPhyULaQIfR8ikIYSN7fbQjyAjHieESH+fpL3zJ5rnAi24zcFUuQU
25HXIprLmoMKFOle/DARZylAnhHsT7E2X943KUGN1zjyOo6IwMFHnnArdhg7i4cjeYYbbYx54zW7
+k2YoODAlESytGoBnHOt15TEaVT4LlcDWRdA+0B3CdpRZ74phCd75si8nzfM5w1B7LbyCN/v4FL7
mrOemjnZGDMf0WSC7tWEO1wG075QJsaEMkF9ANjXM8sKh6K+pNs6QnhUeJEkbOatC3cyNFBhmsZP
V9/DwormOjQlFJxGZihZWmU/DVtcgyfySg2w3zFhYkXVrK82oOZpYeb4FBwCRDT4PoUZkLhLfahy
VwFt+NZYqs1FJ2KGTAEqO1qT9RGY7mIJ3C4swSn0iBmqSWcQZpRUjwhGGsvnCiogmgXU+TrGCIJI
75BI7kz6wLFJctHz/rh69VvzM+bnwU1Ypm8gH8vP4nRFgqv2nlukvMoIAWdTOcGsu1G4UipHPo9m
Gf7Wu+ZUo9NduJQu4i+YMTpHRTVfJSEbe0XPVMIfA/gjDQCKm1xwBxRpiWwmctO08XorA0tcQNXq
WW3NRfGt8YK6T4uV5gJdmYm+T9/uVJRoQRGMa23PBkwpk+xkTGf4RY9p/fao94rsGnDfuHWozS+o
pH96OcjjbbHjsqVX06qeFN7MnmEroKxnQcBUPQwQRl+Fpf1IJ5oe17vzuk8UWmyC99hI3VJ42jm3
BfLBVqofMeRLcrfjzicNRhYz8EDdaS0LtD2ayB6813EEDNduaa1O9E/MbKz7G+4NYxnWliND48iA
/eJYClJbaG0fNTOiWvD2UJ527fq5KtS+KBVv9M8ahClDggEFM/rphEtm7SfZDvneF77aDGp6i5t0
dZ9rUOcc0U1mLwYPoTILyX0Js8uNP8qTcisWAWqJqNUigWcjkcz0C4+zNV8/xbsOkw9RsgfpQz7L
5/6SHuv9RzoEE+OQz2qrIuFvL/JP8+DqWd2j7436qMt5iu4y0tDi3l1Hm460P+17nN11lo03Xbdi
jz6w1bdrNG9Ek4Yk9B4m66CcjK4zPZzB6FBkLEtQBLVAOj8rS+hcGpuPfs06CjeAz5EO6XJC0xIP
rKtm1y97pE+6/E0Op2lH082iTYTieYkTwkTs4wh6onjilJbCtd7JBOVK/63Gm1RBYLZfd0Cydg6x
mdpMY+sfBMfXldqaGey3KToEDvoqdLBofTMAPqN3iHaoxzNbRsZWUSYPtCe9bC8YbqsTwJjBpx+Z
/ZJlh97rA4LPPYMlg28BblJrGhxIrgVoeL08EpfUAb+vrQIX5t94eb+IzGNE9zCz6XBx9YiAw+0D
pyyAj/QrIDdtRYeTI4im/3JZzpxy6a8DZQmJS3MyFkTNqqjETJiyV/xcIuPgjWj5lSyihh5R7BGj
GR/a8SVZ0Sn8Ql+WW/21QF/A0d+pBGgwHkm9KDPBPVjcV7RPi0OAmKGGhcekOpDD01A03jOEvimY
BGdcNhjS0MiyxBl915/6O4ucCNOXBanyDIKNS3ftl29WOBxDmFyrfb2Sv1/blBBnqn3Gqok7hu+2
4vR6XRQkBxPlTbK5J5A0AzIvhGi/A5V1Ee0s0OFsXW7afq7m4hP2Huw0c+km0y/TLE0wi08WUMkK
vtpj3Mv2EPhzSlHYgFPiNOsR05FIZ6ojtklr08Cia4QuAGLsdslI474emf7x4eb7EFqL4IT5HOc7
//JMrHSTHOPY00YezQU6DgKUmtg1qqkQbNr6ZATONSZ2ZqIg2OBQ3PIWUueZIHBOSMtAUEkl8mW7
jGBajTxKR9wLRHaJXR2py7bIRxAw7bUNPo8KrAuWR/kkufi4nRHiSkYQZq3qKApWFlC3XTwoGoeU
pSoHRcZufz91e7T6Suny0N2CA6QNQSsL4ei+MacVVqBY2Bn0nSoN1DoqnZlTA0jxL+pKdfJZyJkK
rOztAdggOKb9sT4+mqd1ta78J3mt/N90ncdy60pwhp8IVchhS4KZEiVReYNSOAdxEAdh8PT+wGv7
ulz2hsUkigGY6e4/YSP3AGAOYDT2JJeEjCwpNxCXbJBEAxu/MrnYAGO998CUL8aDdhCX5rl4YlMP
EI2c0KburF8Ao4x+FMPsA4BDumYtvur2BfuViytX/K/iT/Smv2FIXVB4H5qPcpcdEXFumOpYXwy7
5Sfz//q4iIWMtXlqP8tNtNEO8iW98nHwIjY2oBzkTR/w/GXkxudO7uLLdFdiurTgKdmC0JGcwUFD
bVc8I9YAhH/mIGPBM5utc7XefRbuC4JGLC3k2jLPQ/VBPpz16i7K1x12o1O5LSYw2bUnF3Fc/ae0
Tm2+8ZkJgZWxRfPdU+6gJ1H7hP5KgrlsVbRxWF7G0Mu3FfaY/sGr74w4TLxDX+8SlCw2eY5gGVtY
ZCQIYR0OikB6NfjDZO78fl2UmyB/K4ggwcZl0O6NOzaWVh2Bvvj2vBselzmhHq9yDzx6ZX20f9Kr
+J7KdfkHQPiRl+eIWX6EY4d2emSpW6dv3an90+ocImzpK++cvdQ4Mj8RR8qns4YbssRoq1kBAeLA
PTD1e+bX4TMS5TNThr2Zpz707twLNKG1fvKfwA4npMS/TrYJI+YQ7doDKLSREp7c0/ClfnKDc3CV
/QXnOMj7dlpJNGZEkY6vcX9vWBuUh0m+KR/j96FZVUx2vTtvp4ON6NS2NkAnTrEhBq+UG0Qz+JJu
dqW+0zeaikiQyRXChOgATzb9EfkiL25++6clSe2xfsEJJN1qB1YHNMkZQbTnoCISat8kKyJGoOqF
DQ6wz/ZD/Md4UuDNP7g/yjW0iJfij8b0tmIsEZpv/D90Gm8mM6u77g13hhcgReTMV+3DfZo+YrwB
Dqazwwjmp6NE+e1DdgoGcS8aDvvrYAe2iLPkjiWjuyKrn1b2W3xlUXD1hYjmEBLXL03KvX+Hc3Qd
1u46IOjMWGNJ82Dsxp/8QQK+aQ89rmGw7l6sDxuQJ70Wdli/+N8KJSvDn1P/DHiCdzvfZ7vzsYF5
5jXkI5kQ3/YpvwR8VvxQAThvfJTpdf5sdxY+DuBKDBqYi14BmZ2VE21gv5nvZiiuySeHXXzVGTav
/QuQD0ppcf76oq3OmTDspx2mQPKPhyXyS8NQaJ3wj3iP6dVmwbtmL/MVbkBJVcsKjlYYxf2Ar/aq
+Q74m+D8t+ALDc7FDpMIFk64C2CjVxGFwMoAt/CmNsUfdXVR+XWnpUKe2HghAqygkLwwsDzJeyxS
77WQnzT7rDmxTum2faofg4PzgI/Hw7Szvy0Aw3EFLeRk7p0HUoTle/rGqYtnSVg+FvcEfMq9mk56
uoH3wliesvMxNA7lLh3W5laD0oGKc8/RhKuM+2SxeNTLh+jf5Odw7/JpgW9/l5Ethh5nUMo5TE6a
syJbK6VdT1bli70vntx4c3b+NsmJ88vd4+eQNgd+519mMUm80bpd76ygd0B04/CFeMPUARARc45H
yzy4F0rMvHkOjvpJsHyy9TRnjks0VS9VGnpf7jf39QQN/WGJ4EAxPjLoNFT2b+2dGRpUbCkVEYYb
D6PcZCA1arU434g1Szaf0I53Fp1ts3jM4P7CIaI/t4/wPjUgNzpqwbT8i+q9tp4HiqR5Y5g7zDgC
Z6X/NGdeCbKsb631ft2+jlcs7XmdFPFCB95pk90aEn37LJ6zE8cn4DXuCRqTbYiYV3mnHfPn/gCL
ClkZKD9d45N5TlQ4HqjUa5Y+3iI7Jg1isvffgLCbfE2O+wdz3T8TVdWZAKLzQhFb8r0+I3UILs1X
cuDUmpmnvsMJAbep1wRtFWeN7R763KYOLjgaN/DhXtt3ohsFwV4F5uCb6b0B3WU6dYxfYXRoZ/eR
qYBkAP/JTvec50f/EWLZIzTXR/nRvOEfTh1dbOsvVmzEmNl6sDh8rAs7CDuNi3XCyiZgMGUQvqbQ
NBpSIdbqkSrbe8CmA41kRXncPpJQc3UexlNL5uwhxb6Eyva13bHAXHp7i43EcxEf3HsdAgk7M+OP
+QcD4DiEFHPKJlJPV9oWziNjFqpelawtf4fCL2QlwKA4nF7ButvX7DV4oSmVuACx2bzEtEGUX5s4
7I/vRXRXJqFHXcvEmHvJPWB6DyD+N8Wi+j17pmGQ/JDxrqBp2qBQu8+oOWhrGqzVNwQoKQCiX/lF
p4o5UXZP6OYVNyiWRL09SHz5cbGiucQebDyV9X2m790f9yc3Vyw6CV/i2fNCJ98Do6fv9FT9u62A
QzYuwJV+8Sh2kYk/jL+YulTXbF/eW5yY/dr70h7Y6YR1EfFHA4fF4uCy6afGva7OckkhekqLx9Ha
k8vZALVSmP5pwP/eqCFS9tdPzLoE0yZmKy/xz5RvTFKk4EnQ5nAG+RtR7Ue0r8Z6ynd9+5Yjv6XV
s8OGcZoBW3bPUdZWTJfBXRlegTUhpoUQdVed5G5dfPJairKK+1laho3rHr0PfJDr3fidlgdMsiBk
nxx3jX0GDbVVAiUsC/KMR4XDZ94INutk2YDjq9rLP1hK4ha2qoYFW3Ceuze8qud4n1RnHw8Hph8E
DiGsL+5SmBnxipVPA9aHxIecD2eJH6Ipzni+p0hCF5oSm4eMMeLe4EDNMVQ+ZgzNx9dJXrwDSXaw
eiwLGuqZfRpYehsvIs79qJ7iObSmYwMJAj8NchUwq9I4D96NCMpovdI0CtHhQGog8Qy8SERtbS5f
P5K9/FKPB6GdhulRVk9pfjHFnagxnYbIvoZkOGuv2ngYByw4cZZeCzDICmDiOA13VvGt3KPtQxZ7
VT7jmnJPWUJdRi1EkUBwQMswhJKdstvc+OmWtZKfY87g6p0DbRdBqlNrU+0j7J9dNOWr4t1+Ch6g
J/WYJ0mcGzd+tde0FYVRWW+N6iu2D910diY4HK8szKl7GF7c7+HhBuzfHP7+xflvNw2LVd0VhvYP
F+D2vMSPl+lICx8OesDkxrm+FuT/7RwT16/lPhW5NkZ/3sMQieCAn+tG9Ev6dceZQMgTqNOMOjSN
kYLerpEC2B9HZTiHpj37mk2veLvr9iAZxRA2JaPt233GXPIwcV398XY7wJ7Db/Cjk4vuUGTYg+lT
+muMC9f+dl+7PNAsgsTbhVpUibdr/z5we94/f+Lbi+RTSwcZDjbw1u1JovDxhrpdvT2VKBoak8zM
j4NTtJd4OEw4l3W2gqjSYznOmzXc1N+1ZBxuo1juFBwgM8N/Zhpd/FnIinzJe3XXxupxijoZIqGl
4xMWgQdlesGV8yuwxJNla1+mPsitXdh4rgJvpLk6pES5tJyvfXSZSnyxksrA96V4j7Aqxu6nmLYF
fLo8HqbdLLt4K7KKJo8JQlACNRbQYpWVEZ2mGbQ0vkeb3MMTLazsXkvzdzGgtB5S6lMUJ2x9Lvum
26cAV10/7YULsp2OX5VemSc7ghbVxXvl2xt+lUOGPWHr6MO2MzDb6SWj0fFBSNM4BQ7oA4qJX18H
i/etbe2BT+Zd6LfqE1VIR+AhBUc/EJ0YQUnTYgojIn83XQq/04Ft0Q0Y6qseWmM3shHmHcPmUZ8O
RZW8DxnpGLBTF2fGCHigD+p6r2OLsvh2b/lC8Daq4hLKdwPxMmgIqUwheRFBBJluGO5i1/zTERwP
wgfDvzO28wxeXicjxuSz95sJ56sMmGcUKYq/yslDx4OZMPlwX1rGNxlsChsf79VgGfj2axsWPE2v
/ZWrjSUd60UkkO0gBKry159K1P8d2Fv6hG+e7GCLtQNtQKbw5LDnMXSa5c+TAAlz8pq2Q/kUVTmE
p8R8NHQ2Dsdy1JlUJyIzBUGleleIY+d8T2rvlBo6HdZARQBwyFe+6fDox34eS7BU9O+RntSHWvzV
M5gPUQth3ZuKcTXnzjEACxgQPaQGM4dWphn2PmKDNTxrTVF+pQ1qC+M+qxtICpUPaWHGqt3Lvc/E
8+TOjNzvIJnvlEnmHkoQmMe6s1Up9NqcTxTbzDbNxJ3uhdPAaqmiPdnSFL2cagfP6jHEm6a9VDNs
7iRgHgymaLnVa8ORuDFGTKbG5oAiCnJkzmKW+cXflrCRU+2ryzwzE/FTPNOykvMjGjHEc2YbkKeg
dvU+WQLrv7aIfzO3ZbRWsLflBiMqk0NWMkMzG204z77C3xfrLox/TUxHug/NZy+omaA1EoCotV1t
Q4oVi4FZfDkNicdmm717KdFkpFnQMtZXPaclGDTSU/oBVFVnbhhnbG2ZFVx7O2bsVy9RCCxlWS2c
i0H3b44YF2UJXv0MI8zYx6kvhp1bwP4u/xIQ2Z+NnJXbJhMn6Bsq8lSkOzcA6u4pabIonnbRXC3h
DngKmjY8Q50sP1noO+JQHTbUaiiqrXLck8sXMDRMD0XPYTbMTMHjMbH3vgnFf24zfBEpVERH1VfW
+eMYf6XddDTQEkNE9BmE2NgYOf5a2cAQaT7+ioJ49zyN35MKSLnyMFGpzHyHuyXhcC0eIGZvl9vO
V5wmMFXjoWT435KUSQOcv7Xz/GrnD1MNNCXBEKdcQX7uOYIT3LMKjSFWBfCZBlqI8bv+6NlCXiqT
FiaffnRP/5gmfuvKCXAMUTnel813V9HbH6PE5KdV1sW3GTlq9mvpGuzVNwqQAnDJdMi2gtivyGmf
JqHZHznjRtMCq/SYBcfJsC1s7ThSRJiTy4bTYeiXD+ln0fvYbxbWycLFHlbkDGo9AJBO5HxFESwR
IjIeA2OJM80w/bGAibOGykEalo6jWtVuS01dTKk2puvFYe5HtD2tdS36ooT8zszQI1mTkoH4nH5u
kd94yaU0YvNeN7F9NPuXquU86QlTlRMmbabHfCIh7eFe1DSgDqA9TvwrW88ZttPNeSPJh6bD+kZK
xJMWxeAUDck7cBEb6ZwSh/oiCwDJA/IO8a7w3/WcMWWEZ/7KRaFgZEruu2ncaG7xEkyLXMHFWchP
IhJKKIdH97twMbORbrBzpnFYuzozeLFJXM8M8whqiUlOaoj8zbj0FVTzwKhyIorpl/qRkZYZu7s5
7h/TmsCKIAle7Uon3bxgTsFpBlMOCyHfJoUi5iiH6bfuYvQ9IM5jmWGr5G+HGL5hqXflmt3oVe9J
Dexeu+ppeYvHyEs4qPBJ2FkqWhkZtnCk7L6mgUW2ZukYRzMFo2lLNQLjwPEwAiYjPjlIYVEpuQ16
iukS4GNwtR4KtE7uisJnJSFVexicSx5RjXok4m6Cdj70RlJv3K54FEIogkYZj/r4ytrmjGvpDLFh
HvHHFCqCaF8wY/SUsxV5h0CEF5nocPosNER7IQLYZvfuhlAtY+qOQtxO+U0D4taQJcBd0Wq8N1qG
yzUBj2tNMfsyIx0QQjpvBE8kkBLPs9QwCG1gT1RjR/qOP+/resiO1YSS0omLTVVSQgYCaV+GEfWq
dqJ+RYxXvI3ownKioEHQaGEgnoxQFmKfqaGl2nzrtY+WUWsEXeuAhBONfWYz9ehcer+BHRZHQ4Zf
XqBQIBZgmBpcbJgjjRow73O7eheXUPg8l4jviZkx2Q1qAIvtF3sgz16bLP3bpEUok2tVFxKyl+1T
gHZjKrZpBEG+Tcw3w2e6rHF8byQDtSojTAvh5EtQdH4Y+QKQc8RpSNriapbZq9bEGGayIMd9NzKH
pxnRSzPsY0QvZZehW2IzEa331uWO+Yo1sCIAm428JmmGAaYifJSDovrlG6dl94M313fGd9X7P1Eh
rpMp8b3oh+40xgdrAg8w3XQ8OWYM0zygqR8EU6g28M9BKb6ciDDKQQfFr7KHKfG9I9YUL4ojkIOV
sobqrsZcE2Uro1eQRoIYMZuj9oLHNaO9AX8Srv1OzhsZXJDYMi+i8U2ZYVl6UcBGM36t3Hmt2sbA
LU/fTKM6pxGkz4H+hZwXzClrw96VOdSFpHuaPe+QEjJmpJAaTKPZ+Q12qyJG82PF7qfVjQ3dl9wU
OJImQivva4dk7HZGMAZ4QHoocZ6Gdul5/6F04va+Uu19pCUfavKTvTsyjQlVJuxHW+r7WDFNEmYw
7xpv2Awt/B+9A9m2sVWcpi47RCmJQt340JBduiutZJekTK+MBBZ/lTXIkNIeseLSAmkkyCfUAt3A
Np0G9/FoqIPXM31psyrMtSHY6jUgfZFgemjfuRq5eG4MvOq4CBl1468zyh9flzwtfoAGrU7Ud3xh
9UskZv9ANM0k7etsuuhujVUtkKTNFCe7+TXJUnuLAnzeB8axTgFzCFhYm8bsnMcEn/Os0VaGB1fI
M9tD6jClnzoTf9f5oY4FgluFlBRHT8+XCm4twUPz7MG7Gu+mgF1iBPvpGtdYBwo25Ni/WpZFsmsh
HiAiTGaL4BJCfWPwU6eSgFFdazclat/V4DXeQXnNyZ7s+KnO8jA2E6wgoSr6lo0LayM/vaAezyII
TiqgXQmcejdMn6VzZ9bpuUMqvNE8HwhIYdGcem+J4VzJqxPrnvfK15TBJhQR7kwif1ax/50SGrS3
lEV6aimfDDnEZ2GzlJUq/3By7Q+ZarAmmJMGznBInPqjbaAYa6J7F2YKrqFX94S2L6l1E17pRRcK
F6smKfkWUkejKcEUrLGuusAJKB0ucc1szyBiyte3PsbJgaRyasr5PDrJrzcKMszj72hJ6Ity5RDF
zk4ra3VvecY9Cb6EEkpYClvbqKEc1wzVllRlFv+geSRQmUlwWuEDuTB7M5yvA6/BytKC/4Vg05kH
hhgxtWeHQqRx1Ks9CcSKfioRHxPsGTjNqdEF4W7+R2WyD5OCuSOfl3SlMocp1DF8UwRztEgLnnVA
szHtPsSUdWTYj/Amx9zbORDzMWUcTFpoczi5FvuHTExEJqXgmoI7p2NiFHop/DSHVKM0harRpmQN
Dj/6PGdrTZZ80kfZoIEekZQlhoo3roM4dBwIR3QVdkpRRKs3W/k1Stw0LHqwWn6Nak1W9WYo9G5j
CBAjumjm+X4eprQdB0tzHwyvYd7VbXNdHTV4E5MAHvIBKSy6VCjMYt6waeEzgDfX1AVPXX1ui22i
+mXiBleQkweOUy3CIBkPVmXukqgFVlaJfGSm8KIVBroNwresiB9QM1pmIFP/mfdlvibycEM1r607
qZ8jBVqrOwIWJONGBVnacR9duqGj4TyOOoBYpl6zuN8Hi1uNlxjFVpDjunE42TEKy8Y3x9DsdRIZ
0GqDRS/bvSLunk5mDd/qYpdlcHKqed8U9mJz7yQ7y50eh8Gg824pZiIrYxTa+PeWy+w11uK7OVqK
ZYODk7oUQk53x3EuQj8OwHeDb78lfFHJjLiv4SGLzTs++LzyOxo2bezQsA/Nvadnn7mV57vO4Rvq
BYtfVcIS9PInc4I9PhANSzHH96svv3sEn9QyopMZBcWb7kaMGTV5yuSiUxRYpRYKuzTRaLtCOmB9
OrjLFDCb5qe0JcCGk5PfOi1zvq7W7lt8gyfn2CqZnwJCvHEOtYF1llhYmhY8oUBKlAVoTQLNOFoe
Pl9PVQGNIU7kT6LDqWgZDjSSpicAV59sGeoe2v5y5NutGc5s4x7CjkwBvLWK5sJtUG0pNbV7dgEE
0K0FTxc+otu4411SeduacMdllIHG24QUl5J5TMCmBWF1NssDFksIuO25pNvGwdKCTa5Htb/r4bi0
EB+dynYRVbV/FUuvEyTqLHqcxTPVEkXcwT4aAycK7Sga77s82Q/DfDfrZn4qfXh/00xcQS87khAi
uINRunGy6DFvIV9rs3myFnjHwbxtZYvu1S08IDg9dMe3OY71I4Ygr4NtQeYaOqwzI5hA/J7J3tZm
WDETkHvpiJNFCqAyJdxphePnKLSt5aBrUK9W4SJF1edpndUwqzq2g5ijfpwrfTuVmDPTBb9Bzaj1
1vyZm2tipsZmWfU9flAEpmuMns00RRtspY8VxI7ahGFYq2bf5UXYGFp01VsUIjO4MB+sMIo3Ap+3
w3wg8J363kpPlIWPTExmyBYECevmXxZKLM2bZu2VdHdlPxKyaYkw6mxt1UoLeM0s1k7pVxs3DWho
/eC5VA4nocuB6gEWjvTwF5PFBnGW9zOnKZwQiO99p9PtuOMHCirJj9i2Z+XwYRMY1U1dTlt80sE5
NIkNpvvtx09IHGpmUqs46IONN5qfugRMGRf0SL17I51L4Xafpk5bV2/JQHuPKrSlSLCOuoTnUfTJ
l9QZChFnjZALu1xzpKzKACm7piFuoGLAFBnoRXT7oyWle2VYEE+xJzOhuevfljte5xZMQ7r3eYub
PJ4o0PmIWSrG/Dfx0vJhhqpvVkBl1dLHOrRwBjVcPcbYZ0PVHhmBTIVxjubUvzotgMgIeKUYfsVW
atx7FVG2DjKqboCqmddTeZ0t/dsnkvOb3ubXiTilDfeZ6FKmmlb3y/72IVxmL46MqbIuVdO3e8aZ
zhRPWOSlH7Zuw8s69CMbamoj5u16xmosDWcBwwWr5smXZphaotk5MUWMh1dDa41bti6gCZtoj5GQ
jtIYviMzq9cmTPEqojpRUYsZfzfsE7swtpPP8lYqAzPb4KXE5W9tFbfFCvApmu5Jf//wjW7cza7o
zmRH++BdmhG6qV5ByGm+htHeLW3GumqdeQm1nU9BMEDloG6p5hbDYiO6Y6HDt8sM7FVcY4Kv+8Zz
HTT0hmLSoHoiinP6dzYvHC8nqdaOH1x9Lw420RzB+m+6F58ISVc1+EdXDbLUyrrakvWvNOw2LOJ6
R3yetoOjatbIn0gyFuxzzHgm1r5y0glSzgd3K1r72Falu/dgHliF1+8ijSLUR8lpRSWrkNDRI1Al
6WmFTp5Wb0hYUXxpHzS7T4ldxxO1zIK9RW1xjCv7h7TJgITw+mHWEXWOpkXeuKDbm30UL6KkkLfd
jZs526jRt4PCuc0OSnlvfY8QTwQL/5qOEOtkij3hdaAO0RuRKRt/tiDpD+AZSfbV1pX34DOOpmtQ
K3fwXgPIdwKpH5oXW22cmmwDu9+NxKbRuWkXr29/STWmmGnhSow1Pv4BTIy5ZljfRJTdy9S+0kW1
jT0rX41J7O3HSN3702StIg+M1IkUhVxDceBpMIojDQ6CMlkxDOZX8dyaUFknQjj7/iOOtdesIlih
cOmSk7p8N9Us9qaTn6KINEg1Ij+0+oVkKWUoFDp+bWQhrQyGzVb30Go+VgwxbvNenDjb7pMQ7VPb
KdCkeUTU4bb4FXR9x2ZF2uZgoOUhGaUj1bUE258ZR0zscOuMHMt9ZurepjH5VrVJ/3F758nqhPMR
aHCs/Kz+zNzpS5favUncMHvtw8gv+1pHDsEWBNYmZQdjpeMcFIW9zcr3ia6YLAZ8ZDTYDOU5HxHy
Z1DfxcjiL5FlsZFMK/oR9me3+SnikoL0Zrx2i2P6v68mqn0c5SKoWuzdpsAhMvT29LjxfAVQvTQR
w6hCGn8sIW9PWi7+vSluFm232/9cvf35//n4v38+Dy20539vez4I47gztPEv/5LwVB8DynS5uF27
XdySitoBZeq/N2/XbvfdHv33yf/rvv918/a8CLeZevgx2mijcqTCgZjEMcprHB7U8hH/uXq793Z7
tiYe0gRuH2ZQXelPsOZbLji6UNz+e1ubo/+6bS86W3Q06bsnZmefz9qapOsOH21GmWT3yZlPqcmD
HQn8YpVPwKyFW44PeiqGxjkmeuIcZzLKwsCnpLndlM38nw/ky1M81wZ5wCT83z+4Pe12U2MotHPH
5HS7K3Vs+ziZPkq2Xs9t9Mv49tyed3vkdlGJln9O0/mUpRbCbbdE0JUtb+P2sDTJ3qrMH2WbDoTh
YEDd6sIVSHERO1E44LK1uBV5DWB+VLAXNzXor53Jq8wAaIZWYeVbufJ4uzAnCSEiqdoZfuMMQwTX
Ga+Sv5MG16L0HaafmZGecjZwuwUxS7oOuBDT6ByzsX26ePBli1FUuRyct5u3C3Gz6Ou9tt23sQwr
Y0DecHtkiEtibqK6/FOMTOX//bviZgGoevcY1cji8tsr3F67jpfUtEQbTnyclHyP//p///yX28v+
85zbQ5MESTHGElXof7+pfHmj/7692wP/47X/34f/fYXaz7odWUuHf5/7P/5nlfr7NG9PhUEBjGcW
y59P1rLrBFmYxMF1tCEumgY6O0/Jc87oGTsp3DMGvwQM01JGl1+5bTR7r4lABark4OWqPLhJ1p61
fgRVysHxZbwfkmGTkRytxfBWmgorLyxWwijQvoZW/+vaiTgODUB8W1Dqt1QudJwOXTZOBZqLcboA
szQjOs+gtCYcYPAgGoJuF4F9aC6jgCX4c5sHzxRg1X0+sqQFjQ51VtcJ7cmjsI6HBrESYP1QthA/
ifNc27j6rjo8PErxZ4hTbdPWcKCoBUJseR96RnQhcnnYRW71LF0AhCbBGcSASTEwJQspusG7JXrF
tLDjQzMZV9MrL5S33XoqdIgIabYv2IL3g2u0GJzjwWPQl+lRCp3KR89V9Q+FUbGZEYB2PxkASz0I
pmEB0/ULG7yIg+NQTQTm5oi2Mg0usTPXM6cWpjgeXGV8PxRESb/W2ocKbDHCrj6ai7WYAyg0hvwl
ahZP6qzxQjMwTlUy9tBPI8jomMfGPgIQ3QvecmiVEhwkjOMUBVEPo6ckE2PWvvo+L7Zt2X3r3jYv
ChIqMA5EB5U/dA3NduYQJW8n6HUj2KAm4NrJdj49x/oy8x7xbMcwzVbG3nHhjicVxIDqMuTQDb2i
eUNlgM28j89JK+N4RQS9Exp56rAFdjOGHKwPml1Nh8ajd4jBYHPS4U7eqN2DE7SDfG506mJMpZ9k
iYeJ6tI1YPD9mBvn0fId+GO4mUu/utOk1WxHJ7oQ5fhdNsvclrejcQgzHDG1lZb1WAaWCGPyqPzr
FemJgFGE43Gj3SUlMzS2MzyFUo3vpDDvY1xGLH1o123HOKCBAqPqmCDI3HjXpfXHzbV9GSOu4E/v
GAdwwiTzg9DcK8HZ0wOzRzOmWMsdGGCu4wV7Dz+ahmEIZru6QjWV5wfDpwsqA+3kRdfcHpxHWZh/
ydbGF6d4iSlQUNSX8Hbtj4HY6TCQ81uy12KDNmE2s72dL7xeV/4ABi6N36ht/IZeT1aI+CySZuqM
Vc0SGPVHgprVIpM8hQLblZ4eAmOZmyr3fuKhTV4rxltRhAl4MqbbZsS4LWKuu41EdNTz9MAw88Vs
7OjQ8A1pgaUx6qycF6OS50IEcOB8FlFbjMjqbGc/WIm/l3V01yVpe7QJX8ccRRwZCdzpiLCmbvgg
o+5Tr3kHooYEK6LHujIeumSi9eP7HrTN4FAKWr36NXJXu2tTdAJmxwhPSwzYNPCw8hQaeOZE70kK
qXoudTx1EkHRiQZYJtFdNZPIoXN+4B6h/dCuwajQD2WAwDfuTzYMuxFhT9diqcRyvrVG3PhqTcRw
akXzLVzGBh0OiaHlYr5nw28zGO1BfskJuprt8SpkC8swgyjDdwuBWSbaPTU9Bn4GpFtVnqSXxg9e
z54cAwvZdhpvJ8v49DMy2o2qhH9p5i/KTvtdl9OGG4nn4Dsf/UhGaL3hYIlhQu+aet5X02cPqayx
D5wt1LNRz9k9DQO0GLUKBiZTTgxpahgjkqknc1N7cnzuqxHYcnxuuk6HW5r8Ma3ewh/bsrbSgfM7
GaZBDc+LghLDcekXJeIYBOsWzXTRCYnfCTkz2nDhLZqh2UUSxiijD3vqml2JRyUwPkzYSVWnMh4l
1nmwSSFy7GYND/4xQ1SBG5DIYRq7nSMOpoWxkKMll6qgEk2mxQkB9G4bZb48yFi/NDO8MMCql34u
EDUNj2PXzWvTZ/ahasLTIz22j6Pf/2Q4pTJoK3+nDEvCsU1KqjT9VdObjm+dqC/NwSmzkeqkOz7C
tt7bEiHJCL+yGPBYHqm6PTFDejNdJ2nCB7dTpsVaOJv1fJKQawonFncLyYwj16uG9JzXs9i0QpyZ
k140/UZAT+1NlZGIohqv3fUS/v84zflRtfzQwdzd23GKOQ2xsYwRpg8vhwNSTNMlZ25/HGuAFeEj
45oyC9FwFRz0Kf8YIbx60/RRuIDpupvd9bMGP1ohtXBNJEx6a61jByq8ItCib7Pi2GzVKB6L2mBN
LYOvuuwY5kskvm77mvt6CmemvrqAWuWc4iLqsjMLzft1l1PVNYFwcnFuR04gZnZUe/P0HenN/air
GtMcPn2G4t3QkWT7AglykzwbQecYUHWD5gAvRzQQEXAB5eXEcXQxtwNmRga13Hd7YPbxxms8+7nq
ZHwKEuc9JY56m7V6fyR0AOLVcmGMOWKKuHxJtCQ5JqINjsqe3slpRlZSWupoUO1BL+Gi1Zx44wjo
BBk8qFPekKHZkMpgLtPDqDN30+JJr3v0BQ19pN9Vxk5fTD5vF+Z/X7vd/OctLn+wmGMfy83tjkGa
lHPT8s790XjW8gKTH2/UQx9tObzINzHJU12qckf5SP7gqHJ59E2fqwDpGKC7pRUagYYBSRvsSjwR
RfthxXD/jQCe562kv13YPoeCuVzcbiaazwSdhi20Zdsf8+gzJtV1/udNWV03zhupusdkOcJzm/1A
ZuSTuZwtNJf/wd6ZbTduZdn2V3L4ueCL/gB3VNaD2JMiRVEMShEvGJQUQt/3+Po7D+3MsGWXXfV+
c2QySSkkUiRwsM/ea83FJqLUQZfk8uZ279PXOofgxNbGYFTpEc1JuXNSbiB+3yAfoYmtg9+2bOhu
AO0fNzdCdhta/kxl4kzgCsPOtSbJrDdEqh/77FkydTXIqNRO3kRCQu5vj0MZXTGVdGPchKSOW6L1
JLpfY7DT6tQ1jraxBcQiR95MCUJepSmTWQ//H1IVsNhtW+A6q3JrH4icBcLW9e0oU3Jv9ypV0bdF
b+c0M2jF+pIRWxqGrMUsthw8ur2G2z2bre7cNpFwBeF9YZXatqkdbYuOvQtsb2OV0Ez0GNGvXwSY
4BPNJCTXODEWAcqvOeUqiBygbPXXqafOY6+XzhgbEMXg5Orc8xUsO6I2SKnVjG1tRNW85RpKghDq
A6GzVEp0MqxLV2YcSJ5Y4kFTKBCUFkzrxtrUZ0bHXoY55rHwvHClpYLDyWXLu2hChbg49hW3mxuk
W+s9xPQTCW7/xuSKLHTmVUJDpKqcbJd1GvYlhQsaVC8SJqMhClE4c0N/dZM3xJgPzEe3k7y5vf+3
hwYtxSSlmcPb7QPQk58BlduvN+4AQ8VBKzCbXAUFbsKGSA8MRKX9Km9RvJQUvK4ECf84AG8PxwhP
eT5ORP7VzpNh9F+LAk9dN0mtZDRFNXmiw6uBPZ51X2z6odj9R2p2dWA2ynDQgRFO7obmDvBNnysv
PWvgk/GKJKd4IXCHqd+m94ANRESbcIG8Gp7jwj2Xr8o53zGaUhGpotSWtSDM5YiCeIajSdwHX6av
4MXehwcmFt6X4Jyi9ViJEcLpLP0AoihPymFF25MJYoEviVHAeGeYC4YgJGJEgCOZhr9kEjgGgmTJ
oj49wZOuekCvy5Z0n24edGv1ND00bzkPR2SDdyZiCBBHzAC/6py+Gpm28+aFp7KZxSH/ItDphBmN
IWGKGxzhjX0fvmrsYrCnEj3CEUj7ifinHd6pJlpQOVfDCkeIbi4D6w0xDLCaAtDoWfv6CMBqER5b
xnF32IwRWpwVOqXKEtt5JEFTzv345h/1e9RpgAsWMi8SqQ6j1/eCy1kys5/sd+ugPynfjK33RD+e
Wq/GjmXA3iXm8p6agWVF/xo9jw/e+4A3/LmHgd2s/HstJKLuDl1Wz6Jts5FcmiXRxjMfOfk98Nmp
YNN9l79wHOCAn5hOMDW6T3bRK47LYpZ5C9I5/QpHAY5Y9BYYewE8tOS9hYywZsjjAEX1Ryox1g0k
8e7jPWqL1fDqk3R1+u42y2ZEKn8/4vN2Si6Ga5NAYvGkJKvf4NqPVCR+nv0ja9NjHmZN/c+fdAee
O3Wh/Prm/Z8/ITxRLZVywhIO0lTNsmy+/3Y9hUhn/vmT9h9FOfRRYmgYNdVtQdJ4tYg/lF2+jl/b
rX+CckqsHGWzdwzFfExXtBXFvbOf3jhCqGvR6CWS7TLaMjDOo2zaKInkpEb+KnA2XnaE2dkXMFTn
hrJSXJ0ZO3XDSkfy9wLRBGXgZfqA7rdMl+lXKBx7PKDr4tI9Rqf0XFwaOg4zfV59j7YQa1+Sq4nB
ZdUdki3XfnSYKgcsxvq1sRqZSKzEI4sZWoM1shns1Min8e0bGJvGld7PzDlnxwzMG8rSycQd1VzI
KJX5k3pxb3cLsrm/V927fU7vwfEGHxgTMDSIDxxQ1jSzd+zS5gDTvkaviCHVd/rWyF/7JwYL55IP
HasNrGK+w1kNr0FB1o+UbINh1ru3HjlkG8aPJ8Rm5TMSC+eQLwnWXuLVpTec8P5tkUR9FSFF9jp5
Rau/VB6NCxTMpbvwv0+vNsZuYxWeE8lp1F8cYxHetxt1HazMA75Q81tdzLBPLbDeN49gABE8p885
ZBFcLyibFsidMUdyngrcAK/RYhZuMgtc6x1n2PggEQBnQ519B0wWigXVwZzcz/kamCWwTybYAQbC
XSuNFzt8CuDUF9qJYaUWUOnc0yKHLi7pDRy2yPgO45wqY66Ua4gMG/5Ef2kctfc03ZTr4coWnJfK
hGplbcuv4879yr5yReW2pDZfk8ZM0w3QwuGr9Q0lIQrRxTZaOb9kOrwN/xd23p8d+RLu/4cD39ZV
zbSF7bq6+fsDH5B9jaJL7w+60x3wLAVzucZweH0R7osuFaZ3IbSub9hmUDZhNPqCI6mWxG+pVf6b
05AghD+8GM00UTyrJtkHn89CK2oGu3K7/hDq9Ar5X6NuyEAmIBqac43DhuvHHJ9dBB2DOdhD0Tz4
DHCxWX7BPxI+3F7O//ndm1P/13/y+C0vZGUfNJ8e/tc5T/nvf8qf+fe/+f1P/Nc+fKvyOv9o/vJf
rb7nh2v6vf78j373m3n2X1/d/Npcf/dgcUuqeGy/V+Ppe90mze1V8CHLf/k//eY/vv9P8i50Ydsc
Bv993sUpyN+//2NTJ9fs/bexF7/+4K+xF0L7WdNVXbMN27V1x1VZU3+NveBbjmuaqquJT7EX+s/8
hGY6tqPZpmrrJGLUedsE//zJ5NeZloqg0iA59X8TeWGLTwe96fAfBrMGr4HXZQiZiPGb1R6eZVsh
a8LgInBwIt79hhvIVs8jE86V6uXHqgZpgqivQ0TXoM5xB5t87WhTuaQ5tAkAg1nrp0en7M5ODvFb
t14cH8iXEbJmkhhpgTaM4yvqp71gGt+jJnKifZBClM0PhhU+lpkgMNctZlY/rDrqUYaYoOdzh+LF
m8jrs52tVjw2vblMJ8KvphzMk+b5ax/WG11LvOhO3tzpRgL+A6U8A2v10k57UQFJC4cWYrFibmMD
TryCmgikJF0czfpgirnLlG95HODpCth1R/aBESG4qQlXb8OuntgH1N846DI9+ojGAbpfLQ5Fgg9T
H7Qj/cV1Y4r3bgQI7KasDnWvg6w117hOiD/GPYTa3lD6VVm158bkuaN67or0ez+OJ6WsFohhv4/W
XMAhhaDGlZ7huQiVJ2EjKvX0bh97+Q7NLm5tsgezjE6CiourSfZ5BtksQyJvoXUp1Y3Sj8ewEnhP
1F2oTrvcVY+up14IqV8b2Xgk1+Su15dVql0q2oKoHhY1+LTQTvZ0+j80yPyuEtJGGk+h05519rdt
DPVkW+PjE7lzEISUpUO8t+PoqlnTbuz5M+Ns32vdKVC9je5v3BihD71BU4/3FPZHMxp3kc2OqYoR
qYXbKlLuuok4dszllhbuCyzGCZrYrgVaAGg7F2udQAWribcoqQ49aq5c2C8l3EGhjEd1svfN+Kwm
yH9cM/gwUo4Depu7wQo2HuGlXonHIcPfEtH8ojcJf9LR1i3PnNcIvZNBQ/cHbLAhX7RLrr6V3AMj
dR3tWATWumhAIGUyNRoKaQXAiU9Y8/pLW3MRmOJXMvM+LD/4KJvhJN/GQpkupcNBbU5ntJ9VrL6N
KlwGeKOJOuBS4aoMUCYhxL6MW/Rw/YnIcUYFeb+b7AI0CKVPbbhb2ujHYbLX7RhuU4MLjnXIJ8pU
mrBmMey0wFz7/oiPJfmgOQnDc8AdMCDiMuO9YU0XeUwSFkhQIaQcK0SgPLw5hb53nMUQD2c7GE99
Yb4ERrxluycdFKisouvtOUYIGcNoHOuQ5l4vC7XS//BqxtlJNqz8IbkKddjZZr1A/bQNQLuhgcI5
ts8bgBDMJtCYvkD6/ajimkWiWaYiAnmX7BUz3hqc5+kYrnHezPNqvAy4QtPOmQ/RdAyneB/3zbKM
OFaV6ikm8T0aVsi/TmbSnislha7OcuC8DsHE2L099Wjy/eFEK/FS2cmV1qs7NhR900WU00V+gq06
7pQk3jOauco3Rh6Pmt+fBEw0JZ8uNZTATmMWAtJX/kkebfkB9pQhzLWl89Eo5XTsa/WIW2WV42oZ
0g2qQX5fNXf5e2JXyGn2Xd9bL/VQL1ymnKHpvEKLnALWBM9sn1oFOyzHdhwPO/naEp+1rKf3j+Bw
Fk06wMJsH4UsBW0w7WyA5Xj4gA+l7TKtExieoDfCl75DTBgOZx3pnDyYXBBjxBZevAajeXppeKeM
TrwMBbCCWJ0uKoZExX3yoRBVVrRVoopNDYaEbDoKWviBNZxTFS6LjH0Yjko7XkTUr5iIscrk4ZUs
r+fO9R/v68E6mJX6FiDnCj08LrofzgzVRgg6vCH9+pJBFUDm/8FoaKfD4Cg5mBXsNs24zX37oMFu
Uo5en98b8IrtXoPsQvwCzcTEsQ+m1Z2nUj3ixkHgwF1rbRnTzni1o/hRzQkjg3NW6smePEMcUJwe
I/vVinfalpiqb8RrPrQtIpeiOdNQJbhTsGsddsRZ7uX/kN0v83KrGBxegy3oJWu70iIt3RuOA8cm
8ZnnUucUi8xi5QWkSQhrLRersOa0mjQErY2fbBksnuWCbaLj9pEIuFzZmmi6aBFEH6kP9S5tOpwN
D2RlaA5vevAdf93GH2x4y/FergmqK6CQ8tlxEtU655imgVPtfOelbbH6axlXGtd8IWuK1gSKvk5t
TrbJOc9CdRd3x6CJrg3PkWSsbi6Yn0FIaZrNqZZeI7fn/Ajuq+AgnyvVxeF2xmnDQaN5yIbY/IYo
/6Bl2NlV2tRdSJ/NjjBQBIDFJh2zjl/oEUFUDfwHjMjJ4HsznH7PTlReRxf/shWBKfRtZoTY+QUB
off03KFx9fY2Yom9j4MxWYTjCElwYLci6Jz4DdHx07iOOtTIAbbepI1f0mE4uozRdmOe7hqt/mbQ
0Ubyg/IEFxoXvawfGbmHjTLLLNoWJj1lmGTnQeZF3UJOQ5sO+I+403ECodmnzaYV9iPyJR3slk0H
zSOM53bvdqOY6I1u95gS8LIxBaf11nXIsbzlbrrCf+7MkXAQo7kXLVMN1fUUPFOJN6PnF0IQriZt
e7uBYK5hiDWbpTdZmCcQeWJO3XpOtsQp+RyEWGXxgPR03wp/k0K4bhMSq0c1vGhCCzYjvVYnmFhC
WszuMOY1hwZQ1mEgQ9SIzqynFcQ14C5XXpz6w67sZTwkQJ6ZK6LvR4gjSnzifAXVnoKdcoHDTE5S
FGjoY04DV960yAt2vLhpPYn6IIIK6mbOJrABbhjg8EiU4JjlmG2ov9hCuol1nYhlCbgKLMrAuVa0
BRdl2znbMGu/hSSYZkoULDSXaJsIpG1rD1yNE/NiD3BhiqLPZkwIY5YbjD8Ng1w/48CeIv0N49m2
y6yDYxYNuAN1FlcOCJPxhe4nJChO86hi8eAUyMb2lLrTya9GZjHVAr8zhEnL+ZqoONXUaAGQBsdT
zSyQXbEOqm2MxYtQ7IOV9me9Gs+xmR8S22OaCwTMCq+huQbytDPtePubov5P9obaH8tkVxeug14a
a5kltE9NkTDiMIx6gi5aEX+U8abXknMm+rPnDKiAMbqPu5I6agBa+jfP/GkjSIHu6i67B8NCdcgc
9VMknWv2BKuhdVx7vnYcZVdxTDBvwRdifaHQCWlgDgkKftc+yFLpb55ebnp/symWT28YliN4Baru
CvXT0/dCDEaETmStNxTxrDVZ0KAwLVaueoq1/oTW/kqQcTM8hgh0K5NVjcI2iMa/6Utpzp+9EKyU
NkWbK///9xsV38jcwMEXv5YfvjV0J4vKJFF2dLEexoLCIGlOAkmog0y5xU2aJe0pGyX2lqtPQsHq
muswA6wjnv/6LRJsxP74Frm2pQqhWZow5Sv/zRYKcV8/RSOoMEQrGUvNzgiMR6Um4Gnoe4pQy16Y
cft6O7yLmvo8Gd+oxM5+jQQiuqru8IbVnWNdlocO/E/QdbbyXCTTpeHSZUTjzB4pQ6jtbKjMohxg
JVkvttuv4sha0/FnMlwv1IYzJRlODMi3TqoeJwM0HZ9Fjyc2IesrCLpT1FY0Il8SfCAlFz/Pwc3b
jqvKqU/liCC3IcwF/blGfyjovGVmV5hX6kWJInlI/YviQ2+a1Gd7MA/uCLbSqI5E1p08/NCl2/Lr
EU3mKCuoEnVTIGLkqKED61ETs/9Lc4YFbd+dA7Sgd3/9KfzZ4WFqqm5ptqZauv7pONUTNNTYdyVT
ol7igzy2brJNk9dbZT1ctKba/PUTasaffe5MOmRYpWNyjnz63N1ec9ibcmb6NukqSfQUpWhYDUSZ
oHa58C0dM76OA4vaJJmvbXdmu7stzXRrUNcnHYan6SmoMwC9+yntTi4pZ4OePeC64WBAb36XgF0z
4JdUjv5Qw/ho6MnbeIQwFi6yPrufWA+xj+3k7+2dYmkod1ZHa5gCVO4KMHBtiXHcavqwc7Hhj2K6
dNIjY1ULN4LhmH6zpU0eYxj7+5UZJfsMrFVYvzoB034tbueuLYr5oMV4ZYt1OOo2pjjHwj7AlNlk
EIjf2deLRVslLUeRt/ccnJDs9d80hJoqlZReFmAr/IcsBgcqvHMYtrOOLRgVuPGiJ1THVb5ILGBl
bEfzJLzKorUpsKpZySEd6+eqHd86nXIsC9myB6cSZxiI/Nbf4Hc/+hZIN5U8StjBem6t+26bmsC1
lIikhwLlioWbpF2ORXLVEm+Lr7YxsEwb62C01iOrNnO7F7vTjnK7R8WywwzN6YoE/bZPyu213sJI
MIJtmT0OOhct/g6lp36z/QOyOuQ8iIO0btc76pvnmAeh0Sb46yONfNM/rC/0AV2hqY7QLefToT0J
JS9NxYBrwvZNbukGPnbtIrziWf7JmV2QJPTXT/lnq77FoJyDWgjX+twKrVBGicQcWWxjNmQ1G1OY
dX/9FLz4P/5dwtZ0epzcurACfr9uhkEZY7OH12I6cPZ7C6etnkznCvFE6btQFKu7x1gtTxO4wpH+
+6CpuzqIP2SVjf8R1469CA0XBxmkTJ12hKIfYrY9nW6+CBZCkZHLFvAzOYyzKHp1bJ6m7OI9Eq6t
SbNeLsRxOgB10i9dxFJdVYR76NOiGNN9TV7eIEg75PNvvfiqu+OuaZpdDnFf7suIVb4ELtS1wlwP
BiV5ne0tcUI6vbbY6MgXSYDatrRtLLH2GRAnh8yic4ovBR0GxyWIZzjGRrR3+/asCevFT4edg1Qi
q4x9oEv817iT26YmCPcqBsvYqkBaWbvJf3A8Wh81/QK9YpdEd4+sx/xZawUEcZrE7UDpperhh8Xl
Am//vgyJexnirc6cK+GTxAG8ln0F+XRqxULTRdZLZoPjqpn2lOJFzVSMts3JRUyp8Fpw/JzlCm6y
X/u7w+BPChwOMdd02BWppml96kBmetEMuJGBeCdcPrMUWrA0sIQN+6ZKkD6gxOouT6AHaQGfkTKE
q74uNsjgiT2bJXNzolvPNq9ja9jKFBvT2dbNBSfaDPXwWm7duu5Yp8MpUPz72tHvSyf66mLtKLKG
lpx6iIzweXTia6Tz+4XOW9qDpTNDvBo0/jKrvWt11rySFkDHmU81KouKthpOrWcd5KpaTt1b7mEu
V+sdRus3wcoPeeUqjJxAFJ5pdFDLQd8Vw0qjuUD3zlOGk+t0J61t5601LNP8m9ykkhSPNAQQ5NRA
NCJNx2hXqUW1Q//FLoZLGahHNnhDT9oHzTJZjXlxN/fZzDFNPmTN0tdINK3qU9r1b2M7rGQRZNWy
ZWG8uCCsbOSotidW6KoutsVf3PqcEgbKNVp0jfMaW8qJ2r2Z//UH/SerGIWb/A+0Izrbnz7mHpF9
0vRdtu6dbF67uGYKlKqi71fyIDea4QjPySv8vzm+dOvTPFNWsA7lM1doTSOG/PPyiVBsNHRwRGv0
uZe0SvbyOgcalXDcBeIMLjrp3utx3tE/i6Nu7hnmuqLgKXBCyA6nzoli1Jj5J32etbSsKLJj2poV
/ElZi2n2q00jxWQQKuslh0apGI6yu5HFzgua32VfgjFlyejDfasoq7qzV1jRRc9+KHGpwlLG1mRO
B1g8TJp72O0wciV7K1Uvct2NOOiijBYivosqtRYtnPIIWZeLqjTuTz5FD/VEXk5vurwYZXyakXlv
o7LpmnifEdCVRtNpSMZdKlg35DnsG/FV/s3GpF4mTb1Ek7ovWz6X+FURyX402fbxs3FIsC0DYN1m
9a2SrSx0xKDuGg57oMk9WV9tCZ66mjvoF+kHcsZ2zovsUPgdI6sg4HJrHtCcfch2iNMNACMX2Xte
whNOh71GbJHWf1RJtGz6dI+iBRXaNL2l6sLwWIlQC4NIV8LhMDWclbKsm6zsOqnMFPqRgZfMSzB7
cmBKtPkENtRsd6M42Y4qhk9H3ReAWsdIHNohvmIYO8iutUa/TnabxtIH5Gji8iXmy6R7yx/tGlQs
sXYslRDpFd20qD3JK3zIudF3CIu88SgfFzqSvJZxYLKt2nBP1Ne1G2xSsaWpZxqgu9TQVYNx1iQm
Y/sYrjNdXfaLZtM9IJu+bWLH9uyM0Nzz6GmiOaO16pOylatuS5Nc9SIyBLCJTNHVDKO9lrVsNoOr
afKqFIsVmu5r2gE29zA5xf7OsqwX2WlLUUJXnL3Ag164hO+ihMsH1WURPEWlfS8LJuA4F1hYL5Ef
LHKPtJJ4eusCLnVUE12WbhVQF4FLH9GtMBriVhU4N9C60WtrmoT2Yslwd011uy2KcXc74Bl6yDIy
5DKM834uVy+TrgCe4IXcjSeFOLgJ6VWgn/SUrAnOqcxs2EEiFQXWkflvqkJfXx5wsvsacVEtcH3e
1SXRaSR7iZz2Qi26SzIx4QkmrqQli//UrbqSrjPLsewTToX3/a9XLc0Qf6xS2G2iElctm0XkVsX8
ZneXQPkqddOC5ivGt6zmjZxwYXtf6HPR8GjJppabUadN72ljMqPppSZzLnvP8sCqA0TFTsMeoHFp
Eed9ckpi67Zs336B0F/LiAK3Cj9yd3yLHIWRzgCvJnxyY3eu2iQjYpPE4knrlQSeWNFBGOXhbAiR
i5kd15ysUoipkWzvoR3XRkmyr9G2x1SwSfcZHKtWQcnsTPssD1802UWyJ04TRF/VUtPLa1G5wRxZ
FSAVmhpQMsD/5fQ2VaPo7w4ZzYKZHWDo0/NVD9zFpcsdNePFxaLTdR8oOckc4wSX60swGZsck3df
qDO5qttms1voLE5yzXnyFfWglkinquCqgnt3uv5iqMMJtxcia3wnGt6BaiGv4UnYsA7XS9wzxAFR
6snrbpvsXY5Ief7VwoV4/dQx10gi9Sh/myyTfF1ujcNt/KBUYpEzE5BHRSzMg/wlrpTh016WnQGF
cUKsD1u50zDr7ow4e23l49uY8gLo26cjbgFXW66rgioob09ED5SIzbWxX2EIYFkizLSsP5KmPeNy
P8oTuhH/Kv3//9z9PBbf//nT9T0Nsznt9Sp8a343Prdsnev4fz93P37PMhgu3TULr3/yg/+au5s/
265um67DPl11KDL/PXd31J8tVnqNb+v2bZD+0z+yvLqN1/Wf+ZLt0PAyNNn9opT5dfJuuD/T46EF
qDlUMXQDzf/N9J0e2h9WF2HSgmZnRztE0+zPe6AkNeopLVR4P0nx1Edcs6FHPZkjmVGwbgo2IUtf
0R4yoAFLXYUJ4+hcAFImqHWWWGuXoupUQPGvZRQZI/KVOzUVPh6T2a3ty9wM6dpIuuE+x+XauzSr
U4Uh6BAw3ZDmuOA+7WyHoGt8oCkUotTw/YVvcFb2xBa72nPm+dEcuAzqNhN8sZ3A63cMrJxJ0Gw5
sRLLO6IeAr+3qeIcPD8si6l3g3UYkDBgJkTwxJkZ4SWOGVXHrbMaBcEpdew/uwbEs0SxUFC7dJyq
HthFWzdfouAURlWxGt1uxSikW/u6+Bp4LRGxBDiNtf/R10RTwHFYBGM5S8bCvTfBN8ozGndMQqzt
xLVX2H24SjtmR6XNWlKDBaM7R8qSH2JqSiJ41F5L3gaiAnumKkO8EXr1aozhBybEEmSq8sUWXYkb
SYUvNYYuJaNDhx+camjre+BBHlFmTrQJzXofG/sePxx6Zn+TBR1js8ztZ549DfOWzf1miEHKCAh0
m0lX+0XlxuFhDABrRa67ze1uH/osltSSNUXEvdGZe0MxcJQIVA1DhMW5Kop4VXEtwFlfkhQ+oJ43
atxMtkcM5UgUC00OQFcN9odOxSxuZhborih8xr7oovyE7pf7EbDKAk4lK3Y/Y1Rwtqdi11U9RJ7C
WQcEMjnYilSlefMAnVYDsyI6aA8tqoUHy9QL3lTUDgrNrFlTN/spSRRUoP6DlTO9F2GgH1zyIofc
/Co0mvieX9wPhVvsFLAeLh2OtYLhd95PzsrIlfHstQFhL6RdRXEPWmeyEEHG1SbxHVKhWu/L4PZw
M3MhkDwF6WKEXAWZhuwhJcbERW0CdpNlmNRns1unjk7iY5ITtyZ6C+/be0XsUBUSoZemdbfSRLqE
7vi9jPG6xMOkIwfkW75vADxbBr0iNtHUcYmI2vsMVBocxKFYqjbkAX4EsnXDcQK1qp8JBcGgbfrH
tvOnRT/o7WYqyG6POvGNojdeq0MxYnJlw1/jJZyBR3sZ3BDgtK47zDrKvSrK9z7z+JGBeDE7d+Z+
7X1LFRhDKviCgLjFNgv3puMTsIEoNotje6HSo59rHdu4KnmqMb4D2xsJr6irTeURDVUlRb3KR3uf
X8PJZtA9QBQb9acxJHGE3cOjS56rivextXV9Xo9k2iRETjP4/+6ECIrjgfrbsEZATDpt5vhptGXu
WiPBEFr2gVv2bqrxhwWwATheoKbhsnM0v7q3HBQsTgXiIKtZt3Dj7XixBkyB6TWM+m2ehdosY0Fa
JLp4LUW+yiGIPhiue660Cr2oacyZu5AB68L2beIvoE3ue09dmcWEtNie0sf4mzZ07zEeBUnhaOaj
7cxAXCnY7BsZ3NTiN2zJE4JlGb14JVgEH9YiQX4ZadVthiK5AwiEk3/nOYS5pM2g3Q1x3M9hG8Co
SKatVgbLbOgIMBcdh5/XJEtLB8phEw6jgQ4iB14TyC7CfjGQnB5DUQhLTZ23ITFAE+lcam49Vobf
HYohkEZ8FiPNFKt+Ctc1YDk0pwhL3exLotfuJgceUbi7uEWNTwaCorI+WO6KAZS+rjD0h14E6Nkp
Xyynr+d9YpS0DcgYU43nHJsMLvg2XLbdGKx7g8rZ0qxqzTbn0oWQovoaTjp2ZmJf682IwoqoR6u+
TOS3qX1zbix7RHXugHabWC6mNNgBtiQIz0gfRt18FB0pUHk/gp0vhETEfSkSthuhaJzTy5QYJGZ6
7bQA9jWyxbxLhTUbVLwBA1qp0VAJZVDJBk3Ue0kMN41t38fRYRql0IG05T1uUHveWG+lXK7hBM7d
EWCqm4o3he2wnqXeStFTjt+KBPG6YSBRMiye2f0W5+x8AoBrptpJtWh3tV6EC1ZAxbCnEdFY+Do1
QHLbMHtmJxGSthYhWlF9AlsMrZo3no0GeS1a9VXtwnLRwElTJpIaC8KzfclkdT0CCeAM3VkRGw1C
sAzf+Cjt7BJbLBhjBUjXqAg90pqISa6nkZWo1uCQkr03gRzKwY+zV3WxlBlPhh7uLWl3H7ESrJWM
8xhF36qj8QoJ358XeCsAy49LC/rACBsmL2VXCmhwno+QExoieLzHEmaImWKsMFwOosJe5a72tQxI
Ih3qkQi/gKBgdgWbRu2R7tFnQKCOWiBxntRcg0cndAxPOA9wRnWbyXEgeBY09dkAQrCfO9yfMRdD
j2TnqzKm8LA9/7FiDp/pAV7Z4nFIJqp6DrkxI90q8MJvnWpZe8r5RdTG/ClWm0GdxI1Wopn3XeOQ
uhmqXcpkUL7EFLuCj7lxGGr0hAR1JUQ/Z6VH3tUfxRd3dJ07gzmVb6XDVgX3E5e0ZRUHH4Hhh3w8
bIJdc9748VvvkpZip+D+redwdN6sINXmbXWpHWXVx81RM/tnvyNyOyrrByW6Z1Hw6NC7u8aOHjxe
YJNFCnFiyJNMaBi2sS/92N6ECRdZ0TULWmXgAkC2c20bF41XEvtQs0gW3ibsNlZV4rqj+X/njPUr
aM0UVrwS2wFtWOdeK0rKEdNftnoEza0xUFB3l3iUusDB2fsNB1djGHvaAv4qGjKCqSJ94+c5Ew5B
34TVbSZysQq1+gvbHKD1Y/yuD+DUB8V4KLLuyxQRmBppGMxcoO79IPSd34wrDm4EBj5WggJqUt9K
9zSgwiQ5ZWHwJSvLdwUCS5xmJL179goKEPAw52yi4wFhKQCgA9QPUG4bAUefGROpRKo2tVUBWugu
tRAbtDZAMC/qtqqTffEdVZLz/cJf5NItd7vpGws7Q5LmNG2Qi8AuIsrNK5ON5/fDtgJL9Jub29fs
Ac3E7RscAJScNtvjqIXCA8311xuaecW2Yg+MCX853hxZNx8UEg0yCORjTs5k00muY4nAw1PUajt1
drJoC3LIvDAfSb58SuPWJG0BLlqGSmJb+8WvN3ENnOH28PYNqyAB+PaHKDfjnCc9dq401QURNkBi
Rje1qWHhl1935M3t3u3m9i/qtnyzIkrsH1+63bv9jl9+549fpxUeV8lijAs6y683sUrePfmh6m7A
v8YrCO+HwM8sY/ZD3CKmUV2Fjge2ynThc8jX5kwZd395CvnYayPGiFyzfgGL3GggVSpAKN3u3nAg
P24+fe0Td+T277yQBiLaK8Bg/+KR3L7+46HjQT2MoomeV85CHgR4LAqzKLeVvPHjoNwWdi8wRMvH
Jqgv+B8uqAU+wR8fK4A3IiHVnM82kh9zMmBKpNrnH9lDf0ljuK/Z7WuqoP1Um+78xw/f7n36hVWM
T8oWAdmQWVZsf9wwlywwQnJz+1qIqXdeCRL1bi/h9qvi2zF2+4W/3KVB+6xLdMogzWutpFzc7sXT
yFubNKm8mLTvnQRhuEmgzaeezMTIzgQtOgvEip0nG1+ryVkSzBuIuJMfm++X/PQv92/vfWSzmgNG
8GDtDLwTN9JKIa2Qt3u2dPDdbvpmHxcpMeco3+BLDxV/0e2uX+JYSxx8AqCK+bNQdcnT6HYjRMSn
UMgzKrOace6EbGo0mHFY4Dh1cAnX23F0OYnkw9s9VT40u6hkfCzvul0UsxNtFl4mcNkU+VcFXdUu
B1HHuMxeg6Ovjnx5VivF/2PvvJYbV7Is+ivzA7gBZCbcKwl6SZQorxeEqqSC9x5fPwusO1HTHTGm
3/uFpRIligZInDxn77XrJyjBwCt8wiSnj6byd8k0jxejuVHAcC9OZO7M2n+rISMdbW2I8KSOYpu0
pLqVto/tpD0OuSqf8kLS4nSyh1wSt2AGeQzibuJy2clkWS/ZzFnRtCnmpfIQ+EiUyXQv7CjQKieN
981s/URqH+/7zvJgBWYrY7bl0WT0U3Wp4bmRdMB9uvHBGKkigoSAqAbqVGM1AHw72vQGEQx3QhRc
Ia2Z2sVma11iqIc7O4H2Ccqzbo4eEhHCsMb+vRc5udklDc8wqJsNPHTpVcHEBGfIf3GGPyku9Cjo
2ZdpWhSiXNVhLXbd5KWDF+Lbum8bZIG+hQKPIbW6dQnyYLJS46rtIdVJKkJjYfkNoVVk+0Qwx5pj
tprlcvj99jAvx9x0RQ8Ny5d/vvlPP3O99+pz/vNzRWO91/Xi/ZPu7fW+lDkmq8xih5575yrPvPcL
jrTZIXDIWG6u//19w7Zk7aYJ1/lOlceY7cxMr7ayDqG+Y4j1G0XnVRZnILTZ+1Gf++31gZqB4/j6
FXrqkiiseTzQXftzn49f3+u1BFDC8jfBHkY7fbJO11/slt/+8xB//ps3kFmYaUMHiASXssQP0/2E
sCVZHKclMiq+t3z55yZdKDSDNRziFOiIMnFC/5YOLiJCSHBk6ySc5dfv/bnjz38x79DTr/Og3HW5
/Vt2eL03SKZP0cTQhZfT6XpTNqVaG9R5q3J5v67vS1zaAHh8dSojnfJAWeoG+BtUm+UjuH4OlhNx
x/VzDTKax+vrl7+N4RKl4qJ8vJqKrzdXo7EIQzLt69lZ9y5h313GS6vNQByHuBR7h8Lpj9X1+tU/
2V+v30Oj6aAEFW7qFZBZAoOXkS+XX3e4vmTgPJUNSQaE3EORRdFBmy0opxSRw3QrlpVY9LzK61d9
xoQ61YZ9IAVXBqucdmYv9mxcg03NqUGaD352giZY9ubrgvjHFl4P2LOKXCfJePnrowUSvCjlnVyc
zHGqNQen/8CrizUfiVNZ6mLnLxdICNP1lqnhw9UO3SwXtTpOgvZ0/f+YjgyOG6h5m3gMorRZmyBk
7WCekAzU48FJvq928etN3LoqQ7jPFUHPtLo5BfFUoIxLf7ubrxbnpk1i5ti83X+85r+9z2a8+B2v
14/4etslNemvGcfW9dF//9Ty4H/+4vVvXe/4H7/nXPFOfx7h+tX19/58789//zzMn6f353vg99G1
B/TMGjt+8f888vWH7d/kqOtz//M7YQq9ejYEZHAukteb3y9PW8aTFkTs1dUIfzVrl31gbcsaziWI
kmMx2dGm49LLFp9TWVvM1zSvwmKv6J4cr98s5vF5aNtwq+KYnN4hWNuzDy4gIPNM1dJAaLUcMtcj
lw3m3wyB61ej7dzVfoQNZo7Bew8PMd72337xyOHyP8x2QZ55RnJNXmiIZ5frcBnbXEyM5flcn4Re
94+DIDLecaZNEMkMGoDdHO28BHQOlJptgREdeQk0m9sjiEiQHAC97LU2+PEhWyrQaMJakrZuRDAK
mwID6sL1MbiKLxSG2Wx3tZGyLoX9LmqzX3Stq9+aon8PFv6PwYI0EAn+b4OFx8Vi9x9rZIpwu/5h
tPD3r/7XaMH5y+Sh8AdausG0AnHg344+R/4lMU9bSiIYhpaxKB3+nixI8y+h04lxhJQWbVcbSdR/
TRaw+yGBMZk0WkwYpPqXJgtCin/WW5Bgopu6Qo6qW5Lpxz+pxrpIJHkdw/JiohfsDL+3mWCh8FF0
IO3xtcZjcmGEWa3rEQBPqAzzBr8WpGKaNKbl7M52tmRsORQ+dvXg25rvuTP4+UIzjoAVRk+Fvr8B
XjnVZb3vdfdnHGPIYIpLF2/UaIAr4n2ixeoyWGPhkWWZoZF0E32DtFE+T37qeNkIgcmYO98bLfoW
UyJ3rR6Q+Rk4+Mhrhs4KCCfZZ8QL6jZqZ3aj8V4UjPrL0d3aeWCSirTYeSqa/wYRnjxR6LrhkipR
5ofCj4h5HmF9Q+FYyzoAY1JGBH4pd4uZhqYHUr5GkbVEqNYj8082vL209vgI9xHhC0TAGeVJH2F1
VwO9/2gydyIcn5EiQ1lLF2acueuAmZ9KxIHryR1IvSHXYdXUchfEhINoaaTu/DYmkYnjZSkAv2qA
cyww1N99IQygSR2ZwAYtRcMy6edHzRsI/5up18KXNs33cUybQUaVxAbkHgRH1akrbOMI1e9H3USU
vKDNDkZwsCPDfEKdBM6HHMlcEOmVZ2F2E4z+vvMRnRmqxx6yQYY7fc59c5PJZ5Ma9CS1wtjE/nCR
eozKMGWmzf7RuUXAG/REurhWdvFbQGeJ1qjzMKns0LhLyRRC7/cDaIhmp50Sa0qPIcyzu7h3x43u
ls+9hTwJ9hV8hCg0b9KSvMAw3KRd799ArGLFhaLlyHAA2abqh7lg3FTO1Y1e2y8kubRroI0dEYy6
faG946W9xlis6qYDRMVh7UJ62kC/DtdWWxBD7psvfsfwWvjygBHmwrhKbqsUZ31Vhpsqy+913/JP
0qoYnwuSqKbQQheeQI2lO/pQg2S98IZ6KOm5rjTDU6m56bpx2exoaYiBsI8tQA+EfiQJYDJYrhKk
w5fBy10J27LvVRJDfZDvZWaUn9Naxjep3+cPWh9mhMo0/boWvYVjBJlqjPw0L/XcI/XnbFvpBHSg
DDjuiVhwquk2C23tnrk0uSkl9vrs4uRiE3Xto3LFfJzqcGn5kBtqWDdu48tjpA0mTHBpP/hlsy9F
FhyMPNh3iii4iJyRlSQi6BDOxlLPdpuWNLk1YBvYDWYHa0qbH6qiT/azm1Sn+SvGLgf2CGZ9nmWP
1tgy7YumhyLwv7KOzCmBT4DPFSB2A3xvG1Yuc6zMikjJwl1VEbziKDHCx8iHvWboBrh1GO4f9gTG
JKorsl+QJFXmjg8KwJ9DyoVzQ+zasLBptRUVtkvpnzzrmVprpuveUG+f9aVydGR3HsVIlvouuLNt
61RYY3wapaOtowByoorFsTPg4LgaAx83LIctk6mjP5Yd6DAMLc0o6vMAJ9xtq60r8/CpFi85ePPM
IQ4+143oLghsA9qnACym2csm5+nKAR6G7lfYSGrB3MdgX9DqQo1v3eg5Gui+lMAi2DKGurJ2xG3k
aycpyEqzqjuqSMAlresjdNMGsr7TGHFVpzHc6S5ZWQ3HOLJCz8EJBV2kkxv0NYTLlW7E+yM+MByo
dVol7k4Pu68Gz02QBmKnBWmyjyWKyVbV3zZwapTZJCu3OL42Q+xk997UJ85pqLXnNPbFNpJkGWYl
VRJxTuAfYHGxm9TuZ7wam3mEdhlK55dy/Zdahtky8IFIqlkgpl8nrWNY6cA8jOH+8bzHM28t05cp
u1T5d4YI4rnujFUxKi+mr7jXVdxtFlqeAWZtdIZ1G8T9oTZEttF8gUYK74bXE3iztKm90CFYxZ6+
QZVGu6ayyXIzwnnbNtVrbIIIjPra8nR+xs3ztzqpqxWE6gIC3PgM/48QzWXu2pj+Tbi0AgY9/zk7
1bGj+e1p+fAzM0gJFQmWsZpQUHsKY4xM6UYadkM6pbFjNr9kp2N+jWBW+gbMmDaYtmwXOSnxhaMD
pLElCUDGtMoUh53Klqe+H93wgAHPvlFKG7FBhIyi5sNYW/qxs5eI35mFgzAc+vTBkLHMj1AbVAa9
QXuFofc8MZAGIe3Kw+QyYJuGH+aYjcxgHHSHVpMd5Fy9i2BGjJ/6D3XNRlj1F0ys2KDMB4c51H0Q
EZXHxLdhfwgJdSp4EY2KHuoQuyEIJNJ2medDb9LI8Wai7I9ASHPb3RpJsGzu0f7LxD2mRsvgQ7kI
qNJsEULeOr0J5ceO8zXUcH3v5PGPeTYDb0D3v5oVHOvY3RU6LX27mo5BY5KeoRiRtlkG1ChfJleM
GCmKAb+YeWxuGHVT5M7VxrfVhHGc5I1Z1q8SZdRetCT3GXmUb+Ih/yTWgmEVvZiZSL1l9Gd6TNI4
SjjA0goBM0IGpmflvWXFwfNI7kU2MqMPg5k+j/qabDu8neNQQvAzWXzaX1MG8zxv9nqRvRlEeiGM
DV4XtWROYMaGbEexxqXsmYXZnEldID3rEEc7/IDa0ejqd8dKKiItgsEjAQZ1qIm+yW5sa+fac/Zo
iPaQ+BBKCFUrt5Xpi3ufFyCxfj+4lrWJcy16m+Dmj42/Z7RHlCxikK3KR/9oWkH7mvTq0YnGhyY3
iGAUTElN0kLKuDOfHF97ZllCPBy2r7YRfIWqJ+s9STD4RRh5XCqYddAW+j6h5+clbZc+MpwkWwR6
r1fprHl6JYk5Chv/je3xhyAh5o5kCuW58Y0VCPXZ65iDBnvwmZAYd04FPSAMyVihMW5/mqHz5pf+
Z6ijeNNVpp7yDphkEaTApupZPfV2jY1S53wxgp79UBVcTFxJqzpk/DlPKeFQEYEhiJ5RS5vjRWXE
RMq+zj0xayUkmX0w++F3pVUkQ1h1/Jj42Eh6xzAOfkeIZzzwfpAQZm1BvYVI28JDmQzqFzIGlsb0
ZhDTNypPchztEpotmySgGduZAMDdEMJuTSLD39WTAR8OErI9de2NlV+SrIb/GpZkZ7n103UuZaL7
/DkW1rq0KvgHwNMrX28OJeHPyAkeeavofjZReejo8W4tf85uZFoHJwcffRTYJANXTseHYuJzNyrP
HKPwyYrvlzqrBzcoUuYuYB7NNakpz1x7t1YdoDapIqTfunnpyuZeDAe/qJ0Px0fN3xiz+4g6Q24w
aOa30SJNDQMY9ums1ujSvwUX/7VqCVMoczl72nLg4LOMN0nBIIhsKyaNufwVN4Ppha2y9lmu3zsh
VVLzqgaz/pKd++6TXfSmo3VZ91Np3w/w+pLZHLYS7YwVFC8jLTCUmSUAYM2MNg0JqPjl5/Ddv89l
dOvbw/gdlMUpVOH8PjXyUbPNH42bF5dc9oeJMRvrESuII9NdqioUyU50NjgsV2M3tKC630wsVEyY
qEoLSGs0cI362182u3YTWWenV6c5zDRMzL8kSpFTtTCcYz0mpJiJAONPZMngdNV20hTYD9T763z2
o/uFEg4d+cXp1JE6LvTwRunngmitA4DGr9JJEq8h9Gpf+ONrhcG0KgGJudPsvid9fetXPP3YtvW9
yWB+jNSL7zjt2ibTA+cx8bG50xKKDfhRRkm+ZZvwJfORbD/RnRCI4jYm04fovujlOg1g64HuqEAA
Yy6/c/3FQdXdMYQzS1otP0uF/gj0toFtkmAM2RUxhkU6wC+5Tp6h6scvx4y6TSwK4jjwEK8Gx3+x
dE1fUXj0x+4KF1xuWJ/psZYPDJt0r0hndLzRwbE54kRs3QEH73cUYLcIVvB0lGTNwWUcjtebwY3G
Y9QP70bBmFlFBkE5Og1qRHX2eqo3vVUMxySwUN32ZL/PAeNxUvDI57PBHHLO29XRH2IIEWUJ0aqM
X41pTrbwRO+0hl6mYRIgGyaBIpSGAOOh6U6BTbqAGaqGHWdFZ17vpiOU1Ok4UFtu4HssZbP1o61G
DQ8ZLRQ3nSNy9tqnapxQlDkRe7o52AYCEF022b3XTuFDZdoW3v8OcUJ2mSv7UvTdxg5/WEmf3LRf
IaQD9g/xOTM7c91GJKr4RnMqRrLUfc1UN2N/RPwJapZYxkNQqvCW+BeUIUm8n00nPmM4xbIexpsg
i+0VBir3tp/TlyKExjJCYL0kQ7ozKot0eSbbGJbiC/zDHZjGb1cP0XjHfrEa6P1t0hxdcOLHUJLn
/l0j7wWsWA6IHlBALkByFFdFH9aDgVOyiZuFULKEB8j2cY6h1WmB8x6PxX4ivGev5+kbPJ53FWMv
KI0bewh/hKZLhnGmXrX6NlR4yVuXjWhF1K6IuWj1/nzu2um9TdwtcqKVPsC2ciqNqAnLPzrLyhbq
E17E/sDGBDZ9TBMUcS5xQllxqlLhgSnCj8+uuA77fp+j19p3mgAE5ywBkgal8cyYuWMPSAY3/boO
LlpKpuQ2GPWzwkwOruSmzwZ1lB2JJvHcrUF0XrSGebSr06Qz/SxZMnyTwfkkyOiec/c+75JXX5bW
0W0xN476HUCvzqOwvz4QDUJjX5XJnsSNo2pKLhylNIDuoumw51cRZOLkF5zHYe2wLexhZQ4FAS7m
cvjBBR7YBdE+QNJx8qGEHfxa5yylTz1loBKq1DrWgws2P9HO/TCuW5PMZgQs1cZe2ulIkO1j09sz
JlrRexGxUJ4+dY8sPA9RB7g6zigiM19EXl+zHdnIYfaReJ0JI6vpHy/otXKMjQPiEO0IjiU40aH3
D1r7pXVsemvX7taMijQ2gTXBIROMxcQeIfGNBFUub2SmGR27HueJnZV5VJLchJjiDSdoJ3cmj1eW
ChEa+Ju1boATnJY1ze2GRzVnAHvbs+giYHwDQRiFRh1FLQPghjFTToITdmC8ZUgYflIN1dT1QbRS
obnDmPs8jETGuL12yX2Q6N0FDS1IyxZTSG9niIXSO31u500wk7fE5fVFtwi21azwNrDTr8xBC4oP
UG01fafp1MoiSWEW4WFd4aZiFoSVSfUoHHTdf7aHKPTQbn4P+XuD6uRRiG9rdl+yEWaxIPl2IOga
IT4gPTk5grjGMzlZzIAse/BGrTh0ZOb54WicYrv9YVTGHiOVV83C3jH6J2vM+OgMr8k786A6/b2l
B3gs4D+b04wcrevifcEEym8CL4xRlUvj06UjsTKrdtc2JOgFCXubmhyXdSC+S61yb++6yXU/BJ0y
h8T7hfcy0BkLnOBkNQ7t6mYi4VO028KcSFebAuUFDPW6RA7ndgzDdYRaBGC2sxujLL4RlPrrtm4C
hP8dq3ZD71xtzIwPY/KhTJvG1zCmIS20ZQ9AZ4Tj0jr5WmDDC3D6Ddm61Xngp2KzeNZLwJsgiVbE
GcxeM8KNHhJS+1ID4I2mgvBsN5mgTzMkXt8JiOoJDtykgJupRVODbx0YPof1vk7HTTmn90leAQQo
viv2uiTIBvvIXqJW0/FcPockXQ8jIKCwfnHhdIDeSu8bIgwhun+IEMyrbqaMteZkZ2b2c9iyoBW0
QmZxx3m9jafySHbJd9lyOAhJZKNfkVpUk36mESWM89gbBZLefkpXqsw/dYAoVWU9VnqMdImBbOJL
fSWUTnqM6j6nfNz3CMAx/jSMVWfWK7ZxtkXUbQtBzDa5LhTULHJegYQF9/LlxOEXfUM3jB/HIOs2
iZR8QPVbYkG9tpYW8UHVfHJGVW4VOUembz6EAS+4xiNUhAY+TAYgOUIpmP1eEmoH8Cr7QCfUvK4O
YzHmG1z4R7Qh6IPwcioq5VWmW+DXIACqBcXCpuqkx9p9WYDvKZtzUMdPUV8+OiEpdqzw25j6huLo
wjnSBuUDnu5vS8A0bwwLedR4V1i8ObQo6ri80GA6RkL7EfnSAuaqtiUGRN3piEFmmQ8IwvB18IYE
wbCoaSscMvd1S6IqZhOPOV5I1fo6uzVAA/WNAuQ5I3ZpDkZAScNL41t7Nx9/EmFOSmo93WqR/KGN
FXanbN3H0VevGxebbHPdRZmW5O99akDqLugfmYS1d136OWr4Utxh/MIqBhGt5fThc2CjcqcEbVO2
CQc3WnKTAuNZWuZhKpNDQGCjS+QH1o33ojKfBnYBQxFvUxZz3K/7pldrhEOrOdSgtNseNGa6roAU
VoUm+UBRjSSlQSakLr+cJUq9MEgot8my6Nr0xWTiDnaoudjsQvS+4i5MOx6aTm9yyh+0ge/Dg8rw
uJGyW9e3siaaQdehVs7DxEmlJuBZ1Y9WIERFalsMJm2VMX9BRQAw03AbaGOMnnT6nkX6PalDrvkc
4emyuwFYPakdsUtftT+8q56QuNigfixyZ2OVJHkg5tbkfQo2WKtecl57gSrO5ZgCy8okyvMryHrz
wAebkF5uIiwMlvR1uaSw9h3a/UhuLNsmck+l4aqqm2bFCB/Dlak95iG7ID9WL4l8ThLn6IJdqwp+
faYH3eaaQTN0/FUqRNJl4j7jSprIUp7fCanHFeBLsvJiHaE33RZ3CH+BQ79rTdQxFV3tzunQiJDh
LMMcJ2LxPdEHWzw2ESwNEBWOtre6SzVn6qCD5aXHwVg2mTZqWD6R7tIsRuXU6f1D64a3ftKE7MrT
bTr7+QYs1JloRwpTmjl5FZVbgjE4QSFJwMXHx9nrEkMa+RizP/5ArfSRo/uro/CEdChbswtP1wai
b2eqjxrNU0zZlDB7pEyYz3Q/Z68YeHHWIFWsaUupkrNO68Ra6KT4zERdbJyGRkkdglWNpo5WlV9M
NxqnlUgrwKZZRU8WuXJjl+qAj0Wsxqyj8MywE+fxpxUGw2HUyULOGBhqHPorc0x0NO5L6HpkWjf4
5eXokNdAWJA0Mxr89jEjJqcqodF2vfkcLEzh4c4yjc88/Vn5vXx2QiYEpHutyL6OT81E1gS6WtQO
RZBv0wD1mJZiter6GhmdoMYw6EvCig5zKq28j+W2EdFljruCdrlqD0FF87MCHuHWAfHWPvK72iyR
jNXdnXmeu596SYIOeYwOV7mJsjE0tsSDFN7Q90+T0BchzGUuJZE3Ni0J3XZDIDI4OlAQM9jBVIfL
AOtCApWuhfMnxg4ARZvAUzQRsBIi9zLRhQPxTbxdClYX30PS1nSfBnXuWbRcoxK7yHLv9Uo9kYgD
wtHBMWaRiL3YOMmT6c1L2cT1YQoV25ak/1GHASk6qEEVgWm9g1lyKES90Zvm0UlbEm9a1/ZsL4V3
wmby0E6EkOGDFau45ApBJsjMoJmz03HR1jekyq+kDN17hUHTNKjWpqDiSPH1G2AGPQwpsU/gqvG8
nF9E3WXrnLXKmo0cq6O1D6ti2kTxaz1p5b0KrJVRcxi24A67NAL+kuHUJSw8cvUXCtx6bZc2fn96
IlQg6c+u0NBKiOcgsatD4rIJM91MnvVg/mjMzOK4lgWZHfU2S6vnzMf5Kk2gLeYEUTkfQPZm/me5
8PkHAx9uL7Fvl1O6EykPiydeeVX/Qre/84buO26m4yizr6El10PAPZg1611Z+Zmgz41VlLuqJ/SU
TNS3vAGEbbn542jzpPQHZ6HEIyKj4h2ohz+EPTw6OS0MwiL1TWnSUAhQmGv5XG3ZVVRptcrK0fIU
jr1tHVjoLCa9JENwG6s83Rtjs8csyImvaSvVTgiYfWRejz4tnWhk4bZjNnC6aBFH+Q+abz820sfl
wrk7ziCW8xgnDKkWNue424CLlnPMMIwwOo85xGWqFaJ1m156o6efIT+M9+dXNn2ZwHps3ReeUTL2
Q1VyEQRxuzHFt9plU3xXZvVHPbQcsem7SblrjeMNbqk1/d91qeEcMS07YlXu75NlbyAxcoNUbLNX
a2RyiFuJmkuvvrEcsE3J2KXQ7pK7RO8exDi8Ml0EESa9Wtg4eLtfM29Jb6pvZ0xJAS95lCHYZxx7
kfyUcINEkn0hox4D9wHvyLg2FpePO9wIneTrmrAUDGIPNfTAGdaxG8CotwKIEs1HYyebumheqPLU
NuocXNb2rWbFXlDjQ1vpuEn7rn0rTf+4PFZtYkYv1ImKdQeCs3Jr+EjLyGk8GlxbIzXs0JGeguxc
2fmbK6b7QbcuMJVQ7e9w+rwJYd/wSSIy8gSZFaTLeg2GIRWx+kiAacZOsESSFovNszA3KYsUQU2U
xDqpjcXMVqecbmXJUhllxqMzzU9RQ9YgjY4WHf5o9zdkjJzkUDyn6ol3DZDjeIh0DKHMQ+rRPZtD
d14+r06joZvFZ/7kHZJDvbAe/Lb5GEq6WnPc9yurY6894s8u1LzS/L0/DHt8ZTF8k5pLC4SalaK3
jsC6ok1fPVhp91o5qJLqhiuAuAiLsBTg4DHJ51Zcb2pZbBlnv8emJMw4rh4a9yE3Ft5XeKidaWuF
6S6nLF4NlflCyM0WJSJC4Py2qju5KhPtacxrDMIoXmI6VZqNi6EI63iXpvHLqI1fTBXXada067IN
7mWXXBB6I9pK+/3YwlNLmRs0mvLChMy0slfnSmAH78KvImXgGlbEf43RC71nyBlGfcU+AcLVxdm6
89UHja1TOvXQE4C8oR/d626wywexL9glZ7M3sDyq7j6wxk3LMaIZ022kjF0Uh4cuDp9ETOGtye2M
1j1pyr0P8R9+Ld46pi4lgudyZKpkkD3q45U2u0efJvDid2DZJc0LSyKL4o0oog1m1MflwG818Kcp
XQ+uaUV/N+B56GXl1dJ+w914qjX3DpM2zhPnmUH7G9g38pnGEztslqtKfzVAIK306VcucWePWfMw
ccqvDAvLWNEPxA4b+YnS46bq1UHo9S5r4IUr/0nQfSipX4pM3I1RdJfH5Sfj6/dmdPYGnupVKLKd
PfzMVe7ljD0JP/ZqChdIMEen1X7MRvPVZep5Es5zQ3w0K6D1lbfW04Q5TNPEwWqrF+aYHzO1Yud/
6Kb/oObmV1LhA8iTbWImD8ycD0M2r5OJQSv6CjePz3pPunQFKbbzGFJtIzf9IXTmwJZ8zIF74u/4
SRtmP2O66pLPWtMvdUoGO2e9lpc3XRi/iXJ4H1rNXgcYufrE3idZdj8zgpUFs+9A1Nsq4QKUYc3L
XDiyOEpt9HlW8CykcV/wmUjH+eK5riqifcOmxh/2rDNJs7h+VkZ2H49PzJe+/cm5qwJx16TJR1oy
jLMJrAuDm2ge7xwy5qSW385SnTClf0egGOukP5la9yY5qawliXEyMi9iZproD2kTveeZOKa1oJ/H
BrdjMeEEezU188aMIk+n2Vja2Nyj8i4k90z2DFP0djjLuTwPoj62s7zTMiCnEJU5FGAlJzedMTzR
XHqsuaasZiYiBdFmwUTiTcGhzeppkp4+4Y/yM3GPTeHgX3D2a6t2HaCmW1tde7KKZfdV1xsCmGf7
bE6iYgFH/OLmU7heDhZfZPd+AJ643oYlzraI/hXrDJI1u6nTtZ/TtELE5mdyQj1B+PDC+AnOqk/3
bps/AR3f9BKDbGFKvP4o1/XynOJ46exHGQ8HEyYoMplbPxBv5pRLwM+0gOzp0SYmcWUPGEjM+jz3
6jaexL2rVT/kGO4DHLthNt/4TFGbeb7LkuYj66ILWHk3DPGz2DaUnQ/fnQ6jOf4stJJJiiHu2ia5
+GtnkfUZ1SfBI33d3JCc8haq6d3ujE2WuC+hwymXq1WqmvbnhK9K0QVnLLIrMTmBKKKcknVxIAXL
izSCfGybqJiWyQa6GGD3p8GlF5cxjE6K2zicd35CjcSKsbEkH9OAbM8GGbtCcyM2ZL8AeSHcI1eP
hjaBwbWNZ6Zbt24uUOzbR/Y4+0ilL6rntB/mgEefTzrth1I2+9yoOfxoPJnqnpr3e+J+H7im607b
0ThbFZT9tN4F8mGco1fUyo+WaWK0plTXO9rlBGUT2kMNudW0kAa16W4sQ/1a/m4yWQ+6dE9hFd6G
0OFXtUCqs/zBTBmPdmZGXhS6N2PQXdwQZ0jDkRJGzyIT27YvXuw1rq5b0wiDlT8q9iHIC1PTOWkh
8+flh8aseu3sgO1e9C2aEBZSBrhKlA/EDZL0KQc4gvmjg6REdbOXZO4PwtRwjErzos+QR13Xm9nA
wRSO6QwT8tBY84ucO1huzbbUml0TOWtL0RTRaprcFDvQ1gUN5ibRbrESYf3CzjqMw762+zNmJdqE
6uAPzXnS7NspkAdiC3YxkAn11nc0saenfo68MZr2jtMR7/YeLK3MofjG2/iDbuvBypmBEmpnBbhO
3WdGNPvAT7995dz6oR+vJ6s6OHrzOfvWBeP9ZujCg5PTwSFhjj+AfbBJvWlmicSVt6OFt4Yi84FC
VPdMJuRpWhyNZOCtxGK0mblqkaVha57NWHUdtxnSBWQDTKDytZJ0AMZMvC9LZtCMb1ZW5WumP9Za
a86WQyC8G+sV6RZ7V7A8opq4NTF3Yn/vj7n2b/nn/y/PQVoLy+5/5krcLQiI//A+k6L9B/Gn+P2L
f4s/XesvYDDsLIUBVspUFuLLv9Wfhq4QclpkKQioqfwDp/Rv9ady/4IhZbncjfnZ1P+b+lOZf7mS
NqLNrzlS6NL4l7gS6Lr+gVpDlION/NSSgmcInJKmAff/N2oNRIyyYboibiA8L8rq603aRpLwZtLk
8BSInVg01VeNdZ8srog//79+EyEmQQlabnlXjfxUy3ym03rsWWwOBZlZiNdr319jyZZLM5WAt7RI
nWRlL9a4OonG7Rhq526xpFxvBhiJ2T6SvXtgOC8XvwXumCrfXzPNrv83EYrJsQp3XYCCrUJLwLDj
ksMhB7GevaSF8wHD+qIHqb7P+7uxJHIuobLjum4e/P6MTRgVV0y9b1XlcxPMcM+H7mYYMhISxAbo
AmsBlrttHMLmp9PAeFo5D0MU00gGcmPPbE0TZtoVcHnPR7u7GX3oNAZlQzBVxXLC9iuCUn/KAvMF
4wTWeCIKnOTSVMHDpLevqblk15rMuWQaw/ubEahnuAb/k73zWG5d2bLtF+EGkHCJruiNRMqbDmJb
eCDhzdfXAHTraseuU1Hx+q8hBkhRooHJzLXmHJMyFDpVVEplTi5PE3m/nWGdVUSGDTYd7SaSxk2u
mluPKhj5fAxwtrbRQE6X2XihHHpvmNGHrQjYTAlKnNXmufBTohQfaAQXW9l+dB6lRNMSdDi4hmdg
9hG7NrdNWL8Odni0IsK+B/qHNjSEm6QfuO4GDEpZpLydaw8EXxQdtIH8oaDiufIL+IuY0azYPIdN
/qECvtXB5apNyCejuTGdwqh6V1I++WP5iH3lCnMUZayBHZdZU9DHey9zbj3sX14SC5RC94IwJo1w
KCJiV9OgTn1fzanN5c+yAUpXmBTBLeARM/l0Qnrh5IcGx3Df1z/g06XwSaDbJYTX5ZupTskat2l9
R1tqxFtTj2Z7K/R01zlUOsuv2ghpPOW2vyms8reA+HIzMkrtwpauU3DvuYIpj/HLTtlbqXqCljfb
gykShKH9G0PQyo4dEJMBTRiXUcWZ5wgTH1qLqUekTOhHt+XAq8KPqC/HG4qm47YSjbmlehqVqbvq
e++7woi2rvrqgnKt1wke8VRUUU006pvJLh6N10TwVXlGBlvEcrY6ulgTXfN8PDGx2aOwuqd4R9Si
XoeYBdJrlB7yXrskk7Xu5rqN61xER7aTOdkQ9SJs0AVMkToZf07w4FNn7kg28aWVur5jvROuWpu/
NLL7CnkYMIHkBXveK6ySu6Z1tFWLFxjlhE1DEp6CpsRPq9GvGqqFxqDQmeDjIp4bbL9IVhZ6Eg4I
YyuVerZ752db1BWzAgbNDllvCKMCkRre8yQ+eNNwYYbP0qcvyrUwI3xf/dyYoaZeW9cclimLGf/O
Tsk2C5LX0sv7VUtHySTqCGv8zmDKV8nmqU8AoKRehrqQI9kRTCByJ31h2UqrfZU5xKimRYzgUMX7
6rHvJDvZpUYQYPcY7Vt7KukrJMRzU3a/bwbzNKVInlqyZzQUphS4ZSLQWKjxNy/wnkXWVQupmSdV
9N3KhoPeZRuEy4++E39nm9JP7+ylpoEKJQYnOSgG/K3px0jtg4fQp1226zuElsX8eWo7YEcJasGm
lUClt7JyZdvmOhuBoNBbv9SGhORY/o4bbR94dznypKbSH7yA7jQSK5LAY/PahrcpZlXgpfU98O2X
HvW6hl+Jzk976Gd3ul70V5GPD3SfUkYJDq/4oyOM4yarnd8EolORaxLCgzWSPVL90cNSfiNsFsBu
0//S7Ttm6PshkJc6jX75BpgMlfYPjVmhVcibJ4NkCbqMZKF7U06RtnY2cmJICVv/kcz0H7VZPOiq
+xgUb9Kccho1I7AYzdvxydfSta6hxxIUqd/GJc1AG6pno2fRKKznAuN3beFOSzBuGjk5X6n+4DMI
uN342xD5U9+XO2B4v4cgJ/5x2oL4bTbgK+HsIXJagfVwI4+sbooSBjPwGPawKO60MnL4gN2qbvNn
nX8vSH3c6D4Ls8TU92nmbCq/3ZXTyvvhxFwr2vAaS/vHNFrDZggl/ySKsGAi0rZzrn/ThPCZ+PG7
CIFSgEI/ia1XP9J/ub44FgVI/3CyWlgA7tkXVMSH/uSO0DWQgl3JTT8NlJQsqyt5T2qlI/nsyIRH
A6/rwYPuJ4ShN2fThBiUXa3MR86HNxbLlL2pWu8YFbRqGoPKTX6fdumvIDZvJ6eutl43fAPFR7jr
UFyheaBm5ewaKJUCEppj2cJfk00lsccKSeRICHiIyOExJaAICnSMqL329qXEexYgc0wSgJPMV+5k
7v/o8glgk0GVJ59oXAUvwxA9BJJw9I4CZ9OW5p4goRSPmP6W+7B0bFACN5pkoVeCSHbd7iBYNAxa
ckVyj/TKX9kuF3k6W+sQkqZuT0hkkIiUsJ4Kn16pQy2rQbGKCVqu4yaBPOfsFXkiiHtehwHi/ny0
e0Jhn5CoDvDdoSgR70EfIYmsze+ZWd13fQDqKd552Vse6nt3HH55Q7PRMvcW78SzMuzHnOofK7/2
PXZ9aneyP9YTM//WyekFwkQPWHBzaaCrtDdqGa6Gobg3C/FgTeFJeg3GYAq8okxoezhXQ1TQDXmS
zLFhAKNUyTdrTuPGDPmiJg5Eqsk3yslONQCltWsrrndU1rTCndkuVMqzSafebnPcdCD+qL12q3aa
SEhMwcD0WUlvnMcVldWb3B/9M1MKtCs6oxtHiGmxqqTs7Sjr6OjWEawXBLFoeoafeKp6S7HH3yMD
Tlc8OT/DROwcF1BE3GvfkXjJlbIvdhx6hx6UVYNG56Yu048GqfauUKTt1Sbgu16uaGWS4hWU6c5i
PXyKbEGjVhQ4PPMnR3GKs7D5hvfnKR+55FRV+cscCdmU5bOZ6N4mVhQJ8zQ9q5nO4hP8Oejmc9Fx
ulLKeMGAZyv5HOEcWZmu/wr2KNzYYfWOLuwy0j2YI1keyFmHD1fpGwwaDEExZbLx1Wnk0Y8sH6kE
gYcaYFszm2NYVboSgX6nzO/4S26sPn0yPBRq7nt2R2OIuQCquJsq5YqYWfWTtKyYUqj+qmlgf8yO
I4G47i0KC5MLq3wdVEHb0KBv0EHL4IpJIDrFhxas/U1Bjm5mdo+GVD9s7woG96O35c86xAlA6vE5
AT6Mzjq+HUM8FEXx7HshckKIvvT+dKJjQQGYYXUjGrQkem+ttWSgGyiDC+rX1koPrR4xP0qC99RM
vsdl8A2f0l1oxg+NiO8MX791R/R5eaafzBpCUA3WYCo4EAVsNCccXsacFPlsogEvzY9cwz5ho30w
0vSxTZ1zYfAZ68Gni6Rts7i/9kXwaiNiRTwenuzS5Lo7Y+YmKpK59aQJFtaaY8Eym3Wi0fAGMsfn
4qWoTUlwUCZpWKODFLmnzeKFwaWwBfnc2c4TezQeP3PDgFk8HYPMZdCS0C+BverBbOAC3b2lQA/k
wz4xI9esjKK9XWzn85zgagr3mIMkZSukSOBNPez4Uwgqw+3uC5PuVgyFivSg9AFFH6/dBLyAnU/0
qoDOWIhzJTAfLfdNWlw5w1ldvCYGkU9OCeLTeog1NNhpGn5jFf7mht1PpMO/BMZ/Ztrfo1nvonS+
KyoID61GCSZtsyNhjbvOauK94SN9opA72v3ZqPwT3kF/NQbVRxvUCJNs+CrFLimA+8XxPo7cNxHT
wynL32HDEDsa6UcvJL0HuW/QBNDWTe6NltBjWckfYYMnWs/7W0NPLp7RuaTHI5BMqZTQmN1MyTzg
oUnrf1FDlKugr1CmOxmVVkR5o14y/LePViG/k+kRMu+VOy64A5p9Ybg0W8Fz3xBH41KgHH5wwXkw
Qxsi0n2PBpiUi1WOUMgvwgSDGaxTNynvEXx6gImKah/i1LDj58HKn8YgYPhf+RkSMy9DVJP0MHfD
Wa+qxdaJCcG2am37prTpr0gkzUUrLlPoXiB+XYRSKCnK+tCUA4ug2llFMtt2oj2XRf8oKurDKG73
M40ZovgPKxgfahMUYtWW17E3XnQl330Vn4nz4/qic4JJMsccqO1p7XDw9tmqp1TeRZxTAN1+jrVx
D22InCm8CskUncOcK1TpvQgyBrdFjajajEBD6651qcxolTTGS+KGG0eCmPMp+nV9to/d7DT4T3FP
5raTzrNa0oJ7J2YAjJCFadEtkLYQDw54Z7MYaAZxjfLQnt/4735v4E2hvGsE6H3CJ013jHXuohJa
VJQOWvOZAOejhjKt8EWC+yt6F6gyo5tqVw0qkVboKE67cy6A/XW/otD/iTz3DYvo9zZ0XgKL+bYn
j6y/r1C3f0NivEfSPKzdSO2GUNEVZYYUegi/DPtHLHATGsO5ii4DbepN4Bc7WdDxTf2dYbb7UjBZ
GLIULBCdk03kkEEdFOqpLtWxiR1cgjmLWhqUCCrc9BthXjEn56Cx4gvfw+piJTVsNsUw75Fi1URQ
syaz3nhj+CuW1rYNnmzGPZImfrTUBI+DFbn7nL7TgthZbpKlzLBsxg1NHwdDE2oBwAgZULVQcawP
UzaiWFT9CmTzhCYVK/onmyW4hFHZH5ocsqOn1M/l70jAwnRRlQFuGkEJY3lwARvlMwkAc0Lwx2OD
EtQ0tQFRbteqTzrQwgPqOurFdPTQwemi+rbAf5YbbE67tkIcjvkKiWdW9g4Vb+Cdq5FQGyQqvPfA
m3kOtHU+uh7hq7eY7R2LUBFkDo/dzAFwEnnp227YTp/FmD5KDjb6yoUNk7oj5scQcm79n0+bz5/L
ttEp6jMEpJlrMcuWMiQvtmx6NA7xqwt/b3LQLiAh7wsvtNwvtGDuou9KAzxxDoNyQjNNkSelKQix
9GtzebY7ymjirDXz4+fm3Kh2cifaL6831PWw8ut5Wvc6DeL4RVLqI7RuhZ0CQZh35vKtJA1jft3A
Q/zaJ8tfLHtneezzcFjuLzdmOts223Bfgghq+vZh2fER8Dp40vNX83U0fAr0h57VJ9ry9fJVLG9S
LOSUJijQ8TSUO0YbyRYsYVmn4ef3a+UupmTNMreZ59scdZRAcoQwJlLxqZjWjRgfuMDmKKa5yWLH
3aGZ334Sf3TWQJhf6taZlW7F/3jhP97DsummQO0MEYrPZ37uvShEiJ53poBCwsERztCkttKKvUP3
f3hI0wTz87xvhgUh8sdZA/AaTdny5f39DWKyuSuindQmelphjm8mluGH1oJk//qGOUWOwpU5YxxH
1fKtFXp3xVjTbZf30vnlJXUmfat0uwOnkXGi90Lbfj51Pq2Xv1z+4//6mNcqLIoMN+vlSOhieIxJ
4VP/4eAQtGv2FmKbr8NnfoJTTjzBYlqsgnG/IJWG1u73c5zaBDifzK6Y2KP5TPtfX3cmNfmhpVZe
bhIkOp+by0su7xY0u2TqxtSwcKrD55E0f/vLkbTc/XqscK3NfEWyxeRifCv7beimVzfQOBCX5y83
X2frH4fo5+by+4ky6N6b6yDzl/35Jw2Sa+2lqfPt517Ny6DeiaA6fJ3hy8db/mR5bLkbzEeh3mF3
bxK+JqLFl99Zy8G+POPr7/8+BJf7y15btj7/Zrn/ufnX75e7fz32ediqckYJLb8qMmZRdmqhdkOK
loq9MdPG9Q5+4fI5hUf2RiBq2D1iG5OkLu2a1dB8TPeOcDeOe8mn5t4lZtgv5FkgGJ90VJRo7XNp
7vuqPdkdrBlqjfd5dirqob2BCI2TvEj0am9q+lqVWrvXsJAel5vCK5pjZWDiXC333VSKlNke9j/g
fKRECt9YybwDagyFN6Www/P/eTOXdF7JE39MUkWoIV16gAinfr7xo34W+i+bAi/7atlsRVXto0rf
9ebQ05nHH3hafkHvL105UJecjCt0Np8+y82CAfq6+/XYYA7/TWv63Fx+Jb+AQX8/9e/ff/3naHCh
r8DEHc42eJLt8sy/n/75nxc00R8v8vnSfzzw9apf/+WfHvt69eW3g2N/gMoFaUYMx+avX379/efL
Lfyjv/79BIZpq6Lm+fPffX05fz3vj7f69W8aSmBEJ7OW+nqpmIPLSPX3MMcPgs2AutUfm0PUlkeR
jR7UBXQi/2m/LAyZ5WZ5bNla+jLL3XpAdejr2u4f+TWfHKQggRxXD+joKJoDjgvnMZY3w8X/636S
KWdFoYpJ6HLdz+fjZbnxlgMgmC+f0DHmjFjjfunM2EgPmEXMY6POALexoS3fgFHisjbF1DQcF4f0
PHeQc5TJ8NnTKZcpRJN0wd5KJPoTnY5QXoehjmKEoSiYb/QWbniUO/sF0pNa/kzfmkF/y/3F07/c
xYr5kdE7wM8HFAxhOVCxeYuZBOK2qaJSGaH/RJKxDVjazGQtIj5i8EHQn6b6KPWyPqr/bP31WFXp
LqtQ/GR1SQerMfp/3/RBUR0/H4vJ2U0QqOjTjOThCZ3lWbsQ1eiyP6MZULVsGTNf6uuxqBccAzb9
+3GMIURWNbNfe0buISJkc9nDy32nIsG3KPzN0l5bum0RnRGwqTOm6Kv7NsJDQtIQUjGe4VTlfLNs
LXv6r8fMef7I2udHvEyKPztwn9vLju5yamqN9FbL7lx28VdHzlmGos/7y/wSAhj4uXK/NOOihcW4
bI7ZjEjrZhZjEpW/ukipzbIHLa0DP/i1R5cH47ygNstctdV0voEprOqdw1WeRFEgX/O+RYKMPmW5
H4xxvC2z9NmuR7ifXUOksCri5jA6774+EwdnqufXzT89RgVmr0W1sQsNEzqbNiPa5hvST0Oqkmay
+XqM2JfmGAdUlz3dt9YgwJvjFH03A08dqEHaYCm7N9uYsK4s+ylYdtGyiS/qGY5KuDXqmmP9a08s
O+Zr74TwC1aaO46rZRd83bjzyPV19/OkbBygqWPya9kNyw76p121ELvQH6t9QLlr2SmKcABLZSBd
5zPtcxctZ56MO3uVj4BK6hBXZjdX1Ed33Cc+OQKrWAC9mmfnBxvBkMkslGZCon74dBI2/fy1LUg3
8js6bJrz/c9NL3C7lR6yfl6+Qn3+Hj+/73lruWtYHWtH7BfL2RLFQm7qRL4uF8jljPHGwZtWy+bn
uVQ4EWbMmQgmaU07mRwI3ivi1UKHCzUD73HqEmGri2Q/5Hh+85BC8/Lbab4++DneUBj2L8uxVCLK
xwjFzdfdZWt5zNY0Gg9MIJYjLZy/Bm3+H4te4P+Ttf4PshYKCYNot/9LWvFPZK1//+m/xRWu/S9C
4BzXkg4CC+HYKCj+La6Q1r9MYTiWrhsAD6Vlws/6t7jCRJIhpWHCMdVNwZ/xV/+N1jL/xVOhvggk
Gzq6KPP/RVyBNHAWT/yZiesZljBNqieOkLNoY04c+0Nc4SZDSY5YHe8j3bZ2zkD7U47+TgcvklMa
ACvnhvcB2Ps8M9Kd3gTG2lS6+ZC3oASTbGqPMAXRTeTOw+wNpJkt8i0JG/m5HxE1EqtlXzv/Rgaq
uzot/mak6I+FVsmbNOqzc90q9UouvUfFDUHD9IHSdxaM9uWdaHJ1SqYcwmZcjzeANdz7EmwXCFo/
e3SBKeHgDlZ0o8wHSKnjthGGONFU8E5O17RbbMv+WoSlDV4Lw1gBo+RH42nEaxoa79xJTxbt1v00
+NmuIwvnjfRAZBLR8B5JdaOVjb1RVYpGK3PAxowCx3FI98dEJzVkQfs8jA6FFG1Ut20zNc91Jtub
QjX2WkmcnbgsEaoG6ZrC4S7NJholQ3E3Tvcjy7FDJ8tvnuvla+xtVLsGiKmRLc9opMNd1Wrbvt+o
ojHuTNL8PBUO6NRDLJ1Zd/aycycJIa/R5Pt8WS86iWWkMwD68KYnqvbogG3iGxzH+qX1clMUvJxe
T+RKUKPBeoKUu6R0E+Ilzqf+AXOIt3HFY+8KsENWtoUbVG81qsjoaM9x3Xov+im+1z07vwbt8Ob3
Wb/NBqogI2V1zPQtIq9d0gPNqHsIPp6R74ehM64WSVJ51Rl3uN2RHGRpuPNmV6pz1iSmFpUg1Swg
4dMVxgnWSHHEWU9UG3xB0FdybUVTftUkZWSrNIq9sn5yHpX0JzOL9pejXyLPT9d+YT6huCNgzSXW
TYb1RaL+I/jcVwdPdR7OHXKUlGgGbMSq2WKp2ln62G2RNpHNMZQa41oCTTujewisqKWOWuDkVXZ4
Mnrtd1Hr35WmjxBWS/Ne145BB+iJ/q13tltG2YF/Sh4wVrNGd4Kjid/4Bit/Sho7jQfNBy3TOChz
4s4zQQnTbPW6rF5B/PioCBc4q/nGnZoTwYfRPgRKctJZY52ScKV7tUkYPMOh6z1MqStuYauIWxSK
oF9T/BqRBWVktoBxZB0lcmKmhYirmZdeI5O0uVI694M5jvRLc+7WoMKqrGpveBvpxtMjf0596qFb
jwMu4YxFgeZis+h0dn/WrrQiwk84ae26KcaXfBTauuMrX7nRVO7IT2Of9i3uQaQ5IqOxYY5Ot3Vb
tcEq0t489UNOe7gKv5uETxyqEhi+7QC1kDGsVR3DD9783eSyTBynhz5qTmUJuMPVM9LYjfnjj4Lm
mkk1ftBKSlCWxI88H6wKfNu6yDHq0MZlNjSToaI+edVBU169QoA4SY5YQM1bEciXUPOLU4rNpa5p
SXWwQN6ywti5RJyu0Lzbt5w7rzbWCq5cJGIY6XRPIW886ORAjBVaqtxX4dx2Rh5AfhjcC/gn5Amq
dRyHLEv0DiDGCPnJTxNONFBhhAAr2OvpIO7MKCpvY3IZ4ir/QPNNEI8krU/HGTY80+/bNFaEEWh2
BeCAlwf0UhucmsxFZAS/1pte8iFXF9ei8WwU5CT1AB30yXujXxvtptzFvWln74bvrwvH8tHaaMV7
RGN2JMykLU11G2RNfud4w/CgIiNbpa4Kz+4IxLaUoH0sabjEf9nOytKyFkhSJe6thL5F2eQX2bv3
cIu0VVVQnpdAE+5mNhoxHu73voM2UNjUOuKXoCc3RmZKbiDAdXF8GGuWiq2RRIfOdet1nbneJq2i
aBeF2FEx6NIqUtp3lGL9IzSvS5HaWys021sHweEqTglRZhwqzk5l3udj+6qPXPmNX7obiovi6N+E
eqTf1TPzP0dPAHEEaUrgTWIVUJdeo2TwjxUkJKt0vwWR772Y9JfvrMpAyIfud1A+YIeYjNE+zoaz
k2liO0IH2TpTvM1cHURzKIuPeHbbueQmjbp5yiqnfS5I7hEz0sZw5Zo2JCEpTfs7jrwWn79oER0U
4dmeDZcaa7t9lpBYiPrpLY0MWPgD8e70qVhiJE/V+EN1/qUNMT/EmvaWuS0kA5wEEy3iYyJw2Ypw
tl3afLXYehlpp7K6E+RfB3jrE9y3H5Oef4wOz4Q7HG7bCudpYNPACgIkVEXURNTZpgS/kVeRlXPA
7PwzKELvpQxI85z04AomVqHzkeFjPCYUGcfogeCTcpdX/JAtAbcPPc9gAvtVXneyappMUZm/+aFd
YqrPiqNKQqzccspoUWjxrvMVZZ2KvB0nFACs7OKpTREf5+TV7hyj8C7S7Pa64bpbt6LnaXe2fvZK
GAyF1sidnBzCJGngHYJcR10DxhMPXE40Na7MW3D1H4KAGqNzBOL6Ar5LbFyxJAaQ+B37weIYCvp+
6wCGOVLn8FGHCXvHSK3oDWreui/FbzGO37I2MV5GA4177r3gCXxgYvQN9Q+SsLH2SLevn4MOJNxs
W67PU6ltVCK/od8n+Ufr31QNgMn01mgy4cJ7KrkVlnH6HEjcMT4g7mdUjF1jY5WVvsd1TG+pbcA2
ZI2xBvimENPU2dVL4XNO4psodfs+6XXjkAK4OguqItu4ZKQOLagPVp3LfdXgoWAZVjzRqpw2nmRY
p75mYskaq31q1sWpEmZMCk9AhEsyHsmol3tOd4QV/Q+HlEZ/8k/l4Me7xph1DGjfHpI0QCPVAcws
i13XV96xtikUuOYlaC39AbjWUBNgS/z6sRqL4qCShroJEodu8KetEeLbs2tV497yT8gi/XPhmy1M
HKTllA2cc5eHR/xFzSpWNPzADv8qp5JZgZaj2+vvy4wjW6Edfwj09rGpNfupooOeNhQrc6PUtxLQ
q+YWzTmLP1ITo49sxp8VmpFNDitsEzY0YSMZ32I8aFEHVIr3kwRU8fWivekk/T32802HMv+jR+K8
FTpyvx4pu5MI/Y6UFJIeVZWTnT7oW/a0uZHBu/QC+qpl0dYbs9GCQz/FeImlt+4KNPmd0zJ5jPsz
GlEDHxzdurpCgmjJUt5UnQjPjl38aquBrGXwDk7YICOyLOoovayupqa99hjVTlb52BCD/hgjBGQa
kWC5I4LnIc5yY6uXZbLuCd18o6OHapEo5Olq2MkPN2baYeHLZ1noknBsRmvyjKpdOAE4cr33HM5M
aPUXy7e+2VZIzvK012UJeMGI63tDOGBBG/ck03Rbsvg5z6AzK8XahRrNROJ0pvdIMlcwMSi4Efr9
CHRgnMOraQxFKpSPcMJQIbO1uLlmTLUGqyfoJG6vzFmzc8a3uHJcdLeWFaT7kGCCFfBGYo/MwNim
rvOSCfz3WjLp+6ywp5VwAeINnd6cEhrrmGijlYUrej/K8dkir2BnCv/J1apo35R6hD+yv4TM3W7y
iiwf1foEE3HON7wjR2hPcXsUvqzeiAnlP6wVEQ8XZYFdCsgJAz50gLlitHGx1xMo754x6kd7lrcx
wy5jOtRMZJDd4EokpqAbHjJLvYRgypLWVoDXM8ZONT0kRo4dNwR5ECEeDoYBr1e+as3IONQDQFJt
ANXpoHo0NSbhVV/Um65GXxSm+c88Z8j1NTM6Jzk0j2gEBAwOxLprJEAnZ3CmHasu7NWaiVww1Nxt
LacC6QcjSp10r1kVA0+YJ0O83xtVDJieGvVYR62aVwEoDmAg+v3knd2kR2CXqmhXCfXoDn6wioyI
qlSY3gNPim/5/TF1UIw7tFsAv8K/imxS6Y2+M3ElkUG4TMoA6Q3nOITj4Dt4tsCqeCe9zz7iooFG
oeXpmV54eehyuK+uFiVnGxFkzppo47mj2kinHDee8ExyvLC+E4izQePDSw2p/ViZRBI6BbEpOqMl
qGRCNVZG0T+Y3mjcVSholl9GHUwjg37mlKlxl/vaZvDs7CHwsDMVXI5DR28OReAVq7EDxFYy2d62
szImoorJrNI7aCYT3zZiTq1V5kpGWbEfMo7KUrOiXWiKPX3UW6Sp/Yr/TAyF3m3kKPNNgQAdkiPe
HoUGwiYbyhp+u1JJwr4ZU9Mm+WFhfDhYpsIgqgAJxtBP8FgBE0Gxh+9nqsAuehINcZp0q1LLjilc
ELIk4lVUN+KuAMqBlLYM6VRrgkMgFHA3gvgtTggQ8sHoMMRyGWDXber0JaYXeIEbMzuXJZ0xCApQ
ImNWULhxncqw1kIEd16f50+GwnBcMQMuOm8fMGFcw5gN1v44hCdrGB5n/squaHS5S30TnTXTlWZg
waKTa7zH4/aENXpcRUlVbG3XQTHuIVt0H5VTtyuhJq6iSZsxgDsVs2m/2rmahvUqHl+9uDSgQ9Pe
SWtwMISPiUuFmM7owbplSXKrRvWKp8vh8EOnJOHunVQ+vtcZXdXOGotTXPjOVhKhSNnAZ4dGyVtL
HOpN5znROmnp4nbSubWFlh9ttNfs8cLdpqAzj9aQnHJhlQejtH8asuqwOkBuKgIkb3mUamiA/Z5x
lWby2BUJO2m9LLgjOdJua7LHcUSr2nfG74L5ywa6bkxbovsx2ordnUKOKy15Jv0gw9Bp8eGyUpI8
GHlnvedUizICtPuRZKdqDtZVCTKSJEGqg2PU3GJxrVcAuvaAufO9ZRBRHLk6vlKFPDsxnNuEMiMx
XubRcZmtwETUt4bVBpR77R/IbHCOlcVG9JByR7+p9uA6DZK84M+hi+O6vfWt8ptjjz/q6dCw7txP
9eDdqg68QJHn3m3paweCSup9NUAAaF1zQNM1OOzDsT+NqmZZ3nARVtROczH5t4PffbBy5Qlp55Ng
QuqO2zkHJezmWhXXPOp3jOIEYjIe7SxKOes5pzmkaLVrTWLYU+889aQONg7nom0TPahX0Hz1YPDW
UT39kvGERb8c8KkrFmHxKM+p0Az40I55RkOV7iJXlauEtSmjR472vDqYtmiwqEl01E0Q7hyJZFtm
9aHK74ZCWGfRu+khgmZc4lrT5oxD9Gn1OAFVJDX3pqgz4lN9WKgaBnBm6tAKR3u2vDd4E71h3WSh
/xJibWl1BZU4Jo/eMJntFMStrLzpTPtjR2E5uWNF0OyIeEViA1pkQ08HA8woK1i3KO6NeQgcKqGf
kdo8oxcczmTNDd0IG2CsruDJxlOWklYKdOeJVEvYBsAYQ88GsjDs4iaX12bQHz7Brd5LMjDp0h3p
HFqUS8yJIO7SWIIeHCflK8gkos1mKTiNpdK3200Bam4VVaLbuywzszzsCSyR9wam7St2o47GdKv3
xVUZGXX/xoNSmdlrjeHgQMTKnHBzsqZcQ2Ew9qtMOMM2URSpXAtTgNFHh9G4bVkO30ZJ/5Y2Wv1S
yomCQf690bTo0UqjN4LVslPghx/LiBWnEPrq3N0Y6Em2YAueOwoxk+FUj2HC9cWszNtETEDC2qbb
cZHD9g21Hs6TGTTpSwhjZE1Ea296fLZqRKQaZDtcS+LS61a/Kmo/2OFjypttr9OOcYp6L8lJfppA
orAQ0fegsxHVBsOdmD8t4XM6q2YgC14M3sCkoXCIxh2a6XoTgD3Z9z6gAitgOlfGglqTEfx2Jne8
pqmz101E1ANTQLQw4BbVe0xKqWxiakdmEmwhUsza+eIEIvh3bFX6rR3aGzsDdWRR4j3EBo5fbxAz
VE0P70gT9qA6wn7EWBqT0VLuMlJbDzVc5lM0mHi5Eg+H0FC6gCYKDTV7+1h4Pe+fNKFDl1V7ghfy
XRd6PkVEaKbWiHo07W2xUyltrGAcwIAOlvWdXNeb0joou6/fjNq7sQyqmjdcyS+4QMI9QG2m+DWB
H4Xm3erFTzk0u2GARFYBDViHuvceIkDeSeozKyZ7KPUY3a51ZmCUhXlitqxmmNn01/JDWlOx7SFB
wB9ALOT7xTnLNPshDMN1XOuvYdeYH4H2BvagPUUmHD/D8Q+oH4JTLNMjH6a/ODWgAeTnOyuWGBoi
rvOM4tpa0zSKMZl+j2kpRKHtAjswYJumGM4TUyaPeVvuvIleWG1DUeh8jtliLtaaff1gRxXFTEkT
COikS6qgwK9q5Vws9PylTu4hCk+UUojWAuB/7DQ3v1hWQTWyf4rgzFys/hBQQz9jnFgJo/f3dg3f
pCY/mMm3hY7YgcjRYVPbADn2qTeSIpnlLi8Sw7QbfFjpQY9PRgsCbR9pzK3zdgzgcAKsVR3uetHU
wfa/2Duz5baRdc2+yolzjx0JIIEEOrr7gvMgitRgyfINwkMZ8zzj6Xsla/c5tV07qvoB+obhQbIl
igQy//y+tZxqMEn5M7EYlr4gHKFyqnalXDHQ77ZDaOS7umlSjv9LWm681ZeSWbnKo1tpzM+lzW48
cyXokn544xB6OXJ/fhyl931wSv8lTUz/pZJMCCZmE568jS4BP9OkzcLIOdm1uXs0ehHCZQrql8ih
9cDi7jKG6Xubse3lchmvc+YMT8xH1rDk0u24TPlxYq3HWB+YMqLPQ4GFFs6ZfZrNmcCRnePNqPO9
N1ofgPyZF/YulJ8ufndVdfDS5q12vg8D/FUmHN5mEOKnm/q64sH4wwtZOUeTf1Rwq09lVT+62pHF
6C57AhX64i4dLNIqnI7ZLB9Z6oTHUKTRgYp+soIg1D4EGRyprLSYuNaWexwMbKZ9b57gkzXMghu5
CoakORiE5j1VsD7iXpFYnEW0RfttqCg0jxUYv2E2b1Nu5zvPKL56cIKiJQ33MUf/3HGggRpcku/5
uG7iaBIIwzpFIXp0yYDXoRr3SagelT7VB8w19YJkesLYOM2ejQUmZaqpMfpB/JigwLbAwA6WPsxD
U/EiGKHsuiD4YmhyLASQfdKbmK5Yiq3dhomrwQfB1hInj5QgfHCxbmqAo+0grqxA7N0dz6tagOZe
bzRk943y4JAecztuX4po4YrzaLhRic/K3+2vfciqmqYQVCLoBraMt5NdjpQTQfJqaIjH08bsFn+y
aqIb24pNUzvIuXP5KELf2QngvGQBqbks9ROhNo1cIWJm5GG5vX+dMJbwE6cOe+ysg9uJjdHwy0+q
h2YgQ3M9gc/NBm86sKTm4lpaJHnJy29CQeXve8dF++Tq4/VkxqaawyOvdVTi/hCyXE9LJdAEMxzE
1Ntu83A7VF2wc4b0vWyyH1WJNYD41QMFsu5UxGwdbSf7qUocwH3Yt2yLPcWcpsB319Hd4rB5D+Px
O90W7qIEQIz0IWn8jyX4/Ht2b1HygDuMYLQ2J+kHOlw0FaPZ2tyVjMLwoAfkkHzu6cn7AyNfEDac
v2wMfx5O0inTfdAPD3SXcRVOFvaIaPzWRX4DEDh9UayDCK3TtJxnfS4hy6PUkfgiB2MQDuwITZOf
dJE+FzPmNTcunE2r68G9S4w4KnfELhAh5vkDYXjoStnanghiFEgB2GStJisdtzHmKRgo/jfqMD9g
/cDdVa9LAmBAGNigCafUCwcZ3CWpAPmo/KL2ZNoECCxQdFhNhpMlcbrOw/zFiRhSVgAUxiHbtxPE
y8kzwRlq0R1imzUc7NMsyK8FITqCeuYHUdNmsymC9gJ0bwxX4eRNN9AF3AJL53KPId7jw7INziVk
g7WZVFSC85QXTxi+DXKwPpVLR+M1VQeHiwBEctXvQHoHu6WaP/mZbW/uZyRLWzZn6t/8X48PZjyL
R8Pr0w+v7DaJwerDUa1xok/1GhkIHIWh7JMo5jdrnJCWx51Bh8WRHGOE+9Qg2eb0ofw8u1bE7pGw
ASkMO2XKzcRqFuuK4xP2Mti9ZURbpc3xzMKOzrd9CbMRqOKs41WjfphbQkxsNZ9/f10CAeEKaoOS
k+4nGQ+XZlavuf/D6d6g+T0bMxASMqBfoR+NTC78flUUUMZzoaOh6c9JzBvpY+VxDYOrMM1+OKHe
kbGwsWrbDmZmGnSc60j7UBXKOtGMv0YWXRDZ8jOmYKD0zXhtY509jPdCvWSGuHN79u3fWab4rk2o
uzU3sSEfxkw+M3Fc32W3hvS/elb1RcQDb97iPKQsgN2Xqb1B0vwifepeBgWhHeOGz+Aj3qlDR4+5
6fZwjx5Em4QrYuiauvSpEe2LVPSCR8Yy8/Bcef0G5RihnogtEbMgt+83Aq3Bqs7BYaCRCQzvU8SH
nhThq9FO0oOjsQBTUI2HcTHW+fQY1rV95HSjP+URsLTZLSRDOvwa+54V78KErCZ1XzDR5pB57XZx
u/Iexo7tYG3OkIjm8slLJxPCpBsCQQfStWHDKlZ5uotgwjG7izBex+FzatGa6wuTzn+bPkpjZS3c
wuf4JWT8xPKFYo/PbScEmbyJ7IGjYzyleqQhTsopoHu5+bbtJ6C2HAAWhwqkr4dDlutPwXcfIdxG
sn3EXHCIGlTrIRsi0+1G2hjZuo9CeTC1Ywa7Crm1RJ5gVU9M0SzjoAxbY/R2bkJsm1oh/Z+6Zptk
+z/gxYJQu4docmtkk8/oi/kAhPqETaXvX2JXfWZBHG4mMtGeVtWRdSFcNDkYx5sQn6/OLGXB/MHJ
BFuMxINtOYe8NzSZkTOUELm9gACUj/LkV4BYkQA/DBQiJtaTzPB6AUwGPaITBae8Zlk9KUknYpre
c9MfABPNb5X+tCBsueEBblu1xhMrBGgHWXAVXH/ut7v7Q6Wv7TRswVQ73q0W0XmyIr6/oAQEqnM1
VG1eaocOUxjYLIgB2m4GCYW4HGr2Khb7wmw4UXfr9Fdbk85ZI+bgrV3kV1ILYH8DFn1lHz4iEAoD
P4Sl01/BwKR7N+WNnpbzV2+s6KBzjtYVDZtmfZfWX/n9V2P2dYgJfSs8PuupNNAXcM4nivxteiJR
tnZ5YukP1SCZknPFcobxLOpUq2j3GX2USg6rJFfP3K/GbdPVz36ZQLzNKKHd6d/CJMa30A/1ab5A
qB3eLZV/7UOoePE8LjAxWf7mliXZIdvfqLiwwtsC9jDXNtgXpEfAYlmegqQw6SIqwlCgwtfSMu19
b45vjsM9g8s5KNggZR7vpw3FQ5lDMazlNvO8BM5rEm4yn5BxCjJtDdRY61msn7WERA2RgEKvvb/f
txlg9Uej/WoL41XG0zXSrxQwCecwxF9myucWw91etSpYV126MC3jFIEiNeHNbNoHyW4SAOTQJO6l
Xb/NQ0L7LWke024620yEzlJE29lu5LPd0FNPKqgCuTs98JPsCAKMr+EwXlnZPrFb8zaeA64q9yEI
yLj46ZhcINgrb0ChOOgZs3ePd1LdQzYMhvlCFfWA+ET01nFpZ7UuRpufXDgAOxa/tWPN6qmM2zVX
umAfDwzzxiB4adgCrlKvba5MRJE4smXReCMLyZCfVROOz4lOdM1VUA/mbEWZL32tE6NfF1H0xHUi
YKzIGMPhZJtsplmZXBnNsMUKNAak1AiTdsrDslHmtzKn72W4xr6xcRY7aZsdQhCFayZ2lK8NY9fn
jjgKDz1W2DIuyL2PGPDJUZgsYtR8xTDQnpvYY5pA4qaPxyuqOapwzQ4e99cgKb4JfsQr1yMh6JgA
Dslv2BpZ/qVwrS8G/VO7c840DI2VSL4VJhGWcoZ/bHvGCDsr1YkRs10X7KzXBZRvY3gu8Yew4zG5
S1LzFcNOEsHbcn8sAFZOBjcD7AisnN/8Uc4Hs/8hTOPQmlZwtCuyMHW2LnzTuSVaHd+ptNmbOYXA
sE5eFQe2B6xDB7qT5ml0fgsQaXDSFtI8AsHUuFm39sufTRlkn/2C8QrmIquN0i/+nk5NuE5YQR5G
Cdh9sZ3ffLA026SlYgjujul9ANs/gaq3TLC64upIb7Xc8g2EO+EyIJMOnA2vAKWpFAwEX0EKnGB3
B9J940WwlgsDoaitgHbpYECYbBx9Mh/48PRxGRys7lkMRHcMaNdzGrPAkyFvqnUhwq82C1Z9nPLd
9VN/I/iN7qkucYiRtqMHPwQ9o0bRuDuD6iOv+yOJ/JETIhPs9jyGTJpemiaBLyaWeU2SoX3sk+EW
Ak+tgN3lPnT1OnRuXq9ytlKXbkFINYQVjI6YcV3fMnTPsqvJBhsEK7X4MNxzgUoOXlk5a7bSn8EA
V5n4ETSgSUJ7Svax75NJEjBUA6fYBwyGuFppmnmyyZYLCqpV4KuBZO58piQP5FvNmkHdridJasuW
xMYsWW5KDRV0PBcWkKO6g2Wr34bLsp1i5n9NHgw0EyBZlW7CYfmyocvGAdouSCT4+ldb2dReRjIK
8ZRIfX5F8of0x1a0rvZ9jZ9LUC4uvBrCFd5OpbDOJkAZce4dUmlwO6I9qrFlvoPrgVMZtvE9h47d
PHLeOHLcVUgq4Xq3RkKHJhL6VRj5ovwMoG2Tu70PFROWzMABCYRIdh3wpEubi4YhOWxq0/ybP2IW
FPoLw64FPnCeHywKhIe4xXYZRxak9YNbi7PhaDB2lL5mVW2eZ9qPdm2wvxtSMIQGi2Ruc4rIDHGw
hiJzhOK+AX4c1s/s8rhJi6zW/fqtKfF2x/18lBk5oKY1tw51/Cgfi3W85E85g4KNHQ/fVOO8LF0z
rBnzb6oqOQZwv+ycoSnHRswd4Zr0R0FN1JNTcypba+vOIj10feGTlKEAE4ycHjrgSaTd7iDZcdZp
js9Qp/11xKujSp0TB6MZQOpqn0jD3AcmId9JwHPFPLUJlYXcvDW/c/Rrr91K2Zs2yRnEWNNNJElO
Z4wdTnNyaO+RMcFg7i1fYDpTbIcbztALaFl5CX0APqCqv8FQqDfeqMSuj3mf5+XwQfgHOndHYDfJ
/DMHwcY+a/Ktx6fsMm96bgr6r2WMJq7V/8oIpmBX47SpJSkniqyKUdAxsY3qycXWmKDIPXF+A+A3
mH+WVHkPduFebA9eKFuIloVju7GtiBtvWsodwexrOtarIOjkoSeel2fDQ1iAVbI1bKPg1VrVFbB5
o+SgmXOLTQjRqGGQsqrGfBsa4UdjPRVdsXyq8v3CK0qOLK1HyzJ3cVJWkKm5Fzm5YNarRrGaBITO
gNMBzsSnbU6hfCjcz0U29xg5e4Iu0wuGGDb3jmZCaFGnyPWroVWcwmfW2oHZ0ozgwYVIXnvXfPc4
PsolKraAmKhnlhHvuU+Qf5YdEQ226bw+CJHZ7ROZ/+jMMdVlJHgIN8eNd75lnj03eKfEG2z6Tu2S
cIrPrmxOae5EBz3Fp0pNMKYP7XXC+n+BlLNQVcebM5ZcHyh1k8u61VV2DdTU7kxETWsP/i/hvtog
oB+fqPdFj001fySPUy+/2xlv17kqPlUdBGwx+F9iMLK7yIfKHOkO52LqMWQOCpWtRTF0vCdIgw3U
s+L+FNrJtqrPHUfxscV92ecojPV8/BY4LlZPG+JXhvbEFU53Ggv9ToQ9pa99sBFjvUKvRT9058r9
5CnVHe9Nknv54P7w+2/xuUL7ku7vVnNjrlOGHGTa72WGe4T+/nB3Wf/3b/8f/iynQrPq2HgufgYV
12Nwe1eLD4lQazGxz5zdHjBS473Q9FxTWpxJG3X7oEmxPSZAI+6/iv7rV/ff/rs/u3/If3/Gv/sQ
KSc2C7HTb1ppplxpYBcktM2vkZ9429BEdinKjmTeHGAKg3yfRkuyLaLmkxzlj7APm2ucxOM2cFNA
SbV3LjzgH5Urip0kjrx2+Sg5EDPtKB+xViJDVJ08a2AgOHPs2ndMC8cheeCVt+cSC0ZyZk3Sg7a4
jtSFuyiXm0JbTUiUclLJmMPRxhPZx+eQv58jcsfkWCCdUNNugi9fzNT0LzL7yTVzWpeCy1zf0stw
kas4EhqQZX6FeoMfQftXCl2vNxOukpCORvaEDN9xtQTWB4gHmHDuppjsL5UV3OYwUHswL2wdrYPR
j9+syjWp4nUbs+MQ1MUMk2lHTBpdIVrYzAxhkgzaI2O53srSK0o3MN76/Kdo/fxlND86BDQMV6PN
gpIm1F6u1J4pqXXYWFKs7/1ErmYB0rluvH1a9XIXjOzsx6n8scwJ2B5IZL5o38hDM5fWbpwZSQ7L
ha3HjmgVmQC2Y7N/zsGjotUhRWRv+KY+jY27Z5ce8xGiWSMa+94yoFgls0bu+UN+sFD2FNrd02mL
j0lvZc1+GW5t/uH148ukjT/CgYM75lSly999QOHZ04agWLuCbBtr0HD3ByESyrRRqNc7OgSV8J5T
fENKm4cmFERZj4uo9rESBT1+oqD7UWtfUafNRWVrG6dywmY0wzErV7WCJl1OV4uz6hUXTSSGGTca
yKw4kWYgWdtoyp8Qw79Ed2+SNig12qVkmFiVXO1X8rRpCd+kPCYct6Qx49S7jUl7mRg3HxDWznsf
ZZOv3U3oO7LzjM6p014nKTA8Ddr1VGnrU6j9T/Q3pxWGUOsstRyqAMzW+eY2RFFxqILmVCGSKhaM
Uvfv32yutosBQUzikdPyk7XMLjvv/F2hpXIm+wZ49GsUvUltrfIENf6A40Vy+M5zr91WFuOn+z/k
Ow+2y/dkjIycI3xYHTMDAPzugdzGDP6OWSxs+ZA0HyatDqJBrt1atbZsDei2bO3dqhBw+Yi4Ukwt
dvaYoOcq857/F10XVFWl/V0G9HVVY/RaWA+TcWX3j+yLRd5HE7EXlAoJqjeCUq1YvmXptErii+eY
77BHirXtB1/bynywtVIMtdiCYmzSrrF4Kg9YIz9sKKqcYif9ywBJRywiOgFLZ1fDkZm0JZFnGP1t
H3w2617slA30vI7nj7SqZk78mUcN2oMWaCOap91opVP/JpClNdqa1hNkWAlEaglCtVGb1QrtWEND
8Ka0dc3IWK+zfdgqbWSbtZstR9ImtK3NKGV0SbTBbdIuNz9n6jLKh3LyjUMfN5w4NnjfKDqQ8Y6u
Zg8m2PnqWln6UCxfC/JFM+K4iVFOyIljRahj187RU6Z3UaO2FFho5xqPkwfOHZMNB2qvnnbTZdpS
h5DK2JaV/y2hfUCaC5edqa12ln75ddp057c87WGxtGuOl8+RhQ8v1GY8wYoUNAK2PPw/j1GI7Jd1
4ntSUZP2tVuPNkV9WpQW7uXavQdFneufCXco0Wa+Xjv65mmbUV5ZLwin2NI4IZd/7rLRMH4M2vFn
a+Xf/cHXBsBRuwChEl4KbQc0OYnwbEJBGX4Q7Q8MOkyCoaieBgib6L7G0/2hrwioOJroMqAinNLJ
XdE7AIikPYU2wsJcmws9n6hz3QNNPMzabNjhIN5IK3wt7tZD7T8cGFif3F4wdtIPS6k9iR0ni/c6
HNi/t0XbFPMWGC9El/5sAbBf8uYHAu+C4SqfQwKAjZW+psFd/elrV+OItFE2gLF5aRz8u88RsaNH
vumjqjjBqwiaFcgfG32CXWofpEAMSVwqOg4ershBWyMV+sgsxCNJXjHXXklCxrhptWtSaOvk2OKf
hELPOYCA4Fl5+C8Yx0XnxfgJ4clgJyGxe2GyhBTGAnTBbglMrlhnDsZLOZrcVezPo3ZhCkEYy9F+
zBRRJvNzeP7anTkh0YQodWy0VTMA5zK19gsAo+XDKMuzrzBw5jZsutuovZyNNnQu2tVJHIB0sgeX
iVO7NwtQSbJg9hwSJvgzlYFFWz/Bp8Wfrd7/sEengYPzrhCEZohCQ20MjbU7VCIRDbRNFC+MsUq0
YTQYLPaG2jpq00XZQJOG1IWSFCQlOWocpZG2lYbaWzprgynMaf9F6Qg4lCDviwl6pWpvHdpTPOz9
xmkwobYIKj3UqMyoOLjSttQebSrJuK9OcpPaplo0eFVdBKsxh/q8M7iyKeSr+BTCs6N9rF2HmZVV
dnV0QkIl2MleIGFSfBAt+eJWsJ2tn0dio9LH9ep13sitBMBiFVWnhJUtvtRnVxtiA5AXtXbGJjHe
qEF7ZOcao6zEKlDhUwGkpapjiHZ2QD/ro6EtEEGV2ktrIaj1tKmWzbu7oxhs4qjHY9t7GG25FPZ7
ScLihc4X+1w6Tb854cFcMOEurHA3KlxQYkYOjZnevDUOUe2p4VhRue6D1Zf7uRzryxDZy613+2if
WhEjYMZtF88VTx1xaeLLbXEJ65TT1YRh6tAIiJtZb360Fr3pGNYoRmaOKe4POXvCU/o+Rl11wW1Z
XfImBuVYMV39/bcM8vdtJyH1slaZ5TLevC76HM10vHKPE56+sp4TL3A22GDIUyFW2mZGrWsivrFO
o26t2Vtc7yaY91PXrNPA7Y6daj8rtaQPoaOf84rJjUxN+VCnxient/wtc4Bi20U/TSRs3CLnN46D
Bg0dIw8pSUs7HAf3AcdNLFmrFYg9Qq7ZcmojJ3gcyAPY2XgicJrevJcRVfJhcQpc7GVPQEI7oprC
3LYjcUzKGyyJLcksqaI0U3IxPhg5Hq277+kPPcfb783A/6C8d6PJ3rX/6z8d8efCoEOf0aI2aCnK
g9QW/1gY7KMgi+HdJQfXainxLK11weaGd63zn3i6dj2zqVMqbSBVzG22rpxb7uKc/GMDVSwNQsLs
GZoVEi3J29B6LHDzzDrFaWwciK/AtffcHK16Zf+zCmVnkbUuwYRuIGsc3ClOTjNLeK1Rcl+7zG/p
fvTm2U7J4ZemJRgkCNiQHdkWqwo+ssIeL61fJ0ert69VsISX/37wcmTaWdi/hmbNuZZknTSQgBOz
cnGB9W21rYT53Cs/WP/10yidPz+Nnm1y3gWO0OaphOT9x6dxjChELBZKum5UP6j+mx89Svd1agOk
onTjMuEY4s/L52puyfzAzNkwxrefSTs6xEEyrI8ys585f22vCjAtmQUKLDKn/sKw+4U3LmWcXr2K
uTXwETUr8iXhbUJbuuG5b7el637PzKY9EQ6OnixqiEQuoi9Zk5EpAjj1ZsZTsZGlZHAqI4VMug0e
ldkfPRwvZyKht86ipyfbGqwxFU3FLObNk5yf//XzBCz8T/1U3/ZYAlouNVmlfoF/F3YPpI1cwKG3
gs1U5NCXgnZfjaAA3cSaWUo6yZrEUXceBFHWaNglvAb2WHfjI+Phx6BAmBJxQqHmrDncC2yJAxXA
CZER5Jw3rn84VR5evW09LfMnpJuPExxTvJBkGY0g/zCSZHgxRnkmw/PX3xv/77/95ly+QZe4sCn1
3/+hfFvMtFiLYSH2DnL0SLyU8eluLIFjR1VLBTIsgehLfhCcXsmdXbdoGYzY+ObVOGCHkkVwk1UH
mTjZtvA4bOX8dEBk3ItPje9AeWlyRt28rHBYlIRXOLG9hrYCR/hfv0qd6FFZdvc49+AQDSvtvg9c
Il0xF+9uFzQ7b0/4ZzrRyjUfl7ItNmEoFFC6/JhLTuOKSbyJLvmIrSH+xOoGTC8NmINUvfUMxKta
kUUiiDnOLhF1452pj/tCVSJd9UkMbZE9x7osAerVnJsc5sw9uvYGpYd5tqJb4yHkq0PTe+GmdyJa
3q/HOoseKt+NHtnMckEI6FI2yRScQa+/D607/DZw2BXI7kvZzzMZd6KglvPcgVP6LVWONuV18gWr
GuPpfIIBwoZ6Y5gUSfOaOJ/qBwDo2pLZLM5vXFoPTD+hHroThdoYInfXe+FrEsgMsYbjPlKzo3Fh
5AdKl9D0KBkm0Y77drNbAOd2465dqvaD2hvB8fbIe5f+7uh3DxbywALjxtoem+pzoeB5+4QUyGLJ
UxI5+QFC8bx3EBEehsRSJKs6e5uxzIggmX/89avQ/vOVyFHKdJTtW0Io89d3GAc8sWHTyT34DEwx
L8NRYLR5UcN7Nli3WMFmkWHjbhkmWmdg4SUjvzQ8EKFnx++N3bbRZ46xsL7lDnNeydndXgnOycXs
cNI7YzD1qXdYLU2BXqfqF1CBCqDnGn/Y1mkbb2uXkBTg+H4QbCO0wXR0LfPlIjo+MvNG55BzVvk3
37a+T/1+ezv+4LbGlZc0Ba0315bKNoX5y4XFcGpj6S0VHRZVXuN0tq7WDHDXzYz4MXT6c15YQPfC
AmkIvEA5iP6VHc3VGHs2mE3b31pJx3JQFqc/TngxgszVw0qbmAyd5Wog/R3mA8lBHYRcpq8m7b+V
bdAADJPkE2+iauNzJpY27aNrRyerdOBkA5fNpoDzaVU7aDhzZ1c7ewyRbHk5zvqbp4Bv+N88B650
fJe+B9NHE87AH68/ahAVjeA6OgxWNVznLPQufQOgPLc+u6rrnpbQjU51GH9XkuyGjKv3MQ42jQqn
nasEA7ncrz6y9NoN5ks2p6SYc8t+zVUoVzVMFI+byNmpm+Hdjz8CYgq3YRy+1ZMQBwuf7i4xpHiz
EwUTz+Wd1ib0VebyisKT+D7H2FGZIbn0s+sSN+9G2MVr7KvJqTWa/sXHth0U1WvPRGhT51N16Pvy
llVivDYcISOOmb94oh2ImaJ7RfB3jB33rZ0T54quVF65Xn7OZCw2LtYJjmzi7pn8kP0Aa+DRqnuH
rWFOPWQ0Lj2tIhTx0tnGI7KklqOaTTdbl3u2hGv2sc3Y8g8CF5sz18tz5ZjPXo93oa+bZ9vuvAeM
BWSG2QxW/kLimLzknrPWs1FCBzW7AkJd79CmWOAqLv65EzVHBaOIueR5T47Zp3vD7cQ66kIJ04RA
KjXFsJIk0FUFKMxpDUJLxF/wnLL1GIcfavbFljY1ZDIPMcvYZ8Ety80rE4dsnwxZs4VtLPZtETbb
mO37Vph5vZk8RfjONNJdbKXFTcT9gcgp8b2YfXkA95DNeQhvPRqRbBZs+l2DobkTIR4ya9PaY7Dk
UvDG4or1X8ZEz4goPrffHLNi8rXMRLmW4UMou91jq7XXNCNZ+/UUHKsCksKQsG9olugnKvYbuc2L
SWTrOuYMR5F573EWUfhg23Vrsh6NkHLs7TQzcIlnM+VoHflprkhbzLF4pWdePmXRFK9Hl8+MApe1
+uK9kRRb2Yp9HwlT9wFADgc8VWB8+usri2lhTPn10qIsJV3Tk6Z0ffnLEjmCLBnPgzJQkzCw1iXC
K+AX7CIAOVfzIn8MbKKfiwrp32y22bZSEghcZH4ZChVCT2BwZyCHvpS+P91a6EnH3ue2lkf+qwP3
6tCALNgNajQPtu2+d4VYT9WcX5zSaa/dbBDdq4d2ZaOIfvQDY+07XskG7zZFaXTTx31PLEjpVphQ
5+KC1G/A4bwnLMDYA6TWvBv4vJBxygS6mLuQnV7ckvDDgDMQyrpwLo7MOTYvTZOT4fIrx+ZMqr3y
0kdRRbqf12PsmOrRyrp6bbtxu4twY0ADprqdz917PlrqNqbx1qZtpnt6uzw65cB5vqu5PYKRWhO0
vFnWN8YXA9xDTssxHi8sIh4VK1zuJON4AB5C/gRB48gFeTsO/C+hBbBV5MFysN3w1hUJkRu2YBzN
zUe4F87m3oN31Nl2GetlQbUcciY2q8wd/TdqtJd0rqFTyKdiIXPFwtuGQ+lTB+xUfaA+j+o+9O2t
pIaNDa2wr2nB0pxg0gM5zLVpVCw2KHqB3x6JeZTq7Bah2BFj16E2nYQgXE3exXlNaN4w+fLyzaAR
+UlaLgffS+vHmDzIArZiK0PKeKQkkzDJv/spwQA/sVYQmK2zpegq3l+x/x/z87eYH9P9a8zPb+N/
fJRN+p//8buRSa8cLPv+Sf8X8GP+gwkykgXe6op2p+IW+0/Aj/L/oTj0FS5sNZb2oLH/C/CDIkmY
jucI4SowP65ec/0T8CPFP6Tv245v2sJzfJt/8H//z+/T/wh/K/+5O29/+f0fd+uaWvQvlyLP0esb
BygIBAPPdX/ZYdCWr8nUh+VxxjN0HUTWPQdktvBdrkbmUvrYdFnPvlxTMPrpuKzrlmz0fn99/ctX
9S9fhd7M/nGtpb8KijdCS6SkaXq/XBCHVhik+znAL9gA7JCovgx+flkG2p7Owv15zptL4yoODdAK
haaxDZ3u5zxV0T5yuA5JYJJ/s6+0/lUq5Ui+JAmNw1JCSWqo3i9PTGMw3ag8euXWTNw0zYxuI/rF
XGeZ+pF3ibhlE3josqUmZIffpKNKgAIkW0yPmZJjPMMoV9u+GHuOLxxUPRmIIUU5lDgOgXUljHFf
2ZgrqLATZasYLZWKGMbYHhilBScjnP7utqMXa788yY4gw8FQ2FUemyT+/g+bSeIecGDapjgKfwGa
ryZzi9WGe30cwCHz5cEKKKW2YPgPZiX3ad6vWqITZVc9eFPxGpdYhArLew8wWG//5pbIS/1PXxsv
dFu6tn6T/LrH6NouaUZP5Uzdx+dgBI9ii+xYCnfeh8JHz+Azrp3t+sPx++6UkatdWWPNjomdgB2k
yzU3rhwD/e3X9acXpmvyJuSr4jYt+EH9sgBOhAH/um18qI86FazWtiBb7hi4ECuzeOgowXCmC9XK
LBKYtONblY9kjoqaub2zmJd8iP7mhen8ui/hEiJs17Mc3+dnaXn6S/7DjxGEu1jCYBoOdmKOlDAC
4+ySOxGWZ1z8LG5esoDOnB0+1WOGmMJ0t7MzRetFkpzIGxjuAonsYyFLto0D8J5hyuRptsMjIEPB
IUG4UkPQYBbNFvZWaE6dVFJFnMwHdxAcXMhdYSbNxZyueGOc42SUzmqprGUDwYQz3cmmWjV/Y902
rD2ak7u2LB9kq2jQVO3RscuPqGOVw2w/W2UJKxSjfWSXa+xKCnyPRPgICv6Mk5qQVeT2m0mxOGT5
M7G1nqat6zcx20XqQGOBuYXm7OtfvxKBb/zpfaIc0+TPed8LFHXylye4yH2PuypBQAt8kWvl5aMd
gsdAUnu2EgJhBN1o79becJuC6XEq5HJe0oIITwSPqieJ5XZGuilMIzz7Q/Nbk6t5N9c8QXP/Y4xK
vve5Ds6pZm5Egfpe1eRV4nj2eX6tDVclrCLKqD6CLl0zGPDXgILaPYf86jRa8pZ61iv4+OEYtYpq
QsPD/VeIzsNT5/Y3ytCsqiKK9q1hRtf7Qxb5KDO88jiWGMo4OTurtnjmx9g/Zt00HdrOMV8HWcxP
UXCdVqq/FV1u7kW60JWk153qiIWfVDUlZmFsefEsRPjYGkEIcLqcOJZwUH2ZFV7vkkQyydLiWBXJ
UcolvXR3Corzbe6tYjNNZnixskjslqXPjtzgNsLtkx1v7ngtrCaFuNHKB3cMN8kDnoruweVg+5FT
wPhikpTNrTB8ypN3PLQ9KT+2GZFJBPBOEiviFZy3+ZG9581j/74ZKsrHd4rGGNUNoeJSnTIxqZVJ
v/7IjZ2dmsgHQuG0y00PK48bxe1DH4MZ6pb5BDJjemC+tcvy3j6kbcBx6fDJq0qPKjY/IzeLmnUd
2ej1xrbb2bb4cCIiGf+HvfPoclVZs+1/qT41CDyN6sj79LlNh7HdwXsIzK+vSeSpo3v3PXVrvP7r
MABJpFJCEPF9a82FRQbR+2Dbl6Qrj2au3SBvkgGlZe6Fu+rRr934CbbAOe9yEudAIT0Fmoyf9IQ2
MQL4G/mu9V6jw/DSkxfGlXlxXRBXLAwnvNh0zW+1V0yQbzhbDPhcEB0Q/rmJa1GOrZ/ww4N7MRvi
u6vuK6iO4tKOothMJIyvexdrQWqPp8kFRWNO3OUTLUSHIUGJO2OWXKxl0cI1AmIS3dLZDchsJayV
ET2XWbRtCSCBkwYH9mHUI9KxJQDxuddj8sma7Kj6NiWt6MfAqVYxgptjPfXfxqaeHvtcGx9ll7/7
aXqe+848kN1mPlt6raFitRhvsGVa+is6BD7kBQo0TaQK4UI/2dmMz9l3saCxsMMGn66XRSu1OfsF
DNblgdTm/+gkEBy1D8ktoaUzouzcKOeLegppNTGi0MLa+nnsLVAnuQY2Ez41ywIan3fkRwIWeNmc
ai6mjRmNVwstitpl6QUR9oPAIsDIXve9aI/oMHxJMY/uw9TC6G1YGi56Fnpin5CIzTewniGVSr0/
ZF5HqGB1pWXoPKpFB+XzNFnTD7WVN95849/bjAwccf5IQu3jKHtRi1EGyH3cYjdx0UZv0I0Bs0G0
cW5HwTTL89M81hX8IEKB7NHvXkL81dxg54tGgDhCH5/ave7iHm2HF7OUG7Jg3qsidw+RjTmxt3Ge
lU7bb7u+SlZA5rRbT+QrUgQD7VxQV1+8Wq5j5yeBDPEb1vZzrssWOov9LuyW6JYyd4/CwuPU15a7
gff7Iyt7n2rtCkbdV48W7yP1sqCf3nunO1MO3LtRhEqV4nZRhBLWH2GMgW9vEmz05ywgWITfxVZr
LZSQQ3a0MxtVzEBrLs7tS98gLYzdptmnVoaWxZ3BK6EuXPn1gLg5T4khGFBRyyQVR72K/zC4tO18
BBJcucAIZgPXicbwnLXYz6WWIR4qiKocg6coy7/SaI12FhffQ075u2h67waLKqLwP6xaXeZ7vUJq
qU3GG/oL1NlTWz/S2H2K9eE1GDVnO4S+t6a+E2BlxowLKgIbkhdesyjuPz7NzJq141yQqY5hG4wS
Hfc4+WTDhHrUO2eT0I/9uD7NmWe+TpzLTfvZ09GNcqe65eY8nH1ietbCG1/cxf7a22dKNfYezgJC
cN8i8c0cq9MwUKIjcQ61POJtaBFglrhIOB59BLw76xZh6NpK5gP1+fog8FJKDvAlzGaAeaF1UWWl
AsbMPqX+oI8DdBY/Rg5VI4ppm7UfifzM9/fohfFw7kJYfdUMSkEPXHrMYOK8COddVpKKKTwkc9hg
iqBA4+4FDgMNc9rNoOM2YwxSRosw0+Ca/a5rRcN4td9WaHbXQ9EDAZGIUMa4iy6jKc5d5A0XTDmm
KOab6OW5KBPtEwHNk48Ub0ANcMCAlB5Mcs3n3it2TMiyvVsXKH61iDLatItS+QkfG8MVUm10E/hH
qtsvaYhDjriqFaej9o5yEKv7WO59Krob6rnzo1c/LX1rkjnjcOdWY8Wfpx+hdx43VjmfvbFJj9Cj
lhuByB703HNO5G5c4yQhpwXyQlrn9qnyckbgIXfWqSr9S7SMA3JtN3Z2c3KoKZ7mFlKGDhS1/EEJ
ZdFukPZo9tWVMlh50/1f0YJPCQLzM4Ma+5jazS8EvNq61kF+ap2P3sd0T/YEwadwcnsbZsmAYhjG
h2PN4lzgn7oaXlejjE7JS+hGCmg9ik/0vda3svWqL7EbvZOGhlCOUvwaQ0u86bMcYCRIiCMYkubU
w9NzmorcNMCdHrGQR5RMtxpxPj42MOklyvyWYnlKblySAw71kYRX5RFHDtxWt4QfkwAB8lxAHurN
Y4Bvn6rev5ZYCMAhUizEWaevuz7Wrz4IsTkkip5yF10eSpQ5OW9mN3L39+jQ2nHypY4m7dqhbbf4
zyat6R7IH0AOZsVkF0UAa/ykh8LFGLXupXnwzfohayQoyXaHAbo6lpLKkhx/NXZRXoeSpLc5aP6o
Zg/rSsgNHGU6bkCUlAl6YW/pi2SlaZ64qWHs4ctbQ2DB6REW9aIgpIBNM2DTI8IxZGWiGuFfSIlo
J2em1I5Gwtm0HAMbN7wT8GZIkwDJIqdY+TNuGVRE3dYMiLUfUns7hh33ntD3dwNBZnQ+tkFQaRdo
4tlmbux0g+p6y2libLpuHSfOL8rY82PUkezoukfa8OQ/JUu6/OSha+gxq8NJA6nioG9yMIb7Mnvt
hw2eWgr45ASdhyUPIjJfG7wLXgh/Y+zLT8E8VDuSfV+NPmhWmIM3/UBmMG/HXHHdoDHoeMlbP+l/
NHYI22pyk+emz3lzk/lNSm2GaZZXO6F19IsISMWSJKtzFvN3Mpufbgd4luJ3cnNal7GpmScHLRrT
jdrsezleuLPwEUvvHIGHu0kbi0qf58dU87eyHpyrh80AzbRNmNPkBFeGqcbGNdL8s4iCR21I5C/T
bY/UHq6IuZaIUgqLTV44Z8Pz7bPf9v1WlwZke8EPhD3xMDhnEjLAQ81Q1hNkDg1nHI9U6lWgWRvp
WysrJz8+g4JzaXpwPb2eVmuMZMPZcSEexBHTJDIm2NSCn77AaTkM+F1jO//aMCE7yzAOL2pNLdxI
RptBR3KKuknDy6pb2tlPsHoY0jqppyC3P411p0FZ9P9wOzSmUp9ump2YJ0dzjI9FgTYGsG8dwL9E
ZIrqisC5YoWJSC8zvJrxF70mcE7Tb4Ip3ZNVP46Z4zxqpLINZVA965lhH2oqOCtNThXqIvb19tig
LJX0gPFvMZTWxHaeoua5hM/qdV39qLYCYYgT4DOisZYHwwOBDd2O05i+tZOTK+zZ1ZZTxnwis958
Qh9S4ghs4nWEOhaTTpcca5NwytEh5lcfugt10vol5G9w23h2hReeyqnOUSLxdhrEUxfPT99EMLgX
0XlHzxrcjaVX2KzCSDx3qdCfUVesrZY3GHS+tStpdhAvifdaIJUy+uXnA+XLWIBXRlhekKcUyDxt
CLWa9iBajLjTjBF3IPsIH9CyjUlEX7lWhUukBBHBBOmsTR7xqzkhLy1FtJOlhc9m7zX72Rw9/JoI
EyUDu34Y55NalJnX5/+wHeHl5/dG1LjB58wtc3J+oXqato44OG4NgbK2n7Kqx87Mj+jMuFyiDKEI
nWOt5xXJ2Y1CDEktqGxULTsjtj8DHuXngIQUDBP2OgK6tkXs0a0Oc3RX2eemdL4HjR6eNcQQuo/7
KM/jiyx18LdT+KQPyc2f41uDxczpjFdGeIdE9Lcx5q1OEPFXtJG4RCIU67gLeDbslWQav9KVT9e1
kXzSCLIQs44tI4lfHdQaq8Y8mozRZOBYayIXFgSx/8OerW/u7B4GT76BkurXcv4Cl2wm2i7O1+Er
XZmYnlxS7kHiMwP0aNwMLbCSdjgkVvfE4ORTtNxhMmtAS7ZrdehpVX0wRHIMs6PRRI9p4QT7LmCE
a5C1I8i6XQVDSRj3FFLin46L66utoem2+reyf2acH2wDCKCreWRUIxoXlZsZ4GyR40FaVrrPpCYO
mcNvqhbxmTyJZq17/S9LAzPg2Om3MZ0rtJTeJ6NEG1agfAgYoXshmgZKbSDqiCelpoS7m8ulWoBe
cprIOYjE/9XO/J9J3+6hMx4FaZBby7KfnHhEaEqChkGeJTiWCsGVRWKpRAuXApTcVIlxSBztWTOj
dlfW0sVumn3HD80gfinv5B5B1967bvga6k4vXiEhgV2KdnSFWJGAMjhvK26d61gyHSpz8UewGMIH
PHWzxn1bEwwEMM18S7+YgDwfKx3/bFiP+W6pIBfV3P3kwvHAZYiWt2lAeNVCe1UMNEzMvPxjsEdr
HSS2sROjb7/D97r5tb1gCHwqoI444fhEKexH5pvjV58bzFenuGIKbPm476EBJRejbhF3VO5T6i6j
r6L5Ghdl9YmvBM108N7UEj9eA/+s7xI6OfW8R+sZr8l7IDw1SvWVzTWESXuKJp7wGy8zKZi5ZnTT
MgLVYqO5dbBadm2nvSMduRUxs/Zkkt62qrh9EXvUbLA8N+ugCchYBCS7n0mxnm89EJ59C/vvKY6p
GKLPBSzrrCzHdZmUO8ZeLjb/MgDXnlUGk6U3XXQ6uDgTcjRRkMyFaj7EBY9SYySoGgu2dNbU9JGQ
vPt297WgcLQaUL6UxhjtuO4t7Aj9wcyE+xhRoCbz9NFLjtKa9G+0vaG3hK51xqw2HRLYwDVjqX0q
vSd9dq4zzoR1agt7j7FSrDIJqCUdZLfNXgnFdQkcSeSGKnX9UNbxiwtcXJsD78K3JtdgkcozSSXu
1kspKSdljk5mds5Wyq//6I5pvRPS7TbqvhFqxps/2eaRgcKlJGdzk7a8+8xKnjxnCN7KBA5YNb27
PiTmIqSzrE/AaLyoKdczXv2NGNInkERct/DvnQQAOQHphhY0MXgtPdSecxosXP0A3ueWamQPRAmP
pws9M9aDgGlRfRja2iBFNPBwAByHDieAVsJaCavRhANact/M3XIXuPMbEQzVyaZ0Pa/VaitiBOxt
YK7irvrq0TlfjfprWfhkwAy424dFsFgtgsWoYk5J5xbD8XeYdd/BKXinmTFgsZKG7Z3UdmHI1RjF
0dGJK1qKiw20WRZqUy0slc7yvz4cVM4/Pntw/XY3DdGLZxR7QSJkLZ0vZJf269bKDGfraNYun4r0
IGFiHJrlCSoTpgT7WxOW3fgNnuhFeK8WMpnEbvpJ9uvRpInMYA1iEsK5TMPl6jyQ1FpjiJRPMNAv
9Mw9QiCwt2dV/m3KR7giJibbfPHMzMZDm8PMY67rbbFcayvhkAIeku/yHNT4Ml10zTA/wif8EC3x
DbEr35D0ksP8V4zjGJI83zTGeRLosfeVP7gvPTJwiPneJ33My1c/mMrX2a0AISCHl7jVSyc9DVAh
btEU1xvb1bAU48EM/QxJmcxOZKbqh7AjinFoeyoZU3GcEWxR0e5yQnNH2rWoM1cUV60XCD8FDpmT
X84/+bJdLtkaoIKh8FaekXSbuJo+I5r3b2Q4mfvMdyomiusknrkbN23JDHCyFlAwZd2MykqfhSUh
1O3VK8viXPcF1MYK05qOA5ZEbApEYyTWOkAKb04/O3nenIPF1xnEiOxa+mWXNCtupii19wqZFZ5B
APFZF0po3j7iVHvufoxptCc8YC9nVG0ukncUB0FxCKKoeC+L4LxgvL/1AdU7JHXyBvs0I7jbYqLk
y23FYPxbWFHj6QFFuqP1RYbRkxPE7i9QdBuJzNngGvOwYEIXXXi9avSJHMrW+Z5DzmfqBafEXRz1
WR89+yMNHdlT5GVC7W7KsE2PJHmbGze3MMMF/gx5j0vHZCJlnbWOkFQKk2U1JHu9HveUONoT0C38
RVHvgGkJM+qBpdhoTq9d3EYLN9C5rQ2T/T/QQR6YUKIVrAmDD2G1pUKKV4ptp5CCAmMUfzrbzOAm
s0QK2wX9dtlya9pxPc38W0ePdwVoXDs0Vt9tral4jZgj4CVlFhw2ebwGFVeiku/WTjAlm56R+dMY
XhEPudekKbkPac6PBv/fkTS3EVY2qQ9iHBfdg26cUS7zwaD8PQ7JqO2aSrrXocmvXlLEF7EEegJ7
hEkBxYlr5lViOXoycucbrqB1ZGX5plSJDHqrrY2Im5RAWVQ7/XPfcjNuQ91DqjP/bOtcEhqJQFej
uLqib4WFRKeB2+C6ThrooS4meBzGANmSAV+KBmdxSCGG9/30JYo6huhDI26qLOXb5p62kfMs9G81
3vodzEFuYZ332amIOoiqyDxl8WxTxah2vWFwjo2AptJwfo+nujgY0/DCtzUdncJnDpRKHA9Gb61c
D/0Ffjpjn4Y62HBOMC4REDISfz1DFD+0Jc+PzOaTv4BjJW2ketL7s8y6C2VO+zKKL26fPxTIBJ+i
GWwsUqHuquU4vSxuac3QgrWZvkz+cPMXpW+I0tfm4z1NMfqu2RvOBDCeEwMrEEzLT2GhlY99HVzc
qOcXiKoeiystmxR9qg91c50aGB/nsH2YKW0jwTY21tDHuxnX0bmL++fZSamk2z9rc9wWtoH8JNQY
bCfWtG3NYpmpw/WqNVixEsrTYLp7x7Hh5QzdD32A3bU4WjatxHJGWHWDGDIvR6jitTQWi7C71ebr
UHt44qbG3OhVFW1V5aDNc2cTLAZjPywOjTsUR5nKnmBaSORTysdhWdYNLoH7pXmbuCjbQfcwGRKY
mExfwtGIbwiKjHMKg96pLX07Tj6otKgqrwiEhM8s0jcMZxF17oB3WaeIgt7Qg+OZW6b/lIqrT1zt
GYXrKHGwvn3t5uMUx6fetOKbo9FrZpAEO11viL0GmcgQl87TY9RyOTSbToOZpnFQI8TdQzGA9MUr
mlmciG2f7gSTkG1IV2LtzHx+DGydcwRx/dyX/tsw4hSvjSZYi6Yw31wABVx4eFFF1E4U9IgzSz0x
iKxOfkkzc0DgJNqp6J/j0es/y0n/3HeQdNxiLvagU6G6ZJbYVyjNjmGPmQhZHVE2tMawi5n7Eu7e
etB1eUPzC36HgV/SWRfw2u7RH8t3SyRkPLRGvZ4KHB5ZRez6lEPjtdGiPXkcYhN7MGDh8ROiFCHo
C9dydA8x8/9zu1inbH8iq54xI6hkQHPS6PbMcOurrWH/QqK1L+xSXOPIeddJyDxwrXqnVYG0qChr
SAnL0EI0NHyBClNfgoW8MTzoIv40YKHBjr7l7kC2RR+mFE4CsZfcesEgGfOpslK5t+LpIhhu4Edh
ERtckZuwPwcDI8IKueCqpy11ih2azUieXoecBKQg0eKNVp+ppAJ3NQtBEIn2R0bOO/2JoHo1LU8+
aCQZ2d4X3Z7sVxSazitReYduSL/EuuyuLmYDEnMCnJZCZ4qYBCc+EVKKmSd2U2Xf4ADRz/O6dBNQ
OAOSa+XnKIQqVjSYCWv4sedRM5gg5uMVST7WLN0yN5nt9OPGCONfDrSXXR/Z1snRM+/od+8AB+kc
CDIfHTdt85XDjZ1yq8Hqh2IZ5+Y2oGSxclouGLzB8UTkI8havxU7YJIU/dwPSk64cEYZPQ110Byq
vq03gbTHVYmWYmXH3F+IUg0N7ojVcItsT+ySjEa8LLo3AzDqoRiCZKKjTYtJuVFCwEw+l+S0dR+a
ukG0tyzUZSfjF4wOJT244wNNS8bqdecVSPRpU1ujaK82juMQCgKisgiYKaIedO7pQ7SsubH2Ky2Z
dBfd4ByGTNAb9eVGNhn7ggIVn2wvVpJB42w9cFyjva3mNDtGSc5MIYrosrrMQH3zrWgybpNkl0Ei
ITZiLkLnOnRjchhy/QqV+OS3wBB8aGfHWs/kgevevDWRXFOMzeFTlfO3CGghM+Tcf+lFfC26Rv8S
mHOxiQan2OqzeOxbJv553ldoUECjtmSL7CEIAt/Ts68DAdGbdPAhhNvwXXCGvPtLymJenVzdDF+b
TlCwG6czUm2DiG2XtG/T+zFFVgMkuxy2WmScI/pGX0Y93MwOfvaGIelNVGFwtUYUebWNzI4Cykky
1BNuKb4D3NgRKEL3gEFo4VH9A3fS0Ns0qOzspWmAgKxb/zUp/L2PJ2xg7HqBrX7RZG6chGjqh1ov
6U822zQ1qm/weHDF9T/ssigPgd9Or7g/z5QWXuMKSje4DBxtiztJnRmBXu0thhzbqsvKjZHnwTFD
fr3m5OaMb9M3q6n1tUc5A+Gu1TwVzEwnks5Xujl165pSGX2orzIiGENw31jRjG9QM4tXGuD6Jivo
50jmbjsqW0z7aHeu+7h9lmQCHOuSSkUyLvlITTm+F779S2tndmWZvmecabyBo/U36P/nvboImyVd
pdhjTIcb7gee9RjHHT6lSdblZirobEJR1/a95trXuXXfIwwMr4XuW9fINN7T+smh///ipHb86jeC
CnURk3eZ+MgEfL05WUNV6ZQFWFXbJrKmjzV8wM1JbeLMRGYVg3LIbTiHGNJ8YKW+O69VQqNaFMXw
STRpthmRYFgLCrB3Kzr3KqP2YzWlrX0cpivFZjAcy8JeZmqgxP5c0/uYu0fZUQDnJ5+skgWQAQGS
jFkaoXgjPtaL2IlXYWPizjI0IrdjcmlVJKZafITVOvUZOoN+bM3+Z9ph/U/miQMME5HbKitTrWGw
cLiGO58S14YPIpec0o/VcVn94IW4XI2iliAw+sp/psvOCzFWbd4XthvF23rhUaosTXUAdcCPQy1o
QbXWAHsD61ceciZgM/ynLMDnOLyrB1O1Tx0gvSNLfjtgWiHOQsz4XlMjPZXOwBdxz61UkZVhpM3U
mhu0M9Js116GmVHFjtK7+zMU9r4ZRECL+rBjrEQZ4L5fffy/7btv3p9n0uZJV/cjZyGEe/qDPUN7
vkCFOfn45tS2plV8E3Ebnjj5dRqXsXUKrAbPNEY9E7RUjiDDh2k7eD6lwxf1BM367hstGXDuWLVn
X5CHqo7rzgVnh1pVJBX1iFoTS8CtnnQ/7rvUfq+Uf1JXWlgR+8ktj/fDqWd8HJPcD9yeFfo5QJjd
iQoe8a8Lx1atqYV6ACqABgCht9Zx9eLT/MSnHFHBlQ7Bbxo/q6zO2xPjopURmtlRfc2ROt3uX2uG
xHz5Ualf0j3lVC6wUssBsF7PcbQFJzae6qoYTwbleYp6bN4Xal8ezcwMNarmaRcQNpHl5Vb9I+ES
3qwWk9sQJpM2I3IRr3jzEyKcFr1AhuEVIBbqz0XXFI2wkheMVVUBTqXc5+vT1oOwQFQmii3vFZBr
s6LdvIcEhYNPOru8rn/mcfQGDPPZTCnBDuN2opW/onSureZQIDuYMDy6xtmzmeKDayG8CXUBrcO3
LDYeciMhO2hKf3o+8x0a4W9OyR9EI09nEYOFVpSfvMk8yoJQexJ6w31rmgBfqIKiArumIRQ/qqDv
Rr34TpLwElohpNCl2BwHlyB1opPLG1wNK7Tv36nF0SunMYqP8ZhWAd8MB0STsUBbpy0OKVAJNaQy
Kndkx+aIWlLk+455DSyrWRGhNi694R5PMFT5B931z9hvCctxzrKr6ZH208Zu+09W1jxSMdv3wZvQ
SfSMJu9HZX/qnNxZl51/bMP0B1frDU1A/p8QcJnmodeqpx8zMX4a3PiTQWMW07m3Aub0ZgzuN03f
622erEe3+7CkT74L9VTQLwjadMbsRQcnMpgscBuPgSpGNpD0uIdWqAX6ttdt+xoGMZAuAH5YVsRK
GOOxRGyR0LnBRwbNPCC0jH5iODGUL2Auuzhg1j4JwtaSTYKjipaMQRaAPFqdNi56lJmpGzwemXkv
QPxXwuSTa5mJnQJDHrWwhxkBDGNXRZhioAZ+KZ294TPNMnOG+FUT7FoZPMXdrYBtvi3zFMs9JD2P
cc2mM9eSOW3WeglM2pBGoENz0IRUhthmNdZkSVqwU1aGAdSgMV+mDvg4vvGePImUFJvsyv/eQnqN
URRDXdiB5FqPjS8A0QPgqpzinV/nH4D2upk6adLS4GaAf7RCTi4hjEMwW/QwSBecZQzPu9e/M4Fo
+ckaAh5WKGB5FGG5oS6/GndBV32aOhOybBl/jyvYQGiiNygkg+1su8CtcvE8ufbPgNBUeyDajWjO
puMz7hvd2AZGToxkkQf7ZrQOuD/gMKHcAY9cp7su6sY3I+uhJWnatGWUbOzJU9MBg5fyALwLbGjU
Wa8jdtB80Ivz7MNn9/Lcfp0L0T7RVd/Ny7RB7SL3YNX0A+kCxaRxF8Km29bzFyMw7Gs+d+7RTVIQ
IRblgjk03GNoj+6r1kc1HXSCU+grIui0g9cRdTERoAQ6lHg1juSikG/l2AK5j0V0Kv9Ba1XFk0VI
yQu+FUCCcC8gGTDi0TltfDR+6FrQK5m00ahMtPJ1HKfkJqvkjRuFfFWLbjyNY6u/JOUlDjhSUps/
a8/0mWMFw6trNVT7F6R+Mv/CEkVMVTzESzqnB65oZwIo4FqV+QcwAsvPRIufw8g9RZZ5KWnMetKW
53q26RF0ZM/n7rPZmaBcRLybslk+Qh19qYvmR6TnPg9N1Kons3hwrA4enS6GoydSk6tGg9imFONG
5E0F2bTZl1Zr3gQzO0l2xhnh9zfGO+kuoYxI3W+MGS5aw8VN3vMq8Rj9Dw3sn5GzYHhF6NGtDEnI
FHkvDJ0qhoWZfq0dzyKZZ7KuhYFckWTsZEe8APz8PrHXVLEzyv4uCbORuFjCeqol/kjNCcct5ap2
VWqfzFHCw1vccuiuDjPMug3o8nGDU6LaNHG3qNVzGEd992vKjBeUFdFLR3k+Crr8zSHIZm79Fzty
uK6k0IInYtp8PFSJJp6V6qZuqErGJZDuGR+4w5//98pi8buZ2/NQXbmmjZsDM6Xxu9Vilkbix65Z
HVLhpYdB0vTuQASv0Ay+eYgWQVW1zWKE29mLuGN0iDH992/B+Be3B++BC6oubKHTCDR/k7P7QdSR
ctZVh1xD7rQEMLkhVwBtiOINN7IvmcH4HEFAtfNLGd0sPwSckou1VpXEyNTwG3MKh+dFbKpLkT9I
3M4dzeUj01X9tqhAVTXq/3jXi+D6n4wLyyen67gn0OFbqN7/WfGOmyEzkxIHJ/44Z5vZwjuSsnsT
IL6AMWfW3pZeuRmlOEooY3umTemX2TwIK/0eD9MlaEGOj9tKeNF3x9DfS4o5FH/sXwhUbIvrF0Ng
qjGPbWnHqzyO54+Q9P/V3bL4eP7l/eOdthzPB8/9Ly7aqU3wzAin5FJXMHS3MJLHXcs/AekvRVB9
RJUBRTps5Y4Y38/Sibk8WBCd/A58aGlt0fZfBu+7nSbNAVj8Z3+pgNRJBaNqeEzGqtqPVTms2zyy
911i3awu6z+8wP/fAvY6Vb/+6z++McoDfdF2Tfyj+83NZWK++jdJ71jArr/G+Ef5Ny/70wQmdPM/
FxeJbfqm7jh4vf4ygQnd/0/dNl3L5wdpuSrK/X9S3t3lRTruc0TwmHYWksr/pLwLsuGplkAI8V3d
WLw8v5m+/p0JzPN/M6TqPnBqgd/Msjk7fft3zkSdWNk8oDG8tPRnwtrBr2xW/UwQBBl/Hr3yJQOk
OUUMfYhxJHd6FeEF1rScyysYxG0d2T8s6PBb076UA3WyNnKGjwX135HBlGdttXz6mgujPpkVFUS/
qIleUquF50uxVat9UDB/Xx5Xi9QNaiII4UermRuNbpqkZv1Y5z1pbctETS2Emsyp1Qps8jHOf6oZ
k5ojqYW7TL7um31uUtQVGgzhZSI+2/afs3FY5gza1Zy8my0aiZg3Nmru3S+zcMXpum+qNV8Ma0IF
5oOaGoXLnPk3vqbdWxR6LfucLixPNZlSCzVVHzRbo6rUXtQufGDjegrB4tdyohJBSipLRyMVeCXL
8jlDabsLJPh3iANWdfpYpX+CnHR8tquG5rS5hJ+oabZaqM1kwdyLWPujYQ40nEPYPisKLzhobC0Z
zy7XzwxM1somKXqu5M8un/Cy0IJ3ZmZYICCvtN0eGoYqO+Toe1gi4M/AFzMSi7t9NsrXIEr2AunQ
QXj5ax9hhq0iwoXIcWG6Wm/RSYeP8DUXLcNcpH+qGnpqsAghxLcgTbeuqcUMDi0w/mmqLVmg+bYc
5gy4N5WmtjyqqaD6bkgCe8vmrg5mhhPWu/r+whnuU9paXtM9WiVTYOIOPKonfQLC2gJmznjvV0de
G4AYBlqcz/S8ljXKSH+u3feZ6MOZhvz1iHrOffP+OrWPQTJyuprM+2bqq8P9ef/HYX5/WB02NCKb
r3x5Zx+Pp+dmJvXl/jdt9ebu2/e/9/++r6l8e50WICrVa9Uib+g03Dfv+2RGlrtGEjaximrv/WP5
+Aju2789rDbHIkHO0cPKV5vRIKql2X8itq84xcvvSy2KvzbTNqLqct9WDzdFwmxRvUY98vGk+ysR
u+6nDglmZKD9/bvD/rbv/ufx1SxVnr95J/fn3N9N0dVEYFFn2dz/+N8973485pP+rkn9y33X/aX3
fff/7b4vbY2HxnEmzvDlMzEc961sCkoFSyESmQPXxbZsmCYLLpGNofXz+vdVw6PAqU3hQ9ILsTOc
utUBOxAc5MA9WKtj3I/226Y6VuouACL1iM+PjRn68scnYOkol6meLX/6716n9n28WD1HvZGPI9y3
76/+bV+Zj8YxbXTMa0MkT1XwFcpFTlWzcyhoxn426h/bceaM81o99A+rhMeWnGHLZfT3h6r+AFBw
3y0Kkxg3Fvh9quDrOCaJr9Xq4qS0J426JfzDk0L11Lsu5f5UShSwNx0LzUxq35I+q08q80Yph9Ti
Qz4kAJSQbNI+qX3qeWrNxqBLAt3yOrWtXnzfVPvUQiUCqbUIWzdBUViK5+XTQVUlMTWwphbEulGH
8uYlbO6vB7oWsuASQdWLFN70Py/+bl+Xco9sQjp/fCajug8ua8byO1X7UlWnVo+EYjxUlhT7sUt9
6NUOSU0UXbydKOLb70/+eJ3aq6nTupu9XYI58JDkjB/UopeMjclFkmulSFLJXmoRL1FYak09IFIN
UGhVftKbUR7Jlm5PamG4OokCRWJ4W9sPP4/LR2W2c7SuFl5vqNfDdvTQ6lvChCKLi29jL5zNe0yM
WlP7otL+rhe0slW3dFz6pqp5Wtj8v4VsKYtRb02XeqtaS3B5SausjlPv2YR2sBBjN+0dUreYkg/6
OpAG6TLW/NwEpbWaltqc+s7V9zstlVSi2bmlq520yVjF8EtW8HkG1snrTQPWYOGQ7dwNZCCoT0J9
MIEFZEsU7j6Ydevk9z716mUtsilaqzVwWeU27UvmPEyI5rW59D+M2VqyIWt+1/rYsB2ViEKWzAVv
QlVjjEA2R/CIL3xQNEBMlFJN5eIRthuT5HkSInBjILFJI5pIo0ZARzvHpLrQKNvGJHqsR28p+pH7
6o0asTRL8d5So7d0Gc2p7e6+U22rR9SimH2K9pUBUN4ssb19bN8f/4cnqYOo7SzTnJ1hdNePvzMz
MiR7OEHIq5kvnqDMMmodscX60h9RgWxqMf43e+e13biyZdkvwh3w5pUAPeVSSmVKLxhSGnjv8fU9
I3TOpSr73Kqu937hAAkQdCAQsfdac8G7JReKaWRxsLXIOuqyfyI3EiMvebczqM5sDHFfPum6Ta+o
rJH35eqPJdGMkUut3ZhwdVV6z6K5IW9W2UmSixxltHakHPAf1y92pAL9orD4xzZy6/+Hx+QmH68i
nxIm08/IA/dzfTm5dH3v4zwRfboUni8/gPy25NI/3ZVfRqbQG3xAnVSdrjeauAhd70biChKKy5dG
Bp/RzjYHrLi0VPJqdt1QLs1OznXt+pzr6o/dJrlRHv540OlEf+6Pl5Xb/MfHUGtXPjK0nQ0YY6O3
HOnypseSyW8q7n9alPdLRftroz9Xd5bo0v3n9Z/29Oemn+5/LH7a96zP/OuUwf7Y9f+1Xm66JlV1
7LSfn17jnxf/+ZWubzpbtKfFq9Pdp3cgF6+bfNqFXPPnffngp6d/rP/0dsAAm51WnIBk659u8n/f
Lap0azYK6mXx0PXx6xMcU4WCu+av14dA/ekn3coLQ1D//trxkCPSldtUKHtORD/LNrK8QfhEEqK4
yVJzyLGssCgflKvzvmY2fN1SLsU50WALeVmYmP692h7EZFmu/7Q7Mpy6ky7713JRrv94JXk/bden
Ff7gDvsRaPbr0+XSp31e35Lcu1zNz/1F0Ug71gpMRmOrP8v/yvUfIe+aCOvLw8f/wh5TuO3XrdSi
dhDYMArhcgpzamyZDsdyBISbvThdb9wSQ7hXDqpPCBWG5xCH+Ina4l83yrjqDGXE/WLNLJVoJBa9
X+1gwS3zxHwW0j4nfzE8m8Vw7nq3mHdperJct9wvUJ9OnRu/MtihgrAYytbthl/LYP6k3u/nuOTJ
hokCSyN/hDiXahi/OzTBzkmHcrnXzFdBaN7KuXXGbirv7PVGsW3Fp5PT9+uNnOFDkouhK3GZUYYy
PVNBD1po5Yc+zlCFG1zM7d7xsybFxqoO+8m0v9INJ8V8Pndmv1NVhl4cMFpb5FvXHnz0fEHaZnfX
uassRchZLGjSadvYBNh506h9VB3/f8Hufy7YabB8/vuC3elX2/1a/ijYiaf9TW0y/uVRoSea2YSM
RPmNku7f1CbrX5bF4wJwzHHPir/KdSY1OZtoLkFm0R2HSvW1XOf+y2Nv1H5FGRiWpP2/KddpuvNn
RdxTLdVBJyaqgo6p/QknoreK0B4m4KGbad0Ir+vaYzyKPHR/adtSCo4SE7u60W+bIn5CbRcGCkXj
E82ZYMjC5iny+i9D1KhB2qfkAHRT7ScTcLeszekiuvj40xyoWjeT4eEO9ist3ZD8EPUWAZC105bV
OBFec9RUZNwNUve98T2dkKh7wuxbFfQFSWdIMHCOxc4cvCIw9IWGfGIsj81bqKXvrVulD52pZ1vg
MLdlsU4XpB/PeoWJdFK85pzTWQ26zquJoiOGLoZ1sR/y+p4TT39LUveTW683izV2tByjDlsXen1V
ffYsHbRq5iGVngHJlG0Af35oBpJN6hl8JwTV3iQYpgGsvY9mehiJFz4NpfkDS+hrY3jVvlJhuzRp
hmMMekdP1vBG0aA9L9nJyUoDxxiN2Ju2QAWgGymCb9SPndp2gdsh/c5mIaICIX9szfIpXTVn15iI
gi0DqoHZIGmMkNO10fR1wb2A9m/vhlO51yf2TBtsIsKeUvUCIBDyrUrWePQ9qlGCQSF6am0dMZTz
VGHVpFWaXIqY+gkyS0xyyd6GK1uQcuE3ieaB/SdQNB3DJ1B78AKnBhr/gB9B07nXMjyPF80fPY+H
+RKJHkFdnkflGDSd/gpqHWccKfPDkiLSNFloEFR0Pd1pN+/8ikpO72DzosPebfIwO+Obeuk9XAyG
4SMXq77gGeR7K0ZAji1N9RE0pFmQ1EEWVwdyz1G2oIvsjZviXPNSHiugUyHdhZffLwdV5+tovRou
wawkPrmbeJufwTHxo8THped9GqjMghlu1Tqsz2Us5kYrJ93UMbhoO+1jTzsHHOmNtjr2xc36yzRp
1c5c9ImqZwjpURuJKyKkSM/mrQLLEHkaX+9YfNWd+YvXEoaHJhqjT8YMlrmsMWr9dp34a9QcdCSZ
XqgBACkMD9lKLCRI0Cpen/WZQw2zFib3Zt4xVQl9JHhMbE8YkPtthGmcCHk/nbFhR1gcdquQChPe
hP2MJhyOe9xTrW9PhnK3JNn3cr2rTNc5500y+06f07uGGWkRKjgh99xkXoNzZ0o45sfp3ba/16k2
Pg7KNwsNrfhR0fYOCj8qCY9pm9I97fmSsjX+PnTIoEmXXYldieyjaTC8gpCCzE6vnhsn24Hstvdz
MpUHwkdxzDUlzjytfYw4FC4uckQf1sFOC9P2QQ9Vv2i1cW8X/UPVIucPdaL1ZhO/hlP0602eZ+RN
2rT8W4VAP9RHnjET240muAorY++RfDLVHDzF1hxJQlJ0bT20RX1RUJfjgCY82EAmAAcugUtiB7AS
DsaaB3CyXrXeAs/CiSRp80eSS4nubjXHj+4XmJE+SRXdowspxVlIQdGcMSfGCUuoy08aqIwl7Cr0
gtQFXjNZbNbrE9Y3xfb2IdqRdZ6e8gjGTDKPSGTzuPNxonBapAVSaWO5r836YXamajOL0tFY5O/J
GNuIWdKfVZSlvhk1T3CD8k1okR25qvy8kM7UDb/CEDhdxvwZC+vOQitC8NDB/B25VUJ0Er8z8skD
2C1AkK2GitjLL0sPkK124mznOiN6FSJzcgNh7dgKqXMFwNQGt7y62voAh2CaUPuq2ddoXYAgKQAF
ipFAo46yH3WBqKl+uRXBwWFpnXWgTm6cvCuMxEAg5Yc+q/WjTT7lRq+y97Zj9k6WNRRNTAeOMnJA
E4dp1fyBWj27q3raRmYM4nrEhkUBxd1lkH3zlnQnW2w0R+jS5rI8RGthbNwm9/aYDQO3tNEbTam5
TQ8ASctX3dA7P4oHQzCyQBRExZM7lGTCGcvFMzgUSjLij2XoIWhNTAIcnWa4yTTv1i2IrpqQUYOk
r8Md0KQE7+oEU7PqyM5Lol8p0RMYWzipJj+jeLyJaig2Cl5KPKzVtnOXflvSoQomO0FJMJv7fjSV
bRYNnLaUMvTLKrrNiCDf2KVl7ezE/Z04in6xK31EAGG/dLVqXxqt02FFYZydjZDUpKTZG2bRbduC
eC0Y7tolTCg9DcaY7wrK0/cgpf2uzBXSkWscrGZ954xKcinhj8ddYagbXSTLrs7DPCBamlh5wQtw
KlCtPrRdTVYJVxUYEs2eMWv4MPbLrWekzdlykmyHs/vnrBgnPJfhzdLHIpZW/73qqXUJCz5Eqefp
Rk+a7qbpaLutGacmrHB7WiqEDiaJsSV/5NxV84saeVSeV0scBoci7vEC0lUpxhK9k7huCbCKBxgZ
X1JPTjfbLQ3nOuekKDH/+8q+heUGNxyy8yaM37naYxsVu5uL8XFu30a1hTiCwB1JC2HZq4pqaGiJ
0XaqBDNtn52i4WZYcLMzNOMDo9jrGmxM4LMGH0/X5Ms/44rneKx7huzo5+ZKiENc8n4yDGbmOGdC
wuzbOIZyPfL2du7dOuG87Lz2We/g3E3Ek20WCKtVy6lGZbccxfCMk/l2KNX1gGLnBz1cFYA+/Tlj
cilATZgFSHA4eHyf6G9S9WCMyZdecQPbGKBVO6SgUK3CdtGjDLPeVoB1XIbGoOwh7C7uBEtFcO1c
SbjLxjHIGph8DVlHTHS031yY4WUu1JIXjGL2cFuAzFsEOy/poegh2HmBIM2Bwdk2w4TZadmyowU2
+uuivRdh9q2CIXgJGRaKS5kRlz0SI+yuNQMka2qcYOZqTnZgHtBn3peGHZ40YqY3E3CGkCk/OBdl
l6QvXaI22zKdmVQN8ZNH/quxJPFu8tCWm3y5JJ5QUV4rhXjQ2vxWK9AeJoEGTCQk0L1r1769qTRr
hyb9pMax33GSY2yiiFMnWWiePuCWOWpYOMxWQXGokqjG95zakYPPxq4uqIX4QYcJaRnGvq3petOR
i2K7yZHt3LUdUvecufCXxUVguJqPdh2O95qVklKaul+K8rGCfQzQL+nOmZZM5wkRvDfQsObaXHBt
/FKuBl9R1mOMVXNjD6MC1R368cRJ7muzIccxWzmjRiIqsg50IeBqhZQrQ9OVCnFXVl0WIfYaZlS3
KMDkDbyer4sQhkEUGJ8Ia7B9LrhYIoSAzBZSsmhFVFYLeVmCzswSgrNeSM8UNGiWEKNVQpY2CYFa
LaRqeMhQjwr5momOjUsi1g8hbYtGRG6xkLupQviWCQmcK8RwpZDFASuwbnqUctg6vK0mxHOdkNEx
Vt54QmsnnTk0YneqFN3Jh4QQrxSSvAVtniVEepmQ63VCuIf0Ug06IeZbhKzPEAK/QUj9wFtjvxLy
P0sIAePZ/GEtcYazgx9X7xU+xY+OvmOgz3p5U6rEbVOBSG49XBKttUnhk1wykkfWKePvmkHpVoHa
RBYQgoZ2oHp0nWrd4th2N5fGjeEtaeuEsx5FLnRWoQcmOKHGoqObDyRo3DnDFPrKinEEzLRfRlp0
6Cx7oWPSPyEN9r2m657JjXF8iE0YFMFF40dlwF+HQVgmz3mEKdLUp2xTKLDwucQlMFsQoCaV9m1S
ASTEU7PPdWYA4VB9t7Mw3yoGl5J41PFn7ZF0xWBSiJsbmj0ViLIQVQvNO2pe+ZV0pHmfwTePatBF
g70vwEduNIYLh7LVh1smHA9lNOwKzeGi52HVGLjYoZLeqLiqtmk9ODsAPuYuxR+36UfnidwKmDJJ
SypaT33EKkhvS7wF94L2DmZ8DAqzB8xtdBU8BPNMbsqGVDHydcsVX6evmKRlNRqBQeuafk+I8tu0
1YBbiehTsupVZTPbrr/MQx+kEzJvdR5/pq/krRYPjEUcoqTVvZth5jKebMvrzo5jQVkUI5RRqS+t
7hCI5jV3DXY7K7beGZzjsF09dCUzjidveu+y2gCg1pzbBnsLOWRAaN1e5IBH7YXZ1Iy6jnGPbhxG
Re/9AmaR52S/8SST/WzzF7Cb7BHH3163lqPL2GQDo4fJseH+Qpv3pKrMJotu1gOwEQdXcXdKMT3M
iVocZp2/Lv58IETLxvweWeYN4uZuj0W0CvquPWrRsqLQU+mClCliQu07BHI1KLLMRoHsIJkl2SAc
oxvohQwXx/wRcf5FBH26NpOVZO4exzJsg27pf0Zcd9fJcf2e6hf6Uf272zBBzcBbbFd47ZsujrMD
sJ5XAMTMYmd9ONLVWLeWGd3bSj8EXg580O0zGxofswg1J6dLZyDBp4tIddbT4ZKsYxBNikPq2C6P
IuMLdn9xGQQzDznCJ9rjdx1VO71bx32ToL5v8BbV8U/HmZCS5RUZaa4+gxAxx4PDO0ZUwaU7zOIJ
DHypbvw5Z5pmxkxvK3jHkwdDzkM1nkUutOasPc6Ih5lBYdRq55RVUGt0LhJPIswgVI08cEl+PIRk
H0y1V5+9qL7YWtHfTZX54uoGuddIws2qcg6U+UigyJUjUvebkEBcn3Y4YB9Tr0VYenE3rfZdMzPp
g7T3xvDgB0QQUouYP3j2wZlhqDsrkVFO9xRlyUTjxW2DycT6jxGi9yNL4y9vEoAHvXk/8edCos3p
ItFhwBG0yWWutRm1kKwDSZCTZEcgpYKL3S/rJNtrMFy2thajPHZ652bV9Rs6X9nFat/J0OzPZjzc
GI17SuCObUodpxn+5wnCfdEcPeg5zK8FdHLCrUhpafIRPiW+2yiHCt36JutvbKW5ibkeHTkiQ45Q
DWMuYSKOZh8H0K6bUpvIMldq/qOD91UzyatmgPWrTOv3VZmzIydg29f5xwbxyChsAm3iE+FOtqJH
IELzw21xiof4uA54IpD9WAWDBN4c6cL7qrPb/TgMuN2Zp67096JVfdFLzaOUS0CkNRn6Lou5lEcD
o0ZM58a5NLv7SB/ALLT5C9Hm9WIjn26ramdHOFK/LENnH0zVqbZ56w6IhWYyAmJyfyrYGuPa9Zve
ZJy9YsCbYRE05gKv6gw6P/QZhWkqZUIMjnoLzmrqg4YiqpN3wFe8OGKcUkZ0kLSbrMm1h9tumfdM
XJ+5cv0eFz6Cl3kPcHSoT6sDunn+3GEEmsyYqFPNbilM58iisTL6wBAeizaMfAfLxn5VITLo8zfo
tZBV+3mvaVTQ2h7Htbr+MvVS4Z+YvIYMwEsFEyDDkbexrzrfMriwP6RV+GqNGdAfQRuiwQS8pAOo
Zazmj5F5+EBW9daw685X43dTKzToYrMSDApDNLea863R4TTvGRoy9cNsEBW7cbiznOGxb6uznWO/
1BgKBSlkq22hWffr3PNvz8zIj5v0OcFKvQGdpW+GMgtPVkaKWuW8ro7avmR3pamiw67aOMhB5ZBP
9CMmuGvfRa+awQ48xvl7zPHwV0jb8wjmc0ok0qjmN+vI7NXWbSYH4Dx2JIowLaGchRjKg9JimTtm
lJ2vrQyaDMIJJ1wAAkP4TlII3USVUsxSpefS7j2/EOhB6muU0erwaYED5S9J8U3O4tIGXKdi3IZc
zAAALuQp9kFu8j3LqYTbheyVEWPcfMVMSjpw5XjwN+dTvD5MOmUbpRrgI+Qu5z6a3t1Kozsl/oTR
REs4CTHQYtxfpytHEYBmpmcWrgj+vhDtDFFDU9eW0AVKNYVT1odKzXH0cenHfjBpG6wx45EIwfdU
GZneT6CyY+bIpV4VWBmOTv6oaNb3doFjTu/U88sGi56tB9gZQGKMLXgzNYKuX9iPXp8peFtHfRPl
2PcB+j4trhOdh7S4DxdygfMYqUPVFTXMkfAuZ+J0M1Z4XqIw+jEB24BJmT+aw5Kf9TR96O3pMkDO
v7RdNABrsmgribJPOVN08TIRPWMk3waMSIaYauRdfe7wxp8rkhf9pWqm3aANECZr2KgFuj6znh+T
1d1OHCO4ScoLdptN62rWWZbl/38H43/sYECa/+87GOPbz7f/2r2QT/lbbqyZ/1INw3Zspp6mjRHr
390LGTH3d8NCR1/sGuTPmJarQh7DLfC3vpj8CfT2POoSgUCAxf+uYWGZf6QpqKIx4lCc9gz4/rrz
J0eficM8lm1t3MTRyAC/tbYOXlgaFtW4od6T+4kylX5aEJwevw3DmnKcxtalbcDdrnr7NcSjsxkt
kSulhPuy19stl6ua68mutzWywVrqPxUjcCr1RGmR8heHU7cdhk6DWAoNR0U/CnQSFI0GYGp2vrZF
uGy9lMKlp5X3IeL/veae6PV1N+NiM0ixHCrO9cLkKYGWqRK7acTuoU37R2OYm0trmU+UFTVqKiEN
V5h5vjrBV0vxjamoP05abVU7bZi7Z5rcT5YxPLe5Wn0zvGlnlPOt54bd0RumNjBGMaVV0urkms1d
7DAeX6w231qR9sNRPGLnIVXRnXEIcNdxnKpDca9QT3M0KDxMm93zYDecNdP8QTGzDenfbVDq6rfB
ccg6XM8eU4kqjOqXquruE3W5WfF6BtPYcH0pp5Mb6ymEtKjbzip1w+nFQnoKVYu834Zq92ZatS9e
BJNDPgO6CkUamzg23S2TwLEGcHEwEXynS3nt2SZ2NB3FEPHeWpN631eUvwzITsleg4oFg87ky65/
D4MGvFId/LjvAKkkJdSQEsy4+dNWampibujnsWGfJ8Tft/AgSa9HMGfdTWpfbMvszmww/DTlMgem
N/12uulltormoIT4RNPECbxyCpJhdgJAgzFuc1HCLfPuuIbmzspUMBslDEPHybgG421hamr6uAQ9
VMK9A6hhV3bZVu/d8TQO8O0TBr8bo1fjIF0JnKJWe1+3U3YDhiXduq13Y+eLulEc7FR5xJRyHE/h
fQQW4ybPGLyL76ZaU+WpD4M6x/G4VsDjcjxAWwg4wx5cPhQdR8/z+7pRz6EF9t6B4QWtJ+qqwreH
31Y7hjeNVr2XCbBBsvLGHX4i3KBuPJ3CWv0WmR1RxO5k8vWE51X1qiMuPtyYTEnGcTRusTyjjoza
s8HYENyZ8S2r3V0SAR+BGnuetWaTg107p4iasKqaa6CRCLAxk+irZ5Oa7sG0ufV6tQ7CQr3V47mj
RqkX21CbxxuKkTRbBm8fg8yjlp3NcGSM/MAQ/2hPFmU/4MH3vOuDa8M8i6bc2i6iJ5Rn5bcqSbuL
wGD5nfFEnOvwAg7rkWbUVyZrY1CNuXUgzbsL1vk8j1N0bjUYvbBEHea5IZNRbVqf7SRpN0DhlTeF
lGht6qYgh16O74dziBuOB00h6dQ0aGEmw4TMSHF2LmML3Smqm0JHAY/Jadw4Tmrt8zA2qCm7l9jU
i4M4XZEvWBjtNopW5UXNtZtesB0bUtwujhpehKhshzjWQisRxmdwky15u3EVqJA5bxLFVfckM77o
Vh2eI2pW2wnjLk2crDmFbs8sZ7FB3ytzfhd6WXewnSQ8JrWZ3xgMeBmujS71g25kwKOMW6vrIFqM
1YB2IMap2MJ3V0bmm8L2tQdBGwZpAd6bRLHnvjfTp6Go/KqBRjfqielnhe2eKlVhaNeBBTZu+8Xg
m9CXBWQaCMUqLS4x3JSPmzxNb0orPHYkCzQlP7li03XSaBXf0cH5hXRWoLITQsNFc6texvOAtdqy
+voEgfqVCYm5d6PizLm/wpQZtr6ieSRpCxmMvDHE0hB3iDSv9+USxUimJ6GLAuRj/SKkOPK+XH+9
+7GlfJCEYfYkV31alKtmaj50brR7uQu5iXz8jz0OhnBwZPpX900KlaUc+ZPe+WPxn3TOfwiXP8ml
EZgK5ZjQvv1HnfN1hZPnVBEGK/QXKXiTr/XP70CRYrk/BdaftNYfT/ukuDa89MzfPd9L8fafu5b3
5TuRq//8rB/3//ic8jnQvkgHcNrWv+73uh0d4Eeg6TQJrrpx+bSPD3j96NenyKU/N5cPfvp0ch+f
3un16R/P/LR7+RXQ0hSh7VfNfC0iV7q82nySzMudmFIeL/f/6U3IVfJBuVR75rHOrXbPKfAlskad
oiRSxo+tZhNSGGX5gny8wM5IR+VFQusmreAjVRD1AeInw66Z64dCKKEcoYRK67xb/bkEY0exkUev
q/pWz/d2qHw8dH1cLkmVu9zD9Vkfe+mkaPHTHkMYU2ltdCCjM9je6jZVEVInZOmJ+TCLSoN/6OP+
kmDGB77CvOv6YBlmwAeqbx+byBXyeSGCgt1MvmaYJR7nAcVuTgSAVtoWeTGnfirAueudm0ytybRA
4y6XWhPApjEA/MC1mMK1OZF2d4smY95f/6K1PBXU+q3e6zrfb3VuScoUhZvVZwxcHoVgpevGX073
izM50pdyec0ls0Nz0BWv4mYREA15QwItvoV/uHvdTj6NX6PeZGNJz9UZyF2sz3PXOUdq86BE5/cy
9lq4qx1CX2+NDd80ppeQ+VsVcplP7A4+2L9ZnlKPLO82M6Ukm5rBMu0NhjgnN0cPrnoK8QBO2vnh
TKFliKLpJG+I5WaMBim1QKc9RgezivhigD57Tj6egKOOJ3m37ldYXkT8KNRAz/JmqjIPFgJX82oU
fRauwOW5y+2KAgQ/qSn0+/JGmMv1KXQOoxD3Sx3/h8wfw1itIVKrq5oyDy4nRCazfd9OXXJejFX3
F2VuCJek3ZWHxLPTY1OstTzi4oXvUioWrUGM48G4MtjsjbQlDkQzTo5DdKJCdigallQNYP40p7TV
C0bQlOvssXnRavuG/l/D5YyfKiVjUYPJDGYw17dGZlobjGShD3slPKrGlnQD7eQpsXbSzLMDHYix
scvQT3jxUuG5k0uTTX4oohFyTgTXRieaK9fUilgEjqkiGnSuWMpfSyRIM8iqrBtw/eNJ/gYc2U1/
QPyQU2nVFl9+/474Eabe1Y5N/sVd+QczuQdBJQ17YW4c1Kab9vI9LEIxT8Y0amApnpf3c0Lv9zHD
PGmC0MUvYjWhWxw0D84OLdjIl84Tr5iL0/UmWmKXHkdhkgBUajtH4oYUcUBb9CbRsusLYIUYrsK/
1eXyAJSa7j8eW/ohJ9oiQpIvzoaeU0GMjHafpO1S4f3pvi2oQczPiPtJhCLaFp/74+OILzuX37i4
IWUl3aDsIphdHFjy48kDrpCGkY/fQaxxw6MZO+pRGmjkB5ZL1xv5GGURfTu5xvdQonSEEYL5I0FE
vY53x/33gxgXxs3YQ2GTH/pqKpB35Y38DuQSVxOGq1iYZFyvNEFEwv4gb653l1x9maIo98tFve+T
yfqLB/yxaJhwuEf8tVSrMG3oyEtPqTyqxc0fd6sOBi+RYnsKTGRnaNPnm0UYV+Rjke42ELKwAk0G
nZ1s0n/16gKFxAj7k7yJ464mCJnfq2ua8GCaVIC64TflaHMrTUny+/uPRqU+L0+d3mrH0DJtUmPs
3ZiV/IFXQw+WyWnP+FQgg9QpiIpJp+JEiRz2ENc8+YFM/tKQCFFXqEK7IcF4WqTnARFcOv8sXMA6
tOHUpHeh6ndu6JiBPjo2Jj+iiddFHwJcIvl5NtJLlKS0xXsgj12db7WWHr/8AEPmRitVSU7oLvRJ
+Xk+/gWKGowl+PycSnEwNRHVMWcmr2lRDvLoQOSb7TBRPEkPyMcv/V8dJpT10pP5WNJ99qnwqsEs
5kZm/jZrlYGGF1mMI24UJoNKQxibJShjvbyqeVNyykl1gNNwshlaHxI13o3x8AwRWdlF4AODJjfC
TTPGCBt0zbokQz4Ta0w0cm+WJB519UOTKa1vrg5F4yQnotkyYaM1wxC0qpr7iissv05VbjuSWQ6x
mpDK2B2NVCeKSWiNMnGy6E1OZWaooleW97WQljs1vSzwbFJZypJgK/Sjje+5DKNVMdaWwnFHN5ip
DsqzkSYUC8bbvDCJa+k8iOEt/6W2fZrsPR3nyP/Yu4k4k+tt6AbydUg+MIiYIX3ECSKnbRDvxb7W
Q2cUrbKiU9HAiet8N2EiimEU75Jeu9Saqq6wIXlMrl1TKHNt1z/FA9fQdY2+hmEe7tI+qlBTv9ON
WU7Q+bWzyM5M2N1cItdLmvGrpXRUR4sS/EyOLpGgum4r31jppt1+yPRL5aEJoC4AStDBtPg77tgp
HNXvWhdBhUInFUaTvhtdyPQQRClB4MORN6WiRCC+1V8mRJ2TK7QU9PRdGjKH9kPhngstuxS0ownt
T1L6jtHNPjrjnePO6TaN48EvMVRtASX2hFmhjbf59x4z+80ZMf/1KW6aUYUZ1yfuQQ276eOzxbVI
+5knAfTlOtKJm1Go40eKLEE+cJpZ1m/VQjMD0xKTbRJJV0fj67Gz5z4G37Vk+OUMJ1ngR5RuYABV
cXtwY/LbKaTBFfuaifupotw+Ybhgslmc5JLrJsj9rw96Yg0ArHOhgCqVj+viLCuXrjdyM8ID/n6u
vC/3miVlvK81fkDxQp+2k4sosLMt1I/fH8+VjxXpdExKla6a9SNT6alVed4EEyGpAR5uJeis9LEk
1OvGW7Xsy9IS5pxOX9LWgz2gl7pQhFFCU5adERrdJiL4y1q892gqntd60bcyvHaYR4r96wjga6UE
Ptv1twjhauFqgEByQtRiGiWYa/VNY6BBpnN/BnPa/gjnDkBd7b1WBQ23aqGmFI6NQ5DIMG0opLZb
Rc1mTBOr8mXV4x9aup+JPH3tIClt+mgK70Qgx02oKZpfZsny5rQJFOPKhgJaQj6NmgFSvjW+ZspZ
ridHY6KpOOUnEjnDx0YbvmJxnd/MuCORoQidW9q53W3ZAcoSJZe3WK++lIgxL1FeEdPQJdaxXydr
K1d2cFXnIXvrvAwSKvziYwob+2sbr7Bs2SvfGod6QtMbItx0Z1EX3sgVvau8xKlZPE51q58sM8y2
xVIPWLkZ11cqjmlwPi+NNju7srRIxe289Rl1zVF+iKWfFL/qEuNSd412z+yHPwTj9XvXhtvWLYQ2
hlCBH5w10c7EZy5U1/goKzWF1bOz74XSrntn7rW9Rmvju4VaU76rYUHfFae2fp6c3H2wMtIrPr6d
KO6RRyXG/Rgt2qU0luhjl4tjkulk6c9LmfaHaqk83NT99FLQlJbPhCmcbtFYGqfOcrJHQoZe5eN0
elB3Ebp6py+FcbPa/eSb4ivT4urWzVUaTmqM02puYdgDLXqzpo8f2Gw4nJK2s4/jpA5PSbZ+kTuc
aqsgLt3t4dLX9i1OPtLWxKcmk/CrrpLV0cxZjj5nyE4omOaPH1Dtzl6sT68gYPodEa/kQuIS+IrR
5iL3ugoohzzEBihdd/Kwk3s1GxV8W6UTs7gk59jNvEC+/VJjeKk71XNSEX9X0DNbmto8xk7lPaQR
BVYPXNSPcjBPRIDo36CKNzsmyhFQvnZ+iGYQanKLISqPlq2k3+G2pSis2+ZUc0J66IiI5D9YVD8S
BJWhlSzfh6T0trHRrKdYVEe1yiZ8iwNN7qdYht1s5vELoy19m6LYOGle2N0vvUtpU+zHSqptOinj
S25RCQMfSpyXUcb3bRsBLhFbYAMKIpWMxM5z6m1GHu+ZiYF2R5lYQJD5PO3c+bgU+tdo0fm5kUXB
vyiaOzUkzFPuwyYgqegt93VtHC/AApFeyoo6dB4jfpBbDCOR7evavbmdZQRpbvaXYsEdYYU0OOWr
zJwDSER4Q5Y7B0h8jUtnx/Wt07XWxy688WAj5LvIDdR66AIHOs1N3zveDZeI8GMrZ9rU6eK8j4Nd
cE13CKF30VOvNvQ2+LL5j/yvN1RpMXGRk3GDeqC6IRi5DrJ20t6pa368n0YlQgg95m2IHuWSAMwK
ILnn74Vylh9JW0kmK7m03SI3US9DGKvw/XL9bTS/yQ1ooy9+qzbmba8tNZm+IMf7qFdvq4GfZxwp
Uyt1+5MhOaXIqVe/OFFcc21bu0OxluOX1VWmzajZzc8u95AeDeYbRCkczwn7aDg+zyXvEQhtojwT
APflY29e/Fi7lfUcKjkaZcPOzo6mmLccTB7Huhu+ufxYctPM6DFFDEnzBdEc8jRkWAejqqwvlZD0
yk3Kahb52+2b6Ux4Z7OmvdU1czpnVmds9bFuvqk5AY7iY/DveRrUtn+mtALCjr/ECYVGjDCFMPRG
Lbt3A20c8pH2p8GkdmP3tvKgLYt+YPCk7FfbSB+d/8PeeSzHrXVZ+l163KiAN4OewKQnk040miBI
kYL3wIF5+voAqa7uf6O7uqvHNUEAqVQyDXBwzt5rfSuiJF0yy/8sOCtlR0g4E/XSj/xc6qLbmEwF
ghLtCc80l5e+6Lfb12Oq9jOK2OSZPn5DThYacBUjy3XqJNlT9XqdGb1szyROBICVUJT7KRTOYZz7
LOhFe54wvDyOFq3i7WlzlAfoQOfvUlp3vhh642YkC+uCqJgeWWjFr8uQ3WyfBcfFqywGOOqEsu2W
0sbQLsvyVbEQ2SaUbX4oAi0Kn7phJYcOZGnvRTdmxyQW877PIuMxEXTWt6eEZrSzaVd9J2Zj8m3V
GW8sVaouoa6UgZF0/Ssih/P2VCp17wmCQrcnQPtshXmxV6SpWuV49j3aMnC2tab/GEhLVJ1WessG
LfSxmXSX0lDiWyPNUNLCIv8o7Pt5KIwfk5RzUwQxedUKWT0hIIl3iLGGl3acb7bXQsb8U0qj9In+
grXvpmE6DAu3bivCts67Nn5gDTpMc6i8OsYigoWw8XMK6vpadGQR/nqN9U1th+TKSre2zMmkrEPT
9t/W/789TYv+2933VfZJP//feuMqvcX/vDf+0b532b92x3/9p9/dccf4N00h7YCaiGHKLG15vd/e
PkWmcW7QndZohlvaRtz6j2b5SvDSVJvUTAB0tq79gXFBy/ovwLdw8/2TvmXrBlQ4XQPlpZkGb+1f
+Xa5NkjyHMaEqAi9n9CCQZG/2Ryi/8BE/38+tnlPfyGmt1f4P74MQj5y2KNqaHVfIXFxt/39qjHN
30wsodO0F1aiz3VxbMP8Psy5WnNnGTxLHfeN3SJVG9uneHyu7Eo9lggcA8GgTXVGeSsk9chrIUky
8oG1aftSnPS1SY3PztVp+0tlgIEOCZ/pauYgyEeY3EUTy3506qfQjl/rgUZqW8xeL2nfEKJ7RdcM
d0ZNLGdb2aRithXk1lLc5Kl4tomOzfPWvHFSDDS9Qw5zPRKAqRE2H4fo/upKptYAgVGeWf5HBaFT
5vs4IvfRw4k8S5PC72wSniqD6shU6a0wWUgVvaMch1W9P2ifCrKhAuFdyd9xB0xIO30CjAo34MaR
bGIMK32d7VrDVa5CQV4mGSsmDhB9TpE7KJBYup2V2lCnMx1Rbw3SNUWdbBrDUZfEz1GPdfSb5WMm
p8LFET74YZYXOwMfj41Qtdby54gfii7yKdNDlOLaaB+mUmS+cpAStzYkbB5jeVuS5es6GA3KZMr3
5fxJAK3D4tepXB34224xootl2M8OBXuPTOAGT9FTaZqgA1Dmwvnvb5jeTN5Y5Xdt3IAzQyJWlBA8
NOdFpMrjYlbGTtfrfWcV90ttvwnSKDwdiBdVErQbLZNp12nxZkuAUqZMIu2G5L8G8Tn4O0baZqYp
ynmQ4NlOIb76IcJ5LyflYtQqkloBH+vcjt3BQrzFDNVLh9SXrIhUZuUW7hgx7cS6pjpOyaxGnjA3
XgbFf6rLoJGdd0F2ZFDWsbpbfQptTYVekX8wVSkpE79LFlPuXF4FVSYr7DZrLjhMCx/GWu8qWVtS
ZmASkFT1tS4c06fKIHFKozUGcHNd0PSfCmM4W1pBlb7XjkNCDZoE8iqIzOq5rCy8R2pNVpYQI/kj
0tEsNGRjmN2aJvXUxXiYZoW7KeIw6De6qxlIULSp5bbVMq2ykGHMQ4WPtYKHV5hyChIyvi2iBegu
5iHFTIlI1MmlVhrrI2+Lj7gZ/EpH0iV06yHt8y8a6USZGMehrEkBM2ZIUPp7aXGnBgTAAlHFYDUa
x25ePlMxhYHW3+skGgCmhaxJ7eBeoRGtRvl3aktQo6aPJRdvMQrZg5GBfCbd/t2u55QIR3DNmvaN
rDjDG0Z+K0ltjCDtz5LzMSn14zq+ujamfH403bNEeUNQ93ToBxMgKcoAadThq09hfe7D5CdpOoRm
SsGCaXZf0bbBgISQzzRJV2Cx646BPmhPalk/tRlLaAkN499wMJYUEQP0krCu8NNEvUtb8z7rSR9O
aYLRfl9KVxls+UQaH17U5M4i/2TEL+OiMD/DrRm8NtJP+HmZaqZkz7YlK5VyuEm17Ann0Y+Uq0uX
sKchnTOUB/SFILYLr2BOeW4oSCzJC+kIpHL2FA7SZsw9JlDnnFqCn4CZVYedoVEHklHlXlJQ2nyW
zyUSqM6LCfNYyKmhNgdCNr2on+4akD8uHUzrYCHY86zsG931NYSoJlPGAY5t2R9WI49Ikw6TnaVr
WQklpmk/VER87jBIE0/XWIExLMQpa1cZkR9aLHOBrG7PgWSEXGJLN9+jqC2vYWPg7/RrGYWkqaZv
uiNORa2RvimhFJBJFEp74s1iaPNuYcPBtpeY3JavujAOpkBg0eGoDQC8f69DUMrDTTsHadNqPikz
tV8jw0VNaNzpJB8qWBWSVgk9dRyEiyeyuNXa5EEBn9DMxFZAbadzs0gfg84af6kVlVkwyKY8THDM
Cmzmte3clZg1MEufyBYhkAgUsGvpBHXiGgIMXyyeGKgDxvJOXeLe1wadXJ403K2X1rQM4wXFwxxk
6adayGtB/NRSwfEUk4TooZK+mlG8MiDxaCp2zqBcqrj6hLl65WZwaSOb1mnMoBvr+b0j5yghqouT
zhVGtJ+JCgijLNqv2IwLtw/Rdqv9zzmch1OXxU8p+qeDGFDkKNGCmK3/mU49BlgCNHrbInbdqF+Z
4gaZleTc9pKBCivmDMQmmJZD++fS46gsY8MdMxEdu56+T0GxQmpIHHMQww+5AeddMvENU3OYp7i6
iXXlY5zUh3aeL5SlhiNT9/Iiwl0fRZ3rqPmz0utkb2aa2Pelw1CbzHd2WH5j2SO5Yepw7ZD2Ziym
upvDguVXXaCpJWKZBUdnAwEOR1/LjCmo+skKwuLLSUqC90ghw+ZApt2in52MaxnXyRsJQDKGYO09
bEIPARbxoRY9DAc3haonl6o3l8vSJfdz8WyrkXLiBmTpuB0sOY8CYrl+Gjl1J0CpLt0r4bOG52sy
rAdeEmlexqA3yimyt5KzU40uZLhIFzHEZ7l2SGotYuegZ0QVVipV45kKUtPMZ7t/GGtmGRT8fQFR
1APBTdeP6wlsgIGSrBK3w+x0PqXNr0Y4gbOaEEazfi0askVFWv6EaEqhW272PVM6bzHWZK4+wuXa
zX5XiPFMOJYnU6109VbA8FIJ+FUkAps6BU9E0+FuYGADBXBOCJfbEcOKvT0JVN6wR1DBHfPIzjWI
jkTpFsNqZzgOOsyZvT29034myLTqrJ3Qxq/ohI7AOnQlVZ8K9RKS4GQ/ddZwZq5gYiTSa272DpHs
ioaQftLxfGTNh0KK47G1+wMm/ewCzWq1411h1I/eohUOfiw5sExJYdVFOIhO1AvWyR4YegF9kWC8
jh8LSydNcFuvfXlO6dVoFOb4/lIyNpovVJ5g9FcPv5VYhs9Yxup9Zi3XgBVzRdNMrq5J6b5f9Vk9
JToFnBntZJkTaEoxemrFlzVr2YXsCcaigzwmn2SCEjuhzsyvivFo0YwjI91BcD+F84WWlrazDQww
hkTzyaSZODezsaeXERGUgHQzzWhc8XedEd15OXfNTpZLfEJjSSgm4Z6VMcn3UqfVrt7EPX5MBVtE
Gj8QtYPTQ6qRNwKBwYk23HAOMAfJj80iZ0EThZyepfi0uuxzSeWPrrUew5g8s5rIajcbhu9NjKJ6
48S1KWzWmft7YBjzN8SQ6WELtWpD7ckhdN2vKsANYDmMUHzSdwykPi58BvXOFXTDcPPHZNmoFI4T
Kira8EPtI+PqWElQOFq/N2vpqSjs+t7A2xIaRwLiiAxBDLmLHPum2fwDCjdyEs1ALNilzM8dDZfO
Qnqbyo3XdFZLpGkinXOgcXE+FlejlMe9YeHDInm08NqFOT06OfEkTca1atvbLI+jAzaC6iDnugOM
b1X9V7s4TksGxD65TSvSn5cKoo+1dvFNqRCeXNNkjyuiS7OYmY1morBIS4AQWzqZnEaCfmXzJTuo
WLpUa87bHiTcq2bICtmSE9NGa8RKbo0zswVMClE1vkhQAfbEHF50YzAowXBhG0l/mNN5OI7cNt2U
4Jl9KgtS2jFtTkWmHS17nbZbDu5RjamcWsU4Q8iJmpH3+qmojd1IwEgKy+jAjQKdvdWf83BODl24
3M8wOA5TFgJskK3TZCH3yybqn1j1HnJRl76DoPOIZ0R+LmztLlV0glZxo5OFFwdqasEpblxi6rTz
UE/pDeqAm4KBBBHMBdyIfDc1sacpc3wZVgJHQiyAjBv0AIbkqekWMk3r5tFwan+RS+ugFg+dbC93
i7xAPV+KZmcT2hA4TlXuE+DUXiqHiCrtJT0NpvQIpDBByquHu5IYZTWXlZdeDWhG6G4rivF2VMvq
Wo6XCLG1t9Ai86qVM/k32OSKovzHYzQ2fyQRM44QrcSptgW3xWgIEbhILe297VEZDBU2y/FQ10TH
mFM4nuS8zAqcwP9xLEC1H011XT+oMq1Sgk+Csox+pvLCcm1ZwVHbBp/MvMI7VJSX2nvSa9iYypXs
JTX0cx2nWHdllIW/jvvmPaphGW5kyV9QSRLRJujOyIhjq/mFnPxFoERHK4loOAz6FIszA7lxoBDl
WVMxQqhdFRCAcECmbruiiOxgULqXeJWfbDKIP5tNEbId4qW9b3TI8EOHNp3KOsyaVV+xvca2kRnY
WYBY+z8P/foDLSgQRcTSL7XF9mqhtLaGt91NgrHtOXqCrUwm1+avbF3mWuHsbf311omWY6RcCvLo
YX9tKotNYLHtbs31BroDPm7puvXVWXhIC22TCVoI9YONf4kHsODrItAJ/Ywie0oTIVrARQ8meYVk
VqExuNYQD36M0oUO8fr9r1+YiZvaiFUIJcwYCZWmz4EkDYcuPLZ1byq0RQkSCZ/2FP3KSt5EGltq
ci0bYqEzY70OjOA4kmkZmwb6sgqYeXWYCXGOQkc+bCKNTXWUlTnChj+iDeYny0GTiEqLoIltAo1t
T2+z4WBYg79JM7q/NBt52+tBr05vYtVyhLLf90V8gg3z++Tb9hIkOZygU0lAfZpn3na2Rcx1lGD7
4PxI64mIHT21NDAm6+fs11NtcIypPtB7BMqimPsoi1HUrRtjJU6CHmlOI/wfarl4adeHlsWi3M8y
1M1KeuQrZW1DMW7KJDKOfmMqS71ug0kbPvGF9Dss/PdNr9Hz3mRS6Zbh9Wt3PVPnGIlA5uBG2zRK
ToQy4bc6Y4WobQ9uYo1lZbUYbYkjaChYhier3kJehguLuHC3nTgSS4YgDovXODZhzLXrJ9g+0PZZ
poehUrITugzUAPNGPv8Dl0xJLdvIqQRBdgisrO6EqzlvD7aeMpSoD4Y+Ys3aGvJba35r0mdcKH5b
pQoCFSi/2yZb3/a2N2+E8D/H24Py9iCEujFwZtbIf/0/wnPlJdiO+0Et2tdt98//XsgfOSIbmOqV
4tususZfu3rj0JdX4AJtD6Yihp3RIsX+2zNp5TSg4dlse9sTBdQAj+rNTIuHUwI/b1AbZnHYjrb0
u23P0drXZuitYDtqM0ptAfSKEudGbfi1hE0jrTCTaat+ZXvOpmT5xyFMwL1jMqqMNotU98/La1qH
G02v8Q6uYofta3Vsvv7tcNtgA+//dviPp8TVYhxEyYhurNciZSZOQ/K6yI6MWpy5FDxZZuvFtYoZ
PBH9jdTPImRy3ar9w2GyqjHWXYIWbxIrNXfOdFdB/sLcjfor3Aanje1vb7uUcfG+Ejvp9tW9tP2a
w/oj/m13A8bbLStp2hZ7sg0YJLmFs62cUj9kevorJRDZqR3UkvzCrY8Y+L/e/naIpAdt1/oP2yau
m7dlHOgjrSBdadUYC4YsZN9/HYeEfeztAen99nHWzbZXMn5OiPMROJHMpBq4UrfHtw3JxpNbU4Mi
SnhmhTdT+1vHFy4gAlS3XbqLAEstu/fyDvjwFvGWrnvb4RShHIZikQ6nPn+PR0UchQ7yftto3PUZ
m9bjUZFwdbj/PAnXc9JE9kikAD+cQf0NN49+97fze9uluI/eeQQNsB3WGgLKHOXH3563ndmQg4iU
lrTd307+7Tl//kajkO5YFjVxAevfTeKI66mcmMHC/Pn9Brf/0pm1iVratNbErXHx0w0ina6KwmS9
yON17x+H2z8g8bf+OyDl/60jg6nkPw1IuUk6XIVt8i9+xV//6XdHxiYCxQHcQ/qJYa7pOb/bMXRq
LMtRHfNfMIvyv5mKQgFOtWxNlbX1j/+Ha9FcA1PQPPAEjI2Orf9XGjOqqv4jsUl2LMoR+J5BjWoE
N8n0fOof7w9JGXX/638o/7OlrtoMTRSf1BV7p0f3NXBVksqZp+SkC5zmLDf2Rhbut6NtY8ZKgH6P
4tuc1UehfBqrrmzb2NWMtn/blVuqJEDhbrOk8EM9XtCr5OYhtavvPTIEuAxksyoL+dUscs2ORDv6
vzdoibHo4B+EwoxuDvAI/z29hFPkk+DtC3NQrmEBN2Ayo+ayVjzKFq5j6Qwptx9SA+xheRSzku3r
ZTkPw0ibNjOdI/MPw23sYvSVym86/AEdJSa/hS+BZWHKroRzmKN1ahDdv5CEXDbz6A3wyNCXH/Em
fnS1afpRhQ/KIYSLRbfZUdeHSUFUfZJpnmrPpW8rKjXtYYK3Z1CfwE9Ml1Sin0SLQTvER0EFkPpk
Qh0Yy7EqkdyqoQNLOuyVuZNRT48w3KvhdYrid8hx8OtZKnMPlb809YlI5hlcX6mifJ2zAK1F66pr
IWGxEXNRCo+CPCU2rBbfarmIvT4khRfT026ozrVWZ2i005/c/h6yRlWP9LHhCug00zXrjsXrHbXt
Y6+kky+bNTMWGJV6050VlSaVvQRr7fMa5YxPAUAD1S/m6tyUSe2ba1VsDM2OMIoopP5p3TFzYTLC
NBGZZndtKa6QKlnTVct4xwjxCaoMM3Lv0oFWyCjIc01PRfWQKsPyDlxsasavCaXcsQjlijo14te5
zf0ul40gr/JHY6SQYwMeJuhE9xt6ZCTCQ7DInGoKFiukFtJS9iz6Vrh4bqdjLOWnZbqf7TI+5DVi
RShkT07RMpvtpaMuWG22NQ2L1DqjJ1DIU9a+xFLgSgvJiic9QPNIsLlLBG/TUEp3Bv0v8+nanNhn
C+kT5VILw18m0kOIVcOPapm1YlTOx7GakyBrlfsFSKZXpWr8ZEsWbpGy81TMhsBI5J5+Si9dZZUv
M8uioyGLt2kwZp+gJaCAYGtKirQBWAt1xCBH4xY4hZSTKtNMMbO88jPJ7+eY7leUyfN1GUmCjCXj
m6gc3r1qnCi+44/QCIEWU3+EO+j1mtY+mFGq8aM1+FO5zmyAYkcQX/NDTedhsPXPnPns9xjkf2Oc
B50+5gzEQhEZ4XWL6lr2U7SUb0o5KNCUE/0QJ+Gy66qHqJ6THel6iJ7QOoD6mo+qCQlem/dpnNDY
AzO8L7Cv4uP0mxiBVS+L2HfiKnSRVe+UeDiLJMSql9e3FbLYHgya288dNY3KE+2aJ3+nTQDvkXMj
SSVWU+g8ocQy0aixvO+L9FBb6uQ11byLqe5jf8hKGqcRfSk0aYOOs1dzjkYeZzeqklxVosUCcmIT
bbwt5m99JxHqXNOVkmyqCVL0CIjHuUnt9BYz+Zsl7GM3Us1WJOsCBvZuKjiRiwI/UK2SnoD1L1mq
em92/MaXpBYUodgnJFl2jlHyLRk75M0ZaLeo6O5DZfCp/3rMBkGlLFXvYSAtiUiQ8n1YANKggTAj
w7pSVn2VRPyS6hlRUXo1BwuIKjrU9q7iNdAWfbQp6Z4yMYNLbgcqnbMgKs3BlRz5PVKAMEH7LxKZ
zu8YBV1f/IwxdgxO/RmSg3qrsoByRxgKrpFR/20ny6Q1vMTkY5LUGM66CeaEzhdIJTFgFdV1CeZR
bbdebo03VO0PxpJaOz3HxQylRoO0s69M4uWzofsgLZNKleN8JY3+OjRpe1RLEl8Ttb4qM42eeFoa
P1aJ/9bob7u6nqLYRnU2J+YxTgdpN8/z+6zPmmfVCygdqzsghBOBnMTgi7TzKCLiLZXpUiWD6oGW
63d2VuBKEIeOCNu7VqWLGx5SS672dU95tJujnVpH8+3KM1+eUSn1Hro2JbAX+3NcEYoqtwglHC5w
r+4adKuHtMo/G5H8SFlvnUOU8G4l4VCO5xerz2xIICzDDIRO7Uwmhm4s723Scr2061JSgbXJHFvg
lsrAYSb5eMjk8ec8VVWgZPoNxNUZ+TgZ5SlmI1EuElSRtjlya7kHz9Ig8fq0Rvy/+WtvZdnjSDPM
dQzumjqODS+Xx6/eKcR9mYoHmMU2yKFpdkvNOaOsl5DHy9+Tlny97CYtw5NcTf7U0yKmZ+QPIZYi
E5HkagTLw8iBtwOU0an5lnohfhTGS1RE0aMclwdAk4wqxe3sqNpeBr/nTY78rHX3g4aZ30RK7dJR
xLABQ8p1PhR7oUEzwym1R7GfE+1RJj6WCXjMwNxkh76mrQGYz9WhG3P5wR2KquY7zbeFwoYKucMZ
w50s6szLIagGsTl9M+PlNdHrGrYR6OXRAH2UDt8rOEoBtva33rRton4jiv6KNXrY7XYQPncWAaZc
/Cb9BGWJPAXwJBWRrgeMkLxqlpqe0XZSKkBbBsgdmGWqLT5IWgCgTtPcJrME6o9k3puRZa4xsiyj
BX5XkaxxjPAfuFYDaag0O39OLfwBtRqYWSfQES/oFqiT0683wJ4x2cibjDtFJ2ONUdIrPZOTXdPy
B5sQn2Q1P26JZFPk1Jd69RwkRndo2qhc12rmzqrkZyCZr1oC33TuygDruexOGYmfVab9iGfhm61x
K3W17uKs35e1knuUPHuvLq2jNUgPJthn8J8UhLszOGcu46STfjiph6RSenLk9BppsL1wnNzSGc37
BaB9kswB+DVGnXl5zWouXl1FiRdF6UzFv3vlroMCA506YCFuZhZaEhdYkAQAlgW1ht2NYTO6VrR2
OyTVodWxUG0nmsIVHbg+H4nQLbudQK2NbvV7uFQJ+EArAZSnfCU984xwKUlEaFIq8NGuYWFNk9mW
j0ZUgAorKpOZXVnBL1KUO2Wtv0lG/m1SwA8sVoZcmEr8bTuWFPAcBDTkzGaXjIWwT3Z978WvkqK9
8i5nD003Y7UiRc+dQSvXciCOWtp+wKJttjj3a0uOg6ww0hOXF3hKeSywBy1HyrahZ3C3pu1VMILZ
2kUvwsS1s4S7YB2RRr1SgOtRze6rGnk5oXKObFL4K5RdsSgR81DTBPkRwPIwDp3QlAOri9vUSdSz
PIVEdhv6Z4uSBTltD/OKGctgPHF+qkE1yvQkqNtAhcXIIAobx8OgHLl5c2as3S416gPbsUumZgdN
yPEZshESjgGeRiupX1GmdZCUzO96rzf+BOBvdaAcm2jyIWWDKhz1eVdn1Y57DvJbKTICilddkPB9
zlXnDtE6dEJVoMLcXbVa/z6pnCuJTgieU6R+kRnfS5t+8WzBhkRETuLywO1xO2xESQct5WrsG9w/
huPcpQOT09lA1c/F4cOLQkSUV49yq5e7wkqWC6VAxu/cseks1WJvmS0GnrF6aDTD7VV0/yBGm+ci
wgZk1kZgNEhmmY4QdCCXGEaYsBNX0iGe8ZvmXpLpNuWlFUPMwCGasEzpzCY9m6V1p7DG8FASw7/m
Jy9SRu6iTkJOwupZNIV5s4QJysvlpZb0jpuwpJ+V0Y9UvwGSfrBH+lOWaUjoKvBZhgOz4SpMLzid
PqZ0WdkfCL3MaSz83FHPOjKrCxORqxOLLlAchMemg/9xyHc2frsbM1GXa9dcoslsgqzT6H/RZjIt
sWPN0b0s+cSsusjPM8aGI0lijxV43kCJNSBjY3nuUaFfxmyZgi6DBGXx4gYRa7b6MKkD5FPnqMbW
21xVsSdndKGGCl9rpUZeOjKMTrDWIyfVdqKO/UVLYt7pTSst2a2MpCG3l8IzIlDsdtcFS/Q9JmTu
1PZeGrKCYeHw2lLA3HcYNj21B6CddT+SttDvcwVoQuGAZlmqo9ZP9NVqZEa6UR+iU9xZ4R6Uzg/D
sm1E9Mngkb/oprMePkqp+Mwdepfo6Iimkx5E1PbPMYXDfRJ/dtIk74amnS7QHc+5pJ7V+bToU0MX
8s0xCnFlKSMvTnJjUYerBJJt5q7ot1pBZWd5xcBnvM+p5mJQKH9GAbq0G37z2aMvO4DxXq51b3FN
x3ZDCrQKDXlaEowcO2B3nErGkTguAFatGh1bMznU9hAF/OCmK0f2DxW4D9RYFfoBrVW3Ed03/C3p
waj9SOEijcvW8dWZ82hxHqx4uJQRIreUgvChsexjpSvzXre7B0mGpeqAhn8vUiOoUlRDqVR+qikU
c0G7s62bhhku6K+l4EpmDRxEY3Y7zdMlipJr26v5U2/C/h0MPn9NXNuJ9Gk8eWp4zCXNCNpSZq7M
9+KpXN201mp0KblS7TNCeeS5u9bm+DhQW1yX+9FelsUlzCbt0BXcVueqv07j8qbVxd0kq8NF6ELd
JWrPfLaDQlOV68SqKwmsKbkcFfQ5SHUAd8/3Kg19BOz5c2G1YNVY3E+6au5aY6VXW+I4idrcJbox
7UnWpANsqi+9lmSU3MfxKOWkxDvKj862c67T4meaNbu4TXFhCHFVWWwzyyR4c0jV7ihC8eRkinlu
9X7x44x7/KTh9WNecCnVkclYgRFaw2V1FFV0U9fdV21KZlDFfWDk1iPcUNi9mgRr3lZkf66pADhl
3dw0KaSzsX1uEccHDuMAjg8TQBB50jd267a9LHuiQXTSQ9ObcktHXCG7SZe8tGab0NeD+yTJ6mPc
oyrthHWaJWv0aTkz15GYYlkSti/eGz+bAE+ifOumSD9a4P7b6CyHhBz0NUsYQm9oYgC7EwwmNRjg
/aBmD1jMzqo+N2BluiKgBtGDPJxRjkxldZZh0lrzIOM2pECbVMoaTTtz5wPEbBr4dqrka1F5uUKb
WR5rXPxT/sHM911VabbT6L7gOMTKWnG1kciuIP2o9Vsn4uWZf5uzRZgTk7fGGrgcLD5CGRHECxDo
hda6iOuIyf1ce0bTXiX7KRkzdHXAS8DfDHebiX3zrzNOWQVJ9pjalwEn67a3bVDphEM5nGyzW1GR
9w2NEX+zzW+bxmiQ16yb7ZDBG6WFimitBNx0qtcN7X5kEH0b35qmme5VPQYTmTt3ZpiFx+2vdauF
ftvUWtOdcDP+eRNyjy3UyFVIU39l5217/7vDbmzdqpS646YIkAtDPnXWewWb+LgdbA9PKpJWAEtf
cquUPlMQlt4rC2B7x9ueJpJrzjR/N0whbbHtMQmHPKd9dMzXL2lz/m/fj5aWuqeoClDzIbUxbA6C
uYhm0QuP7/oeU7LVqzpKFbk/DC260rUTVa2bbc+hPvdrr+Vn2p7RMwFQA7UNE98ccT0zm/2duKjB
4nOFXI2+hJcIE2c6kve6/r9p6liA8jPpa6sS87q/9c//hDpOW7LinwcFdxTOElj9rHXv/vTQtz2n
paX+57GS2fqhpL2xtdRBp42nbZNLgixyO3mazLXcZikP0WqC37qqgpaBWw8CrR3O+tOfjbL2PrYm
a+P0o2/LqMdGzDZwjRvUTlJW/+q0bumFFnN0Tmj0G+C9G34hbNdMvIZfh1ImK74zkGSirxXCLfkx
40o8KubbhsGQFXqcTZxcJq0aT2LdbI//ImNkiZDcyl4Mr+rLdQb8FyCDqAESfqUMPcVSvCnpzbi2
OrLJyLsD0hpygC079caRhv2W2fhnk6sT3hdznsDFlffb4/z9lEYtIolVYhD91eWtS8BgVOs0d57J
tI0q66QZWe2lNTbgYmvJ/LUp1z+KSgiE+/Yvd9qqVNj641uzeGuPg26kfbUdt9KMlTi3Wi9sq6eK
/mqQ6g5aiSnBec0wueqhtVUZTXsdZW2E7CXun51VPZ2sOuoYQbVYldUpWfMB5Ycf6qq6tpBfj8iw
Q+TYdMLQZYczans4NcijUG2Pq35bGOEbeMz7KEboJAtjNyD1bpB8E5s2IuzbSUka70mjuSOuZmIp
3fQ3sP4IA0E6nkqP6JAaGP9o1mjDP0MAumir2hy/GDSRVYFezASzo0i3uY6LVaOeqvltLkF+Rbst
H8ZVyV6yaDiAjgIebp8kFbV7tcreV/07YivMrAVMepTxXREJhtT8saptDTl//5Mp3XCEo7TnEz1D
RWhcc9Xay3uRz4avG5yC5loupzMAkQ19Pn3N4ZpWvCxc6IoqZXWjrXr+ohmzXdqW4NbQ+sp0uiak
uj0mgHx1A+SrLyDFIKCvToFq9Qz0mAe01UUgVj+BibFAyp+7wlp8ozVJP8lZcKl27Q5mhuUCW0K3
+hMw3ys4tfEsWGV7zDAxOJgZxOpqaFZ/g84nc/PV89BhfugwQTSrTHF1RRSj9FJp5ROZm8ve7tdV
Zin2CmEMrg6KejHwVrwJp+hdDXlWjkanfUlWHwa1e2obWDMsLBpoiDK85KoVVOWkHqPxOV39HFSy
XBODR7Y6PZzV89Fg/pgiGIldCeYdxDdschT2ljK84mtlutdQgOrNdxo2+Qd64LfSmvAfW/FHv1gY
ExYJnf3IjyFFsMWBP37whdNmhaaXWzunV2G4aNU+EuqnKMQj6SMYB+ALR+HdEpLJPg3UPR0FSLVD
AYSyBFTyKdm3VshMH4K5TnuDmUwFATY0kSgdQnkyfWOFk2uVle0dnXCQNmpjwsujLy0zDRQlRBFE
8VpdE/dLAyxSUTNvaQZWduiRXKUigUVPG1/rnG+sECZ3RuEKCY1yS0diUvd9nFLsGsZEghUVRloh
3EripLqbsT5R5ejkg4acWZ3jb6LFq46SjkIV9VUiQOJzody1D3CjIQ7Z4w1T8LdFw+dr1jOw9kFQ
CP139s6kuW1m3e9fJZU9TmEeUnU3JDhqomRJtrhBSbKFGejGDHz6/Bp+z/F7T5JbyT4L0xQHAAQa
3c/wH5BlnurxzrLybOeAe942d9xajC7Hvs/mskegw3mzyxRTqf6pLl2oNNb0qhuljTVAd400hF40
Ry/I7RlmbZZQuUDsDnwzULzqLebCkIc7YR0n6HZ0OmUbMsbWz05NBZwYFacCII9qQpXRMwIeAlMb
H41LLwN35CR33Fwb1coovB5Jd38u8MPxTpZVIHWYAhj3yj57si+iTIvQ8tD+o7SVUIuxzrr03zG+
0W9h6FWk586DMAW60lkE/JpS3+xq8Y3MrrPta4gdOoBBZ8Q+UljwCQrPYAl+uFl+pbBdbaIYxd1R
nIRvxDfMrbuq7g4Ecbuk6Vx8nkjtElcYYSImGDVDfHC6VG5mE9YSjRVSk5+axv8oAM5gdjC4pc2P
vZfl7v1C+3Rs8M7eoH81IN7GZTJeQakt+8QMcsTEy2cXk2q6avh2TFHe7zw7cPdlNGEEieYA6yLo
0I5ackChG6OdUjxM2qao5rNI3Jcx78yLfmzlrq0ZeZGQGC7VCAXmmgsOpX6ppiLMva4DSm2V+9iX
R+lgzVXlzoAHeQV9kYndLOJsV4E1s2KW03RkBu/RQ/W7+da0nHsmLHOTpSQ3JsSKTUFpkuTyPile
nSF1tm4jX80li86aNexlEHfUZ1PY/ChLhVCllZSXc2pMOOuzRYnW3AvcFo6Fkd7aafCai7TZdkgh
HAygvtRDAAPP6d2QgwVuCD/tQuy8ZP6ItXaBcjEhKTK4zwSe3/XE0ihjTQcvYP2vk2Y3dDAn8NK5
Q9ex3enBdxBq2dbp8F3gI69JJKgme2foQSQjIjAO3ux9G21jtwCysM3Z2uCEhYHE4AhS5fq9Lobv
ks7BxkgAe3jDOyIH6EU0xlM7QQTpTG1TQrzblnU83g56/4Cu1y+KgfbgblcgwWArgEhEHbeto/S0
4grWN9aHFVdQKk2WLC5eqWtm+2QhSlkfUFQXBEDn0i8BOzpzFR8hDt2PM6LSQfNUlu14wN+ikeO5
GJr+4NaAN9aHSCdcWZ/NwLphnRopXIvICAWmMTLYpMKktdJrw80c2fHBpzGB/RMEJB0nZmqStOns
KKT9KTcRLb/YrpezZ7fTEc+2u7Jg4QF49pAAqD4EmeEjTDEi3CMK+wTtdybCTyc03kfJ9CpMPKaI
X/+Af1wYFWaGsu76uoQsjkhIQ1LvP0rK97sFj4gxzZ/GqHP3Oqjxs+UGBNbDdsKc7SzMnkoh+lAU
f8oMlC2BkNsi5Ft0aI4hNl5tTF0Xu1kvyhtr8XG9Nvryxo5HKiKkV/GsDLFHtwsAFdb4eLj0Zlyz
xSZW4UZW8Mj6bH0YMwX1W59WSv+tRrBHz2+qlMLQlFsG/WHjl+hB0WHL0yIGSwA3G2m/o1r2M1YA
rFX7Z8VOrX+S6qEboXXHZgZgvF4jD+nc31fLGxSfJ2tu5eRJRX3WtkuDpaDveTMF+zTfBiR/21Tt
Ck8Yaucw2RZORxaPj3qZahhHAfXKIgetDdA+fx6sCihli0S6wvbxdH1nduU+MskX8jwpb5IO1aQB
w3Vc8d5W4ZdZB3K8zdPmTqtGb/+31zoXwWO84rhRyfzcpYvxTcEBRUFnDDWc12f0ozu4Y69j5lpn
Zk7rXA4xdwJyUQrfYCuI0/pgqBRhWZSLeBJhXWWV1GaUCl6gAFHrs/UBUQtoVmMtQNcjJmcO2NNV
1KnTDI11QEkLujOHKmrjcxo01PIs7I5NIX2qzR6dObtDNd70GsaYCvXXBw/52b0Ze/elSuvQ1flV
z1RJWdZPCjrUW8m5bAnhqpSxg+Rsf1ZkKtKWibKBwnTQsEPNbPWK7VH8A2gOCw/YITnPvx4CXy+O
hhJLXvGJnNdytyCTZyv4pZaBzVwfgn89syRywJbHGHW6xN9DVrjPlYLXb7RIL3dF7opjOCfo8EMh
0c1jBxZ+MEDUlSpbDByLfCamjrteiFhBMvEVAM0BicANfdrXVD66kSY+IbmoJ1ZUJVslLeOmowVE
gRIz4MOKeEOen3pqII6J19F5ixG8PfSzfVzhcaWInqIgqPbrfsayBHb3GxPXtogmR9b42PmLEsjt
idWjmsKv3XGwg330zX47qjRGaA5837z+sSLXLDU0dBDpWF95C6QP8KBqgT9LhXxb/4R40B2soDtB
PSKt4xNhZCl7isVmorRULhgkMmXl6MlA2oXOUELjyQfNbVv9h2vOT9mStfgskoquyMICYhGzkvp7
igdqnk3KuUAt98aDtYAkMhhVdVzTarG+Pq3V+GxaqznSPQjXQ0/kD+zamtN6pHVBcXhrmd2d13IJ
f6P6VoCfLEKaswGKX+lNrc/WKXGP6ybn1ct9fbo+6DlgdbVvWlXyvD6YrYKJ/vkbieZ2W9nLo9bn
1yS2Du6Y+Id2wPOESiqjixGC0nmyoHA2qclFvdbYrtx4dCHC9RfbXl/B6FQ4xUxrfyxIf4XZNG10
dTqS2wowzhlJWffcoQVdj7n1+95cD3FAewwhYjxewIIQW5b+B1TZl0IJI7Zyjg+uKqWov2A2/MTo
D70wBUyPaB8q8z8cHpT04Xqo6/2y/rk+LOqNUaG9Bygo5CMc+TRrcm9Z5m3QOvexXYAu4epmqz6i
AyRUWLivkQQO8NOGsszPrsUtj7wHwgvzD1YwDWojyGiQkY9asS+kQJfdt45B3t8bFZ6iXozRCjlN
OFFrgf7d3A2pfiGCoBjJzGUWXRE2A66xqYwhULmUr6UBsWPUzmbNWTXF8CmoawIJLZ98Yf7IOvfN
LXykSowgJKO0D4GobM62c1tky3IQWcZyrndnRyBf5ok3p0dJTzr6k6bIWiXczO2MhcumLa9xYC7b
fkA9u0DtvAIQDAZdh9Pk5/jw2C/9fGPJ6K4uSCdNBylznKCysbjWbcE8a9/1I0aNXl5/Uo5vnwZq
lUOB/B3qSU9FpB874jF8AjsUO6qTJ7Uu9HzExprCvaNMj8YbHiveo4H93Q465szinj5MBZFxCpF3
Bzt3Z5kkxgSpBCrdeBJN/ckduWwijaDMRHOblbmdyCEQuvZb4A90CzAJk467Ga3qNFey/6j1i+NF
9mcSNTOtCdXiwW+yhwcR+qP+GtsaEtJ6s8uMHNutsfsysJszZDI8ThKfy7bWMNpUMwVF5/6YZRnN
t0Y/ADE9rLNI0JiZEgdkQoELgLTAfAKGwLw2d8aDUSzaPkgqHGpKhCX/vzPF/5X6Bq5H/6W39t17
Mxfv1c//hPX8/aV/OmvjLGF7nu66uo2gBp3cf8E9veAfdqA7OK45yoxCAUH/Et+wgn8gSGgYeGuj
8BMY9t+cKrx/+L6H/YrreLano6Dx/4L5NP7Np4L9Axuj4w68PQhM99+lOCq9z5oyyZejgBMc9gRx
m95uzzNrcz5rAMUmM0cBEW67VOv6MI3Rucg9H09TzFhn92eQlLc25o5UWbLd34RMLnUxo/L/3yrM
G+q06hTAlF8pfr98+vkf/91RB+eB4tYdk5/p2+6/wVG7Ikhg2rjzUWv7s+nZ6AQMRkVKNCpeJrFt
2bzOtnewSwo/JSU94aKB918fhLoK/34QWHKZlm07rm1QGfvPmNjOaXW4Lsl0nDF9PejDDIxNgCRl
UoW9Fz0Lh5A+xqWncX99oHUtds4AqFH7ruccYhFh1BcY32qvJXPo7K2OBP9W6MW16K4IEEXboOWY
cQ0tfuOzP6f/Ef+q/zdnz3Sc//XQDeKnAMk93+RkBiCH/w7n7fvZT4fZ644Onawo6L8PHvkoSpgk
QzHGXZPrbH0Yt16CKHGsQzrXYd65yxumGQgTacVlnPBBWM/1kuPyQ1KwMd0Ol0UT0oADldUayxf4
Ts+TmaCpHYBdQ4mMk2Qds7K78fB92nZJ+tgFw3gUA/RsRLgPsd4joNlDWzWlnx5T8Bobik+0+JDV
7E2ALIBJsEjCH7zIMVgST6aNNAMqSjkGWTac52wEQaCB2ImprOiwo+Gv+lV+N6UNLDuAvQHyWVtj
QP/eN6l7zRG2cA46zb34FsfaRZtiscO8s9gWJTggs2oJSx1/66XmMW/48UXk+5upEFePskw3OTL0
iK3wa4FksTh56ATjGbsgamPgTuht8+nGLSm3XlYmd7f06SHTqCbkAv2z1oZsZuTxjfCsnQEdKkxa
l4JF8SPGuPeYJGgOFBH9lsGMv4K4zk5jOZS4zDrJwYz6azzaP6j2o8+oBnhkkhUUiEYC5rOwqcjE
dUyRjC2RCnPFZ6HbeWhlfk7jJg42ifPA15GTsp1hK005hh4lVJrU1ILxL8Tr9NXuYxnSSDxGAcxB
u7ZuvQwnuXYRFxwXwHK0KD/6GaCUgCQsCqi0t1eEcK3EfwD5t6FEhhTWKACKjT4uyYC48i6mbCDM
X64HYLDTIrZLsj1HWEGvdymmUYhRsROfnXA7xL7zLG1Eu31v/N662dWpknuBoKcW5NcGVVdLWh6Q
xeAZEBG09MQBgUOU0eDdiprNcVb8l5mW5zjQEW6ziVpg9p3i13V9pzS4TMM4AhKwv82Sax4gXNEv
iNq2+QL9DjTrkAzNJnZR6cbm9sXWMdSYM/tViyE0YwS3R38XpkxVhz4A0k5y7jzBbS2X5MsT8e2U
FS8mLnqu5iTbpCfWdZWLet2kNJqCHZVOKoLdQzFqlPI8Jo8m1ZIN7Lb7yGAgVmigjojFhZ0dW9sC
10/acxP9JRjnA4Lj6y+IEailSzh/s8cJZb6AkZo1DjfmkF5ydd2Xwf4a3eFoNyOth/F5XEra+BBq
x5hLV2OJt7TVwRBMS43WUqkA8BsBANQS71SNI3I7brOHRK1vfEtcWjmZO8/zw8CJiCbZwoxxb2jn
ctfXamAMHt5ooCkIPmEw501dhA6d/mwAMG9iab+FJ/qAsIi/aSc+H+9Q0JQH03PEPpLoBAba/IB6
2mvmGM7ZHK0P0zDTjZznHDxs/dI0wP4GKP19I3bIyFinbBxfq9lpt2ReBrkBVWy9FrSFqczUFqM3
VUY41Dhe0FXDZangi2U1HxuN6Fe2AZcUN27OF2eu1p2W2BQNIwjEiCiMaFi4vqIcMJS4zChLInqk
FhoZgFbRIvMh1l5t3f/sHZs70Pbxa8JKpwFV1hV7J0AO2WBmQ+gH7Wh1bfAqVeF0cZ0XolHNP9RW
dpAthWTRc5OMKW67UFkpHbiCrrgwiFbtj4aKNmrHqLfSlIGEJhqmam7n7GHwRoA0HcuvnXNrr1ek
75iYKcLioan9QiDhqSH+h03I1G5z1BMsgG169A3Rw9Dl11URCkXmQLWyYOvJmB/KMgoJHFF4NbMv
IGlqmLqM446TIsA0byDAT/ULDdmf9ow/9JhjkSepRqodEaXwOyd4Upa5kwz2Q6Gnr60vH6yM5WUd
JqwNJoCTmGp/S/C/cGsMrUN1+D0bExrK8Y91iODQM4Bejb/aGtwanoNAgdDTM3BW9tInumf+xhPV
NSiafA8O/8vUWYBEy+LRq5yP5gW3uFE8OA51FWq7uzbOjc2kLqDllhxvmNcBZg24NdlkwJtSDwO1
VigX9M4wP2OViC8pjH419q2oZCKwi5rfwO+kasKbHU2W0f7eFgZA9Sk6rQMzmlm80zj/0pSEpJZU
u9ma8n29tB+dshgNMG2UQ/9tHUVWwLRix8s7fLGHpvF3XsQqoWPQDfqfAY4aDCXYpbydTdz0eknt
1q1nxWRhwDaM7SZjJtPc+moqjY4pzvfN4L5VXLoAt41tqaboulnCsnQNhL5gfkrH5xh4T5TinMfy
s0IFYCszzNAN2CbnUe58AG0AelDoCDinGmQRcPRSUDp6ddWe51rRIfOH0qqu4ExoFADJh+f/POhc
FVyPxaYWFm03jLI3OvQiJnnu92CQ+67Aei+OWXcymQGTXx5wWRLUvbKfdsRnEKEEsoJfkm81W6/P
xU6iOkF5Or6tWfpcdD0bG9KFjtE0DV4PIA6zN4J3WCQHya8MIavW4Spiik2uW1p7O3JeSKDdcPDL
6xoHaBPjnpbWdeSabJbSZL6v7glPQZF5I0HM9L3DyZ6GsVI5a/OvXPRvwvYupaOhgt7dzjhmZQaz
y5LlX9X0bNY1LhAyumoTg2v2hAqdb4eaEjBLLcsg8N54QqtbMJGZS3mqdKQdiFoQT4ie4V68D2lz
XH+IBiZeIlVVaKxCi04gLRv/E2sZpcb0123BOUVU5wAEGMw4aKa/QhA4QciGlGEF9pvXGRYdDq/o
6wY7L3sQVnRwTYtOF7d5PMpvA9D2wCU9tDd5bN9bebVLhUdPWfcIZCeH6D6QR9tNQgxn/bBpGEh9
pCFITSveye8a636W2k+SkoG7k1sFQgyUR9+8ETbtbTQBvsdYm6KgxOEYCRcpF5ydphbXIGa2kxZf
NO9hd+X4si/MZ5yLtgeFJVZ5aQP5J6BNgJmIryyHQ8iwspyofq23LH4d2Fc6EqM87mUtZmO2N/+M
0dvcuDYTaUcqsiUQc5DD0X4FNuIJORKX+SL9cIhUqIsQDzU+00BJiGT8tR6LL89naXUCxk+dokaj
BV/kG3tHBIgfsATPlfmja6DsApLVvfgRgfQccnKDH6eK4yegnmVXPAutWPbWzI+s6viYQHJpTWZl
ioNumOtY9lFzDErOJ+aTXLM5jRlrgKBdSMtmyYCp2vIT8eMnUyK4K1Nuc3DoNyJzvuNA6g/Wcq+A
mWq+zTLjJvVhc9pTPx/68RVhUCDPw1dUcOssND421tTfcAuiN2V2Dx2B3iYqki9f7b8caJjl3sbV
R+CJbnnpm+KaZdVFaB/FlErgfcFDna3raH3pIFIdPZ8h4uZXQC1+WNWsQ1pDqTZLtG1Wo1pc9jba
Poi42wAtY4OxCi2cmk9NiJjX13X4BQNS/7CqFUsDltx7ucQ0Jv07T02qazxXT1h9qjAoNd+KERzp
OhnToHleY5B1Es9aFlcj0x8jjOmYjcA063lzVUQzdSnxPnwJGtqulcEtYlX+M43Xy1S11wwuHZJn
g4fIWPJi0QtFiwzb5JjVudSVHnebf66xr+ci9xFprOGWdlMi8bsRtqyPzAcwbtPiSxeMexVwF23+
FpDeQIEihHT16Jz26VdqUMlEm4/EuHyUkb0dM8qO9tmYmwuMmn3dz6x/Ppk2pTMBVh8KjQpRFzX9
L3l+BISEIXmpog0QCJNnvCFzS2oBdSVpnStOhyYqLe43+IHQOzjXQ1pcvdYewaRvLcxnbPwf9REl
3zR4niqMmPrOvUGE4LqujotG4mq6/T0yJ2epfFulC2Y2Q5bMLq5pS1RTe8tPApTQU1F8Qd/bjPnJ
6rdPY3KLL+JlUHFDgH3CNm65qersiyiRNIR1z7HzBC9H4gO1BAR5fUvlgyAA98jWxbmD4D9OnXez
+tXDZQCC4t5UhXkBDa/lv9ax77ljekhxvN2snyjS0CZWhqZFFFP17bdSNkBF1PqSg9Ks0h8qXqCS
8Fz4SqkzJR4G0RGW6tz444IVnYki/jR81N01R5Zgu17mJXnMe3odQYYEWeMkF9C2R80ublHNyUO8
+K4mWlZwQTFCxFDgACS63ov2U4/ow6cGk3X2pVKkkJoKE9o3nLjBvqu8RK3D0rZhw3JYJf69ZV5e
htG/HY1HeifQADJCJLxAfhFqXm3X7Sn5WfvSKb46tPdRlZ53c6Py3DFpwzTGs4eUD3b39DQmuX0a
u1tBtwz8aX6jCS6EXft76VIj1zT5ZqXOS6f770kQ3HtFfSlc7i8sS4DtuMXPyvGGQ8bI3T/kOlOM
HJ5TVPGZlMbhYJ80lfzpKktJEUvZotu2jHDzu90EOpreE6XfINq6AY3/NahUNQCjJV1HJQpUG8SF
Nems472rAFAVtio7Q6SvuRP9ADCNXA8CSz74HEgo0YvLAomNvYZUXs4iuQC5rhHAOUh06mppzgeR
Grc9QNUQDGuykYYWHGkSPFRF8DUAiNnkYxGCws/3wYdZSxAPA3dNH0f7adCBOPXVLYv1LaipfI/z
8clEVXSHxxA3u4MhVFpBiaqN+Z12s09IET17wInlkHkb3RXBBkrPtxUR6KhOX+cJmhJTUUeIUYEM
xleEtsOkxEdQT5r5HbTocouW6XipiqTWd1AvjD0WV/erA9GfB6FaL/raihnNBZhhXKfhbx8lHAzt
0nOOVMuSPVKWL3/MeCKTYOW4ghPXF/sI3YLaM9BHU+3HgkYFjRtazqo3uDo4eQ7o6thCwCVfe2er
asn6oBvmLi385Pjnpd8fgQ8dAJJQLdD1LW0VF8Cbmgw4Ai4PAP63IsqfL/758J/X/lhqra+tf67P
JtVhXZ8F65b/vPjnM//H1/5tqymKSzCIm/mvn/fbX2lYFS3+7Gc9vNbzohCjFvDc6gDWh0gvkOOf
a6qGWtPerBvPu8Au/35Sgp81Hpwnq5bzGdusTWK5Wo5VeWlnO6OxkDsDq4pz4jBG7c0qwrn+HXvu
Yy982tPKOQQ1f/MwYoUjFcJVT6595+FlIOnzRX0MnL1FLLJICvfcezb9f9fvXOQ1fId+KS+uD1IW
dHUxV8Xt09LOVMFisrgcGjaSk2eMxf3z+ozp1DunSEkA5DSOeBddOkEjs55jE0SsAM1MQYZm1vBo
zsGw11wyzLaRnznzlohIOE4xPt3ogpN9eeXONUq5M4oS0VE9O3DfVmeoJGjWaXRgIxcCIIr+oIaW
g1vl8NaVS5wX2C+F5gY/e8QvZ+vcNDBr4sxv0SEagBqLcgcvw8XLGJBMTSp/Qmlc39KroQ2EGOoc
IallolW8B+aFvuu906IOkFSaxRptnrlXMR/IUwIIzD2oJz5n+fAohhqwWlvdaz6261Am7qGK77z0
Jdbj81h0GsDEPmNC88uwNZYIUBocUi25yzEKB2iPTZ/nfrY4+CJuDmjJN3ANHxZSmoJyZw7frncW
f7NE8cOkp49WH18WDV155E+PS29+6/08vxmLFLlaqGf0+Pxf5mx/+pVnbzWpedSdyp9Bq6Q+Zfcp
ywPepdNuwiqDCBFebNpdnKy/bwWKuHUJJSMBJjO5TLySThgIDf9Em+CuAnI8tDVJqTVO4dj/xJRt
eGpblPwtO9LI7rydTDhkYGlnQIV4IBvFaXJGa9tBOmwKq36gNwTLzyACnLHBRZMHnWhh5McyCw4A
I4DC+l5ObQfautkkTxOwVoKW3L7RnQYb+aJMQdT0PdwMlAhG/5vToSAYlPMPM8EOoRos0PxEoKnf
iu0SWACNYwRPp3K+H/BpPHrZjH2WNPayz7KtjfGw48dvUqIoabfDTRB0GLcO1nwaUIxtEVrVqd5u
Imu4GnYTUYEZwjH4ZoKZANAEk2ccQLHk463oLH8HmgHAZSWPwvKhtLkkmSLqfnIE5CtGFBxyS9w4
CB1UAwowEoI6pYzEh2Z+sPXknAe6H8Zg5jiMbFem+WmJ0+45C8z6Pl+826ELKyzhN1Vev1OP07eZ
jXeD3jmnQHqhNWDP17fik9TwGAvzarM0HnIisUpiOdlHgGtQst4PWcOuZLqjnJrsE6yeEt337wdq
1wwgiBeNjuSgTPemPhwddwm9scbAue0k3Bzj6jsFRlOx/aDDha1aDbHmFn4PwNxXt0sulBFe3Mg/
9BaThZvIS+0Gd6XhPeOoXW8bn4YyDPdWG+dnrdU/SFwpqbgZ1pX1d5j26HB4/UW0E7UsYwQRJKA+
43p5qgL5UYzZ0RiDBCczq99QQr0H44Fs0Agus2tAUcbTiUzlg9LQR7JkYGysG61wGQzVvXtvQ8zd
NzF9EmNMWYzFwW+jW3QLmGfg+uAX8tiW+bvRwwdp25hhG6kW9T0Cl8MGzAWLmTsuG4QXWZqH4dhI
7/s8ecWD6fgIeg3byl3ak6zlrzIod2jCcb8i8ZxXVBFKiG5RAOYxW6YmhHt1aSzRHGVv7WckGDpR
opgOY27uVe0xMB7GYbibM/gJEOkO0IkaJEUWbtQiAqHp470Z75ZImBtE19Jdj2xPOyg1Rw4gcdpD
BJDstiqy5M4c6dBOWnrqyvwydrlg7jRweEKr4+bRGmznm5aSnWXusI+S6KJ3sIAQfyp23ey+Orbz
AtDAj8he6nbYab3Au2Z8xST0QiQXBoPrblIkGrCKOyxp+x4td06ZPcsa5xnGXTqO2wEuXlpH3z2a
e1vPgRw1UO+VDigWHN8G5PoQRrAGDaxOQnJax3kYW/KbQO1C0AqK5iMS4PuSVkEWkSOC5btNUsSI
xQDf1A0X07voESlOziLmO9Nj0SafFr5qaVTfzwgS+z3KyS00Z9h8Ep3X3Ei3QJoOoyRWsdGTTiZq
E7I2t10Z3PbS+cDDgG4YFUZK63RKtBASNl2y+6U170QtYKkZ16o0H+htuZu2O0VD+RHQIXTUkDbi
bH87+Fpy20EQ11oMM+KIVbq87dB0aNs3Iyqg4iDeIZoHlDPuEpk/z5hVq079XTaE8NI+EpMw2ETn
u9KN1zE2Hz2gZjEsfscCNiFcB8oGooObNknvp1beILpOH6A/2kN3Vue8bOpjupg/jElcjCK+NdPx
wXSpH4ANmEI0P8/A7cO0KB9R9EVKeTh7sO8BZ8fQ0zaLUUHdTChT2WCX2sJ7ssi5kBHuL8UyQUmd
dlnTvGqoY5bUIyrbflWXRm0q9cajZGbzqYyZDQoVP+wcWaka0H3aDG+R735O0ntuQzvomZMn7wUU
67afxNvMPTQuy843Xpwo+XBaPIr8OIwQ+8lKXC+NwjvFiwvaCU8z5CWMHBSJa4931OCRZzD2PiXw
XqmJTNdpHurQonRaoKmfJ7iYTfE79ZSn+QlXFuUmpCDjYGJAbwKGjQ8J1EatpEPBtNQdMD8jVb1Z
tGoJR078XDCzpd5j65fv1RKfu/riU9Qp2ubkZPKqZf1CMUl7b5nJuozKku2X+GgZOMTRub+zNOfQ
3HWTeTtq8KybTFeIi/xpcuZf1MS+E6qEUohP4Ex+xjCsWK621A9OM8J8OxuzpbI8TsVEXbRFyUJG
e9eAsh/k/iN056s3IpLZdyPcJ9vChj6T28LwLvaMimxPKklRtLyNPCTvddu5cSmvrbqP3MwjRjiZ
j/ZLcU9cHYez28KUSKOrnOQvgWGT2+Hw2xixG6JDIUvNuZlm/ZiJitmg6lSXSaCXPX1gqf7htqz6
aBz2Rz2nxepQVBa3JewEgyq3j8FYUnu3Uzt+JYMoDxVy4q1jRpuoQoE4d+K3UWOsjQvSLYgwouIw
7nCcisPSd5ZQ77tm23sJTCdXnjQve7Fm8iNZAn2dbGVpWYkQ913K6U3xih+Td+MaVI4z7YkK96OL
Nj6UbRZ6yM1hYaJhYs/j2ciMp5kgSVVesG6w4X1HpIMJqjhzP4KL1m/Qn8dJPco+DSN6deC9Hjox
vPWVFe+pLynsD0oPNFCTiUuaXup6edNBBCL9wpqOL/utPZbwYFixbfug1fX3wWSMjFn5vQ8onOaW
i05BCpfIpdzG4noHgpoxP/Zvc5Lsex14kVcjNbsAfNhWqfYSFzbnpJAv2jDDwE5eSkQRPBMXznnB
2K0b+5vMRF3ZNbflbD7kEXUTT9HTxzqFJkoObS/DVxBQVwkdel3wtxKg4MFlLP0Xm5qclX/YC/E1
sZ7rUZWaS3LhvEwfkQE5jJF9tE3xNvQPRrd1fONDLnRe+TeDiyBex3zApAM37l1n+KbTfd/4AuW6
ztnQ46UqJiuKXQ6m9pa90cd8p77ms3abf72XTuYWIRniRMroGX0nv9y2DBCdXbhsXm0trcnEBbbL
yXszaOE/v2omgtkIsIj6SEDvairX3dVOcFSb6FHmyiPl7t7vZjZHJK/+NAE/WunLslzUdmM5bxAa
Xj8csQ8Y1d4mMnJmQo5qsqrXJe+3af4MML+B8SConQVVvjdYkCAThILnyGfv1ufqPf6JoNkEjBwL
pYn1dYJUQ/YoelCw0D/GY1MjrGol6/+C9i5ZBXCcQ6OM3vBSCPi++ogwvL16rm7HgH1lVXDXDC1u
W3u7hUD7wDy0NajYDZ3+pQ6s6uacFiVl3nR8FJlJbQ4zFL5hZDcBfw5lQAmn4sY5CJSK1CfU/kQC
arGG2Mk+nFYWu6WMrhamSmrnokEOU/0AGteIwZ7oJU8SkjHfVceldqupn1MBPFO/nW1I5xCTbalv
J77+0NDJNrCJVW8j8LRVp0f9PHUK//lTgfiF5kQ0R91MLiQTFhEcjbV6snfM33uZMdp4raUDNnsl
3N94/UxNv193P3TSFrumxMFH2/z3x9NYP+hptI3YXB5EEGC6rUEdiwqFTMBm81LM28itH9VHRAd/
vidDQYfKNopPtSkdGkOprLIpus9N8zHW1UVtUn0mqO+L5UF9Qh1TVf/CKOSvg0IYa6MOGLD8Se2K
XdyNA2wRkuesNdbdqc25Y39kMxaWr6QoT8FyRNeb6CXbuVV9i/KpXtPE8qvqMpkUFpsYNWuLrl4F
EaiCrxMOJp2O2Eq/PIJti7sKzz5js2iuomLoaEAV82Vt4Isu+2K5RSmc4Vo6cr8k5XOcmcGNXup4
pkCwh6SRuBnYyI5atF4xFP2ku8siZRCf2V8iaKHM0s1eaj3dV+g/uaMjj05jAA/JbmX8nlHQY7Ex
H8kWPkqAqzTcvYcVBmFLBupQ3rNIUixTTRFbPts1yEaz9NqwaWcQ6XZbYWR0TNDeP1lx9Q3A4XO0
4L9tdgZ50zhSbijObT08qn9lIM2dUDAxBQVrAQ3BkFj2SFF4LR0sFhG0yJMvPRrqfep9akEnt/D3
v3fQM+jUUKLW0UM54q+7cyzgBlbjvVhL9mZVng9bEUUpEoYxYYUQ19npvuUx8dDiUGR38RAILRSF
cL8jjdNP3lQ5p1ktWE1mqBmForEriD39WH9ey92+TTVdq1Mv1MKmLG811a80VAeGgl2xRVYEsKd1
nDUUo4MG/QtqrAxvisJzOV866GEb9Efu4oLA1lUtM70DQYHVwKfdpO2ujskezZHjr37VPlznxire
wE/sdE1x5mnun8bmf1J2ZstxK1e6fpUTvkc3gMQY0fZFzcUqUhyKU90gJJHEPM94+v4y5XOOt+zY
7o5whLdEsQYAmbnW+icDtyoAJDPG7E8PtnVXvWLNU5xHK002AcYKjbB2iwHQ0nk9nk69/oRZESiZ
mV2DEvPupS7w4AKkKDEhOtSCXkeBk9TOh8JldlBEDLpNeH2YzYv9EsDF9zOOYZ+hCtKNvXDKYmdO
A5kQ6F6qRj9hfWjxo1isRwlm2mZ5ViP87JiTd/qLeVVCFVvpFYod1nU8EbWiB8yyDQlDjwa8N4xZ
woAiVT3onksCHi5I24ZUjq01Bf0up5OZ3SHeFy2gH36nLRUWuHMvH/lKww2A6FbElfXZmW1xnDXu
ao8Lx5hSN5IPcijsebx1qZaAVWTIB2no2ssSTD9jT3pk+8lOvXU9wb9AZhpvJ7MgZ9QirVOnvrYx
KoPOAIkETfXdB62g7CtdeIwsVmhukg5W4AqzxOOmDTGSj3kuRt15IWipWVcjg1PCRXYDLsnQBL4F
5BLs45nfdBMbFwwqKhhhFyGZGSN7dBLvukkzFJNhX9j1JS8YNUejq63MObgRFtHh43CEnY4j4qsd
lN6qZrrhTM2yK4yo2I/TTyrOcotVv7mH03CSqTrBZL7pBuBENGZEAYKuzNOS7vqxuBdR+RO8O4Kq
bJI5Cue8D+r7vo3O+Hp+edmt71Ma1RkxRLPG1FmuhaDn2dby6RmuS7+uMK0CfEAEghckeVHdGbGv
QWzodopgb+UFAbmS0vcLTpWAomJJ5SWfhyJv3S7x1SGS06DeR31QbbuR8oi8asj5PEqMbSI/wptR
oseWMwJ1DRR6WXzTo0mXcJECDZoMXI7y45pSMK0DyVyQf9Kt8t5e7MccBiFgD8ANC7ivzLuuFy92
QgNXaHsdyDEdyvOAMQ7HwU5PHDCfsU93gQsiUPYI38pdGmBEgldg4w2bBQ3EuhBUZfJNRpjeRWC8
ZlV5bTP7KY3gAUmWF0cH1SNg2QJhPI9ZwLnDY5YRNBTkRGeDnylizjKwD/OmJ1vAm2BWfBvOATgt
PZoVIYdC0G/TYCrMfgqZv4nBQ+mZXgmavhcVz0LhR+/aGBWQzRE39tjooVpjPU/bqOv1jR1w4HeL
T0QFQRKTPr1GYfseyTGQPcDkiSMb/0bJkYGEcjEWZkQF37CZqomeRKTrJAo5skOIlX4Yf0AQE4Cq
GFniFL/XQrRqVOAe1mHjYezxKCPS1z/nmrerbPNspcSaAn0zOuQBQWoIWCRvkhUQlGOQVVnWZbv1
SvFUtb7UfcybuETv7BgwPUpi8I6EDX4TpX1NHPNn1bc/9AQMWSzUAAUhKvHALZBeRjW+bFicKJiR
0JqbKIB4H/UDVjgp9W+YNiglkCat1BPTN3QPVu/tXDCpHHCuCduXdPL3ic2Va1wwbbf7KhKP9CFJ
nhrb70X1pY0P2CMRjXBKM8mLlZBfFuPkZBo3uqR1tpLpmUbupovxPiGqHEJN20AaCYurROywl4OB
gyZki+jzS4KCjle9tOb4lOKRhKTbA+vn6WUQjLagch54bh6Lhvw9zaJwldgZLh3E8vlvzbi8jRMb
UJmAfdZ4BWxso8KjM0v2f05oFhDOfyM0G47h0Jige/cEvPM/soIblLslHFiCbio4FDO+toCiIL+e
lxQoDuynBXLoIW8ZI1rYEyWLv1bchaTnIhUaqLukR+kdG9/EwS65Sig40k3ZlPeahPDdkLIo8N2j
+hPet/JxJ0gNNfBNFDp7M+qcW4KJ5Wlyk2Q9/dsAHOlLAA/7YSm/fFxCrtuff3H7n+nkv762cG2D
7+7LC/Pz/7sbQ+Mq8yqpuwNtGtav5t20GLe+C3lU42heLc1tWn2VM6l6pmFLg2BD4BAoORdlwoKg
k4MVQLlS8ghhP8kWDBNgC7L0RRHyvW5lAbb4P7x6gHDi7fBSAi6WQDgDtnUKoWDIONbMKH8amoCF
AAWZELYvWTZF8jlNJbFpEtyPX1x7SXAoCkZBQT3fU2W9jw07ttzhEPzREkU4D+p1fEijU/VZxwvm
upn1by6a+C2rE9q44fBFTeF4tg+4+9tF81wvdQdNtKQrCghwFUJ4MErMo9nLJJY7NU/4rMFykKwf
RY8AdcGZinGcPFpoWM5u6SNCtLXnodDuwtrcKXIMzrQwABY2D9eZEdXH2SntWq6cwyMU6dEDY9L3
X2w2SzwP2DLvFlokSW4Ix/iwIIPqholDNTo25S6MGErLFfjnz4z7z8+MsNk0UGF4MBn/SYKArDbF
zj7EYVTHjBgdPxFkuAZGHBN4wYJvDTHMbfYK3SSiqfWQxUmSnia4lTHirX0i2eTBHHyzq+UsSKNj
8zsQqE6c/XBsKyiWqmCY6vlhgmlQykMltPIr2R0cS75/KZCEr12DcQscCPYf7RTkBNBE/vKLOmQn
EZQ52oqswm0oH9vt6KL2w2UTutQEw4MsF1fHMnGZFQ8JCz/yNNrqSOgl3EJ5tlmR4e/t2DqWkojl
hUO1NjJgIMH4KKYF3/sN7M/0qgdwj8L5OYWasLgtpk3ydAWuqijI0xo+OXfcTPwNPG4GYNaxhom1
+fM7It3N/2kDc4WJaEXoni8c93eXcrvXRJXN6K4Tom42A8XqvvOwqjYtODvFeOcsjlh1WKNuUGXd
OE5tonuLvjiTqx5iM/FQz7N8+CrJsyrq4hT5+S05Wc5awyljo8XFK3ZtDBfAr35tSq1xJONq1Q51
stUM8zve+x9uHF7hnu1Q815MP/vyUjaOXHtizsKB2phgKLDK0sbRUXa5t4nVX5ccB9y5Drgfznst
eZxWwGwII994G83ZNne156BDdZZX/UiC1bTFcvOk1Z2OjaG5UTLXApvTkw3dNU1FfmiASSJe+jzk
003gDw1/g2FUMJqbOK+/tczqSCjLUgov/GspYnAd6uHObirSA2wCQDGL8xBvlFfJwXdrh2EnG55k
hik6Gz58aGLFh9zxm4waSRZpTpN9ZX64Qx0L/9eiClRMKvVzk0JONNqDPoRfmFKttETAiWk/VEEZ
5tW9o4FgNgjSV0pnIYlbjWtflqA5y744rOI3F1NR3BGf2SnR/2GW4hDUPsvZUJR1b6NvvwU6Ye82
3rLNgGHY4jd7xpDneqHi8jVqhKVE+b+U75IYRMVPLGtEmWanqJanhzrPT6YeOTSJcOhjQRW++B9Y
FLyETYaRKUzVLvpehv0PzZSvFdFDEIHuFkgi7DyfaDc1NL88KUsEYqf35VZL6UTjujg3jntJNRi8
ktUlK842a8mPkr0lpPKzl0VHL7RX+Booflsv+45iYNHpWHCuAeMPMRxSspovLu7YSEbKqxUBO6U6
08OCj2u2+bIDe4J7b1WX3oDPX5Od58lWmEp220KM3LW9ePCC8i2Qu5C78OZ6V7/EtfmmFnjUYNxo
F9NDlAwwAKoQAUxt3lfJFNyUDT1+y+AhBNGLvebVC8d7bOXZbOh7VvaI7So9uac1lHI5W77h0xYZ
rv441eVjJb1fpG6iA0ruaI/9lsNfJzR5E1vBRWN4vgkMY90gEv/Vdncag5PBYBSwUN4bkv5Yavxi
glF7PJ778DuTfk1Tj20UnQyj4fQAM8qEd6ocGP4Jfn+nhotsLRUkiaJ4G/GBrT2EbOkIcA0y/tyn
+Lj30NNsDaeaMY3vE3M8ztgeHEoTaynPzZFxLgRCIkhjZNGnj2UxcJ6Q4rC3lujeprc8aqmTbapA
BwD0xjOi8R92OptP6cIsOR3OWoQWbEHE0rnPXlSzHTW5jjCAiVMM31Mns65xq47xVsFAtoutXRG1
JsY5YtjSoXubFGFF32d7p8ODZXJ6sgT8SU5JOzpVC+Cuq8RwA0mzOLitvVXsJKJRrBlHSO7EdrKj
4AZW2Y1ISd5NtQJbgtjZNJMucCZZbk2m5vsI37CIiKRj3s345fnLbVRg+48E5l7rjYqXq7BQX9L9
Yi06hK63asZUhe41JPKt/ZpM/tbWmDGUpiFuoKShr3bbv/8XsKGRBhjPmvrDYhCWCX3tUOmIgiNH
XBwfKw6/e5GRB8yXoKKM6Gdx7pP/2QEG9V28L6N0gq9YayfMDk5QHqYDhr/aiRgclzDSL/UHUuY0
6QOsnVDUAYIiCufqzdhgeNi+JsK7XSCvHyzL9U9Bj9WDV4jXuPbT8xRiFyCWfEN8DoZYQCqnsC1v
cfmCzjIud6HrJocsyQyUIz1086zO8QzFmLEc4oo4Pds+RQO5ulmLEZP8lOpTCBfP2kK0X6UM9A3K
ooH8EAOpeJhiB7ShSM+Fvc+9YW+Gc3R0sgx8p07PGdmiOGbydnoZnwpd7w5VxpzeADzcCgMebwtD
8OTlL3UPvc60w2PqNs6pkkVIYJTw6aZ22iM2e7DCrjuMtrd3DUYqKXUnQMv04if6bomxjzLNDzEm
6RZH3eZk1V1zmiLjZw05fZdPmAXgcdGvYMiEu1Lmwk6DcXStAjCHKeFpNC13nYTAhuzFT0HovWBA
RxJnoENnCRAd5Q6O1/SQQiSncX6wu/muaFkukW/c4zPjeUxM4A9qeJtOT2GBY6EX3yx8AOz7cfJN
AmMPyWnYEwZ6E/Zzt9dzhy5Z2QzaMvqqR8A9LIAo62Q27gtpVQfBPkEAHcA9RrnAjFBaSNAWpohM
bjx2aknGdPH1XdqbECrvYUSWsTZdrKmyOLqLYYhTrDACpRnD7InSrGiNG8UAxlKXfQj7/SzCDK1p
Q8bqbnRQEi4cYZgAp8NX6MDXgbB2VrsWgZLjBnr1RxY5z3gmPavqIh/IxAUn248mcF7YtW9DCNvR
A+6DyZ1dPYwzMW3rNrrUM9glg/YEv6RVsFXU6GzC4itCUDXb5W5s0h9zGJ4UPbswMzToFNLAdfhG
mojWRke7gx+1U59SEabliGgJMF2NNpAab4yIJCKCPFmkBFLgHVLE7UXVSc3M8TFiXkTkXUQ96zdr
rf9VzRsMvNd2sTzI41NxyBG/wOpv2Pv5FglTisclYPqbt+l1lNRgHdo5ZXpzWer8Kvmwkn3uCBjo
CJuAEqdNiyQgRgQZlCRpy6k5QU8bTn1KaYdXqkaoOXiPtQHVZYcIUaTgcBX55nV2kzBXXPU979NB
fU5rSGdaX9Na8TdKJEOOp766Km4/QRJd7MY7N4OKmqfj3ujHy9LFw7HIU7T/Irpt8Hbb6e1OabYU
QXhqkBE0Or3oAM9+69YoyyBSfokqhFPSMufMBf1tPS3eKnbyG6ND+ZqUUoPqm4dJq+8a3b+E9gJW
ad7T3aINccaLDXM3z+Kvpc5Yq0BQvXZJJyYOjoN2oJmvgwdDpSOfwpxrMgasQzE7CE1IWJQNtCvZ
xn3rfoMt8W3MW9yXW1hcndscMzVNk3pAXyMBornXM+Y3hEAiicDcridzS6ZhZuIpkwPNSqpr8Gzx
V3rtn0ZMhRtHnG0T3hSd/tCifOH/45FZ5ewWAVYaE/6PdbqrA6Zo5nSDBW4KIIOKKgw+8cqkLpZP
xBIJZpGUkRgDVncU0eNKDVumgP7EHbJX1+/2Sdy8IU3DZ4+LPHfpuJFZ4GgY7/X2mPfQVSycKoHh
qYscBAOiXwiWzPNrq2m7NtNe1RuEdgChh/1BFBM2j3Z7kaIdi/2B3RZrLWpPNT8ILCqR2g43sj5v
6+YpBbpGJEPtK/1ccFhgHquV57jRyHAe3cdsFne11hG6Bgs6aGA6t41/0cMYUi34reNz6Xy9QjiT
3Nmm40GQZy7Z25eR+JB1OL1iNoH9qUwxIObZxZ8uxnFr5h8aTJ/X+ux+MNyCzz9KEVheyjvkfHqD
X24HJ/bPnZSixlKKFOiCj2aB06kWUeMlfDe69YbwQwtvSzTnTKufdRF8Ye6LAwT8yRL5zmZycWFH
gnk/FnxWDMRC0CO3w9Sr/JaBt7L7IHWZsm2shT+Mgmsoq1QO7C12vNdlrK+Hcvbf9Tz/MrDCBfuI
vjojenC8/DB01SdZPUfSlel+mfyi69WP6dx8DExOhfyMRJNdMP5KNom/dHxEH+ZQQfeR4zZ5szTV
MRdY52D4o9NoHEaNpeMHlr3RtHETDQJxY19be0JhElQsyZeaiHgwHUINuxWXQeDGAnRXf61F8yoY
jCcv9b57k3/HDGor66Vo6Lf6gOk8XCuugFT7leG1sC0Ukn06MNQ7pbJh/7WXhdzosUyu/pR+98Lo
s4gcYii9CiV1jzWPGxS7ydjNEZ08JHH4hTjeotYqJ3ypEWvtq7KnwZGau1aD0jjU7k6KVmQ/LlsS
e6a9pibjTdJoXcOfmcuZVkHq6xPCWdMZwaBUeKj+qIo4tcMIQ/uyY8kP/kUJp5QCw5APVT1rz4UJ
NQk5tRrAqbm1Katmt0WU0o2obzBUgFeK/9lI4ZdLPpU1FulasFCJOooP/YS/IjERvwAApc/R0Tni
I8jI3x2g0squwzI9oqh2o45tuU3dS2U/YGqP9vnB8e/6pdvnJeaDBtyTY9wakLEcDxQnzm7iOSo4
Wp57Cx+5wT4lVng0LKKORetmu8TB7Ql7JA2RrnY3LM5jV8nABKkqw2uFqbf4SZgFqjh60LFriAFq
IJ7Tr6EncyoWUXGwpl0lo5T12HG3ltiYHXdRKWL1eOYkKvwtctopM7DoKWj085FuT30EK2HHHYP6
3Yp09Oksbm2yvrXkgYxy209ymsUaN1QuFHtcS3GQjta2DuZ7YzYgYKC66Be/OIpKd1fEUrOeGuNG
CUTH8GDZPa1Rt0HqqRXfFMCpmlxzQLcn3HOv4YLmM31v8vJddNouLJe7dmShKtVt4IJX2vXU78SP
3p8uvtZOm85CoBZPhXVM9BHdovNRIoPYdbl7rgoItLPLIL8iLflYBj8IZWD2gI9lFgYHZdMx99p8
a1ovWWhjUjsOCEvkxMcOLTR/rVecmU3fuD7ag4ktFGO3rzLV4H+6KYuuTNZZdp/EsIQ8qqZSSgyV
ZlkpT6KlPrKjXXyrfleQ2zxz1mG7+L74xhnL4IchX5IVVHgGY34qWQrFpvaTd6V4UyPnMOp/4Iz9
bYK3PZbupaunFysrtm7qXMZguG1Km7gx+teeUQWsMTRb0tchCLWSlAomqxJudmrEsnx4BeNqOn4N
oxYmq6hMGfnEJYRzzJlbzjt18iVVc9/2oMegmTupQFSrKxXzziLgzCtMqEvpsxXyVcqkPvo9HDpC
xDJZ3tUd27NacrlEZBSoIYGifvhBRF/JBFyv99n8kln07h0Pl0juY1v/KHrWpaZFu8Fh5/Rz3A7k
5Nhz4brq2KGrD+al4Q8NG38FYf6CpI2GMAJ37UhNVL9o50CznxTSq+4hVAuw+oShcwOY31TNsXfB
Jlr3AtDEySJrpFIGoPQecjn418dpIkBLgvHkf34O1vDWBeMD4zAAhzRMNhEejSyPigGGehoIu6i2
al2oGYIGwALkwwsyn9zPuvsoa2ZImxiBSuRCAVid/T3wuielJfKRNq80SI1kQWEP6oUzg8TlJZo0
KA1BtMPMT84e+awWQ0OcOW0cDiWPghASxpY4WuhRgHqA9cEgERsDOc6YlnMoH8iKaCfKRpBPgZ8C
PehRa4p735PaXjZeI2PzbamZ4lCD8QDbm0JoOgh54nlQPpFyZ/eyHhPEH+VY10i9IN4QcvYlKy2D
0lNd5SSyXkfqTm9i4KMkXsazu+BPL4NuYHxrnGI4y1HtkA91mq3wS2J9cQQ/ZanvqiHZq9eyJaq7
VCCpSVNfaPy/Co1B06S5Nx53Hjt0hMW53MfZ9Rnb7bM23qsZ0ATrRM2bp9CAcAomIVEX+GfOWqfa
A8Gtdgnaw3rsFoymGZlJ9L/xuC15c4+8+a2lucW07RnpA8AFswwY9eYtGfVvag3VhjHu3KlBsOKW
ZC7NW484QAjA2VVK4rDg5fH3wnslpPWkAF+qeV3tI2NIsRpNf4+2hDJDrkxvyK4MjvSFPljtFD2A
toFtcEqhNCWmvBgvCuJYckwJKucJb+D+056J7Zkszp7Axdm3vBa01Cuf0QX+DMBLRfYl3OIa5+N9
TA6Ko4eGwr8tlwAguMdKP6l5HKpmxcmJ6+F5lmYCuZuS9DTtLfQApUXfIB/WGevudSenU7JsASOL
N3Pb7ZSqUNZzsbRCEDnyV6lRVLQRG/fZzEoYGdeA2tCnUGtqB4EbuYMqaFvEAWPjhKdWLixgnxt7
sh7MELxM1+ZxZyF2HivrIMLySxEGoNiDmRaYhYqw21ybRsPFlUYtXnoKlNC5ooU5yEvGTvemkwYm
25lYamutNr+PXKpjCX7LXS+peiJ46FLTOhSrcco+5Axy7KkhlYKb8+MlxEsHJweeay9FGqyj9ZF1
esXot0cnugT2EZOxeK2+QjRMjL2LZVWXJEnZ0ZNCMNSzOXnBRflapMisOSNh/3bhARPua1rp/Tq1
zSsBX4DirKu4ZJ7uhcsjprjVqsa9iJ/jLUAbUpnoVcNWcyADo2mxUJvTQtSr0Kgf58yp6Xhp/npu
i0901dTbAGgIiXksVLGCEuq+KDx0tNGXvKLy3SLR0JFJRUdr6r9m0rllbkDPqpVtp+eCCTKO4MTn
yDG/TmNqbIom/+izGI/D6rqklGjUtrssiVEVFzw7wCpYSTOGCdCI5sY4rszlte4R4LoMOhxZSNim
ZeDfsZzUntFKXXqSQGhK0U+u0LGcgmbaMRbf8nFp9ADTf8niqWym3qV19pjlknm5bhxavHJa5jXV
Roqkgm43zDfS+YIxEfCOVDjgjvmpA3ho2JiscSxNmvwL6ijD3cA99obPPIUOzJKCW7sbNnDJEjQg
6QIbY/jpJMlePu5qT0yTmLfrk53CQxwd1X/mAilRgqkyU488qPz2T69EAtHn58SKorXnERYHprke
a83ZyBm4sizwYqzrE+9OWRUYUhQfEbi6KW3EUjk1pFo/kXARcDDmXZF6JrbNEp5l7WW54KFVuNxN
Yxqs27iBxec+48hYQeN+VsMENcfQCOiDCWQ+KXOMJpth26YtbE/0QEPKNur5ET20cMnrKB9ExJOz
cNg4phfu2sticXSnKcqs3OuRa3zNFgZIqYb0tLbtpwgEfEUg9WHqeAaKgoNd9wdjV6aHXtq85G55
q/WEsABTfvfGT6VSD2oiVw2fa06EGTGBy9qu4nOEUtfzBo6CBV0XWS81wQzxV0dHxBi+WmcDG3wZ
MIaM2IdEUHNcxx2gwk1k9OBoxUai77rL9HGQR91YvXRsyXKykpfMY4zqUNMZuT6kP8jDX6qB7pb2
SYj+ZRgna21yf9I0w9Yc1TCy/+5NA7Ude7GZximiPYd8O9JguE76mVblcc50SkCM0y1XUn3loB52
2fsc598Jz0QHoWO/MC74uLtQtkwXcoaGSCeut1YFkWvMnFMc6DOUOushl4wP4gLu6gavx9mM7ywP
DlaDKfQml+SpKqR4t1mVDGe3A0dLODvWKluYvtVMSTe6H2wU5aJzPDpPwhPwWoUS4LMfB8unS2EL
NwfVS+EWhUwnBHVd8re8Ro1hN7gANS6vNyX2hhUKsSt1too8FDlw6eaQ9rQNWP1Wlr1NtlAshtYY
viddu+4x4F27zVUQb8StpDiWJ7nExJTzTuwAgNQ2L6pZ2pdmkeQuByjcaiJxxKsyV4nT+lYrhyd5
btZw0BncY8FqwShWLXwCOuQaLPM2zH6W/avaQtV+ViTX2KEpEBVcSus18+N9EDMfcAixWE1Nc+uC
ve5o869aZG8JsnuI6s/B679XNbi6l3DPMpOSLYZVt55cBJgiPbeWJCex0Si3MorxaoWbH/PXq+zu
itA/ePG4GiDqiMJhyBPu6+VsDpG0B2iZ18Bf3lmVf9K0YJ8b6Q9lypFr7HC5HE2jISC4kpFlGHgX
v6MCCwQVGDEMGzn9cjEFUJyOcYluRi9+g3HIcG9aqTFnBdSzRk+49wc3PihjKMX0wnRbhJwDijgg
wb/UgUTrheknlCcqo6AnSrNOP5WxkO1wovil2HACv/aJ9Zm02bM0MJLHpl4miDTK5sMr21tIlB8K
roPtt5/b6nXxqINw3SFZiKkENqTwtGAODB1syxZkN5KLr+nKCxLNowKAMQ7VCT2gUCWTDi/AbwF0
vy2iDLbaEM57FzzJ9mmaKO9LDJmAJBnmDa50sKI6zCXFr7fyWyf1zfVSaJ9qOGySfYatzcB4ioxe
B3uz0ua+G5jPEmTtwbGW5jpDCE8GfA5RUb8bIL9hzMtDCjBK2NbgELdCEA5A/GMfwZ6VV5+HG14P
AGTeVWfGhGfJVUK9cFC1n+rdSu2OTIPtQi4kT0lsoxlx0X81EB8hZgsMmqDoxvvJSvdd4rwaJlsy
bNMfkaTURkaz9VsTiJQ6RDTeo0dPexMP1WtneATpkWjtO90dXDOI8NJKTHZpJDOkO/R+1sqK3+XM
dyBfacsQi5hgxutle2mlA7JqbzrpNKZg1L43P3D8Lza9/ZHZE4pCaSchOxs5HSU37qto8WPALBtZ
Ii1bxo/x26eK54ZaUEOSwfs29/ptVC5QBQT9mWXXN7h1so0W7ne5IJIcapqJrkZW0YoAl7ZUWu4S
v9ffkoaGIpdfNJIVQNd/0w5OkxfbYCLwzTPaB+XflS4c17G3gzfv0QGaePcBt24JF2DYLSLWcqCR
iolw2gSyWlc9wk3Tucjp+FK6H4XWfJeOVrJnBPh4RtNyqLP6XnqKlLF9Xhh6MESmZpws0FP/CdvS
N1SE6DDZydnu2Ffu80W/KO/DTH58XztPuqZv6xQNcSvd6HASyfeBgKbbnhhifldTFoPAh3VETHur
N88lc36EpzE0wFhs5CWcl7TiIw+PniTzlGVAmocLCYZWS2TFS6YrVF1RKGXjqVbuIt31ZA+mZk/M
KG4E1Utm5T+FnJ/Kq+xVy21eeTduBVxHQE8+1shkoOjq+dcs3eJc68OMpwd5e4TtpLsIeJPtHjCA
cFN5NzSGTGA2tUt9yD216kckfBzowHjyxyYl2oRKY1XLykpeZlURy3G66q8nl0Wv3Irkv55xh4Mt
TsmsOsAOewWUx+lplhuFPMHRHKUdznv9lECSIPGjnzWp22SyLTRCR+mH6Rqu6JLf7ZaNV2scCm58
argSiyy1PTm+x+vymzOhV5Msz6WHcd3U3qM6SQZYPtgd6ZTy4PtJRSXCI/pOuAaRoIRtByGebWxR
/W1a9O9yr1Fnvx0sdwLi0RaeKMGc0oqth46zMsP4K8AHY2Xr8cmo8DaMi+qtK59mYV+Ug5Qseh2x
XLPCP6HAk/aDgki/MHzt7vQ2eq808VE9WLvUKu1Ngym0qirUYaN5qEHneQcl0gtkqSoBBfOuxSwB
p+vhmBTjEZnUNyj6L+3oTyvU9ZdifIxykGQkEZfaNAVAYsLWlV5VfasVlrbOyQlt7eeyqcdf0zjD
YBhg2ygbTdzBFY3oP/9gj9r+7b/488+ymhu0091vf/wb1A/+91/yd/7fv/njb/ztNv7ZlG351f3p
v9p/lnff88/293/0h1fm3f/+6Tbfu+9/+MNWeRE/9J/N/PjZ9lmnPgU2r/Jf/k9/+H8+/yeOxoKD
CcLnf/7jO/z9N+VX+OtfXj4ZPhbdPxoa//13/q+hsfEfliuE7widLcq3BZS58bPt/voXzRX/YQlp
SuxYGM8atsM7/d3R2MIG2eCvPYtJrjCky27LSRj99S+Widexb/j8BNWablvu/8bQ+DdumImXMmW3
ywe0hGtZuvVHjqdnDP0Sl559CB3/p4eKSMRQEcaJmIlarP7hwvwLh10hX+wf/Yk9xxB8UxAb6esM
He2Pbxb0Q20KjsWDcuwxvZ40vmESSMxEvCV+otE/2lY/9viH6vOtX3hvtTYdM2kiK4nOSOZuyqwk
AlzCQSO1UzrNCGalgMBjgB57+gWBBhk1jjjFme0jAaHZ6ZsWoUrqrVW5kdjxuQy9w9hSkaBMBEnS
mvs//6Lu7y7R8ovaju5hIexDu3Z+u6oRhIVJYGJ6mEPrV5+krH6URZNFzIYBoQGo66elwwxDP1NN
AHpxwYaNxnSLx/qO7IwDI/cvtspzlkGr8lKKGKexceIzgQIdWgqTQ8osMStqcuM17aPyxtwTF2BJ
94vj4IBDLyHpgmUnbglTus2SSqx0sTUYv0vKSbnz3eSFmJmevAj8lFdRkY9IA4VOyU/wZWMsK81l
q0NZD3Q10DmP8hjwocrgX9q9KVvYiHB3tA7PBAdyQhSAAp6fHHAwgRAo6K9HN/4ykvlQVOO9GudG
LR0/0R7z8imP7BQ/KgcKAnZe8VMF/92UyCxfCzjVSt/hx4dwo4fveEqzAToU7//mXsmH7veH0rW4
Tzbe4qzQ3x5KopErkaMPOKjmwqiDCyOJK84aq0FCgkUKpgv/jn7TolMaauQYsu5bHPvQam7JPLHb
G1l0YAqLH3KKAxxt1RZGoblByk5uE5oeu/beJvgda5M0VmmmukoiCsPACZkFNmhzM1JVvPnBeIX1
Zm/kcWQnPqatMaLv2hURlGqe+3rQts044o1r+T+yyAJbbuq3jNIBCSE6rdhOEEzgNmKnp9ysXuRk
NZcOdC6IUIrEV/qttXZxH7Rzu7NvygFWl+lA387ukkD71pvd2XbpO/IbobcM/UgsJvjKYRDIXbQK
3UYW6T/oUk4TzBz/UZJ88324CFZ2kYes16Q33KhHVcn8m/v0L24T4UQ+KIVnuY75m604/RkWBu7o
HzAYk00TFS/MQE5V/Iw786mz0rc/f8N/snqXi9jzdGFbng2X2/vtwbAHo80rHDwghAq4c869sjC0
5GJwiv6VluQOenuEeUv/BrFN2oBxh13Ghtu+8I4csV+tAe0sPAz9+59/tn/1zPq6S04Wm6npi98k
CSbmPUWuZf7BlfEYZfRr8s1JJiXLsuIvkaUUeCj8r9/WQnMHwxsdBA7vv90D8hRw0h417yAbpAn2
qeKvS0e7tu6DbTil+7T1Ln/+poYuX/a3FWqb/LXryGPqn86oJDRMZkOOd1AQbhzizz1B0GXoqRQZ
ynnPGlJA+2dZVKckSDLcpAMuXf3LMHyMCZkjKSJBEtFUJqQTSiproKcI0niZDDr3jLBhVUgnRz4I
Pr5SQSjnAVYb04nP8Ss6FOwjnJtikJpaFyP11Cm3Ne+7zSYmv5nlUIiOHc/mvSOY4bgOek7CJ1Eu
UJ6GAr4aU/vyqjAb5fQuoqlek5HC6Jgi2PGan53+nFYwDgLJZw5qTDQkmWWp3Ws34nMhVQ/wJJiY
1jCJAj8lLNWzvhj5ngzJKUrijvoyJ/krzVBwEx7J4HKWGw8p22cr5DDQmRBB4wO2qnG0ommOpau9
yGZkuOWzwl4yjtaVP8+PrnQ0VgNJOfZWGJ+CIe1avDlEhyn+j4LsxxpltenvdC9KDw085lIyxycr
lFHe+b/RWECZ+l1mwLrUDc5YVDkeIgtbHsD/IE1hTJX10dJMB3JSQE7ELimGb3hlL/hutZgZ+w/4
D+PhblSkIRLmEnXu7TIipc/q8DhPlr8ZthlpQqtIL4CEPP1geOD9WY7rTp5wEFGrrG3cSRAmEmGl
99jimMZzjwgaAwCo+2SUsqFvuh4NUGQNTESJjoNG8DNGx7eecwZ6OGXjOzBKDwTwxNK1twBG65ac
Mukcg5lRPn91JLa7KFs3lu2Th3JsopHGbKx38QC5tGy7vZlazW25WB+p1trrIJgvUxVozHvJLedx
akHsquVJ6NE5s4tHD0OtFYpIgUjqv9k7s924mWxLPxELnILDbZI5a0pJKcm6IWRL5jwFZz59f5Gn
T1ehzmk0Gn3bBfyCXbaVSiYZEXvvtb6V45M3zA9/KKYdesSdKCsX0aifb/tMCwUQPURtHLFiozz2
KwjRwVh2WlUNO0Sv7w6Bl0i7lr1XWtcObThWWhDsnXiXS4dYpEhfsgxPLcYzYO9aCFEcuTbUJmRI
D+06HOeSUOOxdy+8bgc32D8Af4bs4y242KcXK2sO5gjXCTpj6OTTvVyyIUTJHbg0Jbb2Wz8x5J7b
kamp+Lu0ab0vZbOrcPUD/vaz0HH5uaMsuSQcrIH14NF3cmOXMykOCHTm3yZg+yEBhu46U4o7YbHU
OIg1wdWjN7SNLP+oxRy+mlxNejnn8G9hLS5fHM0YeCJ0zvpFJVpaxs42onCJ6JKtRuKF6JVPA9a/
x65r0t2osgHyDGh1ZtXH2YX5VIHoIisHCT7u0XQ3qVmXZZUNzeasYRRqnmUl9GOjNmeL9CqvIBbd
s9GZ50b5sQjK/rlN3sDvvoDwPadZc6R6NoM2p7OfpckB+fuhaC0iF5vd5Ip9YnMzLJUd6i6d70zM
TDOLQ6um5RFjiQCC3cWPnSYotfEl7kB0NIa8ljyuqMmti3LZHml9nY3OXL8g7zk534atxNmDxHsT
rXhg7KF6+InGMmTtKzrJLLLkW+VmbO71ZAJotKDITK8ViuTMGJVCQQfaUTTX2WzdkKK5Q3BUo7EZ
yGIskeXYOXtpgjoJJZ4775JpQ3YAyM+KhtQEVQQek/tYp82ZSc3jgk6p0bSvsp4vHFo37DYukkSw
C3Iu4dxG46/RrJ7h5fAmpa6fhZxPHdE+5sgJVXBaqUVT7qpBe7Ei5bSvWGKxOh86UkIZY10yj+y3
zpueOw0gAU2zZGNr5t0qO5iiBk91b2SHJScbnDbzL4vHZjPDTG6ixYTAlN3n6OM2eblv2/qXtJCV
dSkwNqdc6NZFTYS+xvry+1OUDN8tq80RogQ5v3O370T0ULTtS+WJ42UHMuy+WSyThOHqXmfM7GR9
2LjJW16OP61LzuqoRwdWtoduPg9O+6tvh1fai7h/AaWtp5ZJAlT/OtvmCzOzXlZZsLrTeyEE6J2I
Q3e/x3z0gIp25SK4Ei65gqcMJMkn5VUWTJVBpX/lHmA6Qmxh5674pFwLuxKyf7cex13BUl9pnvnY
y2INlzHB/4BIbJPPxl4zlRQIY7RbFHdjFb1ONNKnGeXO2CEzwZX/K6u4Oon91uhTCS0irZVMWg84
2jIaYJCtZXp+aRDDHVDnIUYxWiSgDjHIVAd5lhy0uS/DYQki6sZN5kK2Sky4rIWNc5rveSUzkYae
NT63Cd5ilFmshjhAECpdXb+6aH3zmFs9Ob7YmcGWof3wvG3bWThKVvfqUt8c1wrsdzODzFhXerkg
//N95w1Hr0+KreHDPfCT7CtKX2Xn9yTvsWgm1qWC/UvRBWDb2vezneyNJHt1W1bSTDoQ88iFTmHs
HXCwLhgh9W0/tnWIkY5QvMGyOEpKUg6ma+MvYtOZAwno63AajGMKiZ0TvLZH2ZQCBVl+a+knT3m3
jbIpA8jtvw2df5kNelixn1+7Ru7tGahTr2Nyu+iyjI9OV+4h6eGoYzRMui22lGYcdnA07nRYpriu
EsY1A2Kn1fpofPsXInQAlMPGA3lSpCOTcKc6NVb8B4PCWMR/QAMAL2iRMXCauoKFS4O+aLKwEdPJ
jLp3XfP/RMgWnIbI2yXS3nIHl4mL8Idaf2y39czIULc/RrnQxYWfthTeYwaUAplucfBHP8zJF8P9
fhp892+WqUm1R15hN9bvk29pTOWM7UTsCR3jjyj+6MxzUSVoqWnCBZnlE9uB76tPTLLB+LcTGPEw
ZXvrVn+7kGa2sXyOBpMhYM0LfEH5jBV3ek8c8ApS88AjZxqtA9f2DnJYr6Qj79IJhwbmXGL9+HOV
p05f8S9jhXTjAlY8oHp7r7E5ha0utmZL2KxOOtTKGkcvAvZK6nnnWfp/Z/ViqweHE9XDW9L0jOOR
4C1tfE1MyjWcdEY2/eq1GjWV+2HGhvjQ5IVh+3M5rXKruT1UBA3h8WSzxDOaL3/ltbY32HOnhdm1
M3rzVjREFmi+8UNekTwNy1fVO08T9KoQnYd51Jr5gy7tXY8PhqyWnV9pCSMV7UpIvX2c9X67TM24
mTnwbA17tUO2gSKEu/qUN2ezJx1IasRZUrl2xD86AmqNlnSqAJT/8QX6APiqulTZ1OLCcXXd1Rae
Ai9fVJaMRl9HKaygL7RH3u5wApk9nm6/+ueXWDUowF4ANsbODuM7Wk+jF++XqvD2jkoytFR4odNy
/u5XOHpzvp4SpGenrCThgCB1Q13L4eT1prsfFFpWID30/HPslSiSCyYvijKWt9WbVCI3Eich00Um
O8cENjhxE2C+GYAlRECN0O9RO4TVZOL96c37zEy4Q8srtzjbLrkLKDychK4ypxEBLQMJKw5osz+v
HnCfzkD6BLp7kOnTDSTAnvMjjOLeTS5NSu2xLvET4Jp7jkkzcMnkaaq7a9XlL22ensuh/pHTfE5N
OzQ888sbnE+bATrl5+j3m6Gsf8h2fjJ7PUCLDIIIT3eQGQgRvfx+HIiIHobrPBQ/nKHOI555GGhJ
qISHmUczzNMbtNceDJeFIUbR8yprWootAU2f1H3LSejDcposjGGj2/FdHQPPCOEh1N/ILUcNpnPT
7G/A4BuX2DHnaCuGGiAdeZq9gv/mfNB5J85xySOqpbCcO4YGp9uXCgEDaaD5A+fuaBdp3LLrwDJW
TDDp7KaFpku8PD5gCb9f1qBs+z+dogTfPt3br273SroKg7RrCDyMR4dkf+MKY9QoT7dfefaA5rN1
ym0CdVvJKm5cHFGucLFLI8id5JhK/ddNRzeN1VvkRQQ5cVLR0ZwpBSQFEwKQ2kb1I+6UO9a3kDsv
jlI36EI5EtFF6CUjqyE+eQv9nbin758yMIUckB+zkkMcCK8+aDm6BTYybo1BP5Ht6zewt+Othwnt
jllmTWJXpwGNNyjYUI6scvigauN4pGZVznrv4OfM+AOLdXM7OZQn5KoxjGX2oRz3OPh+5hGx4M1/
oiKsRYOcOV5h3dgcMU8u5SXAeB7EBa1d6/zN1bauWn+3IjEiuqpxkIjaZX/wauQ7t5J7VXFARuoA
Xxv7Y2OWXjirl0sj62oYy9b3UiV/JZFCtbk0QqiUNODmN81Q/eCRyBQ/+K89r4zOi6Mz8/4y+ZDo
GkSdmMG3qevJNu3158z06LFN/CV3ecREUTOnZnd1EoLtBtZDULEbDfZ50MzojgYgtmNvrKHhkEjh
mE9Rj+GcGG06aGnz5TF4FhJv94I/S1r5wS2GLwaIGf1l81jQIgc/eXdLbiiZaY3IWxk0m9PBpZ/a
f3U1FZS6Y+ZVwcJUH9NB4Vomu9GgeyB7xv1CzCD4iS2IdUhOt4/yNvXJKl3BhXnGB9VWnFAd8rbm
C46U78hhcFNNy7kx0DUwdwRXmHXvkdeQWY7ISOj1mzGsBEG3DNiyfDpL24zCgsimYJL2tlbqP3ru
FQpGF6idikZxtP5pHo/MLgd0INvbx5Ow0qRJ2gdOlH3eYkHGtXozdbayjM7gJOrHzEcnnuuQ7LUI
qoQ9T0hJVORHbj1olnfRyQYIbo4Lz2cWl4KNmn26EmoS66ocJ6bjvxjDXrSI2f7trsvnBPGxjtFP
TdhQbyPZ1f+uK+eHhLRgxce5qb5X3KjcXgklFv1FiAGvRcZg9iano2pruaGOnjBvH4CVqJJadWLc
UlyktP8UDYNJn/QgGkk/qaY/VPZLMtZQahN/d7ukadZOWwvUvZoGxsr2UYGTUR9nnX9xtq05+IzJ
nVuqPq4yiTgdmndu8C0o2pdynh9uaYVoQOiypba3gXlI4vmKcSMujfuiyQ8VzYaNUMlOtynm3PO5
3prbCOtKOtvTsZ/IDEKxFmoOQ/E6H8wDA0vOC1MGm57GcN1gOTD6Ai/dAssPHckRYGZ7qpfsM8ae
bRva3QiUDjYnOc+l/Rx5eI1o37MdJ+65nYxEJaMTgQVSwy/TLuwQTh786CXpkMgm0cpDmypc9aEa
6jIEBISKb6JSWP35aKTLUWriQw2WqQpQ0iFi6+P89xTn4zEf2gxp6/q31K+9uoFFQmNNBc6lUwQJ
MaI8Rl+wV1YEwMyXCUBDqUhBN+7BKtKMvhAtCx4T+hdwXvLzbSajJue0VxASKg5vYcKnE5cu4rbl
ANUVZQ+fc+C4MyjcHPfYTaE2Z9bOgPTBo4vGUB/aS0fO7E3Grq+stIOEZoqGSU9LM4wWQTfMAIEN
9CCkYa+XxKqZqR/MYxGWekdfTWuOSz4q6wTnEr/u/kRRdK+6uAjQ+nZ5Tsb4XVd4ttkxNWKyG2AH
qJWallNwDPTZiYCbLjzPvMPupyV3OFjS5CwMLHeYeo1DZtMg9bPpoLGmEG+0GvQfGLWV8Yh+xm+i
7ZQ+5878JVtSCcDLRfaCXSi+88H3IbJUxECC8zYzZU5nQ0kye+0RZRIxEMe6PUjdxM8ErMme9nGD
WI1JwXtq9xcM5gegzhwKcDfRxEbqRdmxN6qEz+PN6UsOY3Gsw4/9JY2CQUexXJ3VPRAR+jV62h+k
PSloVQ25HCe41jo6KCQ3aZbSihJWIKlvGjN7b4oEqv0yf7piQjY35sfRKu7y0qCuqQz0RQW6M6RC
DxG+P9Gbr60E17ymD3pbPFhLehkA9G1Bpt+tfuYgxpMg5fT43NbOb2MoPkhIvCtTr9j6o55ts4L7
EU5HGOnryF4kPoyI9LOpax+A1ClbQZqd8VP4oaaz1/XQ5LlRa6iwHFOc/pLa9DM36XAgqmjZmsL6
iVazJfIoatctrJ4EhRb+69uXWG8HEP7/6/eS+KairaeTRvLaWbaG3Fta/Cz5CU5GWSyBa7OGjLO2
nNHnbVhLyL1kXUKMr+snPCdkHS+O1E+33/tJ9AhQpiZ9ySvpLlrVXcRAdp28ilmdu9VpFmzASMfb
atL3ePiB0mmWceoV0QI0Er9sBJEFt1/dvuQ5HEeS1LJtoVzrty/RUCTUuEB9e2VC/+cfrEl6R8+f
iKeMPqEkHiWLrZd4sNI7LC3t1KLB0VDoAoUYB5xUzCdpmVIad8eB7UicdfItCRSKUcxUmX765xfh
A+ezbNLgkxpqiGbL02008P9FCa9Lg7Tg61stxGnXy/RP/68CAzX8Z0jyvxcl3H+l1c9/8y/+pyTB
cf4BCEbYDg54x7OEz3z6PyUJxj8YW3sGjVbnP9UK/ylJcP9hI2szPdfXmSCbuvVPTYL1D124rtBd
3fB1hqn/V5oE499ECYixXIK9+UZKKAB7ix/vX7v7vZvBfwTBcIAaydqC0sxASkb9tzH/GCf5Obxq
xzjEK4UOP/4/zLiM/zJaIFoaLaSnZBFoMox/e/G6EnXr6CBNLZoHJOOs/bmYHsp65+CyhwOOisf5
Mab/15dV2cT/MtEYSOEbZcrLyg/IJkn5OGh78InogmE+n8n/dP6vp3n/9kbVp/Avr5g7voyw0q6H
3qIYvxh0U7ttrILmwz57+5fb77+RfqB4+S8zS89AzeK6JhpoGynSv11XzMhNFo9w4imGolPiuHtW
yce5pwy1Kq+9T7s8AfaklFw+Jo/FyrN7iEA5BbgoERzm925ZgaEFKLXjzoUxvZQUC21TB6sETmF4
EK2sDsLQ6urvkQt8rs4MfbfAa0bv+k3Bi91W0PWZ3OpQMa4PJYP/PZ0QXK9ttCVu8BFKqEkY1nRv
OzTP0rWjtzZ3Vei03m7kfyHylKRnUGPX5vMQUwOuoLVnZCjotsW8ITfzIerT5BTV0G5t+Z77HfOj
dL5aXqNUeO4LIQzRyz0CaoqcJj1MqMW3kavH2Adj/A5Qdh351S0zd571lSzMucmvvQrdCaZqYMZZ
iFPnjG4AaO2esAsk7OJUJcNxMvs/Vu0/mBFHV1hMP8Rp3adNi0Z7vE5LE3Zdd6+J6X0xJ4Ys+K1J
Z1QDKSdi6ACzfNLoWXQz3irBcMz5PaSEkjgwIDaE5KLdHKbr3NFcbxr5qcewsBKzVqDv3UI2TFDW
bsvkyZtDqz60+R+jMn8sjX+Hr4inN2fIY/KtzJgRkcc+Z4BIqI1630zFgrl/irZctoPWLh+VdnIA
O2z7fnVCQhzYUQ2CNWEVN8CfbLv+dGP6e2m+dYflBxrEFS1wKOI5SOUMqUq186NmP1boFnJ3/WHu
co2b76rsvgYY0QTaokT1M8rqQQuWPCu37tR8RrQdQaruzMqzd5YzXhkW/OhTTREKO1h9n9Kar/oi
HpcaC6VfhqheKR9oSDSCiRB6Ec9JnmPBcoWkI0S1zF+p661tdndrGlVUKohXBq0hyttBj1FY1ggE
gqvmNSZnL/1vZ/Iej7MHlR/31Y9G2v3e6FNSrnTkG9pTZE4GB+D0b0dvHtNWZG8Srb/LOVoEpUUZ
YhbyI7PwbWV1900wKcLKhLbAkOenMudva6v1oxcpzZ2Ye85cle6YTFOjJoXG4wehhUa/m1IlAAmw
zfTMvC98l5AERNQQejh9d9XFN+SzvXKbFIZxV2d+HIDrK7bEClP8acmxL/RtZRr2bsKXwsCKWXJS
EFaGcxvrAwf0vJXcMvyDsd3fPmgf8zmUry8qyie+VxzUPWt8xMWYTEnUna3z6n1oJNN93JiXxU3/
4/atTLpeUVv/MTJnpCFbXGJanwjAwb72tvecS8bXhJCRJKOpaepKPWUJ5lZogI/qvpmX6jUvp4cF
UAwj8P6TtlAcMP5htNrQmHF9Rrq+JL2VdBlQAU1QieEHvg06YnQ+41DueHzPDKmz40DNjGnZgXQl
n0hLM/bdgJa+6a9aJVHtDly+251H9Rey7jKmjZtP0+QxLFIyjrIs2qYyirdCPXEoF7hh9nqb7Djt
UmMvPLMtts/DKIgONbF7K6yz1688nTmELKnpP6XRv5hT9pCbBnQonlRDfbEw4wUQruDLSbnznek6
ulzjTshPl5Nc6PrDBeQCY0WfYW8V04YHFRCMb5GqqwYxuZuSxkYQt/hllInAiJn5REN5VLcTs4Ex
XEwWM9zGkF9T3BRvsjVtpABE4IrSuYhaw8XOA5kwkcbO/9Y3JBUhvqADF2HyrFjyb8sRzuGFDinT
8/5+EBR7HFmHTRnxpvx2o9NORJVo//QdCxUNqDEsPBZ/YhIqM3pGIs0f86Haq/kDpYS12PcPq+U8
c9zeO/xgPZYe0AM1R//0IsdpP8jqqpm53MkUJpSfMglTN8XaY+eumURN13ZcrtIvia6KHhlpNYGe
zi7BI/N1APwTu+nLsLZbFtWc9o39Y9b8nAPu13CR5ackXLClVxo3cFml9QOH5moK7kbWsqM+W5fJ
Li4UorhY2r/+6oaQ+TaxqZ5jm090nblcnYatZFReJg8PlmhBG5Llt7cBI0Rrdz8ARoVNwKczZHdd
wmWd1eI+Ey/cuPTN3J7utLiNnEmj2KTsP4FcZigugL1WP5YbU5o/JNmzdlLOFf3jOGBs6d+W/DCP
rJ+az1uLPZycFDPHzpef6pIsLVuMaeO2o5G4KYneDvJxvb1BeKbo1IbkdLvhRdN/olQ5Vb6Lv4sA
Nl4zWAz20RSnutv1v9iR46A0ExUxwLYF+HGrd0S92N09W/tnYsUfMgdmnrr23nHXHCcmUZduxwwu
jfb+nBRhb1pbYll/Q9BqgkytaoI8M+Y6OYhdubY4phivkFyBKG+CLDXlF2+Sy6Fuug5GGCm6k9td
sqVCMORLY+tJh7mduJNkhwRGIpfAmMqLrHgozHl6ghnwMETdfQuhczMxryvUzpf0hKdk/QWS47AV
dfLCHn3mI4xI7a1PkiE5wJRrM7vlzqbPy0ChroJ+9v/2caWEDSC/SiB9RoX7w+Mt9EnKjE4Q3LvS
cUCGSSdZCUSdfrkyFwgyh9Ynq6y2bxr6G17KzIme927pzhJmT1xudTd/7E0Zo2JqV7hX3odEScja
AdQ8ERDs3JG23IgzGTV40MddsdUF34pN9bsT67Yp7SfmZnDC+/ku57+6J8NxUdNLczTfp0QLgUbt
C3ghWpQN5ynrh3PmtNylML/JHLpDuw7wGojDJk3tNpjEL0eJEyiceanZ/JyMCSp+HlRJAw9VohkZ
oVBTSfqPSHsuyZporLH210wTlykguXLj1EUgFnCzeRZvKqk8LicqrV3m56/jWre4sZC1gCf+rdFb
Y0de2SsYPGySQSNlNpFm2Nr0tOsSWzjq2FNn8hONU3/Eb2YhQ5gw2bqXwYENsRR5kPfaJyh6zjra
wtVYxgP0rDpuUZeUE14H03yGun6UvkpfNsXG63BoEEGwczMOcLyVhpYswB59WFVgqrwzV4LeJ6ei
MZC/MQqSu3E2NYDOBHHYwSxG/eDBWtvRYiGhg4Dh2bWwwpJ6uGkNePI4JdPD6E1/VqLdTxk2Xm8U
xnYUHnig8dXrB1JKaE+xO9TcRDqJ9bp3WkC4BdKetO3afbPaTWfMcnexBQW+ZyBE8uvwmqELDlIR
fdWqofUfP0QKR2pcmHYsjwwb7/w5/TRKP2W6qcI3rWLi+aDpk9R1FxC7YZJ+Fu8yTX8nARPYQt8c
HGvWDysm80BxgDYzySY4euS+pgjF9GK/LlZK8A3BGC4DopM07SoEqWhsmc1WoVFz/GlGS+7n2Xuw
6XxUqXWS7L0ZoPdjqlCuwj3Otfs7Qi+PBac0940MjXX+Hl0eqkgpwNIMW5q0OBT0Ub+DzJFukrjR
D71ZP1cFEQU4hP90PJrbuvlOlXM0GZM/tkmvZFldtLrMFzeMHQlsMAkwXfpoOyue5vy96gTqzVVB
bympWbfXnKeFJbfVoB8VFj/87Y5ioUiVbd4T0T0i0Sz0Z/DqkkY6q0e83BkTNh2m/bTDbBPRQz9a
qpLAs0+GOhy5CAi6Fj0V4jsu+LA7B3GHgLwv8rXY0l9Jg45BylyLdMs0raXJnf7O+5HsrjKlAsmA
kvuOtiU6ctxQ3HKyQU1Ot6a3kBY6cufG8CAHo7NCZOHXlMn6EKNiLai+mJ+2Lrl84qtkjMth67h6
cnwC9c8yIMCvxNE+YgvfZZ3D6Wrq/wJu4OA257+pilSEZYUWrbU5C5dyr1kDwqMmZkdfkAB4SBd6
iwAVQIG7SjffhIkFuDcIzpYx/nqjfnDTnDjKhN4++YNoG5P8udF7vETM4ZAoJXvEIcNGDhxbzK6t
yQtkPeqJZ0lyVsVyzHBWW3d2mv9OqqlibwP6gX5+KJCHzrb94NTie6BgBZZUAGYQJjIsyi1pu99l
DHQCFMFJCo62DaDxTQvbmCCvzt/PhDs5gnDzTgdjpOfDe+GMz65ixYB74rpEyTH2JHeBGfUXdHTh
6BrTNnGzBy0e/qJNYjTagEGkr3+19CLZaWo8wBn1QdnuzcLpgtQjL8dAvnTuOFr0xk7T255iMweq
WzHlixrGfYR8U2ygg0mcQXWyAdYsabeP3WhnyRkfWed99OANQ2lrL+TXPxNG51BNlN2+sFYwnm68
s3E4jzEKqVbiJmiWhlC+DAGGSO8tEb1E90UlxHOH7j1IIkBI1XjKMqhEeo0ikXivMc5Wag5XhALa
/5Hf/XbXPgkNzUHONBKE4/dtmACc7Odxb9nvvjf1X3PhvzjW0h85WdFPnbHVctUIC4KDAkZI3HEQ
VtmfPNf+5D9OK+qhlJZBMkwgLTqaxyjuvV2vm6+ABR41b/5t43XH3Wfy+cYP2eRPx0py2i6caV82
829mDuDMEp4zoyPxdIoqanevS0KuLrd7P0H3zRzU7LHPoIaBkGdLnA8QPbZAF+4QTPG4ZYD+nYEw
v3L0NuaCBINqk9vTz7NgjqVS42l7jM7caYWthwayCAtrI6+9mxIqRvI9GN+yWgYrNYaeatZpYFC3
apz1k9Zb8ETKpMbW4hgHMAi4WVx6Dx39hopovxFSr5a5QY8Aj9C5/FxPzX1fqExlh4wUpsFu2uRI
UlcZ6gksj1kPncr6VUFmkMaIPL8sfrta8sm8KcfMpa8nm1MNSJ32C0YBdcFsnHLDPrVQLwazxPI6
7zUwXfRIyguIlp98WY4wh5AmSTygKEtQz9Tcv/QLDySi/tKXGBUJUOWlbi51qn01celuOGczNdNb
thMbgi+zHodjzqZz/Oc+Gbvw0QCjyR0rv8nagkTZqBkwhMy9m5L5k7ttSCyCD2PyeRBUshHjJ0wi
+e/MihnMV/aEAR0SKy/zgjduPRDRfIii7YiZIHTA0JAqR6e+0vejeNNmt9rj30hU5PCD6dECS4nd
TaIepHSViq1G7smQrhi6h5+ya57HMnkB7fdWZXEWOEj1YMShFYwLFlVXO1s61O4yseUxFfV702PZ
Lyqn3kUeGQk0LVtS76DR5YHMvfXcrBa4KX4Cru4dSt1Ll9r3Foxo7E91ts8aYzcU1nwkIWNbFqje
bWHf+atYcWpm91pEJyXjY+NUaz01yg5sxygM7blEvKHZe5sKBXkPlFKS1/SK/snMmCeayf/Iu5Eo
waZ8cjpE4AbdpC0eYKCIY+WHAwf7DcMFfx812tZpx6femiXdIRbxgUwXh0PSzoDsWkqgXa49OGfL
04/pk6Z742FJeuZY2fDXSZw2zPZuVdOga7hcZhdzRnJBIRUranOLfAaKozHQWyM6FRE8woFJdplX
B6eu3YDu87XB0rpT9V0uWgn/+92kgxE4mQo2ZnmDnrGHoYD0PeEdtM0DGCeH1aVAAp1x/Fls7VTr
5nMxdR9u1aOtXlZIc2TqwoL1WVAgIVmps7+RwBJhAy9CS4BkcAF1wxKWRGmQg0ELyeNjejuP93M/
z1RtSgdES/BAtNG0WwzwSJolA9/id6hclaseZFmLBXXF77u37bU+1/m8dUiE2Fh6g8BWZM9urJXH
2hQXq7WwBHAIitRSn5POo0f1Tpuzjmcu48TqRkbQMbfcWTEj8laLxcHS5w5Wh/U76eTr1DWPpkva
hgV5MUCvfy6MSe5M10W5KPx7uM4grqbiSNjWI+MqcZ5XM7QZ6eybkt2VFKcAzjsNp/bMgkNhr/Zq
R+VbTJRpWULV5Pts2KJLOOqi4KadpifQv1s0biV8fXCLRG0xdFwp4Q2JZB6XBic5N3ryLTiuU2cF
pc6DhOjzTpIIr5AtjzMyzwgAKHlUuseUOzk1ZM6hVrLksZ1u62J2HdUPT6hudHI6uq6yjkn0G/tg
NMtiK21ara14h4dqMTUnstSR302p/SoYoYVdPhenNWdXwAK4ndQFNIU8Gh3HCoPxFuJx8lAWm2jk
1N9XcFQRIyY7I4nErqv8N090yGRsrmmVd91WeDkgFInb2D5BUjk7orwkGl3DzmfHRNjKiQXnBZ02
rgxcPMfl8clnDG55RUHZWWT+gO5JsmWHhJk0UXV/9YzX9rqNFp7Q8GI7cecUmtZRvv1xIpt2nTDf
/Jj+LXC3Lk6RhcuY0uiXI43pLg6puOc9qAsCCAz91E80H6s141kxir+Vg/cnTzAyCMGxHHtaj2yb
e56bWwmz3W8xtDQFC34yqdn3haU9jhky43m+qyqjDNbZzJ/sRvtdKRpY7oYm5ncmsfgsFPCdrcg4
xZ+O9tdcG3/vFizAcbdA1kYRsBdQ+onoYajgImFPTeawS3JvyPKAHAhRTMrfodt7SZlyQsuaELga
IgA1/V3NrO+L32b76lqTQFy6TRSMAtEkouc6uBl6gIAovhEZvIZKXnfLO+EntOcE95+nOQ/CbS1w
qpX26laEiqTWJIJeTyBZRtjEXDgEG+nQCfJrtQDFuPiALN++s957r523qAxxLq+Z/5mmOURnW17S
5Wvt/GxPF+XeAW3NoRzsK7toqvklEjBE690KIXIQpA+BHtk0KEk3eDgeJ9NrOBKDnSun+jr1traJ
JeMAQNTvjTGos7Xp7KThPKI9+Ix6/VgQaFyO5av2LaKI/NTeDcpidYMlEZd2IR+rsXB7avZOjMmu
bZrjYLdfLRluEiRa0lKSoyX/7UTpLgIxxOFq59tyu/oCnk5q+GRCe+/KzeYUHbQNHDxVb9xBmd90
bbcrO573iXfh1fIrl0gfM5/llN4omo1tLcdvHxngJsUs6ADnJBmcg3vWLdv6eXbuLGfRaPHP2rYX
YEcrlz0PGuWucbq7uInqwBuMVw2Vt4k1NBxVkZFoMGxEcsE1eoRHQ1ZendScpa33CGqP3bZfHrYF
PnDtwgn1C40BKvXlPYu9O+YElw62vTlppwbLzWY15dcMrjaYmvrgpLw1OddfNAbf09l6XTX7lVQ0
wCNk8DJzhEDvw81rsibkjv/qnPXF1qpftuT/yDV59juCoxahKc1Ag5SqeS6apAB2AvRjFRrqYTKV
FuOjh1uKLk/lPeEWqa36jwV6n/fNeiYtvixvpWF8tovHZcGKy1STKjFXtIyalXxAlNG2GE8q6Qa3
fQe5yUkSDAZ5+KBHNrtICwrQK6cSv0NyP/rR1qCsLZgP4e9wY7y5zzUeQSwNqJBSikCN1aWKWrQG
nZfjLuXMLRizOAjQUcaZaSiPC48kUqlo3Ou6JKTLK92gybLpUuOUcN3508wiaKPWY0d/aUtsOwAO
Z36ikMQeLpAAoFdKTec+7+r1func91U4H7oD4NwsOTolST1t7eohUaJHO8GLNGZU7no8cOhslCCK
bSZxBhKHVZFXxHQRbNRhvZ7tEi39LfNlfugEy36qETxbxog9VGbWCugq7F23wfhWvxgjajSR09Fb
4hkpv7M0R9PE1OYQDnCZyr1e/kyj/7vyrCcNfepG+O2veWS16CXVjvcKJpXXyySKJh8BoIhx1HEw
giWuF2Topdz1VrbQU1aFbW+BlZbwyHisCgtFi1tevKLnI8z+B2HnseM4tnXpV2n8cwL0ZtATiRQp
ykdI4SZEWHrv+fT9KW83um5WompQiag0EZJInrPP3mt9iwVywnptpjqn/Z6y5B5pOUjIQeqeBuow
Igqq/F8FSw3WbSWNA2FnxLcXOIaE2jjD3Sj3IxOHiy4imRGfgD/Fm7YRdbB48XPS16EvSFm7SWdl
gyA82pXM6lZio9+0elS9TD3TFojdJtADMvjWKVpZSPCVjBEvfRjQ+hx1nAsgcht3wYLhqpKbmItw
SEvlGs3TVyvUzIZo+u8o9hqC2JAAT7llk101of7D/TuB0tHakk035ELIgc5KxWdmklREA7C5Ntot
F+Jwq6hIq4XnurFnqaNV0Jh+UNG/qu916q+9MBT4Bon8gAKA3WDSj6HGlm32KV5aGsAk5sFJ0w61
Yga2oBWmLVTGVVOR3DVgHLmI1iYOWmajE2NEkYv3a6FHsQAIdwwunQZspI7ij1+3rpCsOeLjqMaz
Xd8r0Ii23yj8ZLBtbVWx9si5ziLsKztPh2OMfKjOW8RmY4CDoxre1Mk4mgMCzF/POeeVH6XhusvJ
R0PAGRKg6gd8iGMGfFuIqck6qQAsBXPk/robhgwg8f01lvdyq04XuzNpXdTlvSKij1hj6rbLAuNW
NNMI7ay1XjHuRbjhTTE+KQtpGQesqrUTBWmrZOrrWNJkX06sd2tkTBoHqlNl5uwhhUYGbCDqFUm7
ZSHClQjMu+DiBJdefVRoLPpGudCgyxyWn84hroGIkoajmmg6FkEB3Bo9o+9m5MguIHMeZ1+a4/6O
BMRqZ/AMKpBWZlB6ZGnhPVhGwesAAVg1xyfOXlSOouCYkwh3sZIcK7IMNGy+1OlfCzBZX2lDJMMy
9OHI6Kbjr6/6dpBsblSJgf4Ub6yAvKjeLErcqhDVRbaILhxGD4aGjOCZPaRSTDKA5+qmIX5CSe4Z
00UWeGaTLtcgQbfVqpjm0kfFTs6S9CzHwY55ZeZLg8CTHNGmkAnwOiHHI3NrHEI09oEdJSGnHvZH
jxzjs2aKBg2LPD51Yvadqewyk96gJ6R81AM5e8Hl54KNcpVMfS3TaLos2sxRMj5HdGY24ZJ8FaLB
mBTbEUIbhZCS4E0bBKwevPx1RVTVGIJYHTOqRuNQROTQ9MTT6F1ytCykh9Cpcwql+pmsWrpRHKbu
svi2tSMpeQFcjEJ46RPsbZztqtCySRvGE2SWe+Kj78k0SgdktoKGWuqfIwN4TSYOFKkBDDH4fsWY
ZK9GWZ/H+4a2aCelakQ2PKSBkZIMDmMwKNXx/NN3A3EhoAfQRZwHzhErLW5fi4Jo7Uj4Inf1IHSF
BJ8S444cEaOeW8w14nDhdBgGz2EnCG/GsDGUzuYEdC1rAmImo/22mMvb+GpMlX5v1SGXZECPwDwZ
KJAZrdpqEuPkMLQ3GcicT3zbwoviuF/QOpfiGoxzxBApH9otGstjXtWyW8igATUQhyVZwphghndh
LIrrRGoSpWXm0te6FfNdEklyMx4J2vdKqqxFi/knMW0+FPyYyzMcjXROPE0Bhkh1c++CT+SiV6DQ
+9EpKpWMJY5n1aAi6guiq6Q2AUkRRK5axaxuA/4jzezIdNwPYK7SW0ssPyzMwyyhIqpy6T3rejp4
WSa5I3fjnUOHcyYNF6c0hsbN4V3PapHulXT+kRmI2P0wLz4y1dRV0+KliBh2WvJEc4gp/yaaNgSL
jju5trZtWAa4YTqqI1l2pwTil4hzjTlRiYM1HBjvCr2I2gRLTBXetROSo6mIxa25GB8rEUeYrrGF
UthY64ZZn2ks9YOhOlFf625fWudRptGpLxOHcFP3CoFQgy4ZTqhN0R8SW7ym4+oUS0AzhfNQWGvm
RsqMU2WEEscOC2PQr19KdnFfQXuKRpqsvv/3pSxyg0mtinelqnDykAp2/M8/ZX7IH/36u6SwYE37
9R1i8Zqg0M8QK3CyiAu/UweSgLmO9OP5tuS5x5gighuB8hpuvsO1wFx3ygDIMmQDj8TJBgDHIFso
UBa8sTwBa6WS7jGBleVJ1gYXIJDvJDxZUSO8P+gLOVxtawXH+e7BLOQPSF3f6WUOBex5XZZvKkLr
qnbcpUTNnXkPsS9WPfe15hh3KAfhkdZJlCtkw2bozKEcX4qY6TFG9hQBzLemsY7loopTNgFhmvLz
HiU29MUUHoNxpaTEigqjui00AlmTqnpNo7SjkzC+JrhW8ikYDqJOJMxoqjnqgBjrsaUcwkbtNnPG
NVTi5TZVY48YntYpjhUYIfnkWjGfSF7BdJNzbTjUZVKgaJmwKHLWkymZ8qTYxJaya4D2UlmnD3le
NhsUodh6EWbcfTULui/WZqwkUt4/d2Ww19Pqccax7khyd9abtFuN+ojmpG129KRwbizD4HTZoAGi
wWcbSam6VdD9YXWY7ieskgWhW6dG+UNrkSJdy54txOp5bGxGLSAFMye5pqdTWq9KIuLF/P6kq8jz
LGWKHwriiofRMFYRnUNHClvLZ4q/rUWmy6NcbjArcPTBmQ+/npE70ipTv5tILaRgYzwSi2ooLcx+
Kqiw7Y6KKOfuQmravY1muS1jNboPWn9DpYMJkJxA1LnVlgZgfIpEyxuxQ3Ai9Uth/p4LM31GUIGp
WfKHKJy2RYv2A941oM5inuAO0ssrhm5wSCDvNykuKJyKEICzvN6RRczoq0pDR8cjQngOz39aVV/4
oY1NFZkPVTXSmaiY4tYzo+nkLkMaIi3ZqZO2yXBK+bOsQ9prxx85GeGCgGa4w+uNpfxJFO1JG+fP
PqqRFcUq6Bdtx+zNpjFEM1JSEC0HzTOyvMgJ++LKTawd1ZlYPFy/jUfunvqon0GW9pc+xr6Dk9HJ
RSmxFXEpwPgFuq1Lo0F2jM4AO8+djOmW36BH5VEZjAMoidGFaEHTjAO5h3vG3CW0i7ZRK1j+MATW
tlZaeJgab4PbP9+GQLZ2pVi2nEEseU/U0uJOqawQ9l6Zm1QZtGMZMGFPokNbq8ERPRSERzkRz4YU
FE5RK4C9mfagcCG/p4PP/yDRh7Q1SRse6MD29ihowoNCHMwgUM6bYT5BlmG0DvAuvtYqEnihqcVr
b9UzPCAjvyHZada1UVIAQ31aWwzKt1LAgUrlCVvrRdA8jRxj1hgYmyerabjDtRjCdEBtOol98dSh
yca7pGdPkG9SOgXMhcWmgtgxtslTe/+m8tzg/kb8sZakNHwKZuZLHUXqbSoQEWSJZd5YmGjIt5Vx
Q15VrqVBbc5BajnxXMp0uJFHmQ2KxF//m0SLfCQ+W3Sm+KXPdH1VjczWAwuodlsL5yjRtG2st+Mx
CNXh2HXxeBwBQu/7iDnm/fe7euzutsCBOZWhHVqp2zUJfoFeN5+61Lx1I7rIYvnIpjG2e1J7VpUg
pU5uhq/J0mmkRDWMj8PWsPUJPqNeJBPE7rhx2h4nP0z03hamUrLRun0yr5w3MUYi2tQ60RJgoleN
KM0HmbqExkiqOGmXvwvzshdFqTwnkKbdpTqOo1K6WZ0a54VXLCT6vggT30rq7CHXWI6ZAOf0Xi3W
s6FAF8XrD9LG2KUjueRSy0QQnCu9u0K7C3aEbl1GDQ1wAEx3knzaGcNBI0HHV0nA9hHt4Alt+ocu
THZdUy5u3Y5Ma7T03MQkiDRj4k93zVewsMgPA/NkMtf3RJiPMBr9oL4To9KYyo5yik2ge4MVs2Bb
VlsnJy/GxK+lC+lRvq/aYNKFlZ73DXHxOeejBpRtcD/XMiUhHg+FlnKv1oqh3deQwUCu10z9dHcJ
EWIhBCOWV8YNb0aK5aCi1FewCijYs0HkrjIJXdV0/ZBQbN75LhtTmfudpI6gSWkBnyDV7pl87Vpg
6SsVtMSmMmN5y4Iwedx+5J3nuPSmGhHrshmHmOa5gdsRogNSEGOhSssizet1nTP9VNjkYUgOJiJO
DgmDRTW5tbpUn8N5klcKTTGW7cVVynr2OQqBxXoi/3Z5CGkj7I0abUuhiMGhjcZorTTRurdEy0cS
ty5KRWX2n7GUhM0a25JhzxM9Ad7ksgW1sZyNBSIvVE1TlNJja+qbeezVPS536jwQ9746YOnuYwir
mTi7Q4ihQtfkE1NBhKqK8iwk1fecNbcIITN31nzC5A5NWJOUg7Cw4kYtGSaQzjKPJBGaliW92r5J
9mLQ0hRIZjic1nhCaDEZLMeWSDAWe3/gzHp0zz0ansuJ+cgMy34d9/gtAJmOZDNy9JCNU6f2pd1G
DGyIcyc+MMJXNxBMNSEv25ozLunELOs9ldkxXIJh03O/MVqHhCtG5ZVjnYTaSN81kzX5YAoaevdD
61YqZPy5I6EVTYSvGULjjDNKvDJ8FUQL2TstY3fu6/M85WwNDfku7KEvOKpesbSY9+aP1xjN0ZIF
CHJtlmyK2szcIFVqxwoQV3V66GNxYfOsmkurcAIeKAjsvIcUKxSRYi8TyWtyIO6pbGZuxmFvGN0G
Rj/he61++nVw5JNcNbkuuFG9YN/MQ9oFKAgGzUWTql8EvYGS0muZ0/N+AFUYB81AjpsVg+6kIufo
WpRRhgvhcQGRtodsszgChhwn11XaOoFFlxAx3nrM0Y0PSfKkhEHmp0ux1UVZ3wHq3c+J1nlqkpw1
op/sIoORrdRqvzXikbNQF2bSLix7abcQzexU983/1+/9+mW4/2mwWMjStGamWZ23mp3rhuI1euuF
wCB3yNhMAdRfslGDOt8qGHF38f0Pfn0lF4z5sSPfO+JdYJsHs9molwGmB6Tk0EapoPvxskIlal6G
lxG5+xV34Ta2pXPxYr4Nn9ZeYlwYPUvCBlo0jd3cVp84LqiXmhtBdcaLOR+CdwV2xHhpa9dCSyiQ
fUCFscbnj+tPeg2HTeUmnuhlbuHon/zGqXzU+afI6CXOG+Uqf5IvcXtcXjEW8mAgstPO4GUJaGlu
xj7eLAdB3AjeU1Oi0qfJvVpOOWb9KyNC8cPYysdEWSuP6YdubNTSXrAMu5Ndk1D8VV1TGm31wahO
5NXpl/BJzb22/hiqAwsCvAiFfYRRZgHLxsFuC6yiD8kpWPUHlNF5CKSQhp1tmW6MPakhYWkfZC5S
GPmhBsG06r08O5iweYVP3jrivI1ygy2GtIce0/hVbxGWdIwi3wnOmI4qMi04Gn7l1uk1f6TqVovt
fMc+uBg2sgsekn5bPCVPwhtSAlpJ2B6c0u01R3lSPzIMiSLJXesl+u4Oys3yiWXOvJ5YN8MLGSau
hl29R98G5Tt5G97zYQWrxzbPvLl5rX5O7vhcTf7wEl37Jwmi/xqp7UGgJ72s5kd2NSRELidOyUEu
MhxVY1WtmwwVxqq4iWA44LNfEwE6yWoanKGzg+64nGBrJnurYJ7DwId25YqcGVjDYCweRw/7S7lh
2CMkDtOtnYFbt1rNPvDiJ+mkga1dq/oFU2uGwveg+vhfB7AOzCEexYtxBcYkc+MIW5H7urZfeh9v
wEJvOFkL+3xH9CvG0HV0TbYZbluFMZ2nz174zMBu2BTfzaF+FS6Tn6HQd/Pt4qi7G8JJJzrkvJnn
uF0jqKGb/NlS8r43Nr2/o/Q10e5faXaNzeHUsMe9YYd4ZgHOiYCqHAkqv+qixACooR+tbYT4mui0
LRY9MqKSm0kwNyfZyTdoMvOo2v213hRHzuFoCWaM+370lN111TZXpGXE0tjtHuqMHz5ON8El986N
t8atKc5avNVDOwjtZ+mCMX1LbUrWT/HcEZ/13eyA5IyrlmYJvdVNCOcfJehra5cvzS6gDfjcb1Rb
eIB3g4OvW3XgKjeoSaLj9J75MO/PlftOYkG7J2PNQZVb23jynwFZHuVH44LGpXxRVyW96NCBzxOH
DsT97ocUdAgd4xrKDiLEo6icO0/a0fQZ31jKlA/mfHdBPQpwl+43yRzK8e45RKnpFY8Wgb7r+q28
CWtGJpWrXrsdVsUaDMpH+yamDoNWyxEOxF71a1SgmG3X8Ma25qMUrcdPWHh24/an/PHu6EGKu6xE
L33M8Mde6RVBPaIFBvXjqm7kz/YF2g5jKsdwtctirBrsprb5yDlx+bmnB2ZevhcflYtFSPOWNliw
XWggH/mEOKwnfkqWwQdpbDh/nahwGBPpfuSXJ/2FKJ+3YN/sQrfwqp92EwXr5AOb89wTPLUzmJ7w
zVfkqvQwL0uPOd2uNx6yS0ava0M4cHajb/8iKuv0lEBIoWjCaePlLECYZ1AD/YTiQUWv27Mlrowv
dJzzjAHmOCKtUdYkdDVXPAs1ew03jYwcbFUBBihsjdrz7jnd8smvqqfoXSC2lWj0T06s5JzPK9SJ
DGOhtjqtJ50j1Mduktr6rieekYvNzVRI6/vWdNc+rMxTdRE7uoR2wJYV74TRBT2BABp5ne60fnBT
q7U6r8XmAUHktJyFR5m540NyQ88t0AqGjee2qiMdZg/jnQq7bQ2/4mP4DI/mAejPYEMz2guP09na
LyeBISoVw8Hah9oh+B5BYO+FDadEfBjKlR1RonZ70a7G2XgNH9kSXo2t8iXsW4/nL+FQT8Mgx4+2
jrzmqfERA8UoRdfiyXIwM6yjV/0n3CETDxm+ruRXiUb/uGIiMTAj9aQjSJzYZZBr+W2ITmGNAJh8
SMtyzMeGWOkfMXQEP3nDkRs8SFvpVPfvyT5/hgZE1y5ArzyuYHLEa2Qypc3/lN0pYymbA69mPRRH
V922tR1u83mT/BDRTNoFiISRLVM9kAbEoFew7JDAZJZD1LV2/5pv2woAHkfnlcF9vhUOjGBRWc+2
gliGAYi3XKLCvSd2OKHdjevIMZBmXxTg5JvuyTpIonuH7gCLWtXutNddi8dEOgkvqdN5lO7yOf4O
D0lpm1/isNVZU8+ztEK70NtG7qITpghSPwuv2zHjBB8Q1zfwNPO4lov1tEPmGznlsXi1XqjRpX0N
XIkEYx6hd/r8yHGDL+2YAvQ/p1DYyQ3imNJ9WCI6PQTGhyZgWbCFi/4YDhd98kn4seGarUMMQG59
CFfDR/EsX+cXaD/mB62fyDd3xTFXnfY1eqpmp/3kkZPCVbdTPoQHPt2NBCjN5gMzxhMfBGmxkAzi
axp5lnVJRrz8W5kxGmmmAleJZ3qlPIuxr5vOtCW/SFoNnuQuiDReOq9DuQsCDIrbF6CTdLLbtS7u
AtE2DsNPJ3oBvS+ZXpBbPLUIBtfDTXhd+KQHBw5FfjJ3MWFIk1PMDxmAqV3gWZz9V/U+8tQP1br0
J4SJ5TSv5w3MgK0irK140z8kmieMm/Ym4MDIV12AgWaV8+HtMCjODoy2sPLGk9bv9cjFjSHvjZ+S
ezteadrKODCT1y541hXhcabeiNfaU3MZkcl/FGguHQGnx5k8RCQ1KGsNlMlwlhwezMKtXPisndcs
J+6w9pxXWwlEpbhmYIX8od9lHSzp1Vz48gN/3xBWBW6DwZkfpmFnpJu7tjIlNmvFHEmPNkqxMTWf
M3usX6gUkvKmq4eus8G8cpAU+gMFW/XdPHTWY5d4AWXoW5JvpQsLFPInOb7RFCwe2lN8KvBU+mPt
hI+EudRuyuBFY43COGQbW5PCpfokTD5i03/STkDBG/j8uoMyQPfC8linPs05yjlUSPExfDff5AOL
RPadXIY3g96dNzjKW7mvt5Hf77pX9aHK3JmJMJrSRwWyGXg7PFDR4pErD9bC8Ky3LndNFEX5rlTW
c3EqDBsLIMFNwSlcHsuv6q2KcG6s7l56k9L8O9Qc7B7FD96uXP3GWza/4F3EhpWBAUMBqmFhXFMz
ko12akhE8GmTXgs37nftI9PO4FkQVsth+Sn3+mP5kpjrwDOvIeWXXzzhQV3DAZrw5gGZsisuFtYR
fV3zsHKVuNkuNUkWKFDW2Y06rivew2hV0ho9TPT1nnmdmEMxD7B9+VCoMOiYsBDRCD9rw0U45484
ZSZ1RTnO9DpBKvqB2HP5ZmOrMUbs7gFxRNLtxGd0K48tpw5fUIAFrYKj6bUIpukrEtp00Q7o6JOn
eRNQo35w4wv+kPnUrRh+bBrmhM7VdvPd71tb4pFhe0JVhyD/qWCp9gOPusXOL+lOaWxtA8BkY27j
g7mv8IKZVMFr4xCdqBzCN56ZbDeUfoUFRnWhvVSP+uJXyebut01RsDuAWwKsMdxtmq8dDWiMO/rq
9ClUL8DBV21Sngh5XT0y/g3fJBYsKqrExlhS7FJSR54CyV7Kr1fhrZpIwLkAAqlf6DqHwjbYUEGR
IZmsEFJTnk3NdYIpYT70lQPmMLt0+PapfYChf3Ex2FVTyngONFtQkIf8Ot1MMI1vlmE3vhqt6LJ/
AfTTrhhamE5KgLXODSO/DdnLHpcxeAiQFI3sd7uIwk/e0Ag2ZS+68YDCPBw2qp9fQheRrcn66Wfb
bF9C5liFu+waHqEzlRa1Uo9g55tGwIP6wXyGg+gdcAhW37b2KJahlCEW9+Nz8cDLls7im3hRrjQz
+LG4ozgjvOL1GVAkI2fflTYXV9hlb/TuOChk322wQ0Byn7Jfwy9W41zwUVR1R/MZw+5H8tN4CSO9
LWCXz2BPpCs42QCfA5Ceg/WAl5G+XrUf/ZxsdLt1oq88YYbFecjrVqhkXkgEd9ijuF/6F1oF7Nf9
C62Prl43GFts2Q5P6oPwmm/ET3HewEBpeVTPxAFhkiJN69C9J/SXPpsfdq2xtiFblq09bqPBVpzg
M9i1z2GzSxDzbuW9YBt+js0tsuth1ZtbcVO/EgxVTDyhfNg/SOgFbWX5+EAMtBJ2QLyra12aS3dD
zPlsznaJ/xHhJ88qitDNvI/eqarJbae6zGw9trOPmQZfuPoeQJGyK6gO+mx2+e65v0TKPvvSXrg7
H+L3wM0h89hTbFs74yjhL/xitoDowiL2kwamYyhI4Vfqm7AXPWJhFceCd2Oz+us7Rid2dOC2AgKZ
bFs/wgJ/lh7vi81dJMYZzthK5+p+iDWZMLj088LjfJNeXmqJsbxN24ehLZ5zNsb6LUPLvp426pEb
h4sUXeRd9I391XzIylX8k1yHTzYB4VHaFK/Fdc7dkn3iErjT1nhkjeKhML6Yuu2V/ewnGIVfU9AN
2Xp55JtNr11o98tWhTULuyRZR6CK1sE3ynGO62hvk28w9zmVkYpychUdsFeJD6zyoG6wWxwSPDDX
8li+I0e39vf+psDUxwkewseI52kVPGff3MPDCyX07KPHFC/xieWIkE0Byxn0/nX73D5rr+0zy2P0
IO4wEpzrzfjM2VU9EH66MXbb9CI6xkvD01YjKC03LJ4sltortfVteBs9pjHP1Q2BmmDP6Ej9gVJ6
M79wYA/iVbuv0EkSXrQRGfkx7HuyfO6mj+ZSC7RlSHxgxbbHq/kyTzvLHo7B5zg9J+1GyF1NdEuV
s+UKVb9nHFNa/zw2OHw4xI3YGFfi6/0Bmo71uKt+go0me4u6yakAgHfWXujyF0tX283H6sQqiObQ
8mdebOM2D5o/uXwC4l5xQKBlNzzG0YpkHVoSk4YXaBuzUTLcOt7LZ7yEHwVlWeRMjvhVm8DcHRbw
Z4GF/C5cWFWecaje2xfsFDIHT+ki3GJtHWqkJzLdV10DEfRoZYEvMJrxf32VTvqAA7WySKoT4U42
PNKI9zE0vUGM5eIp6bjQaIileIdXNhLTXfzr91NEWHna1dwqVrprpcEkwJF9HM9TYMNDpm29ZC9C
prQbo9N433CnYeBoBV+GZurjOGTil+AuIW1sjUoZhejYEzeRwAYqeD1RNWB1nnkYxvsvCbKbdc9k
A4/3oiCDa/eqNFEuTeX//WUym0OvVjp4qygDVVkwolQpKLMmq33r2/ouW2vYW0JPfBByLpqw6BOc
vBI4qfz6RV9umSGELsMFmpgIjCsH9AvlQ2Q+I7JsvKiiMEf3iAWRxrOK9xQlBy3aefkSteQqpOeQ
jsVYhSaiAQnrc3McVflLTkWAgwmHOd28BLxfP64Z/9V5b5c1Zy5Qij052jMnovlbqYJD0AUyJWzY
Yx57SXS55VER8R9zIXpV9tAr5xCNF7bH6WK0feouWC3ozDA4C6ontX2eVdSr969jcwK9HLdfhLlf
rax6bKb2oQN4xBqpkvqevY96RQt1fp4rASauKnp01jfSbJwBW3mVIB8VDp7WEDwUkvpoBByODFlb
pfrMiaVRPDkLLgHDHRhs5lPVL9omDVEDBdNyGxf5xOWggCnVgD5R9WUKYJuMobcbcfo0ZU3wrSDC
0Rd5gdLs22ICWYTLinUmy7aNQelqTN4oztGR1DnqhwanOCGT7iCG8TpW71PM1jiYmTXthoIi0xpo
BtY57SBhUV3Lkj8JZFQcUzaIYkKcYYdSgH/0eem1H3VE+AiMnscNbqyWUS70Yu9jYD8mdcRpWDL/
DYv/t5wEE/ESSG4LeCn8T+M3oAvJXXIxCGbjjSp8iNICUzCwX8hBvG2hUeYgzxo1geArsxk38+1/
/j9h6A+Il7/zXe4/3ZIU0dSZEKm/8V2MSZs6rTQaT0xHwrQgkbchrYOELoZwFyjBpaTbJeKV/uef
K4Ed+u94CN62JCuGBfwPkYT8W06H2OrVJE9Sw6SFSKwGp1iju7ExnmcdL/wioqbPmwM2vINuoedk
nMzJtlS2qjX+h0f1XxlZ/6vo83MZF137v/9Hur/H/0qq+PVSDKIxCDbkFf12BaRUE2fkoY0XiGAR
kloACyF8R6WJKvIUncKK+eQdCMPtOzE9G24atLG1RSU8hPO/3A5/yyDitcgSWlTFVDXZ+v21aHEg
yUIZMyuvCwxVCRv8HSuQzdV7hBctEEz1X66E8qcbUMbiYWAxEXX19yidlIndUlVC4+kF7T5jzG+G
oqGTpNLqF3Jb7x+/IXVvVRUAjCkAn0O0nCjtkQPgMskg+QYJEuM7EpgDTCpT66sa/4igYWy3OK6a
5slEA1LNKFOhX6I66RmB15AjOBAhDnNis7v88/31p2sqK4qBRda8U69+u69JcKrYlcLWM3M2Qh08
zEqvx395eH7dpL/fOYrMs6OJ8LcMQ+bO+guMacLpPHcWUMah0a6waS5DbuxGg+Z3xxNT0YI1xuKy
VPAJQxDmy2huCW494P+YsK9nFz3ijsra6jzuA9Xcc+3dylS/re7OLKnesro5LDMAjYq4aLENzmIf
/ZRN3mz++cOS/0bP4q5TZF2TidqULEm93yJ/eR+WBnU8lBWOA3eEeWiU0Ap0NE6MWgjFADnUxLkH
TH47QXuCkes2JsDl7CmURgSOKYQRffom1OPbTJtbe2cuKCG0gmWEi5ybzb88I39cO8ixkfU7c0zW
f/35X16u0lp6acS8XO6sdS9BtcFwtV7u2CkpH24pI/W7p/9t0naJQu8yRABHTwYIptj922v509Oj
sHCLKop6hKG/3QIhwhKJTPbGSzWmJwZRD/adNjJH9IRquXZDjeepGxixh4wxxij/+udr98fHV7E0
mYQdjTVc/P3a4Tf5zz04ISiyG0mmyQw9t13mm9knyYrstlV7f/LwZaUAQe4XZ5AfE5O+0h0nM2GT
w8Y+fQd3IMqC2H/dJdJ3Z6Q0XMNDlVWwe0Cn11aHvX++DlHwASeCNHAaI0Iy+HfKUnfHUP3zG5P+
/MmausFuLKvm39YlNKjcQGLjteUOHjW9eQVXIKq1zQRqpkvQEi+Stc1onCeQX/75p/9pX+QOuxPP
RIB7ym97gjoFKlG27AnzndNDBLczLkxThzFxpdC4JVpBg2Ts/uU9/2nVUkWISaQ1AboxfsPJpVNf
DHM2Nt4ycS0R3LzpZvn2z+/s337Gb+8shuGJT5QbFpHfYdFBdZv5vyy+f7wneRgkxeK5YMj9+z1p
JbBa5I6HopY2ysgIgIjVlUUAOiPu4jL9wgSpMQlr/QG/zAVTE8N49MOET2QBySnNcBhE/KGmLEHG
z5hSkXdLVyp6i6tw07UogAcCEWCBESNbsTfPd2BUaDxUcfBxB46ZASqNf/7gpPuj/N+rvSKKGiFa
rD0Wkv3f9hRVq3pFABbkhYjTVx3b+ErNcgL9oAMnOY+Z0WY33N2MHMDdhELN1KSi9K1APP/zS7H+
9EoM06JYJWPL+H3RqXVDNOdKqb26IMuXYXsk0782Ook57nyZmi7YKQArImX3zz/379UJqkkTYZ2h
kyRm/vqE/rLwWqHULU2a1d6yRLYh80y2fNjrshrwo7HoNsG/1UP3O/63z5z3Z2oGxnlNUX+vji1y
vJZ5NnGHqWQkJSizKWVfqiZ5+ud39sefo8qixAVmNVd/i6bSOcMpVmOUnknvZglkVxgxM9TBv9Sa
5t/LXkUy/vJzfit7BSXTA4QjpQeSogN5a6P55pSvr4QJWYBUqswVH7K4BAGeTKzb1auabI06ufL2
6TUM/bABiIvmSskdBT2WpETiJqESWi1RzisuZpM/g3wwomAjOoUpVkjPSLUm7PeVWLjwQwVn0kQU
vdB9estEVBGEjyF5TrIccMxPlK1Wt+FmGTZlHuX7UWVCJ5HyDdReRQBfdoBhl0985sJ25ECJZ3JE
Hsksv+o/B1NEXpBGIQdi/GIARd5Hw+Z4yqgtnDr0auarZKCUAPtYYW4ieK3cIkOSrvgYfTOMXkcy
RRCuQtfRJvUSVtGPCBPPTgMm2IZm0sNcJGPTaNqLuJGT5cyhuXYDOqylxQB80LHbJCniAXOKnuJl
uYbx6Z/vFOkPGxMFpaGxGIgow7Tfq6UsWwSo7X3pJf+HtDNbbhtps+2rdNQ9/gaQmDKi67+gOIAU
qdkafIOQLRnzPOPpe4FV55RNM6Tu6AhbIYkUBzCRyPy+vddOAQLoQX/fJdmt6PV7p5LfqEZ0C3WM
b7HzPMk0uqllYABp6rH674m53pH3dI95/dnUypUWFF8mJfmqWQCyddFUJC/pm2kMKOyU1jJU/ceq
szI+XK8FwK5tBk99q2r81XZ8i62NLpURPOYdrVMFIKiQ35K+vzcbeTU17b0eU3LtvLURZTREUnlV
lcHKwEbYzPEjURISKd4ugx4vZ3Sb6sYeL8mt3nT3WOb86i0as60Q2tvoaxtPsa/gwcQLUemvbaZt
Cvjwechh9zy6WGFI+F66KqsJcQWeBSK81Dfd6ONlbbf3gaW9Hf+us/Z1Xt+ivl3WHYQKHTlfk8jd
IDzXpC3YVuprHXWuNzCnacaz0LMtPotdEmaHKdBvfNO49mPYEEH1RZnyA24XmDtB8CXo45cqKCZS
UWDyeL5y12T1wWjtN2laVPOd6inHjnhD5AberewGa1x+xx6UMeVhuPpkhJy5UOgSWirFJxNVpn0y
mXgp1FK9GlFHgyHL/WrcNZBLLwg3wChcmeswlW8hAnYkGRVyFpWPPa4HmqCe6N1PXst8OT+ZQIVu
G+AmJCwPebpFocrSdX2R5i44EOTpu1hRwtmolq4c9HKtpXU7hPfqhVL0r4PdfNdy9b6uUNYEgUNG
QVfQTXQUf9s3wycXMe33XYdgh6Zalq45UDFP5/bKHzslaK2MEFaberBSOEhlabwgLvcvvaF68dIJ
OqGtJ25tw9kKlH7btqr3yUVtjnI+PUTwbbmeOY7J/9O9YjPGDiD8Frys8wUiQLrB/5cqqyM3BFPH
YoiG8TJLECeKfFvNNI1m9pyTH4isOIlwNFrfzfQywU5AWX64gfc3HXJPQf6EsYRgrQtdopz1qob8
WeVGdAnvJWx0iHOwtYx8WnutNWfqJP/7zYlgfyRAMpjUNnT9ZB1Wx01BvlGWQWhtrxpd0nqvXmFQ
Lbqkeij77CFpR6Q/ggDGLn/9eOT9voImdZQJ0gYJbRNYfbLOjLsCd5MWYUdxaDfhV1oSVvJAtW4d
WuW+19O7SUE89PGTnhlTrNrBXds2CyOhWifvuKjzvPW7NnHzGMknWsIirl8nqwX6EV0TJL8XGR65
4TWN7FtU1G8fP/1xCfjr2Waogreta4ZmWebpwswPkyIzkjJxJ7Mx6C12jA5LR3qnXlBavY4S67bD
HEB726QnrYC26KlOlJ2xGFTnqWrFQzvf7ITx9Vjj5S8Gh4pJ/kqsp2gPYPx2UY5F364++7R+nyZ4
4Ww6WLSbJi9/ntJ+WtmVJnVrqyV8cDbdBwI38OS8RZjw/d76ZHdwbmAIin4Wh4mVkHnyVAFSYc9p
ZOzGMVwDG4eHT+CE2R5sdN5YxthRNvLp4w/m9wUzbw9iugByPk82p8suowCsqTgxSiAeXhav+ag9
gGRYqgX5oPMhj710Zej2J+Px92WlobIlF+q8WOeJT04Cs6aI0Xh27CptuxuTzjWM+Dq01P3Hb087
d0xNlXKXcCAL6qdlXJZdQ0g2Quz6mXlrdezhc040Cm5cKvOXUhH72NDXkWquHdgCRs0sWwmcVu24
DREFAqkiKUlM9pPifTayziyXOAaayvrd0VWLHeGvQ2tQ9CGLSKpBKy0upzC4F+bAHODtm7C5bLsX
jThQknNgRGmfDTVzvtKeno/z1GebQMK40pw8NxeQRkI5il1pApcwMPpRAYG1QN4m83pOsgtMtwUG
TXANkEgy4XOVJmBWT/3rABP8ou+86QL44OEIvHU0jIAOJ7XQ8B4PaQyxhiuBHy447SmYaXq1xBmH
KKRos7VXZ3eJgYl8mAkyR+hYQ04MPRw4UABkZkfbw5FloJTOyuyBFx3vDhBPwk4C+oSJnFIrOLi+
/9rU5q7qQDJMuTqb4n3iY8g+hH0MkiP8Rl0P5dsA3E/JOxcQl7zQtfIVwPO6mLcBnwy4+ST97cA6
ci7NaI40TgfcFMFwDQwmurFXvnpzdnNgrqxxl1ao0UqAKJ7Z7vIMEgmmqTfcOStR1Dcfv4izJxeR
A7QvCJj8bTeaGiWLBz9PXDydSKp422qsPTh288mm7Uy9kREsLfa9TOoWtb5fRzBuN5EVZZa4vaDp
hDbRaUF2MGnURL6whHqAeYAenM+mEeZt0Op7QnX2vTN99kJ+X6nMFXqNNpFD8ZOj/+sLmSIVGzFo
Vler4V60fFkO1ab2X+N0fDZnK2ddJ9+q0ryajfCp8+1/f8A5CgYXdIMo59OKHKeB1cUBs9kYe2/z
8a7Ql6WV98lkrf++SaYIxsxIn4HyvX561hL1lGlTzoxhxbQYJJz/RVIkqLPs23jUoDwwZ0WiccPO
kou+YZRDnidgdSQJBYp4jOGBnYM7SZa8c/suNORTCjNH9wgbGJAH1hoCp8+n4XOzDTEUBjt8mji/
lWUcq3JA+HUxys52p/TNTimKVw7lRabre9K7P5v1zx4nXcC6A3vh/Na5SThItkX1yx2Ha0VrQSLH
xWtL2RQkpIOyJgm/tck3A/BLr4Cr6lmRWuUuzBDAfDww7PkMOJ0O+KBo8hqaIJzk5DonWx3Ak1/G
LiZjXDqA/h3ADxAoS6iVIdovTFJ5U98ErCZYEtxKp96ozovtGA8p2pr8ffCxroRp59YslyIukKCm
A6Ic+NJJ4sr6wTyY0juMJBA5A8WMgsGgiuLVaOJHKZr7tMhf5aDuC0D1ixrlpFG9VMRtl76Cupb1
EqVqSpDyYdLKOwGtqZDhDB5+J86Q3DInFatct/Z4jO86AQKmsKvLoBXgLdQ1Hf6lZ9sAT62nLGSb
y7BXUZwOKlhLfR8wHBaxGcLa+Xr83iam8HiUi5KKSpB/i9TPrqrG2c/epsLK/Ie373RpX3n1XFJI
ubKV1Y545Fsn7nY9Tc7lfEJUPeGtZTC6ptZWbGC+WRzpSGoPUZW9Rn71vQ3q7aQaD0rIKrPpmbDL
qryHxXEzGVXPslQS7xZ8j75pEuRIGyBKsMYbHF5uDossnjlTdmKhjFasNzIkV05h1hedQPc4z8XC
5iYVAj54KeIpkw4nQe7fNTX9LFv55DJwboGhqQbbSAzect7G/TorJnY7RCEAEVdptIU2kCY9eDs1
Wml++SWvxle1QKvjJbcyHz/Z4+hnLkEak+G8aKZZK07X+7rGWW1g33YnT3sD1/YM7P/RJsytlNl9
VHxtNeEKd3y3ZmOZiXAneFZze5974tXpmvusBKjnFHT9irlStakHBBS6l62p92Cpks19UCXbj8/V
c7MrNS3NYr3Peuy3bXcHbXWo/Dx3+whFm51tS5K9vbS/r2ISlIt4p/b2WgQ4tFBpjhkvDh3Jolfb
+6RBHWEHWGeC68SevkeD8Zw66tsECy5yvmjp+BrX6id7qrMfr6bRlqQXw57u9OprKDIKK6fOXex0
V6XVV4iGHv2muFTV8NZnsZUlw2qMyJZ1zE9zhc4srHnuufKsa6Zkrv51bDHl9U1tlIwtwlMudEaz
Nhh7zpqNSQS0Et3jrN8Fk/pWJOobdeo1xLZN1ntXpt7eY81fxI2DjBn4tFCzw8ef5LnNLi+O7Yxg
DcbO7WTWTb3KADjPJzk1+TO4sfU4mc+RyXTpB/aC/elezagt+SY58L7cGYP/+MkrOLOv4pNRpXAs
NljO6TKwsI2wSTOqS+XY3c+fT29J16+BmDfPhuzuVTV+zFNrP8TOVYifDJ1HHonnqJ7eyDC+VTLj
OQOyrxi4Zm3tk7PzzOVYE6hqpDC4Jv3Wne/gW2YTdWiU0C376vzdNMuHpGYAhX5567TZZ83gc4NF
ELOlm5qOuuV0ImJkeLleT5lLdWBd+ajh4ZksIK8uCyu4j4KRXw6fnM7zZ3xy5aVfr5pC0IE2dDnP
UD9t3IupHyrVo3iFY/lpQsc44A23m4OfZ58Vvu1zn/bPz3Uy3qQSxZFhzIUyCR+rDj0MphqkLnY4
WvhaDjkANgdZoyE2gUpWfZHbmHCcS2eUnLTWEsv6w0z0TQ177dPPq4pxq+bGE6D6lE4+6SRziP20
KbQ2BMOjbmuleMASG4DQFw3FWigSl/Zl0VYPR/IxEs2U9iNsvuLdyDR3FKwLzQ7sSjRt60Dblpm9
yvLuegzffN1eyTpDSWfvHDzYlFz0IXebfNyopbwsqu5KEptsK+OmmuorpS8fYgA+rYLVFANo0h3S
btyKFpda2RJr3jx0Na/Sz66GDIJJ6k33ZkKnRJdEGuWYtC9CG4RNMkyL4puzDWK2Z7khYb546jNR
Ni9xbbkVyDJlFOMFIG05LDuVkBwBkWZd4kc7Ei4lb2VtoJLEjWfsLDRBduSX63RAKa2mrwXSLCqL
NTlYzeXkjwks1IzriFWS5JMzAsELbAwx6UCR/HDHGYwTlFbLJvJ7hJtND5sOUBTh4wREtPFdm7JI
FNIADJKoCQ8xU/eRJcJKMK+CwQ42kIWQjFPBXhDC8OyV6KwjKTYZsUCOUtyC0cOjw6ifnOwW1PlS
FKzHbHXY1hmXQhNqXIxfuCM7SMbvEnuQHdYPjudcmk713oX5rV9lt0rdoKXw0DwZWNrz77WjPekJ
vsUszh+jYQvLcGFb4G5pHDzZwJG8ApM3kGIZuIHJY8XeQSXUqgUcIAJz3SjbeUgMVnkrR/vSsUZM
pLzIeR4Akr5B37oRMdxDL9j3Yfuc2/6wzNpx8/F0efb80WxbY3IQyFbmTfVP56pV1mUzWkxIeu0t
K4sZOehvxoLEC1RCxmit2kle8hY/mQfPLVKof7B7RUyBVunkac1ghKHij7jIaP9oqrzK4pR6fvbJ
THT2cmSywqTDSckZ8M2vb4+c1AB4vczcfpRu27d4oiDBExurUU3JkdMB3QxuZaUfQmJxSu3zlcK5
GZ+Lqm1xjKnCnm4cZZGWadGbdBTwcCQlitMW/XuvWHt+fYVQgE2fs/D86Y7JfxWEKF5BIu7VCkCy
Q/GxJZCnaaqbWCdSy7EuvVSng2UCS/YIoukhZy5SLeMUrD3XT7K33G/u2sDfwRW/lGMHTIG0qc6s
cChkVPN9gkJ8DMRp3y7H3HoQLRi4mOmyHeceYaJc6BW00mCcnU7q+Cqyyc0mAncC+0KT9lUaqAj5
3/Q6RpjTYcAn12thi/CuLG4rJ0fDbmAaUJvpdf40c8hg+L+GeOlE1iNbqTglcr0YwWdFtxW8Jci9
rES+ekqPcGHu2AXMGwKO3lLzQwo1XXRwWKSSVRCBU6AKVad2s9SjzqfKAMZRAyGceOGGyA9SCBCo
N0nxjpEKMKkKm3vowPIjjOh9g0iDxngohr5cj2j+7aLxwTtIHNoaHAp6j3Zn7WoVE2VS+Yt2wGPb
RY9TXEDfSGeROJ7P0OMJZqzgx+fgueulJdiiS/RuDNX5HP3pHAzV2kyzuMugH9Jj0r+kVnI59uom
1oir+T891ekWrSvgDecgH93AhqSYwRfOqLGDSbzoG+WTt3V2lWyxr0KXghyN7dyv70st9SIvjYr3
Fbt1QJqen60CcoXndXukjS+aT7wYTnZww5+8zXOrHqo0lKRYarEPO1kiWxWygixhehlo+0JAT1Ms
L01zZQfyUiv4fPn54wN7/hlNKvlzsOlv1Qbg1Khb4Bi6VVRhAKseoMq8at74lCfVe8M1BKrT6uOn
PE4dp+usWR9LrRO1sn0q/pnqAqo/CQpuNCTBhUHIYYfGEbOlJGhUrRZTY93XsJnIguuTe8d5KGMo
jtXIGqHq51YfScFFc6twoaoxu+IzTRtWpOG0kSPSBlPJoU6QPGKn5mWM6I1Cl4cpbtpahW1dTNW0
8b2iubAdzrceVxpZA9S2Lzs4ukvOlcswhC9F87a+0Lz7KsEY18CES6UgRFr/MsjyJlOyceFRiUXQ
vAyaAJqwVOKlTn4Ctdke1/HsPi9roEkIAAkJyy/YfWYXcPxfIgfqhAkc7+OjenbUMmYFrSBa02hQ
fx21/eCRlRbI1O3L4j0ZHyW0kdibtuDrrnRj1bTLCL/j9Fkh89wAggdEIZOCrvHbzqDulDEodCt1
IVS/RxMfn5zq1zFpXtNZgzFUxS3cn4eP3+y5qz+dJxTv6vzluLr+aeZRZRUjSIZ8GHMJycHVXEh0
WvOlv8rNXeRo10lePszrk4+f99yM99Pznu6fo8lIutxUU4zNw8ZJGGORU1/1uvZU5d3Vx88lz1So
SSG2EImxLWVWOCmVN71DoAehTK7Iorth6PpliGzdpxqrV0lDjEvxwyTMje7TtBnVAC+7AzODuqHG
B+15tb0wa1f4b0kO/ciyhmtirW9hVQ6pB+BUJIj8FO3Nt/Bi1QawPM98idBIrnQdWd5A7F4NYzCI
AOeY05emBWkyxffMjbB7IU+tg2zLmhZbNG6TGrc2yW1PR3OJ5UQqsU/Y7uRVnONGKhX2Gxr46wU7
LwrGOWt9JXsgZqPGEkLd2dM2fmeScdfUpOkRDImUapWZ/Us3GT0hcGx7tMbcIPe68iwfknMP/JJM
Ey7BDYyJ+MLXYQjHYrg1kmA3r5vLSjw5rIiHmrFBpMLKD4Ynw5+IwWoeory9Iu6hWNmxcjnE5qoH
PxsqwQ9lqsaVGTQ7MmabK7MKSIvC/EpC7yeXmHMnjZwDqGk8cLaeijqTpKjRXRbU1Qt2V7l46sBR
NKrxZBbmJQ3fp4aIsk9mev3c4JVoMnBD2LSKT8cT+0uf3EImCCuxr3SA98huPX2p1RclJNxwTofS
5hZcHUrX8iIiDVPvagijyPWj9L5qaWsWOm3flNQOPfpBEPozenvCrbppRkvEl7B44SW0ANXBZq2S
DguwZkKD+Pi8OOMUMPBYoPPQmW6oVZ6cF74yJmgqE5hHXrpGP4XDXaXiPVTalZHyrsjfItceU58y
wl+PlYCwPSkRZo85FXIfI6Iim03XMgs32T2peui3sDptSC3AiQu/nUiP5LETa88SwOMLiJeNQgBF
os7R0Cq5r2EXuB+/qd8Tv0E/IhrQ5sWUQ/lnHjE/zWjSGp200UXiDnq0Kimqg1JzHpqcKItKH9aa
9IplnoIOT3XtIYCvwB4+w97rkw3SZPEmjNkGQK10AueTeeicEAPRNq2jeZVg/1aY9QdzKryOybZw
gn0bJq9KUt4GOcZo08CI3JBxUsHxrs3hAfjjdTA0B5PW16Lz2Hk2tf3Yr9Mge29iPigo9cjc0veR
tAK75yHazLkktAa1j6H8+OSYqmdmULQRSAUQuNHYOVViqJHnW5SNUvTZFUFKMX6/dmTa8NQdyc9o
RDi6w5SH2z7YyR70QB7F00GqsBv64E0dS/2aBhrd7QRikPDmfM62RPWmja/+xOkyJt/Ih8xWfdZc
Q0eFe0KyoiyocWQWZ4sZdsoygqtKbicn2wh13HTCOyYrAJVZbrtJLA3SdjP2Uo7Y5ToJOSKgLjx3
vuCmBDsAakD6EgoUXTdzTb13fIp3T3UpArSGUlmpZYHyVBF3jhk+ZciQFqI1tEVfsFZyFGcfy+92
zxRsRe2bb6pLz2Q1k3UuQrZlaX2FWPrue/5u8GE/+ZG59EV+O19POvsLMZhf50Vhk4inuqoetLZ9
0+n10Td/6kJdo/vPAwu1eQhY8/d9t5VFQ4M8uIRa3y39sP9x8FRxJbka+EYUb6gWYkmvSiJTpH1L
HDLbR4iATLEdzK+icadk5o6O6tcsH79/MhbODQUEaUJFtMKm9rSrNtJMSOpGpO4Q5QlYSLEA73uX
+vWwYT/H8QnlbWcohHjO8xc+mzjVPukxnlm0YBB00Jmb8xX9tMBL3HVZpvMCTeZ8fH1SPFo2iOFO
lhwb5KSuHMvVhI90EcJa/uwsPjP7Uyqhp0MZlxXiafU9o8fe9mmYuXFLiGSRRa6RwzCzAd0vRYm9
KseMtHfMe5NzYJ16AfDQ2vWKnNznoHE2ehZdeW2pb8U4RwB2EgghuVyque3awTtAy1wSmPQQOgSH
srbYsKphTVhVf13F/vMXi2H97//i5+95QfCqHzQnP/77IU/591/z3/z/+/z6F/8+kNyW1/mP5sN7
bd7zq9f0vT690y+PzLP//eqWr83rLz+sMnQ14237Xo1373WbNMdX4b/n8z3/pzf+x/vxUR7G4v3P
P17f+AigEWN7/t788fdN27c//6BlorKi/8+fn+Hvm+e38OcfBwD487+iCM/83ftr3fz5h+I4/6K9
R5+DJoxmYc9kjPbvx5uk9i8sq6bQ5sZclldN8OcfwvwXwmxh26RaM2ZYqfzxH3XeHm9S/8Wlytaw
TdCgt5CL//H/XtrNX3u9vz41DsbfP//sG9VRunCB+3lTiKwRWRevzBJzUfS0shYSc4dLvo63rLBD
V/bN19YAR5dCYzcympBoVpZS6aYNVRnHjUJSFocxvjBhUbsVilQUSZw59ngTV6K5lHK6ltjst0TX
vOJgZ4mote+sfCXAhynfxSkqh97vf3S5nu3xBtCEi3K4/Yx9cklgmUTEqoxEpFXtKlC6KxE9g4hf
xzoBqBPJMku1shOCAKgDNeJHRal9PZj+pdGnQJluWh/DtlrUX1MylsAUlPZ6ZMG6nIBFtd/9gICR
xjHurQxBUhUa8ZL9LzGNE2ViFX58Cs1yaIt4I9UKxo0TKq6l5fI6ijtIiUqWAXgmeUnxkqt4RuwO
Zg1dberqTTiExWKC2LqjUPhdqTQKo2kjHppGhNQsvRdk6eEV6U/Ble354bLRVGTBgzfuI3vqVxVk
3kUaplsjFXiKsroAHx0pClFfLPSk7cOnG2oW/KHNiyvrYGWKAOQOV8aQLd9Bj9PDKBsYJ3FHMA6Q
7DwuNqkX9jdJMN1TUyU4A7fZvaN+G7p820EBf6/A6k+199IbrcouG3qtonntZowAU5dcprCtUD1n
OxMOZKvFlv6YkXW7pGH8oBXZuJF1xQMRfVzO6d6518ENMjt2g/1wM9l8oAX2pk0+xOSxgPA0MQns
CU3lAsADI8gWq5C8J4Gg/HjvsQmuzJzqMRz11EsuHc8oUZ/MeQI8YJSWJiplGS97j/3FKAmqE4Ui
XRKodjC5q40jeJOq0NAoWsElHnt/3Tfh9yOUvJnJ5GrQ//2F4lL804/HW4/3O97l3I/HGzwjAgY6
T77zIyk0J8nMomNURS2UopPnOD5ecbzl+O2UGnJd+tbdycv4C50+tU8gx1NA7b+80ONjmoxqQopK
sfz45R3/9vgXRixIE1chbhz/4p8bjj/6ERHNf93y0+v7657K9GhaSbbwyalb/HTHn77950VQUFop
HrbVQU8ptDg5/Nz5S40tbw5dZI/Yj+q+9+NuYXTk+nRj3OxMabKo84eHLIXW38U/fVFGI96jled3
CjBxPzGqpZx/N/R0I4W3scv+5fg3x9+2zjQuhKNPRN3TZOnrp0pN8lWp67AwRVTW7tjtA6U8hENO
JVEylDRU8XvWx8r++J0IUoeINoonjT40l4k97MhunbZVpPerplQXdDJA82mulU5izyZP7Jnr+c4M
9T1xohiOgS62yRM7P7E53q7jTXTtuiP3U0Fyr8DDRcHgr7uiN/a+bxn743dNkkGVRBMtOxJ8gO15
CgNr0iNz72dKd+GpHMN/fmcHIJJbtdqxTSGftvK+VzJAQhkLN+x7i4gPyvdBT8iVFsT52piP+zQE
ZCFGhVNhillkMiKbraLfWZvTxYSPGEwz9zp+Ua1E++s74QQRwRTxM5p8eKsRHA1YwBuRSuABRHbs
Jrt1qaKal7XO/1Et3TQA+aT57NuM7HvsQTEUZZQSq0wCdmrHj1nRWJuq7NN1jaRkMVLMW6mtSotz
yoc9jZABsHHgbGTKPpFkgn0+fxkinX2vVsmVOd9Dr2569rv0XfsUMH9wFdyEvWEtFQ/BjEpxaIsh
ZEubKNjj+Qn23RCJHQkCF+pAcDVRg0unFmAgbB6wC4GWESiRH0T2FUdusp+8jdqDAqpwE6/7jMRx
heQUmNnVtK+jFJduMUsk+NXx93h6ywWimWh9/BHmtfrXDd9KY4fMLd+PybZXnADcack8VfIRZLJn
5xsX+nVmwEksGsIJVBDKGpvaiw5Fy94jg2fvsxB1O2CMZnPfGZhqmDf24zCRapsSSATKuliaEvZ8
VvQMfrI5N4UwH48DqxLkv4OIwaXleMmhNPL0MNUdMD5jrNbHHw2lJuvR8IAWqWN6aGSVL3sb4JRS
AXGpUeyEkX8Lz+KmYtm1ym3SsPIYojhlvwaiZ5Fs23iErKRAnAXQrV3bNMhyIZKnUEFdKrzoWrcC
DXyKk+0GMwLHEJhxDol3yijv8MvRA5/vV323nvpCXZWNACYYzffp6ybfHb/765f//Hz8QxRowd/3
PLn78Uedj2ctRXt9fGpbb2AOhyFWuvmh//mDnx76r2+zNPlSe3qwzv95JcfnOz79lKa8vKr3qNpZ
YXnx04v46f5VRiC2TkXjwle15pjrXu2UcvYDKpy0x++OX2I9+u13xxvazgg2hhEkCUt+hSDpylOt
NbaCK9GWK0ovwyr3Ik4461uZ+d8azy9pnpffrMn+qg14jfHJN0tc88kmmp4x/K0Gjis0Y4sTyCBx
xsB/vxwicnp1DdWrB7uR8Af+Qgcs1RD5O0xhsa4JdN6mhfakyGproZAL6wnDugbDI9AI/bPJJMbt
FICkbPB9LLw5yspXgmuFFmmLrS02RbgschSu1FIWim/1K8snC8BwqD422hRt08TcwwhpXGJZa9vL
l5pGOgLs56l3ym2ihEsVUg/VFR4+t4AO2GWxMn39uc+AjCpBZK9Te5VWqXqw9VJelE39oBlQab2n
gC0ReVZWQ6SvGJc9wnPibJyrCElnHAewTVPlK5Ez9DZDArn9wYFtFuuUULR0mdc4tZwubPdtyqWW
iRD5H90mWoYExwFOrcArkW0gtzlfsSpPsDFzbxs3wbxEMcOVVw7bgFSbCz2EeaiXNGCFP6N1HbEN
TAQbCFOGlVbWUMSmEotMDQ+7lEM5x6Q8IYUFBJeQMRoL+1bhc6jCGrKlDcImjYGCRaS+Ux8JOAh9
8loQQxWP5oYcuJoS7BsJ0ME6Ve8tjVBC0CGHURHqRk+BZvm06gl37QjlgG0ySghhJLRsC2zQJB0q
8kLp4gfEqANFmahYN5P1lbQ9/zJQq5pMtrJmLWbdjGab7rO4+po92oR3LCc2m70CsjpV2+fa8uKl
HOxvSF6qlT6QZslWa1NYQCskemZaBP1S7xUWFYO/sVXk0DPdQlcjvLsH2+lvClJXV14rk602ApTv
USAjBSZkBDqW0zxNk/cetNK1c/i3tocdP2ytrQSYxREThyrzhwUE+6lLDhQNr5tQqsseTSgvc2CP
DdcPWj/kQLX6EsBalqgvmvyHbVSwX71WvRypDPTZa5554ZKIdrcyu4tgZGcuCfBQizY4ZGqykRVH
UFgD0Bd4cTLs6KBV8lKE3dbQLTTLmvhK0vB4awlyA4O4OoQ9Y8mxPBcHQE7hkwHqFOo1PfP7tN3Z
XagtsHeyfJ5MsHgehVzLmOdk+UUGSrsqsUNcRJEHIVMkG5x6lPK5Iw5wupRRqkC+zCAe+8M+7m3w
mpbcBACcSWZZa7r/RSvtRyOqOKU8H8ALQeltr7sYFkNC+RTiP+0DoopyKUGGzk20XMuv7ZHXaKJi
zpAiYjOH+OZHrdvi6yRKpRUeq2w8HoTtuF3k0e8ymy+WCF8HC17pkMSEOlm62CTtVSkMTOEN04oZ
QgbNHPJsLCsBYzea9kpV5JehFo9RDHu8KxJ6BRUVmQIEFxw/OcHDZRW2MTMhLryUPWDt+8ZlFF9b
GvKwEm8nSX3ZdFFgZhwMoHhVCAlS+s9em6jbvh6e+zIvV07fXAWh7ezboXghBfHaRLe/apImQCHc
6K41SOV1oEu4zmBRelNEFuHI6yb9UFwQfROuUtmTooNH3fTjRxOQ2koPaMDoRYD4gV7ruh3H1Sgi
ZSPpTK3RDBfUFX0yybz6MC9x5qBRy0yILLCBnqMhJyjBIqre9xOieMZp2RbKYTKXIXC0Kla6NRGW
Cihm/86jI0PoZkfYos14VCyHGHvKiZaG2zTznRs8j4tsIOF9eHV8TJGW4khsyGzlIj1kIQWeV1NZ
ymc6SQGkdW8d9Yfu2Z5Lq5WsTN+HJRdj48na6Frrmll7xaHV0X/WBIuNNgEXKOaYesgKEWFBLXMf
Nd8cQdqDMVikIoTDV3as0JU6UNjZNOcBBgTqsrTzaLLMfh4vZwSL7lARsqWTOrFUDItHRTpx0Fr6
U9Lqto2cVNIa+rtgsl8ySERA0Bxnkc4zXt35+a4po2ctq+hukInhsH6aUOqz/iYgTzGalIk9IUcI
DIFZOTZ0dOPNb3fO5Hn3NQd94d+kJCJdeqNPnrhv/AgoYSz0JmxdAR+9D6wdMxVyc/kiyLaukoBt
umJ81ZUq2pGpwAYZbGRSvlQZFyWjaX4UpLRepBzoBfMqSQDzdjTQ+0NAJApTTvhQ2Q07izS9EfBW
FqGafid8eU4JA4FawUcrzTRye7K4csehGGje+pIidExoI+yUDXndy1xqBMGMMCTTmrQv2nxXjIK9
cNJrNXTusj4+UJP2+/agLoeknAnCRExUDTZfphPVePH15JHMMneyKLRKUJ9RAuGY0vYms/pu02V3
BaFdpQlFElIT7AOo537srCNNMy5624tWY2Z9NVLwvrjz3UirIdMH3/U5PLQ1+oYsjPDSs0tiY2oZ
Ljv097G46Fvrpq67uTiOQS8C3UdyV7G+KZxcrJzSus8c9TbOOP2UICBULKvfksx3+zABtjuY360J
xZChvDuof9ral3dDaSLFYzdkDeZGlJpbmN1zFbGwcMabXvdZ+af+a9YyvJQYTRKtJpbIcFibYqEX
xprDjt5AB78+FeF7XxovVkPdhElkuIgKLwZezd1JvU5y6lqJr/MhKrYrHcUjRDfOllbHtFuY+Stu
JHSRFvFaeRS82KGJ2gkBqaCVsdNF9vDf7J3XlpxIm65vZd8AvfDmNH2S5VROJZ2wJJUEgQl8YK5+
P1D6VWpN7+k953MgFpCmlBCE+V6Hv3+Txk9VMb8mkNDJO536Q+/6L7NbGacSD97InGGRcV+Bw7Yx
ywa8m8fPncSUoPAJgGzJV0jGe1F3RCfKby4RqE169OuKb8XBV5efuxq+g9Np9Il4FIu0uVF+is1e
ombM1WFP1fY036gIiJwAy8+SGo3Us/tpkJ81ImqJSKx2E9Y5x25qHCpx8ZOfwmRbp1xmBvPVbhig
jZTVab6sfWcnqMml8UOvjvGkxTNrwIk5UDoRVxoiPwfXUtetD1AzD0EW0X+gKgnKTOyRMX0sJZCg
clkCjbA68q4Kbicfx5XcsS4KEZawMhcD/SBC7RMQqUb02q5torsgH2+n4YcDkwGnJE3CNsrsgz/X
6R5qzsceQxBsZO0H2evPE8jN0U9Ywqf9tZGX1iW2QsfSh/PnDMvOTeBiWiUaG8s3/2KOg7yQVlRs
Jrt+CTwG1cLxvmvwWGKTbpOwu2BTJcKAWIYTalIQ2pdHN2VgD7dTQalDC6KtW9qsPhNfnG3/bFe+
f/JjbCpw8Jjx6Rq6q+YD7HB9J0RKTKlfznf9bC/ZZXDE6sXFt5rdS10lTyekjZ8rdx/PuXXWhvRO
2DEJLkUw4rGwLNk951hS6iDjHdYA4yRJIjzQpmfHt4Nlkcinti1Zew+it3+YhQ57TcQOHRvOdXTF
agsG1F4xrysz42vCpKmPxmyPLMg5pLUHa4FF6WEj7HG+7mOLjOXMR2jWUnfgp08pbi6995GoMmbX
ZqFw0m2ZT1tXBgGyhe84YTk3OLQWgzjjKnata/GTLGvMu2cfD80A9z1URJ80Z3roVCsYaWt97wTN
J4rh7tklIrQ72JmJjifQdo45i3Nnmc94ol6w4Ah2RkNoraPfkplsbCbQPjPpL0HaMyhq8XUXVzeq
JQeFtCgm1k5pwwCqryB1nPo0KqH+BCRvISwdSgI1nCylHdZ3ysSEN7AL6IUmw9XYPerxlWug17Zb
4gfacd6D83L1Tc3ZegFZ7HEB39kefa4JUDal0o9tRLhkNyy3ghVO5Lg3XkslcKjSW7fQParAZFvE
zh1uFhcHly8j4b/DpOqa64QNenRrJuiY3Q5HgZEIJljQz1Uw3GeV/VzjKMNTEigSsLP73ACeTarJ
2eeExQzRJvmcDwl274jMdxlusqVLKntuHadxuBdp5ONqmsAZrr3L3KfuDmi3SMPWP06ZedCtVp57
zxwOCDGQHzbOuTZUetP38iZvR3x36S2qamI1Z0XWqaXKnxCjZr4EcQ03eSiSfWWZC1Ec278ks5hK
x+Q3a+Zr5WqE13U4qGAefVs1zJJnQqKw/29Gvs5LqouGTP5UQHBGxxE8K2rXH92kq8LR8uctiCm0
Lvlq5Q/9Yj1nxbF/7Hxcqs1K7CfcUvcFg8Ouir8XVT9c1XEPx4tY5LQadzpcM4RbPouvJofeakgs
l0dZHEqJRQiUFg2EkVnRUsLqTj518j2rHmL0mBPbEO83tRuQWgyLHsNUEqzoOqJaZVuVEDNi48fv
2ddZ6pMm7BbOORqHR7ikd0h5/G00kaSYB9qjF8TtztVLFtPtuYwL5q5YMY/deUiL05xMF7+EJKRs
WBOpYV7NObRTrbX77dQ2YOKDicLPpkQa42ZyZFl5trv4R6Sr/CRIBqAnRzkgcdfAz4fJxxyEdT9j
h+TSByvGwj1C63GLtR3c3xKSTduaYZuw6CnAyC+Fas5gDcAUusa60MNbn6C1ekof8eshubHu7keP
UJ5YwWhqe5danFFgvl8clEfkdRsxvPcEavetRBc0MQmWkKBxitcNC1dmE9fuGGH6nhjPYj8NFUNg
ldaYGUZbFWCC3zNa1jm+0r7hfPd0U1zIfPwk0pPfZQGDnZ0ekt753OUl/QfmAgbUuY3wPIzNiaL0
CWTsBm8gyHC6gd9GEaZN7e1Ecpdu58GWK8bSxiIFYR5OanQfm0hqO6P3sPLpdPPg0PVXevEpjkem
KtIn/rLpucYE1JgBjBMLDeFGl2aY9RU+h23yoTJmFA8kr4y6Xm/n+rNFydpon6Fi1/hrt+X1LAgp
truXbEL+ETfa14YihaGPFnXvuiaIeOvh7+YXZB9q8P15WoixkJAcrBpVRJbhjTnHz5ASSJVNCBTg
GRIb0xq+lFVbHBIdEnF9E6ddfN0ksrwTeVYfZubme9k8SyyWGE8o5HiIOjq7xt9XZ/wYpbHJitTf
1bMeHdVQPBIeh8C7Y1pq6vJjiwsxPp0kH2fzK0vB2TH1PRT662rKPyTcMWrcKeP8nTUwhe50ahAk
4m36wP1g1+mPbLRvVaFwmxi8vecCeRhdNe94KqFdxORffGlxEjhqtQudQbAgnS232dqTeMxZmZ1R
Y9/3sxlKbzwK37xG7JMewf8qZvKsVQURo1ZxAJx8pipK/q7d3XfLQ0o9cjexXkQdZ4dDFwt8STfZ
11k1S1OzYTkNEzCdFQUHkWPV3hOc0yf2cdTmE4aqi7LTQ7DV0TIxKjSOujcchtR+HtzYoYW2rMqS
+cc8WO2+02wefF/f1t+iWB0tDLF8BUsmHl+duR+PyaSFjV+/RGjXkeNUAXkhAfWrKPhR9N4IM8/5
PFu5cWLYxJMyb6ctKMstzaLbF7hlbXzk94iDib1vl9HRn7Q79PoBKfZf8za+avzq0VK6OIglprGv
DErR2Qddtx+HHL90tPIFNXvvY21mgJA2LNgCTroeswaevxo2BPWxRuzbBKSaOSwV42bxqtblPrfd
9GpKSBTAU3w7DOVtRRPhuQ48LBnihOpx/tJYVrVPKsPaMti2G+x7MdGNyJOpZRCcir7SN3oRhbGH
eqjxmFrrcFrtV0fzHpu8v801E0v3bPwi/QqG4+TXe9faemnXXlOe3Glxm5+04kG1XzGgHi61ZX0u
OrKwRrBXQ5AeYemtfnbHV+aY6QMcs2Ln9Ooy++W5V3hbcLlZlA+YtKf7zHFYtIme6TNVMOj7ql1Q
0e+kcyKnsZ0bE0tsq25bKi/yzgwAnhNbm3ZJA0fHoMeufOXfBFZpnJyUn5/r1iv8JHnAD/G1y4DA
k7qPdphdAzL2EcAV00vEP0TbjRqxODkd2k7ryGlwifNr5rI4ZHNMAPZEzmbD/NAYfAxw4yMP0MZI
hz4MciHOWkKcjbDFCekETaOenqaujbbg9flhavxzJ+qU6E+CKwobDKr062PS8z8undnZKGmIK1u7
xlYMVKUpbu20vZokxcPGy8qjR+k4tFAwb1rrYxkNDkHkDviD29wIpq9ODjzeEyDcacOdJgzvxBND
1aDLPgR9ypg5NLi9D/CU24JgkNQYNkj1u2NpBHddrn/Cr1VtjaQ8QIUKriz3KRd4e+ftsjxKfQL9
9H5H/3QsdPmFldX1rJ/NWfNvhzq4Gacqoiyofe4qamGKSgEK1wKTt7y91twE8RO5uPvJcTHqS3SS
h+SNkq9iwrTXGc5my7jZWsHWU73JcGJ/g/RKwmn5YOV3Qz/pFMk15rNRTCiw5nl7tJjRtnYmSVSC
ZmvavW+dhtUoxiAF1snI0Bsr6ub6nU+19Ci1QNKgBib1uXUtbPfR85qj43f9sSFidQfB0tvWItdP
PdKRgOyriHKn6pHNWpXxQfrTxUkJ2KhGT51FPl6bfi13FZTtnSPKra5XVKMVU/RR7C2Bd3JmfgGb
MjfETJbTeCgakkyMjIyfesBLSehfmySI7+mbf3hJRBElAOhPU1MdchZK+8Y4C9/L70RRXpWwL7Mu
lleyj8M2WrJo5qw5mZa6A/lvQXGQ2eFYw6whIsURa9HorEix1GIZXOuj+pjUXLS5y7jAWe8joxuJ
/OmSZ2YiFhogCBc6Get1Ls5zS0l1wiHFa7GDsdWLN7lHTVfDnWjtHLfOTjtMOqkco8K8Pmq8/lj6
yRwOWkwZQcU9hO2e8mc7fvFoCQASp05PFO2jhe9g59jVmFeONUDXn8qnfsGJOq2WYd8KGTrFAPD4
frzuNcvL7+fWj/gx1kjYifCZ9Xjd++M9AhR7OzsCz+7lG6SpxIwXI0ohzTcffvuat7/6j1/p46Oy
0TG22r29af07jIaA0O9//O2TXiovXYnbLoAva8ooOqnMj5nwLj/x/f/39j0Sbw9cyILDb1/bNP2F
NZM4/vnN6/HbG9df0vrOl2TA4Hf96oTSE5fi1195/1PrhVsPk0ISeSTxOl0P368oNkgER1kG/rXa
U6Qcig0BtUpyLz7nKL3I83JJvIyHhuIdmQcq11i5KEbM0TRZSWYMuqZBkrtiUcyc+cMNlEB9549m
cE4JCnR1cm1iYjiYsfVPOT1c2pk724i/seTHBagkgo8hdtinxG9agnjWIQC+N8n9jHqcYiYsqV0p
n+CDIpWFz+JgNaq+Yl6pQzApui22vDe6vkAmk4elruZJXDuvDDldVJ1+WyCMZtKWuUJ1XVkzWv8l
+ad2MHMjVwEuCZpdPDoPmtQIlkMOls9I0S2kprg9dgQaMp4MBS7mFh1q6sEQsBxBqyev1J8rb8sD
K+fgFqk6NVcsI+bSudQ4vkIzxE/DIuRJuMceLJ7EoeR6FPBNXZe83wo36qErvs4Nl7cE4kLju4/1
UVIxbJ86aSKBz4BrPBrtxsrHMwPbCbfBI4U0ArRchHfU8jAyeoGng0eKOV5Bzdla1Gw3OGvlW0c0
R3zkhn2SWAennT5By2Hl0B0ivyWuUCPzd0RKJwbSrHW7ei5y97UcLAS99fQKk7VjgWjTcVul2qQx
Y6DRd8VezS9JbD6WOdPbip4MumxFAsfHXqcKOs5oiwxkDbrYNppwTkPWR3tppDibNgDoqZhJKSIO
t9Yrvi+7RBH50M1EZcC2ZL5kohCvnLPc6D3DOJPtHmxmrX+pB6JrPTt7HCLmFS7UX8CeT3OOD6cs
POCo5utEgB9ZSAxqe8wQ/UMnNcJC3OHKa8ydsJ2HmhJnjYXEwfRA5YtZ3tCN7YMR8oLTaRpeyLi2
uHUQ6nP0oWqXuC9CSvZj6z6TjrQdfbLrJHzsQ0fKEuTeHTTkGZZyedvNwXM7V6GTocQZxd08gVra
Sf9JH3t37xg5Jrad5x1WzhPCqPbf5AawE/8g9LkmqkCs3JHSQUZZCKm/MdqTyJ5y0VOcmiZAl0Jp
QehlIAvCyO9yHXaHsKNHp6qtPekYpIZ1SXTwY6rCRV8aW806t415BEMxtn0ck8BeaMEHe5w2Y+IV
txkNofTaB7qCf/Wp+NOAB5wLsjvNwfIdpMV/5kbMQjbuRI32DBCcnTUXGaeknLcZPZCzPu0oDZIl
UQmcO5w0EeFkBeW/XLyVmf53NqRL/YN/CxXSZ5b394snapG6I1p9bIG76bbKzXNmpMmZmZ+xDfB9
OZVwpQ8RqwOtZsrQ66F7Oyey+vQbhfQfeJnWn3pnrgVUUXvhzutokf4UJGblNNlN5sXnvoomXNIa
+9x3wPM6neDQpi9qjstjmbuPhh/X135mjCdBsUVV9rlCj3atgq6+YkJPBJU/XMcQZhivckZ0IyHp
OKabhhFqXEeLS6nthH43tNfIggit88DDGw1MWuZRiT2u8cX1lTqNJcmJAb4v60Yse10+v/z3P9v8
r213UdChbEXxgMLMW17/re32Ok4jnUris2uYxBLjzL1Pg2zCBofoDXLGIeg3VwqzZntS88kxq3Mx
SvD9nHTFerySRaxOhT7YJ8Mp1DnCWoQMYYLDG4QUxxz73RNKqYc+Kq3D+j//X3r0v9CjLYqvMIr/
3/Toh4W2/H92X7KyQ/L/RrleeNU/P/iTHx24f5E9gdmwH1gk6dBt/eJHw5v+C8M4mNN4X+IEuzyS
P2nStvMX8OqqRMSqDOckBMM/adK2+ZeNSwDBC4uSWDf41P+AJm1g6fv3XpWpF6pkXcegBi7/Ygn7
95YZ6K3soqjWLqkmoh2zuWovfZ8qpMlwhVjl3GLjQ1mvffEdZlX6FJGo3r7MhXaXTxG5PzWhcym+
LXBbvIOpGBsx+8j2U26XWz8e7uJ+l3uCfD+7CqOFasIyfTMhp2clk+csjwjOxi37OFJtozCDr2pZ
3Ldu/2LN7THWYTg3lHKTUR7r2r8zrAzeIaQCFuwGqEYfsbQPPkGefgiC8imdZwK8iKqqEGHlNihV
MV2oKoR+NJ6CTF45GQyeIvGuM6S9W93M7stOfMWAggn0SVYaALze3mcOqVlmLbw9BAkWmJR9mzTf
5+boXBkKpqGAUVMwyVOa/AG16ajb40WUB1mp/dz2d/2YL24p7Vmhut9F5Y8h4c0iZ9LS2fZTP9g7
7NmfNQ9wQlr8ZgdBfTa0H+aF0JH1tUv5yfw2G/Z+6gYiEWvzvs6zkIyRh26gUm1VHfOMPsA9jTWo
ox6rWn6BbaAovrVTejZSPFtMi1E/K+e9NjZPODJ0O30gyBGUjipEunUFMaexe80Ck6zK8VlPCXYo
ayhzQ3FNp7rPSQ/ZtNpS+pDqrsrJ1K0wwNriFHHKqGukFU7e48mfTX8LR+pqTgGasGuGJmZiOTOh
dtQmgW2sn72W+R3YwS2hbA92Hx9cvuOw1CYhLJERwsRnB+OUPEUVA8pr2k2UQe0CQ/zaFNmVlmig
93kOEjdjwH9fud/00b2GFTqEHRdhqsrxfhrRf0+KjPSvfkYcd7WUSHtmBERvJ9xrQrvK4wChxdGx
bCBljTBHmwRPLUtZgU7eDtPMJ8gg/ilpumv4jNWl8tRj6duka7LQM2bovcrDmcSBathyMzeqzWjK
CL+KfLR2UGOoGftwfMs6peyyrezxQ5tAHnTa5MZShN1YHmlmiZIvhV+9ZMnCX9CfbS/7WGUUhTNl
q43pGc+ZlN8mda0H8tossoOfYRhY27O5QYLRb1hgg28/lIN7Pxf+uUwoGE7VEDaxvsM1vYebFd0h
F7sxJWA/nHxDOPezV1JLL0/OzLLTsRAhYE2xwZvx0o2DsbU6K7t+37SusPFi5ycWfoybTJZJHuhh
esEbkDIaSZF+971HH7vJfCq0c14jdKyLJ7Qkh8BU7r6L460x259qEFWK4VA1pZdQQoCBLZX1Ie+U
fYp1/DUEZapaNQSrYtERNMk5QkN5aHSph5YwWWx70fy2935Oqw1CmjcwCmW4bnobJuS61y57S2e8
H23/5eeLC1ezzhe6Y2+/72szqcBF3yAnXl/77euKhddd6d2uMu2eXMLOONEw344WNYgFbJUC6JiI
ec0xwmy0LjxvobaiLQGxDv1efMNcfaT70GtCcuL5YE55cloXp4IVTpKWRr4JSrcLq6Dswngef+4N
VnXHBNc4vJ9a35E25g1iDKYLv94vlg+tb0P65u1mp4CYWLpg9r6AFYPqrpg989gIpGqb9Zy+vLC+
Zd3IOHLOsU5YNh96/+T6LgQZfEqUExHqthGu596+qVu/bz2hRHofB6o5+A2t21HlQ9s7YAFSUN8t
tMs0LZTr9Evl40hoIs6OfevTUD5Fcw89rBYskUqvvjNAY/AKHW1QHXXs6y69DKp8HKaJfEiTyQ1I
5o07R2XI0gkycyXFGUqUhE5sJvEMy0ndC2h6RJzh9qtVB4twXGes05u5iOyrcVKPhdDKvVSouglE
1HYmPPGwgWZ5MuPyqfW1YYt38xWeoP2+S1mi5gKlboIH8vwyGpC7/Ylgh2heKsqb3iHNHC88Fm1Y
P+DI0t2UIGRUlghXxqugbqlFatJqT7C7vtqjBUHUQY6XtMp/EuDsBQkRp05oLtU9vzhrfvypnvrv
Munbe1ePyjsTa1XLVzhedf3jLHsRzqW8A+QGhhi78qML2l1MyT3sreigtW6zrxI33bee/qK6ZD5m
ce0vVtph1BqESLz2FcGWZvKhoXUdBiQxm3Kq25DqQbqbZI+FTtxluD0tycHUdFRcxGd7rBMSSaLL
yhleecZJ02KQtB77UEctFZzHwce9ABRchutmFtGtUuARzCaKcBQ6xYqua4d579voBCsFfma3GEts
PJhV5zwN4akV8zYDRwjnXrg7ZwR/QKJcwtxjA7gKyzlYGuP78VTpWB/iAZWMpTlvTUwhwnXT0QGr
KqSFNqHbTnU4Ehfpapo8V3ZVh3GW1GHza289937ozdWzJkdEsB7fYUlwHKqasHkxyN8L5gonI19y
KRcW8/qqXYHXCdMCV++ENW9dg4KHnMQ57wkwXTeElAAFr7sIGAGGLOej6xK9Oom+Dh1mBaat5Nmg
ahnOy0YYFjfm1yHLmmIbxSAfhQ9fZ6nVt+HbbmIEyCaWY22AA0sawjcMCagHu9T0U64nLZLLkEeS
9VE+kXw3zD4uD14dltPgb4KUbOr1vr5xwVc6u1MV7hHs+LDe5SSdwfHN6qSWotv7Xe6XMmO7FjOX
zfpCPmXfHeql+6AYi7AcjJ+btSG8H657c90TRQ1O8nbfccWW9D9skC3LcG0LVeExeyHiMj4Ubv20
3nvbmMXPZoALHbux1r5EssUaztMrcmm/tnHVhXjYw9eOZblZryillTZcN51HtbmXhKK8n1uvd5y2
xpG0zRPBrk34vtEwBvntcH1hPTe7n+qSKFzWl0vc1HJN1+a27mUwV3BK8X1YZ7S39817G3xviF5u
n3UerKPSdKqCce7fZpLYCTh+5UL0Y2BD3x06MLaASJfjAckm/VP9/Tce/9szuuoI1l0hO7o2SAfv
N85bC8n/dA8xzmMGj/xlvTdqfWbfnty3fSetvnmoVvbrjXm/Resd++OcJwMFLi6zxWXg59PriqoM
3fXerU/z+spixb6vE/3ZyPX/PLxNyxVYj9uUWLuNUF5xZtpHFCy5DXgl8Misj1JC4Orb3vs5TJSO
Xku1c4zLBujAYh4tIfYjyG6NgZwZasHo0nnt7Q3LOTzC8KZ2eg+iMP2hriVt6P3a++Oc1tQxbhSD
vYHCOS9jYycOXi5iKkhzcwmwCzLXjkOx0ln3YKkaewpon9dbCIWD5//XHS3siD5tPa6EdE9tqr0p
StZHsmyThKyl2KCndDJ/32cqPjXYKYC7L53tfBMMIGvrPnZfmOHPaYT0n6fRXYAhcKFkvz6m7oo0
rG+sLMCdlIjK9Ubj/7xwvZendd1EPmP+pqkjGm8PfQ1RpwyJn2TCuN7p345b39UgdOKtOEnM5sHG
lzu8bKrlruvrSUSn2jHr0oP+q3t2AuYf6+G6t27Wfns9B6F2E8k6OL13l3k0I/1ae863Xb7/kwzi
JIU1Zh+CZZAplq7GnSD1nfz1J4wWDF5I7MtrKOagPi3vGCmdEJS57K4veb8+ux7GxEpNW9PVvqqq
SpKvUZcVx3j5ScrgJ61775t/Oic1jSnm+3viYrk0//QVI2uVfTEnP9avydfPRbF+cdCYHH/72D99
9o9zWYLb1dxCnxDL/3V9Vc89vDCcgewDTpUjcsW2rOCdda/GsAxHWJzUIWHVPzeqZbR6Pzeky8Nm
6tpBb0zvOA75pdB6eEbuci/Wj8WTYHf9yPrh9eQfX7Me/vYZzJP2TmpdoYFDs4idjpGY4HPL3377
urf3qmqEg+1zNQxLZcf19XWDT08dvr2Kiw+4PQ1Fs6tFbDMw/FeGrs+MbvVwbt1q2qu+lM1JGbBc
4HG1oUigAJoSV5blGTWWzbgO7pWV0ut0WNqH80O5zA20lF67XmcJict/Jo6Kl4YsxX20PBFEVlBX
ruBrLfztqDJRpRUikleThvrsHXBaAaz18A01W4/ToMDnYvFAEot6622zdtvrbrUqtQgw+oDnQncY
rP61sCt0J0vXgZNbFXpL/7Ee2uuIkMon38OjbGKBt7OXnkfpseSyReH6W9ZT6w9aNzHIKbaP+bEL
nLHCjI6BK1lmCWIZGv2gAg5ehsB4mVtoDAws9ZYxUE9z0rZHOaGGFfR9yTJLmZaBdd2D85MQtrCb
lw4U5s4nZ5jtPfATHfGyWfcMR+1s0fanbul6CTttw3Wvce1tY6BS75fOWSxdezaYNEFj6bHX48GG
gTKZGMd3DhoWsUyvcBCoeL4dm14yeunUPMxbHNzKcF66m7c93cH/UQPYsmZjDzMSidqiXVv3an7Y
IZ3767R2EnNvXkfLOLv+8HXj9hirS6IyNtUyqSikzu/Wl4lZyVoeQk2iIf/po2KXtizjhkQ7JFQA
j5iOxNBBl0dv0uK72inHw9pwAqMA950l/em6G3UmcKYdXdUBPlIzhpyhTj1rAslld4UvpalPRyQM
J2tZ6w7LJGzd4x4xLryf1FWi7fqmTpEz8iPeN4Wfese59ch4/895KOHIDhZJH0QNSiQ2ytBR0z6s
36ZalIrr3vsmXlpqZ7Qf+wJm5PpF+Tp2rbvuWHDhsWPZWo1yTp3NYuwSgY6fEqveAcgxy1029drU
KNdbaT4SBqJxg9cXtNJicYAvfrTcmrW1+QG84M167Eib3aSzcKmvrC+mMi8UwycmA0vjWzeCGiE6
fxn/oNhX77Gd0Plq6M6zrMW5ruQYBvEwhpCO8Gh4Py7iejhlFQzYJhtCVIZDWPoqQblRJwIC7HJW
4BWw9x35TUriRNAJqzCO2KyH/+Vc2sC4GBCODVfKlOVtrYrhpscJfNOae+Y1FIoUUonMjg4zpNlt
52oPyp/TUOiRd0hM1936QYmxkCyifTUXOHTqM4Rz3Z/vjOIemrx3soMKb5v6oYJudUnH8nG2AeBb
gaaps9xPpjElV0Od4KA063d9b5SodE5V5F8z3U6v4ZZYlxGvAiPFm9iME5ilWGsJUMPct+4grejE
gdvZOVMoZFrl3adjvVRhOmuDA3I4ZBQqx1RFCC3nD1k0iVPdeh3cR3WlLNRgA06aWjmQowfIu0Sq
XcNZ1GGEpvXJ9SDGaANKkWBsrbPd5jcyMrS9hvfz0Z5o0W7t9ueu70+w7ottXGOOHnvzVSp6jVLw
9HEgcgEFxzBtpTdY0J4w0TQdHQzVHDBMymBYp1Z9Wff6rP7eWoU6OHVbXVlo7JjkQtHJtDEhLaIG
w64MPK76BnclpzZCNKmgoVFkb53cFjd5DsvWYDV+KLCTyMFodcsmV5J0n5NsmptZebd0ZwPOscI/
TGaOxaMH/m1LfTjG+QCmSHJuAqBIGQQirZPCu2yg1E1W3MPnBthXVa92Fk5CW5JaUT/6PsLtBj5q
bRSbhNoMNMScUuEHp9Ie88Dqjr4n4GhTSC2s/htcnAuhC8OeUuuxz+d2Y8NkB4VNip01Bns7Uq9I
ljA/MiCUDrhWR9ajI4vxOqogqpID/zTqJnkIqezwFPGdsEpmf4+1w+fSHhustIx821BZn1L9q9tS
xJXqtYoh8EC1o8IfEIUM0cRy+2vZ2h2I/mAeGkunEpyn97VrNMhaEpD41qoojo36h9ZmsBxkvpvh
piJHa+uDz0ixzWrI111sbvLAAXsv4U/VSEAdzdzbmtnDWovx0tIn65AV5XwVTzFMb6b+Bwvx+Lma
zWlbwLKYB/EKu7hT3cZiCnuF5Py7buAE2jPt2+qG9EgfqRDnFijkLS2l1MQfrpwlfnwykptRq0iy
xhucYjS5pl0PmCH8+nvnLPNNC9JWxgJz4zPU9lnLYG9i/jZ2BJebsEQFxqpkfJHXAP8RP/Xc3IH7
7+HsBbuRBrqVrX8b6cUl0Nzsqva7k55XxTnL6q8VSYPb0rC63f+id/8/5kaL9c9/B95tv+TiR9lI
8Tfo7u1TP5E7tGB/UZsxPGhA9oLdAYz9dDYi6+IvUHScvwLXsE3HA9T7D3Jn/qWTAIXxkG56UHF1
6xdyZ5l/wV4gvRgAGMsWkoz/J8idye/5nQ0Bhxao2HB91nb0O6a9AO2/IcrdbJVV3ffjjaRT3Bul
DihA+oWCm3ckmVc98QgjjLAF3GmBtbvWIK810KweRdQ/qAhLrELPv8Vw7tQYJIfIkjeIN/EgxuzG
lLeFHmghlIvPQvOrIzJSdR4D+4Rvz9Pg++OtTAk2CjrffQOc/2bH9btzkwO2+ecPI8LbBPa0cZow
3cV47bcfBlhXZUHSqxs8SIrjECCu7OxvJN84p2QhBpaeh8K16NOjbLQIHn7rXzXDaNxUif2d4md1
CUZ1W7oVtEUDT2Cr17qDDyhx3WTVXh+a/s4TgHoonyjojXhkr6YSkR+9qmwQJ7hJ96XXG4/0Es3W
MFu1j9JKXYQvO2he8kdXwvVt8FdFatVBzWTFESuZXqwe85yswzlp9FrvSBE/3rujQdx3MtxFGoGS
baSsp34MqL152NphdiRJbyUWWntgbWWdJOj/No7R2v7WuP+BdeH+4b2+NBYbyBiruADDlv/i/GoL
L/HdYOpu4nnqDqpPgGmU3e/jzosfVQzFrJqnUGMqgeRbE0dZpZ9h+L36dowFVFCblxaSRh5lOsXd
3iKZAQKSdKm/1+mxGRvnIXXz7J5g4g0X2nwKAn8JHHdeYpCeUOUuNeVKyUs8UtOw/VluBiRlUujD
Y1biQk3x+gHrZumizSNqJ4eyvfHw3rmxRyM5ouRsSJuHAq6Vfn5LCXmn95DWdrXhxSggB+PRYm0p
g/nOT9zieYqdHZUjsE6nSq4zpN/ITkOvEtlWTHN3SkznHnLqfMJfrng2u5va6esrC52OKFzmfL82
KhBjOE2p+BfH0dXI/Dc2DveDNEgdZ07P5Rm2VofM39q4x8Jg0Kq8vZHOVzKUy4sPrMSlS7VTk/TR
Jo3Qkyjbca9HBbWYtKe9G0kMgJJLVyPdNaVz03c2SVzQza0EgXa3C2rmbv/Sbv54FDG2ha/iLcFN
xBOb1h/cAEcfY2IZidHQTa0N/y9h57XkqpJ13SciAm9u5U1JKu9uiKq9d+NJIDEJT/8NqPP3Od3x
R/QNoSpJSEIiyVxrzjHTzLmUuIUA2g7Jphvd4H+83H+DWPX59QKdQovto0YgNfA/T31yGsepbmJx
3UjNAL1h/KlbeqQaMvyt0Rj2dWxpRFJpD55qTqiVjqXPRZt2hrC5ijpbf/QeoQlGr62lF0d9gIpY
e2jzu1VOt+UVykrPtD6sSJzCQSCpSFzERDmsMudGN4Li/xECtIxV//yeOXqmbjqmDRDAna8m//mB
UHYkcVQWydWxrU8P9/XZi/nxK99oGK4ILYrcTKd4jdlJ9pWGBxo+WDN1c8xa/ZgkZkTuSLwFLwKH
c2Q0lJVxv2wyO/hjkK14tBJOQZg+8MP0KTqrieQcGTc7s2sY2Q0+nVdO2ENIe0zDejiB7KGxXvQG
JXGYYnpCGokEPXfVPZpwYAI8gtFFvI5jDOJhfDXSzoNwm/sduQHrKJgkQ0Ald1FFCyF0MnXBroBt
JsB3Y5iKykplrTXZ/auVenzVGiZHIRfUDfV6487358njmE2HyM3lORQlAmK7Lf8HmxJW4H9eQ+Zf
7Xx5tAi6mJm+88XzH+cXy2iH6JBQu4w0PEgSYKXgDA++07yzTGfg7VNzPTQ+5I54/J0ZfvrHKowN
BvDhq848A1iB7d5iDThKNmj9vsV78ZiOmlol82N7hDGWNv7ukOSiKj8q000/U4H/F69zfMvicbyn
p0wt1ckZiUrX/rIN1k1B9WjXvrPJGxls0Xl5a7Me79OK5SL2pW5DqVU7MoF8GkxMwaNZ2wfm4z1m
LZ2UaEevd6WtbMxz7paO1nAAbFNvYQ7k18jBhxc2H32mAA9aVYOo4KExpXrzSci46Mb/IO4Dapx/
uv/x07ZsixHBDZjrgNjxmOj88xC7jZ/AEmytSwuNj8CQ3DgHfmecdal0ZBAkbeWTiwFgvmPZKD8k
dlubH9No2ljv/n6OEWq/qqkC5fTv3fzjIY6XsmBddv733nrJqqz3xmrzs9/l7jBPeYl/PJL1Jyar
BLgfvxR8wPPutaGh5Wrmu388cbnj5yWXNxgXeohvy379+Z+1vIO/X5x4HL6M0OtIQYpb1m3/n8/0
96P/2q/xm/LJePp5D/Mzllv/eLPzm/t5T8s9Py/aVcUNs7XR9N3eaX39jG7gr6eGduPjZJr/Xu5Z
NuNy+JebNqdsVl9jrvF7ozembYgfS7OIIyAD5wCVQ8ju0hsMfX2grG2qVeGu7TvMVMxjMbPiIMvb
jHzsl1GbuZa2ASLLugNt/S/cX2QsYINrsxgaZjtt4kx9V4XubNJZWjR4PuQOde4CvXoJO++aSjPD
WuNG+6kp38yE6SoOoAs2920CqQbleHHmgl+tOiPvd2mpbS0CQVkD07Cv2gZuH4R4emrm1TQHsR7V
w6BxOY+g/SazPnoAGg8/MVlPLRiXzCMxxbfznRk2RFTp6mkoGUbxXIEBY/W21tM/zM6mda1NFibc
k12icB9M90365tVNftdpf+0zL70klnbka2t3mdvcG7156xDAbzO6ZUS7lKi83XbceFQnCk6DTRn4
yZ6l42NsIb4GhL/j9P2080+/AH3jjBVOuR7vtyXtfU28wTq1aecI3HKJj9q7gIJSaRBus6y6E1nt
bmWCxhMt7Tuacw2r3QmC0jXCznnWWh0FjBgpTgUd6c3NFv47dpMa/XkusvcsJDhTYvg1cvU7daon
027mnEjzkYTJC+5YH2U3Me8RRJhKVvsaS84+709aGT6HAeYmjKXY4YZt2fW/PKWI7CmzfWvATkMx
a90s+5MA+3UoKgviQqVhGwQAJBsAam659yPXOAudkdHYMKgkx6Y6YKI8N7Hrnrhin7NOazZdjKIr
RSCHKI/jQL4W0cW/khqMsldqmI4YJckrO1QUTWiE6cfRg8auKX5gpd8M67C9Q9o9s6tAZQDHwEMM
DyFqD0bqcHmP6zssU3t37MNjV8MEJUORI93CVgQlZa5wYWHo7FJmN6jrzcyDKpTTMwZ3tkLlhaaL
cp4pu603CY+Dj3m06c1j42nmiigu6rSm+pc3ZKdcvdpO+tsV3U5ALNs6dvpI9nED/Ng7CSg1azHU
/q4eOkpu/bflxXe55uRrLXlsuc6v+sy4I4HmCVSqD50HHX8JxmMYTVJi6Ugb5zZ3XhVNidtQ2esq
7hq+Mszatdts0Fa9TLp4iq0KT7Jw8cw21VUj4XArUvggCb3PixcFu762o1MQGts+LXFkVnsEPNGG
vhB1Ht0WmzYheZbWjINCkaE1nfLfk92DR6vaAb8txTJA9VVJbQR7/bUrWkrXg34XWWSoNRoKyNEl
V1FvdlCC0WDHJnVOPzoNxrgrU++716IbAxaMG5m9jsQks7KrxkNpWnDzxnLrZPqpgFSxtr2ck9SN
HmwRKk4tgA3hV+Fq7cZisrEDbbZjtd6e9LHa+W40XvtnL81v1hBvdQZErCJluCaVBL6Oj92GuIBr
J21zXXR2s4I09lz3rAeNybjTPIEb2uNUVmV1mJhfkhMhXphs7dI0eMFMm+7Q6QPUxM/VmvUHv6Ea
xzpYDCubBUYFsPp6mMjuqZ0Pzef4KQf9YVWBJbAFABWq2DqZf3e+K5qtl9P6EZ39ZDJDxeVelkQR
m+CWtBqoe+DTzgcNyjuEIZR4Z5ZD3w41RTEf6cRxp63ta69agkljdKO33rP3LMXUuppm0dm0d5L0
omp/WPeRR71V5ZtUxCyU0NvDT2ecJINwM6V2+pADFejNUd5LHcT2LMBvcEs6mdXsXReXSzXTd8M2
CHYTur3Zao1jJfsEloiB0lxLusawHN5itMEKi92q8exp1agMpGnXXkfnXtSaeSQ9RsKacuV2mJSx
id2HFp3o1hpZNLZFcG7mbDXcy+tRx2mosKvubaS5Xo0UGQ9d75vnogJV0TpPCYCyiPGQyJssAl5Q
oM1tiqcyzJmBtvAGWBcdQnQue8P57IL+zuxm4WtJsdP077yQb3hq4yO1fX89hpB2ZTI9mTWkKdUq
gkOFoXa99cUJhpa+S14yBs712EiciCZ2VWbV6MqQvQ5YvFRGxDjYHBXoJXEXgCwQBqccg+q1zvRH
xMsT/Wkyg3DczmjS2Xjivje1usYMnRB09l1odjvPq3Y1tJV1Vzj+CqpetoMSFRL9pe1VSmhJqKnx
XlBz2OpJcBxQnW86y3oytDymgCMYARBQEFzWPsMj0pjZaPWm0MBCB21wbsPK2VOYuPdS9ZRiKBAC
fkYf/unK7I/RIYkyeoUUdKJkbah3vST0xoh1zjsbsXFSxc4qVd2lbsHN2gMI4KijteqUb+RJMUjz
I0c00W9cnEEyJjk3Lu5k0OwYYJLKsn8N5H2MY2i8m6hWtsRSDeceCtS1lDMXaH7Esln+zKYyuulu
rM4hBKft8rT5+RC0nF9+xGv306Q9tqpTh6rPvT1AmvQ5afV/LfuQw3hBnNC91VxPd3ahm3BuPe2G
Fa5cT/M+Sv+Bfmf7DXst2QjyV68I6ORdDu9tYwWN9tEXzXbZlzcV4wr9iv9g0lc4shQr9hSOxTmN
S7R+Xv7lISr+bRbG2QW4/q7ZsFt8UxN3lF2Gi6bHChlJV3xqaJaWh3Lo0ZyieyZftB9ZvQ3ZMZ6m
5qFBpLP62Vt/SeFa/zI9JIg58PSbXvrtyQcRvjMotbyEVfDuzK+rd9mlD734fex0uVV6RJ+HBL1L
lHHJwJs7fk4RQeKGW/9WHnDWsau7J6Y8Z8WqeTuGkK763jAe9C60V8vDiIex7Mr+HqU2Z8SVzY3A
KoN2XVvviM1KXj3Tf10e6YD5SYvYfEPAqbaJNys1NRldCTHR7HJjBL32SdLsRtDs/e1HCSA/ok6e
gqbR9uY4mgePVteDXZs4oefPYsecMnopvxUAonUz+fGt80SAiiNEY603LSt4/3k5QEZe33O5qt9y
R1pbzgN89lndXB1vSDdCJ/ZDoGxeHlq5CXwSIZzHKsNB5wq7P6CdrB9ziwCO5SFQSFYkmoRfmpNA
2TA0G8u8m501Lde2tS+c1zCIn5aHRl30OKRz2aDWfeAfjjgX/O6ujVVoTNU6+6vN8UzOx1tHP7qC
Edc/0saWQJPi6gCDT3+k79v/vPBAAEvV+bBlI/bhyMLddMZY3Um9hqA0KhrreiF+DfabhuHvqw9j
fVP3jX4nctFeTaqDPw8otXNj2cSEJPjaNa0J73pNi68j7xFwi1X+ggyZN4PxXbjQ+mx7EJfRHiyE
/QYJH/NLEASDnuKX7hKwkPvtdAldT16gmxWbOh29bx+k/PJWGrwVXesFFx/i5cWoOrkphM81GbXJ
Xdgflkcx5XPoY8bVVSjNulseoAep/zVqj8v7cQlDX6OJ1K9ZbkOdlA4p6BMq2Z6IiJ83FGMWFSII
r2NlpHd67QWbsnX8T48va3kEdYhm7UMeuTF4Oud4JNKGcNj2Uyr586mdAJkki07jRktlOLeBB/eB
Ee8j5le57EM2mLg5QPF95DvFuZiHpnlx/+EmgodyYKaWrwewgsSpYPknoPfmdiQ05aOEdrZ8lhCD
38oU7iHBLMPagM5on5TBlh/T+E7gNsm67AeGgrGqiZF9cMYGcQvX3J2LJvO9j8rjsp9YUUqI0wZ7
gKlFpxH+1w7nn/nG9OC0PCKL2m6VcEo8TDXWNxBYRLkKF1eOJ17FDKxVk/pKyGvdOPqYnFEZmI9O
rf8aNHAVnDw69QA3vEGmbC56TEnDm5+gm/kddUnnJccbctBdFjYhdL9PQ56XJ5pOqrb0X7MT13Oi
53SQoq5fvix3VsLHLz1W7nVw/PaqKqf42Sv5Ho/DoHcE2Ev36NS5vYWTNn65A5MbN/pqVUOukh6L
Y5Dr9QuQyevy9nGkDGvKWtYFIbq6GXnirJa32few4xwve+qkZZ0S4RMrMr/9kuYdoSvDRzUKZicl
wbiDcszXybMPy1sEjhtthmg0gDkm1r1DFsjPHt2M7Cjl5f4DPkiTZD7G6mWXLmA2M+/id1+1wCFn
QbceuNm7jgFi2WWviKjxp4TCgd6ED+2IBRvyWrPSfBncV6XRroiONe7xBFl3EwB2mGR8dlXFR8o8
06soHdZnhvJ2qQqmj0pnao+F/Z42Bz1MG0yfqhoT4J1dPHW+9vHzrsB9rfCrDBARHfvia/QFljtk
PF2zyCtf+smtoEtmrHFVl321UCbnb76boGTUqAGOcS7Aw5ohNWJTPP4cHYkgsokqyVgeelcnlljl
5+PaGN3LQGH0yTOG/KSsfPj5AnPtbHKh//SjmlarVfKTUcJ98RsInPOH1AyNzvL8E+uiIbwtP7sR
w9unme5pLP9SPZfuyMgQYNhms7WYErQh4ERR5djpQb/Bo3c/NSOtDoXl1Be8YExNSqvfu7bwLlXm
OjvfgyNa9z1X1e4x0B1xTD2rJfKexSoevv2go3Zsgg5bddD7t7SdHse2sS8ikFvdr4J9yQqWS8w3
CkHt3kzsaWsNYM16iQkrUO64of3y6fnoQKQBtLYYfPEi/OCYpCAxi7C2TgrPf0O8Eidk6108ZGnk
DwHuCIiBMyazf9Jy+5MyxiFPfecVwwKgZBNraee25i72OEelU6lt3DfdCTJFfQ5rr/rZRIU5Z4wE
2fyllSdv0S8uN5Uzi4CQuzSzDp8UyeL09///+3HLg5eNNYuMfv7sAG9H5XRenrbsYPk/lCFknsvN
v//JMB6shefYf1lkFh8NklP0fpj/e418EhLbxwv7wiQOEHcLQPK19OB3opABKqi101747WsSvxd0
uJgQF/mmcVHZyQ5RWj1vso6EpqTC2zCWaGuMUA7Qj6CENDqcPB8gjM8h2uXul9fq41ELDLRWJBOu
JltUCPryjouASrd+f/NsIMnLA/oRhR8mTRRa82a5RQYGxakD6IanLB/W2K+Qmul/xCK0jGdl1rIZ
g3rGQMYrujHmLhhIHUZBtE3q/j2REWnmCQsA3GzSAy9gO/Wt8Kw7L0KrvRwezjK5NTMoqCIjfsDF
ZbxK6/5l+XBUR1GnET6oV3PJUUyn1v4GbCLOhKyEu9JLXgzYwCspQfWlsVrLjCegJudYLUrGFG5G
Yghtt/xvubeUTNFdghniboRQi3o+9hq85MDUmCggUrPWyxuLrZRMsYpVnFicTVOqIahwgTw3zxJd
xMqS2n1cgNUQZn+1ESMWHUtLD9eUURbyhP1TnqoRhZ+IuPCKEk7O7LQ8hVjWNlSvnNXyOj97dxok
Y8vfRWKgsVEo5mK7PRoh2E9ahofJ6MptxFBFiwVgA9r/bkOSIQkOSa7BVPS0tdtj5+nb5qGzy26/
BHGkXa72pvRIzBjxaCUZzgu60DREqkDbTc3wCnVo54naP4gI8jeLRbt1khOcseZkkHNzanogZKqH
lO/4ylilc1uvqgTjb2qOWyO23JOmwl+DlL9TLyzWftfghqutK4aMat8I95bjH9hA1nxd1NP6fEYu
Cuvl1o8YG3JYuYP21m/bzMVB2livUxK4lzC/c/3Ou9dEHZ8nM2d+mFb+seOpFznAzsllYO+aWmOd
Dgl8m5KUvkmARu1DD8NY5wLeCE13bfbZuHeMPtgiOuyuWgJoHob5a+t007lNrfyM9KZ6nEYYOBjl
XZLy8ICnFiiQsYudNU1ID/lhaEG6M2AAKmQ6o2JuoUKWxlwa1gE89T1qgvLmd86ONPLwHIG60Ksa
0ur4HNlDeJ+JIN1aORkkjp5Pj1pJlZHXqU5NR802Q896MjADU1+pp1U+GLBsi9w8xXZwGdvK2y3e
rcxz0EN3tcj30srOi8x92RQK5ZnUDZaz5p0/D2BxynD39ybTDEipImj4ONqvKEte9MCHOGLVIbaR
7tWNta3MFM0GCiJ/6/e9/tOBILAblXkfW8hKPZwiFZJIpIksdEhFdDPOayR5wwx+7E0ES0Aw7op2
NE9/b4SLRmDCtLDSCvEdxkUwS6rKdez6/4hfUMTYwTfrY3DDaXdaNpScOpS1ryjnFT5qVKRtm94w
MxCOauLdW/5V/vtWH6ToMDzndXGn5Eohc4xmoe3iUTFHa3YmqfcooydOtea+MBLST22owHkXppSD
IT0CR5p/59jHGkZDbRYsOjB12wh6FfQJwE4FSPVUoGYzQyZHIDdPdR50P5vlT/I+PbyJ8z065XNX
DOI4zJ9k2RSW5mxCpI9cQuLwNM2bKurzbVEi1DT02IKWLa6i158J1R1O8SyXXDY+tqqfW+G/b7Ez
HNAY/uB+or9sXWM4LbdsFf7zz+UOvfI2RepWh6hG5rtsrNlQkOE8jVDR7RZH1LIha17+GHf+/p+f
QfZKY+BNSzBFaGGniuF2r2Lfg0dquS+4oSdaoITWLOkWi30qhvi9dooa8rjtqeNE2oFnVNXZCPyc
IMciKjZ03SiN+oztpj5QhqYFapIBIl7tfqJQY+sPYVtCLCH77jwYebxqR8aLaO7Bam2L3KGZG6Uc
q2XjMltH65aQTDUfkq7IAor4hMsvVq/l42QN51DIcl3XDqXldzuVZF96R8KSg021Hg24kv/2ZXWz
2lxQM6QREt5TXsPgPVk5AbZoYgmUVSeELiHdALxopFTpKGFx/2WSzK1FYV54nGpmqRd//Q1bDUV8
lx/NIS03OlW1NeFea+T41alrAPNZIdfi2OTH3pE/usq9qNzFYfe8mGDAQ+IUmSXIy63/+l/k8kOE
8EHHld9F14pgW6E2uKRTkW7zGIRPJjDx0ysMsCETFaDF0NQnPVJ7r9BburssxkxhP2clcEldpf5N
ueauY5n7RQ8GMGUAGjXIsD4XYTgch1pDiBcal06BTJ+aiP9b0YF4zezOQsUDOlHuEhXXn0FhXhJa
rM+F06iz31v5JnuKnUA9lnIKriUaA2FpPU5FGoIWplSuRoEOS8+Q+zGJRqhg1biGxVNuQt/FM4Bk
p95Kc6BNk/cxtVgTtIAj9kXmxvfFkBU+s/ei3cRFREk5nZcrnnNF8TI8mFR4t8qvdSBCw/DgOZDe
LJSqh9gdd+aklfcFcPXRda37EHAbRFBaN00Sw3/SqncIMYCB6nm0TpU5B6tldwY6MfiGBCO5c0gV
nE/Y/bFvbvoiCp7zPv0N2rK6LH9Ri2cKKBhU8jTI1hKH0JsqYZdqnvHZ2Zha4aCgvjCL5E3ZQPDm
/3tVTxfBjI2ja2XNa1M0eyFS5zEYxEczRiTxZRY1pbp1DyZ0wpU5Oc+V7jRvNn3+YwXiZ9NFpXwT
uPA3KippCs33+hk6fCefeQhBuZMIw+1VbsTaURfMcb1+bN48FyeEHwTftW3wfaA1R0Ka7XWdVLbG
2iXFoB7bK9EM8rZsLImH3WQKe0zrGUFQCeOr1RrEA4XzHHVhx8KAiYd08vG+o93O2uO1bjX/1QLh
dZjh9TRSoDOJ2LyP5ltjMhXbmKSuQ2OXnDpOm5HfZI8Pcd6Qs+C443qcRswbY99yqGW9Vnk6rvpU
R+ZWTSGWD0agHGA+PkHHJL4i/1M0nY48t6pegz6jt5FIim327Gu2EJ35vt3vmDe0K51r5XcfPQVZ
f4gqS39VfnKSivSo1I3qZ89U+ZHIwGaNgot6sn7FmevwJshhxSii0MjJCdmfai/YYNXWzXLo6WnG
pZBMvoemLuC4GSL8A0u22EqJlGgLTP84NHX12tDgwNGR3+wpRfSlrKsblI90psznJLbaZzdhaIAp
moxtClG5k7eST+F6Y3Forba8W870xPWtc4IieqTVNfIcvjUudeVjXubdxTKby/KX4SHa0/Sazo1X
rzTCD9dWOMW3g0bS7pun8v0MtPweAupsYZ9G1z5XH7WqxjvaotS+Hcs7er5jPjjzBuTmnZNSRy9w
DLBi8Rj/an5kQZq392if1h3SCtwpDQHqoTs+WM5UERhIty20CF0UiEXKkYY2xAmXlyutd5Ni5SpW
OgRdI/72IaHOXiH62t0Huit3o6R0cBdE4jkIKFu4tf8ZzaUESpXVHQ2ibu0VgburMken9TGOv/zc
3fpTPH0EQY8iKkfxjbW+21S6kDvNHtuntgBY3tVT8kuBgPArz/2jpTUp7Fo/RHumZ/5JVO2WgSz+
QACJy9aPCSDr9OChG1PWRerNCCLrpXb0hAYis3cz1s0XJ6z/+nO5lw4nTVKHqaLAw//kKgZnNdrv
tiWnfU2W066c/6wb9d43Boo7c/iXdHRA/jGZDn2Q30bEAGc/DZjg2lSAHbfIblQti7XbRPRKk5G6
CeVd3f0VFLTvkXjEz3ZII4AuyQhDwvceJ4M8+iYVcIytaXgu945DFIbe9t+CZvJbOaMlEO8Utzxi
lpQEMNMKcmL3xZil70PS7NAmpi+EfXzACk9XnB/+lyn9h9o3Mdm6gtZMOHuGxYHiD6ESMvNW5Koz
LIucEqkDBCRD4X8aPdd9DslQw4tN1oDmwTOOPA0JuOqHW5IbH5hFoWBPsr3Y8GMNCCqvsL69IrVf
etcdngrO+dKy21sCz3Ktjb5x5Edk8234AhvIzPmUXXsabdc5V337JOr82aitdptaExhDQRyeb7Ku
kW3yKDUJdK7rtUM0Vf0bz3nPGlut2poTo6FVvK4xk63HlvrWGMC3jiAZvRHr4q9sQO/Sct8tOvyE
goNqNG7I2Pd5RFhMbQNgjvX4YFFKOlBmIi3KhUxV9qU+X1/FVmszZxub1GWsMJc3usIsGHtTre0s
hLJWmt5TM+KnkKJ0TyT90dNzhHdqsy46Uj2a9lbuXNJMjz/iiIyWKde+Y6weuz5VrF2jkZwdRuRf
Uv221UAPFqjBBWyhWJdNb1xl2r0qzSRZSBSEunTys2mMhlj2ChzCXN90/cb58j+UqKK9bB3jeTDM
/By0hfFYcvFcMZrmzHxL62WavK+0Mgj0APThui6Y6dCMjobpAmNP03QvJwpzvqjbY+9Y/iptAlZn
rZ/vaYtwEdOj8Q6pDHWFRHh7ul/iYnfAFxyYtyki7S394uqxaiwAGq0w1399g62ZA4s3n+Enqo0f
ZPJLJukONbK2d4Y4P/qkijPpsZ7Il7eOepZDqsFkdDQMubF6RxE2o7Sr0fb75S/H7UMarKm8gHpC
AjKVMalL+cbxEhDBk/jdOAZZSHz720iSeJNL72tAEjutMqZiwDTj+tq2NDLqenqRCuGFgUXoI+hf
yjgd79zBHxFUSu1i6XaB10XOUiL9LIvp/20aWL5a94dOxv2QhggLNYupBfiSsybGuxz80wvsce+s
IZ9bxWVKmEbWBTfOShy5rSHkCs3WH4WxcJ1CSjvQpkqf8uLYNBKKx+h6p0jXnqQV8SuUkgqpa05X
UWaX0mEpBjY/Xk+4YgAOkaprxrW5WhbTsujacwgKbxhk8JQbGgKYJLnvCmQP0FzllSHKE/41H1hW
LfQ59E/apQ6ZYNWQPIeXQif+gOKFf5WtV7Cu6J3XJo73RTBOKxUa1ZGmcbWZaim2Sclz4YAEJ3b3
kunDW8Ki6tVUMKDCodyqsK4+5s7jVxLDh7TTwd2Oksgwp6CBwKfJLzY2q1VLfQHiw9junar8RYX3
1uaJ+TBkkb/LKI9tKkmaK26eCNSwm65aV55Ku5avrk4tPSpiIjg4TXoJH8FMavVA2Nq3DvZhXsIP
D0jsC1KH03IdxkaCUUru254Cb2aFL5GlUBehY/0VzjNKTQFm8U1YevZa+A/EkXurpu/7b58LiwvK
a0u9CKvpaECL7Of+fahtdHPqXjQyeAopEi51xKs5s+HHYvzbxWWW3jnSerI9uixuok03U0vyDSSY
9BBBsdzl9D5o4cuvYqAJ1DXFv6jR0FUzvOJuwEx/Mt3ksfbhbsJwB3cE7HxdWgzYk+vkZ7sQMMas
yDtqBKoepG/MOQUdcrFJG8Dzm8o62DGRDJ7I3xwcn+eWej1Eaa75bht861ws9DgqniovvTWe1LHc
usEtMbFmVR7Gx1Ek0bkwIndvYD++mR29LLf/KEQd0bwlylmBa5dByzUsid6dyBt4wyGqb20jjEpe
ktTa5jqOk1Vt9WC+U6db8xboPxkshfjYvCnrJWonrEhl9FClGYABBLhbCljGY1Gn+iMncAOXqaUz
agNxArd4t0jFYQ81Wy2R2cadeoNxJQ73caX3e64fyKI6szlbdducq4SrvGjGY4QAf8+MIyTKysy3
epkTYs8958ZXzZm18lVz0WQROvuiGlI5yYE/MjcpN6VtUuZLY6Jw8vnqJj/itk7vVefUZz3TLnls
Zlc/y1uucHZ8ofJVrDIInndZnu9Jl5ZnIwkJdyi0+zCacFj1nMo51bC3JqNHWXavbQQYPymurW/l
V60mRBSLFokC/KvIDOS0hUmMWT5eKzN7jhLde+711kBeGryRkeo+JPVbr/aK0sljmggKwG5t7kk8
ltvKxgYtqJN4xqGNcWhH5AH0VlPuI42pTuHsTdoVn5ZLxzcVzqfjdvVjWjHay6Jwv/Ualhb5Z0/Z
6AGJabHRRMln2vXBrnbIl2yjVr21Mwa4VMG6KOz8qGm2fMocfrC0Pw5+EEkXOnpE6a+watQu5RNH
g6JU08ZnlDDApL/heLPctT5VRMhfqvB/DlOgMKtmd2PPPEc0vrdmLtN8tciKe52sJyfzzHMXK5JE
e45EShbeG8aTaZWip6DB5Kk35iwIKcPmsbMhZVdR9sAaotwMJcmyrnCbg0MBY64dRJdlkyiL/ZYG
3K6oXTd2CzR/3mSUdke4vkNSqLehQAxVpxF0VjLKSXMNsOBo+imMu/wiQy7HdokCxlBtdiC6Tj9l
5IZsioIMRSpV960VvmuOdmAt3jO1YihIO5avfufjHf00R4a7tIsS5FS+2EnaOQhScg3ZVp/vxwI3
pkbb5xl07dYIWAn0tbbiKmVcw0orqNjbrNWT4lkLMnHWqdamEdLtlgVNkGnjKelIUvCrpjqTG8BC
JdLRkA+2dWwR7cG1NkgkZ5kpcq9mboKdEJGtw2+SdRvQhIfOtdtL2gd3EeRVlpQCkVlBw1lD1OKB
JXlrqxrLN4XvQHKiZT3ZM1nC7NqnRwWEJHj0JVlkefQpLS947YRXnXKmI2hERfg6KafcvbLIL3G3
5OUNgcm2JwbnLt4buohuUVxnL04MudjQh0ttzt3AQhq3JrK9Y+2X70YTGzd0LGcMd/XR6tzyhfiQ
Uwk2i4ZMHRGqSdpl6KfJtxpPbboffDN8roeRqJiJkLkm+00fq71oTiQfWAEX9PdIeVShRnmhEAKz
T1pfvIHGqy4HC21WRwtCbz18kB55AWJsVgwe2DXboGGCwQaPKcUxS51xBhWgGpv0wBwIVbRSlM+E
Q3t40J3nuG1vUWkXX4HpW4i/EKQ00RO8s3zdd5n4KKuIBo7n/CE2GKj2DDX4P/bOZLlxpd2u7+I5
bqBJdANPSLBvRFJdSRNEVakKfZsAEsDT3wWd3+H/hsN2eO4JQ9LRUZESkfiavde2bKp42981pZce
C7syLoyp9EvBqoV8eTz9qtXOXUnKCWOpD3dAWAs0PjlVUfjeMRPes8Fj3Ef7zsz5lrTYmBqreMHC
398t4rftomRLTx1a6K3+s9c89HZEEpx6Q0fcxtb0AJSXkVFTWG+6ZxGHMWmM/zPbfIMMyhE3ufmz
KgxG9Z78grDwSmqoWA19MtO+SqBdjDa2zPVawwzJYxm858KtL/ES+xPN9nGsGJJN7bRPbE66FUMP
qjed6Gr84NbTCBOCnkC+wwERT99fimPpkfcx1HsS8pgZctfMcaFvuK1m665WTDWRWZ4n0/4tGGmt
q157L5p5PIZ9AyBfROPNsImD8bEAsrnpERGxTU5tD93/qOdvdHwEg7UNGRY9Njuf/KgO4eWe7bvF
5CNyzqnZPLlIIDrPjC4Ku9ajY56Bo1F7dcF3z9IWW6xp6dbSLPdCON0JgXP9cGwuplKrAlMj+cz0
iePUJoaTJUPVvWfE/g5voxloefUK5I2Lby5uDc6UjRBk+eWe8eokSbMnB56CwajQMkxwMLIeMWKb
hGQRE3qB2ftfD4nf+sesBJDFOVX/LArNOX0/aLL7hscPjFz8nOAMnTFC1Twj9jfubl9le53oFtAR
uYPlmT4UAURC1T564j6l7A7a7p4uDw1IAk2gQHIbJ+jYqgaGQeC5nn0YoA/W02QMG+jRxrGjWmHU
baWoOIn76Jw+WllFWu7ZRRME7jX2uh1J4U5ai3whx+/2g8bYEHS62slpdDctk1QMPKV3LFXskc/d
PPeO650YaXunBakDhnomktlZ0vEyWZ0Jvp6fZfoilnM3MhJvB8+gfUEaQiMvO5N4ZflVOMhMxBTP
Qa1G6OA5Yg3Hk8UelfrRrxcVTEmKThFdpuFbDDr1Tyrhwgz1V2vou0uYIb0CcKodNCN6TLPmXseq
d16mjus9wSj2T189xLjp2Ugzo0YD17WffjPMHwSh8Q4OrXT7/SkCEeibkGVHRgQrvSpjsHCGeKqt
qUFeOpNsb9c/LNlZN6W+lDL62ywjrAwVaqCeEexlAeRlhJBip5pyulO/CTzUJbaIw/dUjMM2Uzo5
IEl/40Jjk28ChA979KJOG7o7Y3mrxhX5jHgijmpo5CYclgV2EorT+P0wXpn6NMeO1eqSrOlWwBn6
o5OZ+hUkRBdgj38rTEWEUwkr0WnmfTFbzr1xMA5U1aGqLOdLRBG64j4dH8ptzlQH/l4lOnLbKktf
WQf612SRk3tWe7RbamsPHvejhPBft8z0MLIfC8ZRLem7hGGihbTqfgeWhx2/SUhJE9HyJPKap0qs
eF+Qc8RA5egSEmMJ03+gm07XRhaL/feniL2GwMWae5s94zzWJZq1oYWz4HGtWJp+Qc1cbZiUOuth
yvVLpQ/6JVcmJ3rKLdGwIvk89h8FzNiH6Ur5XFEia5H5UTq6/grbHpecVv7ro++vaQNBQ3Nh7dxO
Qz6J6erZyv0LY5ThY54YcdXTgLAJAms5tj7ZbBVHhoEGCTNqzwoxmj4ZjD5bqh2fk4aA7gHSLegn
BMu9KtonWxJcleaztZ7lYL8KD7HmBKrzBy+JxViSVj/7zntto+iecKkTTDwzX9Q70hCxn7BmoW3v
Qmde2/Ho/VpcsmbqotCOl9xyHc2TXiLeYRoXvgiJdtokptWN8/FqQUTdxYlcnANVfsBk2x5N3QiP
2Ta3hDqn+VAGpLiEPzs7RRtfOz+G1Ha3VecQZcDk1+hzlC8mAqwm17UHI+R6rc9l9oFw8T1iOXkq
Z36Eohs/OB3yhMrXojvnJ3L7DBsfRC/iAWHzrvJmjJ+/H7Spwn4z++7RVEUTzK4/B6p2k/P3A4FF
ctfE1s/vCW6MztLQIlCpff/H5Ig8NNGt4/TaQ93o9ynzV/bp0A9DhzWzpWmbik0b8moDF2RCHl89
G8UOJVazasKCpe7QDeyzMo0GTzDY7txup6fER8dCs3cOu6+9zdh3nbWs8ZrYpwViM7n3fuFB8+8d
A661zL1ixzoAep2srHVlM1A2rJO9jIcbocx/QPv/n5f+f+Glk32y5Br873npl+R3nBBX+++s9H/9
T/8iLnigzXGeudgJ4aWbuoXl8F/EBV8HuOAZrJLID9Bt4WDo/B/EBe8/DA/TsI+BjwmGbfAs5MJm
/+//TRj/4fi2DmsB8L7veK79/0JcMJZ/5N8tjxSTBvETeB6BbwmhW/xL/255bFBtdk1OPaqFxnPX
NtUlnAcbHJQNUM//NRojoKy+igM373S0Ncn81IJmOfmzcf3+DBqPdyxy/04Ik7gXcfGjqWZ1+v7M
HnP87UZcbI06+o2S/U9pyjuSJXGOUZWsZ6OmfiTFncvQIQ8nLpBpENCHaYSNRwFbdbILY281ZfMY
x+GjzjPn5DrDQ7YyejKXcWaYztZKG3UJndAbDxWIGn7XN9lpbDFdJ9lyK2fWhnYGRV1fhOhLcAnE
pnwSZudcQ31XmJx5FPLM08HGYksh1zefVfzTATdJqgwhnPGgk09qlAwn05gCn/lQwnrwQBoHkbWu
Je6zTnQiIOzbEJrac5GSNmxL/T4Ooj0ltsaTbn47VaSe3UKoHSlGfZCSnlc15vQZkT219nsqKTe1
gTQXDrYDczx1JpivHIPhBlbN8FxQFUSN55+9nrS/nDL5EA6E5/HnA/VmYaLzuEUEKNAwHJGDcWZj
9lRTT7aUkQeD28q16sFsi6j8M5G6eO6XCaE3LwJcs9oNeAPZAqT6E+M3J1BtzKJwyDKAe3I4O53z
7OhMV0yBkaqGXfxUVtC93cI5j920r2TinZUcj2Vs2awPBm9b8e3X1A1wSbW3xPxbzgaRf34qINFo
llzz6g46prqbA9D4FNsRfaieXQp3eMyIKR626naTA8lANNG40awc3oey7bufG7vBTtNL3Gmf+cQi
jj6LqmXCHpU3b1HRVScDgwXa8vqhGvLgbZdRNxR17zSi11mbo2seBi9C1G4aGy+lORCTbtxotdVa
MfiEVYXXhh6jN2p1/LcD4vaPmfjfUSDG4iH+N4+x6QmuM8AOLsgK22Zx8V8vOE/2Kg9b2JrKIZye
ut4JUK2drW4kXqxPLqSGxAeYic8dsdOHMpEfcMlkEDM7XRkRDK3/8/MxGeT/L89I6IbhCtsGUeBz
EvzXZ8Qs0qrp36OlXlaHnGjKrW3jfsxr9eizApTrAGNMNjJbe73zSX+p3THjnJi4rhrfat/JgWIn
2BibDrATLnEfy2IRRp+K2ztJ7qtCFOrD5e9GPlwavfi/a2IRAoGQ5zT0KX4d24M/Ssb3rky9cJOi
xetprGjB+D8Wm4+TO0FDtvK26/kfI6ceAuRxpCyZUh2sGnGeYCW1WvRjT+6UXoa+2NfTxExgGLyg
rJFhCweHvJVsdKMjUKqNxqvQiTAOi19kBdnkkmruziGRt2Wzy0q8I1k1dk9u6HprTyfPM8sM6yAM
54JuK7o4hp4xjAsR6NZxd0GagANO+1R+ND28dgm2199Q2ohzhdKJjCdxm1smk6ERr+2UTBo2nEGX
1uYLIS+IP0DNjfrBiNSDZgclV4d+M0qB6Ip4PBiaC4xa/S1CBrJN2r8arcPFnRhy3aDOCKSPVaLU
uYxdnQFFlJ4drH4bq/goio6JhyrtjciBabAM+vnNuifo29nRHb67ztiyd8qyQ6qaoC58Jncd7Yhb
d9E6XlLfCzlvppnhuSzZ3OL/3LeZNdxLt0fngfLf6qp9POEERIZF+h2BX3ajxvM49+YmdJGV1zh2
9inqH9MYvlykEaSTVdoapg02rUhssKkSwKG559hOq9PQ5iSRSXmKM6TLBJpRpvMG6bv2A7IGUHeH
YSGNtrMjpKkJum7WUPBkitqMH4opgWANJmuz3i5gmumdBTaUlinFAy40iOWTX50a4Rcsp03WhJKJ
hl/7m04y/GJGLk7mPL3wmp5mN3wWDgpFdBHDRRrOFd2khyYNJg8gNZ5Sla9c39MZqHbJOvWRT2DM
TnaG+TaA+Vp3XB1rgkXcrUtmA00xyJ/K706xru8rz/LPpGPcQcRk21RZRDfkBWnwoe+dIzt5ag1f
W1GNIwMRh9xnde1Z4U/bnyCp+tG6ZeG+M1SyAJmftR5gUA6IkE1KuuoLP3vYi46vq7BuV/4OcFDN
/rUlIar3BubDzYbs2hfZGePDcxFqa9wB2HRNlylKN8AYyoMmnH6FFeLZWvrMud+Ss0vSlGX+1hqz
Xo8zrzNLwhdCkd4q2GuIE0o2JyKBulZVZ2QNNbHchmzGWy48uZ6y8lqnrAPoLP1NWCZvJoL49eDU
XA7MzVGLTuMGigj+1mkAqN7WlP8sB2K2WYQyJpD0aK0mry7XnYebqihRe0juUqSC2c9Rm7f7RpO4
FPI7NYkE2qGjg6fpw3sHM86T1Ws0TL9E3bd7YUU3dpr6qmv0ZJe002NMymTX4Gj3NTHwXuPkaeb2
M9bZT8OgZFllt29D6b9KIPkr5CtU86WGlWL5PVStfaJ6H4OsIqojn82dHb64/Y/Wx9FtG7dO13xK
oNHFbxhBpLMwqfsOy23H3PdKx3QQkybJfNfeYYT+XSe5uFq/i9lEqo17icHUVtjGX+bOvBcJIUX3
/ZXIxNkgrGj3ZRjeGLvsjZLgbGtQpA8mRMItZ1ydCS4GlkNIvS0EDEN3mrpkn48NTi/DBpOr2s9K
qXSvoUvA6bEDa/JZs9UJWo+oy5mx4iodzF02pfAnJts6pMuVa4rpOJlYd2uVIl1AKWwXD6YVLsMg
yUpqZFqsSiIdliuysJJ1POGNIavzWOPB27cSKTCK+Gs1V/V9aENsB3N7ricodU0H6pIbh9Py4Z/C
9OS16PutAYtgH5r1NUSefPP1yL953kQUSaSgAzLvWg1Wf576oOG5IXUsrKPTOJ/JNMBJQL3ycCbt
JOpJnnIgplWVxJhMEK65RREzpxrMNWXzS5hbzr6si62Vz+65ITexSczAZSwVlFEJSXVKQV7OMEm/
cSuZlx4Kj20wqn97O/XuX0Wo/CrusjkQCOVPSGT+OJzG+wxV20YYo1g7PslYtuI7qErCdRraZH3g
3CLZOvrKSPK5s/xmeVdVH9De02Nr9Xc0X0yzOUyubW6bp6SHmaDVS/6k6R9yMdqHDiWCITt/U0bw
rDTlsCW+ZnqSHiTzO6vIjzI3w40SU3XqhBBbx8p/anM/bYVjkVUzu9HNjRA1JzoFWe7I85Cu1ETE
wTJ5K2Pa21iaXjDpDZdJj9ZwJuhoXZIDsWG/d1V6TKgZ+qy1jBRDBGEGTcdFOHSduUG0MkEZ684O
Z9qWxWVKbGzGtGCYFFl8HfY7L+YGIUad7aDLa9O4GIXW2Ae3bcEJpCh+ynAczlqq7lqVuOBr+Uxl
GsGDdPU7bjVl0HGLfc5xTOP/1fcN8mcsMvkKbR8MxpZ1rD5wlhvReEh7M7xH6EB1fWd5XvhOTL21
noam2HYjRlVdV6s5Nf0N8pSfuVtjCgHMuGEhT7Sv7HjdkXid2s86JIq+Wg7YZDlq+yitN85s62uf
S+mAG+qHBQwbJGY4bEVtbJUkcjNKl01lA/sW2SfuyPjRdd4f1oTVKTM140Winu1huJ1zSlrqlvaL
vRz+EBcQnGW88HTSfZklf8aIwczgkBcFi3/Vjw5U76h5BaTk7BLRDWuUxt1ONZI13/JnT5SZXGc1
vmWqrwOOIj0BpF3YPuNs7UBsxpOwsr/E1qB9iaedzntV4Ay7j3HMTp38uXE2fkM3OkFtb3YWZGGN
i4yLMOCJjmB/+OVOabrN3VJ7cOsSzmRcy1a/6Ry7e7RBeVCQ871q49w92H7x4eYEYDeJc5+RBSAW
+Q4v6rHYFX1D3QlSZFGhJjp8flKf+quV9/4q0xwTiDYYqEXDJV1z4y9qNR8FRjFiXhucNNnGVVOe
vh/6Uv+q0pRvJ2rpxDZlOiFjjbKhOKW9T6Y4P2FtzsOB/BX0Xt/T1ZhXsh+b0d51shyYR9vV+Z8G
sk3c+VHm2yQh2Q7NhUDAOTPmnllGJlSDgV6GcjXhY92gph+BHCGqSlkD7Iewe0INXW5r1XWBSyoS
/IkRMsrkdCzP8j9h6PgkVg6KbyWkx4licUCfh9iCJFU/6euP73dlEUXTbVBslHX7ya+b+kYscEFe
sV1vTUKlYjqkddq11bZqdXOrfCrvWkCUqN3mHcuFu1ZJyjyVrc/RS0iP/IY48cx4eixHgoiaPugd
CPHpgEJjzKd4O1vI7pejv/MkYqqebKvSzA6VrxzaUEw7owq5b1nVqSqtmcDTutuFcbW80+e9rxW/
QB/jzOM9iuT12nqHSc+ajcUi+SAH52FpJNIwfzxFmv977E39KNrkj0iqX7S4DJdl4+7RMRmrwQPh
WoPhHSETBFAFnK0fW9knAQGkgNiEUgBg4ybHpczXnV3bIT51wh5QLK6RFcIffxOZBwuz+Jl46l/G
RJUTCR+npmluetCvxDEgligT3yIyJmyCIRbeCiI1d1yPhSMQErWqBiQDTezdQwGjTyi/2Ek5hGf7
0+Nku6rSeFgMIjQDUCDkhmirV94ht6vqza6ScR0SB76aW5fd1fhpdlhR7ww5vf1U9PjMRvOKFwQ7
jrbHwc0a0QCVnLSUH9wrrONv1xj1a05AYiB8tiqlw9lu9vMBIQC3DIe0ncJrn5FIPHdol/q+yUHK
Kvds8cva0OCboMCijD9M2a7cKEWxIcRf/irJsakzMoArwHJRi5DPUNuqR9pvSsmGLy7ucGbe8G0u
vp2OcBXYXFvcQIjBDQ4Av2h+hQjrzjZi3pUU7snI0unKoqYsPUbiqIyq2Lf2eqtJtODmpYJjceKJ
/QzH2b3boQmQYJkwQz3XLzo19zbDTbOKBDvrDA2HhBNoN1zeVpGIN6rcZ9AaLIXbw1h2V2oAUCQ2
3OREPk2GFcMrz6abziDHcJscywpjJtRXeIXLmv4/JwSO3Tdr0wxd33iyG2FfjMyW/1RzpUn6X5yy
KAtdfWs7dA5ay/Cgo3bfoE5Idu4k/TOCj7VKPeP0/bDQrIXIntAW6Zs2XcKlO2IC3UrfOyVNLfrQ
r8zkSlIDBaNJbYXLRHuossc60cphJ5exW1Ivg6/Zz6kVGN74LdN7Cp4DarLh1FYCK7yXVZxTDpKJ
MSUMbvmoMYogHJIcMyr0qrqqydtAu8eOkzeWhXU8SfT0wXyyfLL74jufHKNnimLI5Gvo7/ufVphm
N66V7DaS2RJYPc0jEpOtG5n1UwPA4xyiVzNX5DpQi2oxML9lt1d63OxaD4+bQezusSWxcK1MFnqU
6Onv2UlFvdLK4sEA1NgbE+s8s8OyV6l1QrDYVpThR0gq8bmLlyurdPxA9Kl37G3aiMHFmiJaU3tR
WflOpdvvkmwKcR42h4q35Dr3K4JW6mR6Moq53UQ5uLZhbopTxuwBRVf20CpCznMrIw/RRzpU+sYJ
fk/x9C2L0xBuA4gdkZtD70oQW7xEUIKOZcdz0RI9fuGUns9TFX2dFaDRZ71x3ee4AcWDa8s5xJON
vNztzB238fReTUA4TWs46VhYMAVzNpJBxVi3+axmK+ZmZg/MzIZqpyWFeeu98HmgY4f546f7PO41
0DaVBjTZO3y/6NTKtvj/sDu05sXyWuPy/V5BnHGgG74rauFbXedou5YhZG3CepgZZQQiNL9CB+sX
dXK+b8LhaQ43k16qG90X646MEKYUBnaCupF62UVWJyLKYKlf4uZ1dtuZvO0uu7Sa8whdqrSGLb6o
NH1rNL44N5eu+5POMUtUxbEE6pZwRg1RzNAWEFMpvQI7gfJTgTZdT/6ht9k4D5DRmRLivzDRPGde
Fq7HHg1G5LFrrSNekpGMyNAr/lLSky8lBcWebWy3l+18heLQreM8VJdihtwgiK+8anKW67y0FNrM
tA506RF/O6tC4NqV63kIH0XPMDITot3nHOjcbfUR4o3xpyz8+iRVngdxQpuUD6gjw94KEGcWJ4hv
IWNXxJoq79zT94OozG43K/VsD6Z7GpQOML5g5/NdgHhae5wj/DdSAhixjI5/HNFWZdrRWpZ6jv6g
4rwwmcQAu5tn9Qc/xwOMyUmVGE04UX9GlqyoHupoY3KH2iI76NdZtJcMPVZisLyDZjP70dMRu/I8
JFuBoXwfLvCnTL75efPa1vqlN5T/WhYX0yGb0jYwAhQlMh5bSzALae6eWwbB0RMnaJNJ7zZ3eUq9
692R8c0B7JDs7IMEt73EOjVt/dTGQEHGRv6wUOW0HhAYJ3HzdThG4mCL+Yis+SUkwPG7kaxkQd/Y
Fz8QCLGWkjS3+An3HvhLcqJ4+RL4yYokvp+JnP9URCNvffmujeRnOg6cTyshoQLs4ISZaYGTzes0
debdXGnOeoJgsJ8XtRpkSf7I2hrJ+aHWdOvMZvvelXFysaPyR5xoisrT/2kvLV7Bwm8ppUcAavyO
CzYK6aZ1Qhba9XwsT9JWzBRQGKSQW5g3hbxpC4RptLwM81jVbDlo5DbnGF9RSkcnkUA1c22gSfRx
JiEpOR0g2/2eSvk1hUGFqYQ4tsrSXyLEIytZl5IJTaVvvv/+lG5TEGqzv3ZE/a4NHSA5c6YVwoC0
NUDcTan1NhUUYVORXwemoGff9ejuIxPiPOuFaUrEBqyudZlKBA69EjvNLwVNBU0+YhtmJoasz5rQ
0be38VM8bVQGmJDfo3WgEhxvsuRC19oadx1xqYUz/YUK2FwkJ5PskZgZTDp3Q6RFQEWUfSSkeSO8
It0zS0qDWHEQtr3LUYkYHC9cG2h26TEjGNh9A5Yh49t6cRTtzFi7ZZBqMZK43mXBjbSKNfCONkGt
mhbAjJ2lLcnXPLmJjHDdH0i0KvktREwxqXSSIygcPTqowfqBCWq+tsJ5lEXWMs+L3uzYtvnT+v3K
0pjuQWuO9kKGX1k6BPTD3LP0ot2PSROufRsCflgy5mL3nWvrLHW57zqMlzwmw39RhDVnLY80SEJq
61ST/88wpQ+bH6w9HvWYkXg75KRTz2gJi9bEd1YiscKTyzQcv4BaWS2llXCqL6sl23wyh21v0V0Q
l+Qe7YbAWgNcjj/rdANuqe/jKEwpsYzb1Phx4GDXxd8kUBXJGV0TYxtHMN9h/t5viiaWQV8jntac
z0xJ64jGnigs0y3vg2pg1NpHKi8BuTodNjrqFWJ1GQWlhig3qoHQVv2Mu0F9Qhl7qTg5Ziz29zS8
WNNQ3sHpBr2Hg9HKGp8206g/PBNJhOsTB1jmiKNB2FBMmS9dbfiHSHTJCRsTEF01O0fepz/gIGgJ
U9Dvyb3F+9oVTXO1FnPGonv2kSZVHW2uX5l4+ckFfRt879pmM71DWHOAtko79ZWc198Tid7iDHdT
qi0vnRX5wqrdqwW7Fb2niXT2Lik9K48AlrM31/MK63eyH4QVHjGJnb0FfcS7JH4uI8NbWY0V0cbg
VnWsPn6WE/YJpXwM3ou59dvhaifuJdejDj0hRUtsjne3ktrWx9B5MnnrdIY3D0yNugI6o0x53l5z
Sutks8wEqhVb3uxg86nmm8XZXx5KR3tzKkAaXQsjw/CVfq0af4tPvUEFaNwzVCWBtP56WgcMHfu2
FbUe0wwk9DG7/I3qzAl7QuSeGJPeQiVAXWR1c5amg1W9jo4zOBFdixrMhXXK9GAM71Il79z/f2HS
8J+RpuJARxcQwBmo9tmM04WpTf7izA1qphTWblou4yPf3NXsTVc1Vk6ql8F6j+fud0YQ7oqqyDia
+OcC0RaIiDPUvP6IbQRR6qogJ4f7uINcrJ2agHyW4mXWQXeY5Hx2WtIwKerZ/4asWLO6QlxiMuJz
Zb2BCRBuYA6Fl7THrWKaCbwMZUE18eYX6VH0p5BHU98d9gp9+K1Li8+2RjLv6eZLI76kpzuBG7n6
bU6bs6+SfNuYSbHNKoiBQjEFs+bu1bHLcGu1i6bZUAghzOpV93g7+9bMRrMPvVU0zj/yBqWWZf8g
Htjhlqrg8IVwvw2FX7SYKFD8odgVLANRrwIxZa5JEkLgVB3rSLa059kXt2hJzspzHQlwE/4Ns5l2
kKnb2RvGrc5R+qOszUeEy46lNk4YXFMYkjpf2yV1Im8DSciMD85cHcYFCFcfhASy4Q+gqp0TQsRz
+CtRGXuPMfKJqkPguJ0zr8YsNk0YW+MfWjdFO3cA4GDkZFfV0tIA0SPh/j4l/Y4K04EMvP22XdR9
jgQO61bw/V+5Z7IXhaKYihL+BGKwiuUj4hS6CNGvlGdNTz0ANNxFFXT66Rb2qKQiLTYvA/bu1JnU
jesw2XGpr1mLkVvl2f1rGP9stAkzoRGKQ+gxNKEnagNWWPVF2BNzap9avi9jiS5Lpu929TXhgGLX
VjEED4XijIAmEfVxw72/GE+jomPUGu9O+8YQlhXg3E79xilmAam92+YqxEnapxpXo6u7ARymM4LC
jJXNxME1pxQkTSufVFFYZ934i5ryn7V2llLh+1mPwDVpnz31rjvmDQkmq02OkWBKvN/I2hZx5+wh
JLO659Fp/BPDnJs2zV+qL7tHBK0NohZU60ZhWjEZMRrp35GDKmgb6yfRVi8OcvAVORvZNkCLT4iZ
rzXrKZqIphqtJyGTbZfH+i5JoyeMEM/CHA4pzQcoGNyTZBUxb9K+wkiKINYgyDJJTIPGpifXJE4b
uKt9KbeGttd1LEKj5PKJdeNEf4NdEXw8gDjCtSGe7FyEteFwJ/IYIXuJHWEaii+D6Bh2DyjAS5Jd
YagbJfQzo9A/O43SnOW7tx7TiYs+GVgfaHnBTBwgJA1JktefGkYKLhlKF5Gt09r2V0jZznqRhZc4
dvzL90dRpJ0zqXwk5WOvB1ZuDXv0HT9U5L2qiCmBjUx57TRxxGqfh++Pvh+0WerHwQQAMLbRFdNO
vB+7+KuxrAwoRN7E1xqDu6yGCYHK8rV++ZpCUbXrBPcJtq1EwEOt3yiE5frKogK/fj/ophVte/Q4
/3wtnCdj23ZsSFwBTFWPvPRK6T8foqi4ZWOZXv/n178/Qn7uUBOQgeq5W53cZZN7NLJryCRn4Xt0
aFXzhxs5R2zjTksNieJYK4GgDqO+5ee76wjYz95iILxEFg3MWDL96PtwpSafq8fASgRJBn0r0e3C
K9ECz02Lwp/iVyfhYaN5lbGBb6GeM0aT5yEh/FD3H44zR+tJJOkekzv04IUg63m3gt/sGp46hXN+
TXAj4B12PhWd14pYpldIKH9LlbxBmN3T+WM1YzTZYPAin4pRTjdZu9ZKGL+34mSMrFYK8FQemd4u
gZRxp77K8sNxhp8Gy78+ghKlGjwk7TrN3ffcsFmrAVlrEUT7E8NiejuqNgfEb1xGD8keNbPJfI98
xHHApNE10MVB2MW/iU5DI109tmOQY/pPDCWgLD5745fLvohOShwrhey3bHS2NkNUbPw0u1pm6a3F
4OgrcB0awkQgbn4Kl3Ec9kJU45NosckL52M2coS3HlJgo0BS4bn33MlZ8dbtFVDnlra1x1bY6szW
ILKyjoZdH4ZI7ZHRyk1s9/eQkfja68KBrhSR9n7Mx/jdsmsX3Qr1AWLGvdYJ5nhdfnZjfiAaho/S
i7iVl5Jjt9lw01gzOoYLJfmZer50hRIpIVyUsvqVDzYeHNuqgoHQg0ALnTWhZjwPO7BgjoHVuo3+
r4x4aRSg8VJIAxP3DcdYK3hbIDrYWlEPF+jyzV7S+i6vorW+ZhW+UuehyxzsZx/mSDInXwCESOLh
umh1ZO5JjOWkdn8D4Bf4PzC5xZ565HV2rYrwzu4Yqmxn6is9G5styuCTablcBRHNmfDw+y8KgKax
XzzWRD5Qsa2IDRLIYxvjyVfWu2xNJa62RFokj/eY2WzscEVkkTkP5dapyXiYFJ5CHTMw3/2sUBqv
tb45memEr7aULX2XeI7NhOgDR+qbOkW8a+qCcVr7bsI/GG187Nw7/tiuvqds35oZQHHVZQdOeIbx
GFZQUm4y0LAklTYPs7WbbTHDYyM7bGdp7t13FRuFyK2Z/wI7H6J6Q5/5ZQDz6VumjziXAnCL3Ua3
O4RXyR9XGPwhkz5gWeltXaw7vS8jlLJLRITb7ky7fJIMeCxndNjSF962y/RPlpIf/F6T+skaNd7g
Dm+qqiMbXe9Y0Pfahq0195iKMUotoT8AouNw5+8TIonY9CFpGybh7HEn9/ScgKYjmyUMsGw6F5OI
QLWvtCrfqim9SWfpSTMbh01DghcTNG44ZqUWYFb77JiUzXKAZk3qz5BU7A2JHyllXwUzNM8i53ao
AObSlaereuRWEbnNOWoT2G4zwYwmwybwV0XjQEPm7Zwgb9qkXr0m4vcO4lCsQzuf17PmI4VlrTP1
muAgLNmVlcy3fMP6T/bOZDlupMvSr9LWe/wGwDEuehMRiJnB4CiRGxiVKWEe3DHj6etD6O+uTKoq
ZbVvkxmNpDIVQRBw93vvOd+5MA4tKWFnuRqcGmqRr39rc+jQBtQllSkYPOSakJP455QidS2Awq5n
xzfWRfhS+eY+L+ilKENFGwbuT50hy5XCVmz9UUQ50xV4fl31kbGiAQqRwDkR1OSNcrZDqL/LiZYP
HYyVHMVrNxjARJ6LzsCnUW5D0xv3LlagqmBUGzo04qwJR4YB8345b1qD3R4Sp4fqwSFe9wZiXet3
heRlPbSxx+VpnqaBHGVRoqSsiuhoJ/xSHd3ZWkCmKey+pGn2jSj0Ct/9j7JUU+AnQ7zTPf95Gk8g
q95MVqINNOdx643Wo067PvZoLlselW+Sfa1mGQdRbf6B2eW146lLfRPIcTZyUK/m98Ivvrs9GHwI
PWHvHaJavRUYLDaz6Bk1zOdKCVqnsUkzQo0b6Of2ttf6q9EUxGVpYXKn87sowrTFdsrcvE6rM/3S
P1EHvEdVPxyc1vvRz/730GbDlTjUSB/Rf0qP/9vkrEXp+kkuR6AMf4jOARPhe0sqyl9ST2RVCC/N
6/DYZQsMzPtSO3W7RjOar+MhEiQTxCVtCdNi7Q+DLB8H5oR3GYX+pnPpzFuZ0yCWdMAGcjr6Z+2c
8SmCygQaBYgGXa+DyJdEFvPvb85Cb+3GzBKOaePhE13aX46ftFs3tgJa9PTzkfD7ZCkuHS2MXF7s
bucE0C6DWQiR7XqYQdY0hXFG/67vzOnxN2/wU6DJ7Q06Lm/PR2loEgb69zfYx5XTNX4UYsJrMmwm
0DuDEs/4DJJb8sbXcTOMmLqZOOr5gL7JWROQUv0muuYXjTGXydV1g9+jITzf+vQ7NKyu0SKkh0fU
NAwp5mxdJc4GksF75XDozJdfZg07I6zy/Dfyxk+hOVwAD2wavxmiDMjPsT+pLbFRuzXqYOcolpF0
w7gwTRIvsAcfN+/yE0fOMKCQIRnxny+9ufzu/67z9Ayb9ZM7V3cs29P/fukBOaVVmRc2I6hE3iP7
AoSobSDx4sGNkt00FCxbzfhczt6Pyp0JA7Ou0+20V3TEt2rJj2LMMygWgFtUiVcQocMpT1V/Z9sV
4QEc4tE6/E6eKpaIvU9vW+gehBFTWNwyn+WpU0HLx+dkfBQdjg1fw/GzKAgqhg4bcEb9VRANgDRj
j0DPmjHzhjjSzghwFQrQftqiSkwHszpHGTN3SGCIrptpn5nqoW7r9tTpNQZ39Huu0HbMjRGRz38W
g9fthiZl4MBoYlUguDjXxILFuuusaUWnqCdSc8doGi66aTz/82/q17vTsx0KMlBtrsmQ8dMvqiot
qXOlnWNH33jV8ACvdCED2XdfG8FJMCHxiBTU9ItyMn37z6/96+rGa7sGXCyH2SeS4L/fJPi/SXag
ejwauhOU89hsEWl2Qe2GG3dpm/7zq/26XIGu8Q3Pth3fZ9n69GpOK0yJWtIhM1z7PlT1CxrvJRoU
HbdR/Bjr8Ps/v94t8u3TzWT7ltBBSFtLPOSnS4szVNL5qGwM0KEbJDj8OBLvjMaCytYtzY5lRJBU
tP0j7bGuVYnMS7DbVh5NwGU8KpVrHQSO9ptotKgJTiwFVdUQbrQKL2XGgjUv0bFRQ8C2Rif3Nz/B
rwuo59gsX1wwS/DZp0tWgkebhtyxADdq7pqeRblLG3U1OmJARtcf94ahfRUMwm6RbQiqsFwuqa31
IkeE3QBjo9w1YQcXylqyZSsHX3r9aiZ19DyXL6Et590/v+X/4nYGzc9ol8vOfv/5mvsmrrm5ts0j
rQYa/DbTDhtg2h4FIPjSytiUi9GBVnhU6Kd/fmnjv1jzuJNdR9CAdi1yyv5+O7s0b3ntwjyOi3tA
ljPOKQ/lTg+E1BBM80PVT3dG6xFrk7bMuhZNrcJKvELj1//mbjeWu+vT3YdBxvIMS7cdxxaf3k2v
QyeJSRw95o5kvVrUQ/Oi+bly/8W7uX6hKueB43youVr1myfb/fXR9nHpwBq0oJEyC/907y+zLk8v
Mf/Xuv5GT7BGOSKmr7a3K0T+OAMauAi7oAVK3hwQWWgCnPMZksTOOwhToj8045sy3P3cVfY9Nno6
9+vEUPVGzagZIiftt8lClRkt4zrHHDHwVh8jnwyurJcAMu151Zm9viPiwlm1QBIo/FvjEiVRIOiz
rDCM2NtCKnY/Ug+DpMr9Dbzux160+0765YmhxLI02JNZk4nnO3s8mPrKmOCQObGJ9KvhmO4rg73M
KN9TPXo0wSlvU59B4WCEe/gJgI+MTeJG4zlKTWc3jLJeRbV2NkQ/vY+D2GspqiStyB7hrhDEAuuh
6YeZuZjPsLOhoko7fV5ZXu+dS8zkbZRduyY2qM5K4ze3y3+xYZPaQcnqs+1RQNwWs7+cNMuE6nHS
QvsYDRYG4oyo5rj4lsZAs/pWP3kRMoxsQjOQGhQyjd1Cvy2fu5FIa31WDJcZVEUSXbHZ5TvfGOgT
oGVkWFKrQyftF3uG0YVD4d/uvP/2iGz/+sTjNGeV5Xjse8K73Yl/eeMRBkoTkIh1vMlEbTQmszb9
6KLI/lYU6h3Q+jHPbfcum+cQ61POTLrsrq0P55rqwXhGQkOOA4M8lA/nME/wUzsC9SC+Woad4pBF
FX3F9DViWhX0TPl2VqiwHNXMGhrGWob/VaREl+GSLKyTAH61dpCpH42xvt5OVi11/7m4IlZgYfRH
M8hNUs1CZsvAa8TDqDELydUfKkT0vBnzhEkhS+Ze0sFTw+RvtXdP1JhSikRs0GHx83G6F1zh+yIc
caLjBttXLTov2xzefrOk/WrX8XX2aFYRQ/AQm58eY11Cp+/J0Djm3t6n2XNp3FYGyNnwF/nQcaO2
mGjEMRLMKqs65pJYgjFGFJH5oLhU9pvV3VhO7H9b1BzB1bcMLESsbdbn9yPheEWamuYjv97h4AI1
81yX+DJdXWCqIft/yNqywu+K7nHU6208o1QvXQZvSVw15y4hMuM3l2hZRz+/JVxNQnccn93y80rn
zSaabJqHRzNOBDJTAm/pV4QD84YsNmjPmMjrXEef7uj3TwcHRk6h9+ZJGK74XQjtL+d9Ls+iNTZ0
sRxe7U9rfoE7p25CfTraQIZXnBHKQwN6NWEMuCIOZOa4SrZ8xNxz0zqagd+Y96YN9T0wwHI1yeLK
XD/k/+msjaTapZhM0hNJde+/uWi/7k4kcDtLUYK5iQLhc2mWizgZnRpWkqZMH7wRdqQi0s+oY33q
tAyAvMC7UqL5vw9Df6/5O1nxaPtJEZ8JWRMzJpTBtV/iSKmD6kmJUcorzvk03MXbEaHvYy3HApiE
eWn9tn5ihSCl3TcxHA11YHYsw1XW1JvJylQwV/5bWLbf9Rn5ZzWJcKvpWKmR4pb+Ji4RhNupRXNx
EVbHuJi3vWejLHSaHXil71bj2gdbEpanpsINWlM2qxs62I5pbaNM21qd5+66hlTD3nDLPc0CgTzI
Ie+iKondTefpnme6pCtJVPFMFjJTVdAAll2eRvCH2Cb4ULdLzjPpebtbAVIx0EP9KtrzjFsSd0jp
3M8TEoQ+KDrXfDEmjvOQgF4Ks34DI83kPskD8DgGfCfvh9LRg/Ri9tb0Xu6i2G7XTgeg7baIpjQN
T7rXP02ye9MrrPC6FgworcDXa4+NCeA4GtFSuFZ0F9VfGPineA4gtjvgSm6VdBKqH2OJgj31CRyr
2QlASEfGhUAQ9rgi3DeWPf7mzPHrzW8bVPr4jX1bkHiyHEn+shEksI9q1FywtTNYdJla387Q9RB4
eIC3mmSAMEz/86ffBgvtWK7FkMIlhOXvL9pGutn2Y6yOXpa1W62y7vKu90+pVuaHtHcSMhZIU2wT
ujSosgrMPD/1CnbneOd/fqjMTwUO3FyOWiY7IWYwW//lmQJpIgypbIvRtPYsXa888xCxBds0bJH9
gjbkLnDi8E6zugnDP0hQlzsRUKP/mmbaNoYDqEpvuEuS8hsHERrHprauETqOWsHZyWeUP8ewUS25
qVBmr+dKbe2sCapxNH+30nuf20sWP4sDIk7ws5iCGvVTHK2VM6m0EG0f41GCO9Vi8o0Lm0xBYHgF
OG++xrJoHG+fZWW+bmpiKQc3nI8pSee0vpdPvRDJ0wpiQL6dhPY6Qjo53j4knOKRuI8cPBUA4uX7
tlbRPKR1sYoksA8T7oSUbbsXCOEYgkixyTIMFPfddFByZpiSOvD37BTwVFyP/+9THWWKFtF4xjku
jmnsTYHtND8gCGrHpJpH9ncS5eEbhPa6GGGViRDS05CLYm/Z2R7UInPt1AqPOXLt0Kv5sUePAMvl
0wmzEAOJY7l8uH3mN4RLrvRS5yPuZA6rQn8o7RazjEqf2hBmZx7KaE8tmu9Hx9qZno7MBhaE7Ni0
WMVQzMln0k4RGsPKZGQ179z4JS4ie+dK7GzMEtCLa04CISp+vjkzf9qv0AtiuYs6oovwA3UTY5k6
t+RVSz6MVh1DUcjLbMUcwFUybgU2LbhRVbQvAMSQXpEdTIYbjylJts9l3G0atCwwEzNGBTkDVgPO
3cnHE7TLWaXXU+F5Z7cQG3rP4ba2jO3teDYN9dVKSTWBbuZtc6uN9y1Gsdu7ZAZ+VzJ7P3SJSqCE
lPZTm5kJZGruBsoXJvNIhDZOrrWk6FbdOUX8RHFBVH1vkjyqWnpNbdlfw1Dqz2mk+4QWTkhu/PAJ
z/86kzxDuiYF+1JTaxuCYRa1n3UXlVF+L1MEsxUonLUzOM7hZtdh29JWEdkEK03Bqs9bgp+nCbs8
bq0992BEcGWMeFVo5S4eFfVCQznt2xEotOYPvLOAlAfjeSCjepXJSMMDSkt+quzijMplUTvZQLZQ
nkX4KHYtItcdzi1jiUiN1r4k8yULnWcEY2aQoq7ZVQV+yAx6WeslGvOf6JUe0T1WK9pQBvAlQJ4H
s7D2EcU+GvXZDNpQHaeETEqSVEppfC0L+9Uqi69eEyEs7WJ8pbjiD2anwBK79l5EBla+qDo4Cyyp
jnH1qd78gnCWs3MJ1mRQVrJv4mDgRdNOjVfe5or4Me3ws0OpQ5vzPPVYERQ7YCR7vBlTp0WWO0r/
2UTfxRCGXqbN0e9cjt09RPFuXWopUX4D8qo+T76ghJW73uM2urmLQxS2V6tnwqQlTvKHij/0aHZ2
fmPkuyFG3zfpubku07jC1kq5jsuA+3WGI40y5nlAI77KIDQjTuJLiOB3GHkMVlvdQTdCd8HtBkQt
sRjhinHqF2ShbIuElIpG6mff1so9iUMl82LMiyOGv8DSphgXdige0Qvw8rN6mszc3ei2HqRahtnL
8fJVys679jJGntXBmpz6CTIDMQUKJLmfWPlazExYy3zRH2G9JUh2RfygHyAgyPdWVBEqOkTL1jsB
+Wp1JJAqPtMsiQ9wNWmWkERBf6nTtkpkzaYFhrDpGWDdOWZDM8fl/DR4bPguE2q/Eij0cBacht2U
fa+JwTmh7avPepIsyhQMJznCyrNfPlCptGdavQAtqT7X0k3F1qssd51rFXDgHjZitpDLOdeCHC2t
B05MWFb85q5sO4MsPy3FE/GIcQeCuepYY+DB5pueNNNVCC34xM8fH53SXCe6N17JCZ6uKKhi7gBi
sAdAfpCevKsWQcqreZgk5ew6Qox5JFgYW4rJoQuI4Dn18BNHDMk6/WtVjwuhaHjOCI9jp5ymTVtH
9wiIvacs+4ONgQlrI7xjW1D1UEnKyMS2iZjX2rWYLPqwRwh19UejeaYtb2x1OYFPikuiuHJoouNx
yhIXa0n7kU+l2iVEFKyjOus2ClnSqaq8x0YfbS7pRwxB2ccnc8x8RHAT4vdtwlh75YBNXdmqL16K
7KVrxHrEbXVKUJPv+74+MmVMT5rNFqd8O8QDUqNrdC2OlTVLyqOWRdsa3qVrVP591erudlS62oVZ
+mCVtPramge/qktro+l40joU5oekKPVDNBUvbPksVGhUudo6jT6/6TAkoW9bcyb2sSCN/SZnGLyL
Omc1RtVwm6amNSoiy2tONR7cZNX5O03WPM26ffFT8SOD2TWJmHmsyZQmtEc7SFBNlRHzboSz1Wkq
OC7LcOOU1nsoSVKGhmBuW8/m3Jxn96ju+TWktb5pID0wAR5wfmm7KMcogFtsvjCSpNGmz/7GwE28
jbEtB7hiil04S7wSvpGdlH5ndrq4ULagVYNPcz8ogZMfWSvaJFMEHj17WEZqU5GjeUZARySzXcWE
Cxf6juu679t82lYyGw+2gBvaLf80Q+FkbSy0FqQ7kLjd8WlgFQpcllCPNehJmlG6FhFxqBqrki3s
J8lSWbhNeSVFoNwNPYCpWTkYTvoMi0/YeWsZ6kbAlUwD27XxUhISj2UkObcJ5FigfumH7r862cVK
OvfNgbfR2JKQHmCB0EWH/gmV2vqm/SX1jTFLbH8UroOqMM3jg6+1gQw16w4C4hSoXl0pKf8ELLz3
en+G4rqxOEpRGI2wpnPch0Xz4LpGs9Irw95bnXvJs+hi0uO+N5vpbbLIHs+j/Gw2ur83VaGvZ3Hj
EBPgTcqcseOIFoBFdPYN5omVS+uSXhxVR2wla2eizdA2RJIUunMoMkn8uLSebmOZrhXZwdGUw/su
34WOgqPtnQX6eLIWsfUYCWA22blKLXUws45xchhhtO5bC2HeMEI7m3dGUQ8np6x2SRQbZ7t3TrOX
/ynb1L+EyIIEDZ5dO6urHEkCyKOQ6O9wJgPICDfxfCrhrIN/Q30lrFo7MHkG8qKDV824HAmQBlpB
EASm9LHyvfjOxj5hTIZ3lsohglDYGxUOHzdneZugMZJFHKi5IcGkhUBJfmbqt+36Ngxpa0KBux5c
rjQILUbaGowJPaKKRnTAPB9Nqz4csrSON15hPNR0R9LuD93eSsQIlgqJv0NTsorDOkOgh+EeSmu+
cmqs78NiYcQhik9YCQZ15Bn4LuG8MPVQtBKKnCpy4Ze4MIo8dPJYo9eG9NQ5xJ65S0z7IwmFuLPn
ZjEqpQdTz7+G4wDdUnjGKi4wL7h4fRK9bE/KdZ78vF5nVqodw0IuqVNUoFk9PJWi0U+dFQEytqY1
8MeSZnGzN7D9mhzNH+ntPReTqZ/yGb3KEGaHPMltxtt9H0yuiC/ISbbDjL0ZQIlLAkqL8WTokyP9
RyPAlJEfaQsWFMz21dGSV5ZxdRxoHt3PbMYCeetBeIS0Nm126Wbbv6d14iQIKBMmgggsGfvJpn+n
+1c/OA83wEmUueP1dg5FNL3NfRGfOe8LlnEk3ZpswTPz5G/IoNRRF0ZoCjtuztnaWFbbHRB5NJtI
eP2D5g8HHV/zXdtpDUp4G8qQ7WS7MnbvU91SO63IMc3MCO9gFiBUaZJvbp+R5DF0OFb94lEZGRta
oT3pkVXvUtH4LPcp4hN7wAwOfNkfZQ0NH1CCoTnLzhntw5rXGvvsSy+aJ1mMr44xhI90i9BD1Zl5
32Oypj0EYGZKG8R8mVfA1aRqwduENa+fT0mjw/PuAA+oYtDeJ5Hf40TqHM39ES6BwGirPqiHtY0y
23OimI7KmS5omxkHlRFyp1vcG/liqsIB1tQ4jyBKDmeBP3TvSO8bdAAT59hJtkzJ5nAqSAOUdWDZ
vsC4Ad3ppwi4AU6AeJRxKuailSMnIqeK9EXaZhCTg/CAGrs6JLFHVELcPXiiAIfPA+bP2IK6vCmP
EeLIx5qoKMVqckgiKMojNEYM6qCyF618PRbxMbW+OlLjPFg2SJLrhhyBFsnasSFY7RAX0zWSc7W1
rDn86sSobWAXD1XaX6Pe4plLG3FxZ3ZlhfR7SmLzGgrr3ifOfmsM5O9OeKn9JPefPYHHEXnfXSet
Uz1M6sFu6uah71FE9jXEy6V+uN23A5rw9aBguDQdyt/OFePjOCjjknbCf2X38QN7Qg+P0Wc71QAJ
evSxG+V2BLsP0wEwZ/xChf1q+YN10godg6Vuljt+M19GVdrM6Fhtw1Rf1z7q0FIV0cOClIE5SZ2Y
jRaAJjE+FS3QgoE8GifH2E3b0HvKvbeQvJErtsinAfzKT64Ij7VaN3PCtr6MCzoT2xN3G+bFKmSM
WAJuAXUJSDtTKxpnaK7K8VDoLfukskDU9P0IDoCMw47zQC4FgIs8m3d+PkA3yCvrzFYzwYcglF7W
5Q9aGX7AVIWAe1V0a80cp4Nu4IoIR5tAPUR6d4JkPcQ82alg2HSARXg2iYY6jgxZPFtd+ecQ/6YT
EuYsq3etj1Rj1FttBxS9JSFBfyqZARCQgLdqaW/NTfxH2TPD9XG+rgoi3M5YrFmaTeeZEfzzUE4X
peHqsjjBTYTj4Hi0MYo2sdpXCq8nmMwcfHS7sIya1H4liXNeySYHOrq4mrDqN/e17JtdGfn4rAzv
xELS7/BXe1uT5tcGwPWH2XYCJFk/M01AubMiqZ01rJy0F+KPjcimMnAmHXCueWFYNr7lNhaUaVvk
ucPRljSNcEDeHtVQJa2yuQwt8UZGGx6LNifXRWbfolYSrBBB1i8tpmCVYB52QyS16GcDZFsgn4k4
S2hBXWDibEu7UQ8i5SAZpurbFPsTR210WV7Sr+DI4v00mbs4yUi+KAOGUx+14lgkNg2zyu6OHIeT
MwHP9QLyJTp12GICII+UUQkScDAnDkNWO+Yalqio1vQtsJuNw6FzFbnO4XiJEFzuR9P84arJhufs
nScPX0Rj4UmRUzrsAXSKja6JdwvFceBQUVA09fO65/rtXfU6eCwNpmBb74bh8QaC4myk8+D7KwMy
2w0zgdQcCvmUrHoZKxja3bNEtbhuWlUEteeQKCOTLugjI7+jhRwO1Xge7PHoUUMcaxBgHcq6AMVv
BlXLUSc3Ne+NwWseqc+5PReDbJFceq84EhFt3ePLPVUEaiK6taIr/ftNn/oycOHIbloXWeWkxfKs
ZN2tcyXvjbqbvnRbNOWrWo/UfYMQ3cK15vZzc3E7+xT18ZIG1fPO7Op9UPyHN+uhPczlZuzK+wyr
0MaIUF9KXBWrjGRY2YnnHhsyNqMJ2Im1dtMQTBgMojUr/7dCi/Gg5aa8G3jNgz/Yr1rlv3NWWUkI
rDtstRxzaWoQl1dioMnTO9kUq1uVqcrpZ6M0rx1xKF1j2xiMXmebvUtfupZ+n1+kGXPg7fKnUHw3
gHFhD5dLsrO912Vlflky4YvuWzTimbHcISTAJscfaVD2j6bwAmyWxiZsSB7A2baPcMdks2gCq4cd
E/sx2Srpn1bHQc6lMbByDEmAc4sjCME0bjXzORO0xAyjc/6c1075fiPoV3FJteMZz34OuD5y3gRp
y/dmkh+U7uanVBaPkaLwsoQF9yUcH4bJ0lBgadmSNuqtm4RI0aQ1T00XTUEzCPujNxI70Cb74GSl
uKcWPXPLV04zHphTgcVO8BjfTnDg19dGwvQiQXXMj+QjaAPC6PYEf+AX3M26+yM26EfhysTo3SEL
GCae1QbFauxSv1YDy47fiK8N9/oqjqb2IOZ+xFmllYGvTwHLBJzzdjiZEyPQ3pCXnyDIRUAG/Gnc
pKEuMDjQlRhTK9+4Np33cOLe7AkiRdaPnQXsvl6QbeYs9soG4SBq350nLeIycs6FQgsJOSOEawEZ
3+EaG4gmnEvQO1iE5nn87jrA+WY99ekIjvHiFVwW9ObPOk3UHpYI1vN+/qbt4PLg+PEvg9kNR2cw
h/Uo4n5zw3dBFYCdNCLbj8y2Pg4mzdqbaJJBcXZ0aF6uMhugix2NO8tVdGEp67yybnbEqPCM5pRT
bEFOj563xFi+gvIdmFFVHvs2++haJ7njKC9XyhHsXZybDnHVPgytLw6icdlSJv3WNKWTt3xPV9PZ
KIxoI+yy30ZD/0YuZ7sd2rxcZ5lD79N1VeB7A4UeqN312A4IbeJG3992/K6FJFFV/VZRbUmBL4x7
EhsqULsxL4avTmMeyHOZele/YKLV7bEmIo6R2QRwCOjKGrgp7HfTdVeuYlKqq2DsTHEIWWQ7z2lO
s64/zMSuXgYFIKRTGo5tSNuYihc8IA9D3obfFJh5pLQdd7MEsuHZTbXS/SE9WqC/1rPn7MDnpycd
bx5lFAhosyIUMtLFocYetAJijP5pxlhlhPKdv8P8YnZBmyTGuRnkxRxG56BNGMDppV/9Y3W/htji
0C2q6U7hdDkQL9VsGoPUb7jPT3VuNo+5Sq1DQXIxgVPFlTSCwbYe7Cw6K6/6Q/dyL6h7S+48xAk0
KkjdpONrPEu2qkPJ1KNS1TW3YbkNCW6+kA0Bg/kBSfP0mOTgLbLJW/QbyV36mEvPPjldbmxYPq6u
M4ELGCSp4SlL9BxPzpmTaD/d00PeCAXDI4V2+oBmlSGddKaV7QwNT2M23QtcbhiHCZLGBykeNI/F
1jIbbx8CmVnXHY5GamWbUcRy50qoMFh9ux3wUwBddhkxCG8I72HLxYc9xEExmi788459TSOZXPcT
522Y/iTjHXJdHVJimmN+0VXxEfrle2fTNJny56YwzRezn3Gbon8E60Fiht3/Sc1PFEaJh+QWxsdu
tbEcszw3gEq2Atc2aUH4xZFRPirbDmYWzqeKxWiKPbjl07SNR+tbLafkFb3BV8+oAzC/6rtNvzPK
Xjz46Oeu0+M7iwXZ8LvqbHaMDzzaLXu7nL8PJLtgbciZXIneeg3DNyqi54KO0WMVZWKTxNk9IfQ6
kwxS5uY4xmA6JNmeA/2Z0BNOWmk4Pala5/FpJxuPt+xWpIbaIO/oScVO1Dzg8SLAAeaCqM+ameg7
g+S/7jjFRPZIKV8zu2s2MlPyzVusCOFQj/dSVvrDYJRf8dPV16lqfpQdNDLiVMkNGzT3yzzBH2dd
0i7VhPcjG2Zra1J67ZuORJNKaCRTjdcOChK5Wnm4EW6KKJgW2xoCCWvVLb7UbmV2Vqinj2Ey0wAk
0njGIoOfB5nsASUnjS4/J33ULJ+GdPwSViSskfLYnENjOImlNeIAq+K0TTFH9th0QUc3XUyWso02
jnR1u+mFxDbr2sPsD1cWb03KgdNu3jKE7mT/FGPZ3Du9zsOxfDkBun/S/YPl5Po9YTe7yq2Mlyge
AtfUizfFdGWXg6nYqspoX1xZHDj4b3oHt/sqCPEqcz9CqAEVqX0Y9fQ2AD15jX1s4J7vBX2xsfM2
OxczMjK/sA9uC32KKt5z2lMVkynq89o4QIguYSRNouwEvq5zgt0jf75/v/arfoX/nT/s1wFayx28
kJN9Ma/ec/7F+ZNusFmvmmE1kKtYQnJhbLRpOUEkm2RtYdEJfFZh6ACEcKzZBgbvPhmA8Mc1rGK1
QTW7szZBcAkubxecZasPUm/WBLMFY2Bu7aM8JNfk2r96X8UPsDecemsHsCDtnDUeUb5MH2UbdDaj
DxJMtyDOGVft9UN+mq7D1Xxu3khHZBiZ4YkiK1gRGwWqcoMTTGu33bCjl497FSUIDhL9Ek/FtLbr
+Dnu6m0DEA23FIPKrvbqPSDEfheSs4MVXxHoLibt4A3lBdtddfG6+I10xpEH1QmYW4tvGQeBFcdZ
DTRo5u6jsjrnWT98VDUwANI8qrsJyd21G/TXmSTgZujzL3ySokyqIs6YSf6FTvLaVkgQMjuWeMst
64voHTpmKcfNtDwJDB8lb+LpiwrA+cNh3V7bYYMj83jNAFeFT1f3AV+lrAdnYzeTPN4+SKuWRwnu
8+eXbkwQclTj+klNMuJdqG1Lvq863r68fZYRnLjriuJsME47Mvk6a/G5oHO7leZYLXEWFfNyPvv0
pWI6sp/tfpN6ojxWhQvJI44kHw3mZdsx9x5vfzOHjr1ObEWHeIk5D1NxdhkQbm9/GVZ9eZR9VJH5
TDbJYGp/+X5dujTh8OCUg1EQ4MGHaAlJDxM+/Of3bp+BtVmWffbsHNeysbxmU7Jfh3MoZ/JyeP92
UlNXMtNdR0aNDacjG7GJqt3U5qo56bXZ7SrwbrNN5P3t32yapPz52afvpRKAk6GWbLAif5lLGW+V
a2JkamLSLNjQIEItWdRUPuWxwdaZl+m8Q8dosvSYMQ4hBtVmrv/1w+17katyWnrVSVuu+u0D81h6
p4mf8XF0RnA3GhIJobPq93YCZUu11TFbXmhgvP9T9Pj/yf6/IfsbiyHkL+KSzUf78b++EwrVTpeP
4vv/+d/nqoOi+lF+/BXt/+//6/+i/b1/eYaD1sYS+IAcvB7/ifa3/qUj0Fsw3xiq+RtcFv9G+wvx
L90kCABlsmO6KLXRsPwb7W/yD2KOQb1iopjThW/8j9D++iddnoFiEQuHZTD/MCzX/ixoTSY1dBWS
4UNp9/RF4oYqQ03Pcs62nNtoN5iOhhso83cTUk97LIatmVMJyX5D6TATxGRuJzc2VkAvzghupl0p
70aGTg8qLF4MQHxAQ2iPWZ4W+DkoT2CW3i7kzLbikHQoDPJ1LZDVXUUWjKneEEYU20aZPQHUmuQU
TUtKffHuG1K9di4gNJxQLSrlr7mTzFgSRb8uOwMRkeavR7ujYAtdMAwD0fC0AL2aZk9GUbTxOn1H
ZeUjRuZNyOJD5pSWjqWelWwwoET8rJXe+uveonNJP2gX9RSy0Lw4yBHh2TJvOXTQ9XPCHgKX1IG8
1ojoLdwWw3L+URf8A6qejtTWxRaCSwWvS44ng8QWnuKasuReTc1eNypOBYxrA7zzhEKN8Cve4kWy
7buQz6zUAaFdmQJ8xSgx2OPgGYyFWNLHK98C+l8YPUFiCW2uiEPvvnPC4D8IO6/mtplsi/4iVCE3
8MocJSqHF5SChZy7kX79XZCn7ng09/p7YVkWTYMk0Dh9zt5re6EA2Yjjbkwda/fHGX35rdD8DxT9
f58gNrWp7XCWcM6hMPpP6RY2/6YjLYtAT8u/16XRLb8fMliPS/YYaC9GhdsyU9e64qBsKqspFv/6
MP9+LD80zJyrtu3jWCCCgkwL46cRBucNzX86jPtemzdgVfGCzwiAV6mpC5mNDyCPfjHg/6dP4Iea
dv5vhYVHy0OGieT7p9tpUjAQ2sjN9q0Wn/Q6HRec2DTZYAA2aynNZjtq3GATZir0fGui99q+2Aa9
PPA23D1JF49//xzMH4aT7yOyfaEbaFdZC/TZn/WHhi/BaN7nRZuBfueDSOBMk0YvzcXYYw0mKImu
BWNe1yYrG3g4KDHSX7UsxZ+C5GOwXEw1vf8LlTYdQHcytv6MpJtfCjjPerAYURNQePf3g/5pGvs+
aAf4PbpbzyZeaxYm/nHQIVdAXOQJB42vdBNj+JIJmi/ZMTZuEnpMiBXjldXXL8yluiVhTChKAt2l
wNbJgDY/2QAWW8uXzPe08sbFFgEV5CELrHU9ILEifiQw6admdfIuMaLSUmvTQ0d5wxhwfPdVewUq
nQ/CxNROoMncwetpiJq3pjcXmIwU/uEdz5fGH5rn+R37AiQN6e+6P6ux//Mdo1PCzJ3q8b6QJBBo
mb1o6hgKb/+ARdc8IVJeA+miuDfhOBs2wy8y1MiZn2iYVb1AezCrZTuajQLyBXsAZxNDoosHEwbS
4N93hNcBiL4ClklUWsUi4FfwVossePMrA0uPqtODQ8QQrWX1VmOh2jG4gYChF0yuxTIGrW93wT9d
Lz8Elrxt5N0Iym04Szz+tBpkRiuglVrJXjb+femrno+cQJgge9dUoLb1VwF3tTANbQ2ZhMle6TTr
Zi3akIjOFo/24B4xA7gzgNz+B5Op9X8dG8dnmiiq/w9lfMPOz5KNm+xrJLhNKg5TVj7jJOOW0KL4
0oRFIK5DtCCrOcYYh8kvpuEQezBbJrA1SBbRiC0qZb62Inq3p5GOZOjecFoC5OpqxDkkVC2Nqfly
ZpBIYd5PiN6RKHuec6lDo9lpZo9ROoEJ6GX5pU061CNhvKyMKj/ESfwa24F7/vuZ+NMQ8P2VCJek
IgP5PSr6eYn749oj6bSPEewl+4mgG7aLycWGIrrUSa9ZYoC+KRBt2gU0aGlBA+KHaWxo2tbRbUIu
x66IVfK7qPx/DSk/bWDfeUa2T+lDKeOA2v9xSDZAPqOLfCaCARvojAEp1ay9bYhdLzJhwy3w0l3Y
6UfT9xx69VgXRK8t8UH/05HMl+Efl+n3kaCH5nTwhA4n/+cdLkfk32hcpjIG5AtQKhq0fZ4hSIiT
vl+arEMpOKLDBKssRDlD2Ei1k3mFPAnXH1m34oEhEX1zNbkbx3TWJSayv3+B1g+b2u9jtFwP59z3
ajLfpf/4ApU78wjKgaWkRQgkDf/QaOnK9stHDajEq0U8WajnR6LEgl0VMfSeqoXTE63nkAxMQQkB
j9gNr/pMwYneDYa71DF1dYmXX0wod6sgNsGu+tDhsCN2x8TUHtRMWypHsz1DcexWHkpETaD5/Ps7
M+Z71Y9PH2k493Rj9qD/l3emg8oU146M97pNoxUdMcSzbsbBexAyWvjsloTMyqR7IY2asiJTyTqw
GHHTOQXjgjeiL3bzLvwfrpmfjqn5I5/t+kir8UuZuvfjBO1CJuo479FKJ/5WSPI12qRMuNeP947e
J7TugZ/G6XRLfABN3tgkwZ3Hjd1saMminwDkv4D14KxaomEhmgOIrizB4Gc0dlPWApAwlq7os2v4
fDXDOsBqXYwShPjAHYnO6t4a6HsqQi/fyrxCKtWBNB3l55Ay/QXBrJaBrUDPmozPnZnAjMSKGG6Y
UyXoYaY+zIbKvjlFnvwMunw6pkpdQeY2rouO75EWVe1U8s2bkvNgHvio16VEVeuTFKX8EOFZOtHn
KZnpfe+1Aw7k5u9fvphP2x9fPqZqtkdMHLmNuz98AZSrIAOFpu1syo8dIhTu3ozU8Kwbi0w57sXK
u5vAd4MliPyCxqKXbaa8rjauoS1KI0St3yB88lMiDnC/rTDjJZfRI4irK6t9Uxa/SssGRGOHT0Hm
tzuuZw/nGkp2UthsOCJ9vPckfNsgDQiq1qvrqmvsl4p0jgAen22eSifLNs3kPydh5K6SZm5QEqix
J4KkPExwV8oI3E2mjUtqp3l9GI49/chK9V89Q9qVAwIETrWwoXrgjOxrOppcy29Ri5slY1TReOwX
LFGiYfbDnUxJW4i1SC5DSHmEmskdkAC0eS74yz7zX51QM2+KcrzmiBGAAnKftJLpAQG1XsVE9+9f
0H+5C3y8wZz/+owp8Fz35xek+4Us24xPSYux4sqivU4hlOMTZpY8GuM2wTVR9lq6QIpFITMU924G
KlB45U3kGES6C5MwJKipVmqjZ2hb+Q/m65/sDy5TMum4PJHFzkSCn5uCWDM5ibQ2/l0L14j2CAcJ
16XOvd0DNcJgFmE3fe4+KKdNRl4EtoXydYwpk4HBtYuygpQyCdgvExuwf/j86Bf8OMFnYgARYfjp
fbqxP07w0WudFngYZxn0kS2cbR/uaf+aJSKFHlMhSx768YjfaDzSELQIfoInmpjoOuabHuz+1d8P
yPq9o//Pa86zMP7os/3H4tB+VKVZU2lmV5vBbrCYizpWm96SjAAt0NsXXaE986sNCdDFKYR/vM2r
X2hWqzerfDES+p2lZTUfivmTpjF86CcPMGD5i3JGHQPRIzIN3GyDxe8S5NOw7qPa2zgsi3CUuSqI
CSfRJ3sMVVDC+YAmRPT6pRExWyqu6j1f5TlhSFlWZXJ255BUwjQuOD65zsMuOKCWjTdRGHrLye+s
rdvE700SRafBqZG/lk0H6YsqGB/ywUoEnVejOzCiJhmLzikAqg8dpHmHAYQep20N/g4w41FlvFTi
ly0KaFEvZo8y4HpvX0bc/BnRZAszyONDlQQ9CffTsI269ouvm2StpCNnevQ+rQa+UpY1vCmC76SH
xLKIpm6nW/rSzBl5lWGMjZB4tnvTe+HDjs5W0d8Guh1sRE+CcEi81tJlA81NzjNO0GucdcD47zEQ
2Ua1rb33Yepitg7NlWdWzZEb6qsm+unGGhy0srQknGmEsdRHmFDnzkU4onQyyuxFGNpwjMEkL/o4
p57Ng+IwdfYLygyHWo8piy9WFcb38wS66QjMkygE7r47X+HL+tZO+FHAzKIJ3OeJpB97Bpp3417m
5tc4peatypI3MRHVMopR23oI5+lRzvcQ19u6vWWvnlkEr3JD889G4uzbXgYEZRHEh2cEljMW763r
dQx6EnNH1hrmdeYn4C38fj0ANlrakxZdKpMIVsue4Q+2sWV3Y26lOU+vCoUFwsbAwEhcX0WleAzh
ZKzGqrgCW6NtYtdKlrU+tEsAAC8gpHHb0arHneGrldt7H5GdVZtC9OmJoj+n6M0a5BZDgwwpyzeu
IhNDd0ZCrrXS2wQd53JUlHLvNuQoi06BDAKs5jlVQwU9hqu2rK5pXsC1BPEVi/YIaD7f+WP/YE/I
OCmqwpWLhq2rDQnSyjDWnSmcFQKOo+23tIX6mRPZiq1pN2e4ttEZtTijG0LAlAvVwjAk5htYBggs
iBBxY/sGqjw4oWKgTlXDuJhKhQpxgCyUkT59GPL6Mqn5v3DFSWSM4PSaoO2ObSNSt99FdwOsKvHV
tCIqgPgUl545ALQtWxxzX2YV8QGNsQ61ic5bg/zGEyS3kVExbOn3ext6Lk+BUYh12zImTzs/vmSZ
JAKo5fZleY9lV8c3jcGsTKXZnPSud2cffe8jiMeRZviDqYXDo9matALbHAkRBdMKRLQJmy80N4g4
tngOgpNiHuaiESITmMlGOtx1xeieqYGqBK8k+Ltp6w5oBTU3BDL50em4jCc7wLaGK+As5oOOW5+c
P0ZLUWmA/BQGJRi75E1qTdGyY3Kx8iO7YlXe1gBwwT1+uLmxGhETn1PmkhApSpA8do1fEFLoScdg
xmbQIB9g6u7t3NxFpMmcuoGEF4RSNaO32WjlgS9y9VNnDOfA7eXaBPlwQy7wypjfeIkodGt0Hv6W
RA2PHrrPNYmlD6lhnqgftV2UF801voV6lYZx8BTJ6VGbdJSrmm+cJ69Wy0gnocaMnW3eT9ZjJRK4
jmXUHbs5U4O7IRNfOOARhjBm3yfXaiD6x6n9VJj4CSyLSdNohmQEa63+Ugc4S5LUvbT+BEYccg/S
F/oTht3uYnxwa8NAJWIM3kfZWx25VyhztIShG02f2yZEyuhqNq2OMTGPMOpfqwxRDZWapJS8GkW8
ptBg619Pz3bD0lMrbBCZQWsi+JV3dA102/9E2NBiJLYUQhCtu46nho8w92+6lKBTTxBtyjabHU4R
7hT2kVUx2jWX5c4R0X3eD821XpZyZcdWwX7cqpgun0VwzVeZ7Y2+ecem5dDtNap9pliHOq2zrmiT
PAOkW+SObA99FEfo+rNjBqxzyuobTMoo+Br0/BZSVNZ6gs+bBBdt1g9qGastrO+3orQfZa8XZ+Tl
5qprMNVUdo3RFokmnfGr71cdWpEs9ZgIyxQNKlA44khs49UeGtaqfk7ly2bIV9MuukKvzhOqFAuk
5UpaAPqxZx8q0z9kNie03g3twjOAEFfRcSLE6KYePcSe0MAnIzDwtXV3DQyoTRaCYMp9gHYj0Q5M
Rt3bamyM64h2uEAwtGRKkR36adaZWg0Zkz6pJGGIJVnT+7VGFOkSMBcMLsKdxrhC10zTNSiB7CHT
HqGaNg+kTlFDW91zpt7kjMpnx2ItGi+9GiJiVpKGLzjG0tDnjgswNGtgygp03lkSU1Um12XjAMl2
k1Mf5WRPkEW1QfbLy6QRdzVugjXZM3fRF2UkKcTwoH29bvbwfdd9kXuYpXcFZLGdXZfg5Kdsn0Xm
M8ndxilCI4ql6KALiAxGTglo+XM4LYFQbCOV3KFBPVbevR+xe/BHeYBuTJ5FzO1W19F1JwmCKrag
8DUZoC6tXDVH0J/IMBuNECf4ocVYWTsDeNmiTxHg+ZP3AHrzU6ioOPs27recJpdKUBgSn7oI02A8
Tn2LVr1L1noaKXbhjss+Ri1LNxyuM7vwt37fLvPuq5V6ckkn7TazCbhpc2YoI2FejNTHZYWw/dC0
swdxgFgmkmlPgCe6iNkPxDQl2nh5yRhW76u9nzSPXty/9trTkLvM80mF1BiB1th+QYPT4GAdR6kO
vD/2qQydJniocDkbK43x6a61eK4Z2sbJzNeeF9/FijYjl1zLTRei8Bjm81hnwm1QAeCSb3pcHgbu
xMOYX+Monxbs/Gg7NfCJsznHoYDYBZx7bN3HsGdQX88eX2MKbkTtI0l3iEqQmoZejTnyOMAeldWV
JRRjGmqnTWPYy8R27iipV2bs9gAHcYvGYDPHbiIhXWXvIwGS6r0KycfpaMaMrfUCr5M9e0B0qJ3e
o8LCDqmpZ9XbkIe4Dez7zAsXnawLSuLZJT0CDoBvaKzM2fGEGiWfBIGW05wrn6BZGwt/AQI9WDMV
wL9p6mgfYO8OxGR0OnTVp76rcKHQ3VhVGbfmODTv++nZJM5mnYYqXtlW2TElt/GkiVyu+3r8rHpr
oH3rfhp29Zj0DcmXQxvgrEo2Gs5RlGRyM6blOvP0lziyNmR19Gvm1lswgqzvQVYt+qhcQqw/6f6A
/q/Xnm1Z8nWPb+ztDXY+3jZq2W5nw94rTBi6KZJYVYAiCaz2IWIDR1kh1jxv03VauQqj6t1wrTlm
Eq0sNzkaMNGZnEsiLQgtsmy5bOsoJ9HIPxS+SwYRg7spJBFh0K5T5JBTBRGrJy1W5DFJ0KBvdJU6
yyEPLn3gowgk8zSRWb9KJ9CaCZ1/RCPRtRVuB+b2Y0OaFxsnFYkTBoSMBrf5hpvmXI+gEmVanqBP
f5jFSCzxaXTxdhcj7mJDh6lD5XYlwwautU24ahS8p15268KMRTaMOKd6kPQbFhNtDaDGbNLtApA/
erIi13d+yMIH6500gozLpa+Tj1Saq7wv6E2oh0iW8YJeogGVNmVrovmoTkNj9dqWeXGDKmcXsRSs
3LRk6Zu7gXpndtumiu6qhuyYMXAaiI98vA7R6rON9ZXiiFs24NaVG/kPLtGQhmMUWzULCNr5oZtl
CF6BrwqDIaXK/OP3L76f8v3j74dxKg6xoHm6QJ7EHxHkrbH/vX0/z80hABNRyD/2GR/+6znfP481
SaesQsfvn34/EWohgTODfvr94x//1fzSfeqFqCqINyeMrGPN6RPA1vhff7yyKSvirv582bE1VzTi
i99H8n2cfxzT7//sj1cJfRMHQZJtSlCy0/L7MHQn1inkk3D573/+4/j+eMkfz/nxwf38aH6/zvwW
Q1U8+C3NqBFHL8EtS1vq+d4h0O2aqfCuS1AH9GJ48zO1o1ZV20EL7WVFzs1Bwz+C3JDO/qSTMuWw
om2SFvtxaHT9BULT1kxQneaR2kRp/IbR+Zw1tEHbCpJELjcN5vVVI6PHXkIFlqny1rpM5YLAWrk2
hu4pjAr/LHIihPR+htEQHmgxIV7EeZ0virRqFxC0LsBaiGMOtHzfBNEBDXNxKpm9u6I6uV6eXyx/
P7heuia4hQxKH4e5RwL1wjX1L9Td4W2iI1nFAWemsbcrGgRagW/Dmt1PxZwYNExvTZzdpAOQ2b5D
G1YNwALLZU23b2WBlJuFMOeMPOs9inL8T71+TBrrphnnOURQtktvIN1rDohBKlp2k1jWY8ZWypNq
64pmG9nufcC5ctbHYSmIfwYk3ZEXo12UqQh3RkheWDAC+kowILdAHWvabbhu2LEtw9IOlrUG+qgO
+NDaAPn4oEYq1eyS6XcxrW5AaeLDA/uxlBZBfy1AZ7ffu5w6C2F+ZtRspsWnIXFTGE5VrxORhYzc
5BnhhLUUpka2aKGaM40J6p4uAFiqXeU47q81b1/n/Zm+xptu4D3RFbGSWKvyln0QPNhxIeRDYgXe
KfJzMvz49Cx/fKkM/+IwTdo2iUEnN9c2XS/VilKxWQe4l+jRpjeVFZTk8/liNwTjBXOJw1sKj5FZ
blANkjHoZPsCvea6sZ7MDuaV21GI1CLFllvQTreS9tSwo772yn4T1ldCD+ITblUyYjnrF0Pp1dsg
t4dDSEbLMI0J/9bHGkr3Na6GgEBE/SE1EdJ56EF3U16STzF7u1xboUIaFwa9B8SU3hYxKSDmsdmj
njujK0cZ4RMoVySz7Yd74KhB9PN0DXHnXC+6GqxkbTTaVWaWwcqZwnhXGfEnsP1ik+vWJ5SGaDuM
PWFxmL2vSHcE8M4RozOZViaZjMCjqwtvrT3nTBMK5spXWoKRIha/2gyBixb0nMuxMpaJ46idipJ1
RqZN5ZvQVBWfTF3PWWNEJXBieXWY3Inh09Zbfc8/wq8zIMzMVbkeS/cVp1mPUfM9me6aaQJHMWFx
ia32jN656mKASaHkdmpOb45NJVnE/TUU2/s0tD+ZItmNgA4mxn3q4PCMJAeZZwGRKB54PzueSR0e
A104JWjnfRDjafmMwYRT34ohshSkVWEwurYSU82dI/yjaYqCtVxHDRMB3RHciBuflatujsQJGutk
evfIGIBODSIfEUNjpsVGh8VPhmO+hFHPt6/b922b3szjgVEB/YV5GW+suL1P2/DkOO+6FeE8HrVL
M6FrgX0SLYVVVAvs+fZC1we5jsPuuslarOJmDsJdr4wdvPfXQgkWDQJ7FoaDolrEaEZMQrbWViWf
Cb85SmEMW2VNnwSZLSiZ78yq38ZfKghBpQ3uoQOZvoaS+sUJ2C/7IaOGSOxHQ/SbgDp/G0g7XyuN
WAWfxEtiN8ZdYJmcgEhREPdCbKDBzzaZMOeRFIzCzPJ19k6NMQDaPZaZfZgAnCxjYlmGefgcms2t
XyTEMKrxMXMs8mTiR2COi8osqkOrBwnpHMa5FMO2m8yDaft0Ue1u74zxvRZr2MY1eqoCgzjzHDvf
Np8OcbouuPNZpjStisTERphbYq3y7j6hbWHVyVeueTee1DnRcJ6C7rXXJCbldb3JANxSaGc3OXzb
0TH1NcMCSxifEmHrupXylIf1kz9imCPAs8OAld8TWBpskzzxVhqpo5xKEm7MVCHV1bINUQnUM2Q8
NTbNBEOuMe7USL7a8oJiLTxr+hWhkI9V1TKdsPq3ANkEwUsGLgs1MrqeQmBI9i+zHqGjz62niein
pKCkAOAlbi0ZbQC36ZhHUJmTLd5yBUSN9t4mrA+9eNaagg1LY5bnTsp64TiPwlAHvX4ddb1eWmbQ
sfiN+7DVLnoNlcQz9MOUkn5CGY5BjnguSrpGbbXCe4zwLh1rlNQuhV4tybU1FVBKcsOAwA7u/TT1
O4xPOI24QsGJonqBMlvGpQ2ej4wflTMnLZNhpxMTBnkuY0MfvEV2pC9S9OA7lZXnWDmvigYuSJCU
0YfY0hR97gySr1Lf/OUOPJdwL1hPbBLJs4KylNTU3/SFvZgzM/Kdce2ZRY0Tyqp2ublx58AHLx71
Ta/aYtOJgwzqAvduRFC03NQeJHygA+Opn31kRl+G66CWt8CgCu6u2X2rNpqrWQuL1ZOtKpyprGv2
RNIZxyaat3htax5kKe8rn329p1IwPpXTrS106eQ/U/FzqzroLcSaJB7ZDzZAsBLMxpreZTtHhl+B
mPYIVcSWUoRluWeyPbUNmwhpqyUZ4PQI6VD1hGBs/JIbpx6NxyHJd2XY7auiwzkEhEQH5QdRoEgR
4jlp/BDQyFwW5uAtzXi4kMV+XxDCt2/h2G1KnW4ey3fvdkut7nDchNYB1yceqqHcNS5h2k5OtHja
Ratuvkh1nKZr/scxSPIt89aYflu+mNH3aRLlfLBJsVSGRk2DsWBNqo2zzh06IDQrGsYwC1Jr+lMd
/irizF5NDZF6ODjiNT2h20QV3lahtif+9G6C4/JJX5wgGTJpDAPWFAPapzANn5QtXZoEGE8IjCNu
lTF6Ue1x9VIDIeN1An8iOZlVB7P3kYvo0ylDj7lIah1I9xwWtWVeaT08A6AqLA2d+Rwa8cY7hBM8
IXY7NOra6jVvMZyaZXUV+05yVQt33yRht6CaJyBd6MXercHFJDtZdclhxcYNbEKui6NvJojQc383
6uPtEGxRz2nrtmm2LoxwtjMRN4lXkz3CIl/H1cjHY6iKFAlGQtLvVmTLV+D97Eei6G/Hsn2sI8bZ
deQ+qWowN9p0rezAQr8kz3pESWLn8oyE76iH1kXDWVM3vSBaI7p2ufxJ3HOvEqfLudgBlAArWttt
+xQod2BlI5hssI0lK4m+qtmPcY4YwxI/+9ppEa0Jo+gORngqB3nPnCABm+rnK/r+t5NxwTo6SzZR
PNXSJ3N5DFZdwuGoCjKu1mCaJzW8GzpKLn+aS/H6KtArMBN5f6uMjt5nST+SybuhXQ+EpeWtKw9F
nKgDrVua0kXskodU0U35/ZeqY7zeIA4yRclgaY4TyDWt4hZbWQ+hyYxKzTkCbZuQGobpk7sReAhl
lwSD+Wzm8SOIdTn5+uH7QYQa/rmI0imROPLnBxeGAZwsa0LDpauDmB9aszyISbd2LT7DRanUM0o/
0rsLYR4IMKRYJI1vJfs2Pvbug4wj5gRaNr2gzl2nliIkO/UHHPoNCjSrPAXfLoD5QSP89vD9I7cr
l60DMcLff4ejwoGdckB83hzkbCeI5z8FsmeIavQE5EEy2duz7SCkLQUEfn6H//7ZUrlYjSFIpjAX
ljo6KgkWXSUtOj/o1d2JKWABcwyNRy9RtksvfDLTjDQ4CqykCvbf/yd85pbf/e9/H9N9a3Nol0nu
9gda1qRW+cXUbNSk3dlq6A/tC4Pm5hDNv/9+0jCgeBuIeMcQFbBAyxbCD/INwOaFs3Qr9h+hADqf
GQ1j9IKwiMamGwGHGp88WdELC7V9USdAUmNOxkLviKGBQEYpKaAI6fND2ubZYbry5jeV2wFvZyLr
J66CeO8HYtzSDtr9/uW8f+eLZFA4vE+eVTEDc1KcFdKCzyZz3gnD7pth3n9+PxCm7a0G2lYLs9Fq
BleqPuRJskLte5W4ORrUSiYrqjh4bGHZHGAJNXDOWyQzjMvlrkmmVS6xQcUj1XaveeZL6kxy72H5
QsvtHEQavtUgG9YW9J1QEmsInYt8nfmBfvbKUIJSua/FcswwhCel/Ncvv/+UzT82HkGwrvThSSmG
nhEWxKU199ZENzy2WcUop16ExtzBwbRHcflQutZIK02+cI97YQX8KAjMdD1ENB20Eqb9yAVSgfNS
/wpL/nrq+huy6tJAf7QzaH30NejyYq1hX7tAsnoxB+vJMI1H8KOgAQhf8nMSiuNuM05DROtc7amJ
f5UhdfNr6KjnGnsLqj5e2imKa6H1NygwH1uSppDrPAwuFYjo3vSO9NLJqIlZqt+Fbb8hvrwZGvzA
fqUDE8IilHvFUaPJv/R6WuamaeW4yBCwU5qBpW4Z9eWUjKxK5aEU4ymFtrv5/qt/P7T0oxg6qGhf
jJL4YJ6fibreagl79vl3P54KVY2T7/slv3+tKynWzWA//XheRwAmd8/59b6fN7UOztbaPpdpzlSo
yItdCI1kyajhi/y4s52hdqn9+DlgiAd0ZyRLByCCoAJYiNyXh67RYUwe8yTwjphYkZ1m+nkIcnfJ
XPBGa73roHEXiCxM/K1ghfqQLyTv4wWM/FvbmidhjrYJU589LNBux+JXuJuhL8Q1Y2NZiTsuOUP/
Ul0pAZEt42Lo107ZnA0Wj5MrDrAus5UHYxM3X3Jr5Ti/aiAby6KEVQan8ji0+XDlRFxWzdy7C7OC
OUYl32tkntsSyWdt5jsaCeZOK+t7tv2Cmq7eOg5Bb47UNyYa5VUeF9PaVcadkdQDsKaQojvgXuxR
Y5DKEW0t9wrQwQ4MRnsZpmxbt7o8RIG5b5xIrBzPb7YJ4UARWxZKRRTXESLzLZ1I9vrS+BJi4Bq1
x1WbMklKrOS5GkpaNPaEJ5CsNoIHoWuRpJa+GXEmN6brfrSZdxZueyPr7OLK8BPwrY5RWFuF4QkL
a/dApO9WT1tnj6tq2esUv2O7lY7X7dnOPuSNB9seitnSyMfPsvUe6znvrp4HAW0prrg6HmI/Qm9g
hHJBos7Gk9F70vbPrPa8RWB6lsleIorubX+4CKgyinn/NAcy5ynXmeyrTVfWPTOXSW2RfP3SPtln
9TDj3HvDDfs1IlSxwjtxj+NEHhybKDmNoENI4OKrIj0E9uo5IBnZZ9J2YI6Z+8DHWqgsTjrd2WxW
csc0tkb+ZLn2hygK0G70BQG9xKSKoYWWTGMHwfFYQTxrqTB4KYZI5LXBX2pyAkJXVLlszq1o3Wvm
TrUKFCIwGliDLBF2t7T1+KJZxiucpEsfdpcEMYCTsaHs7cgnijNsEI3VtK7TlaPpa82ed5rrOnWP
YwVZ2GJ4laIkMR1sl8Ic7kODIXDRRJ+aBdPdqrVjUbcIk9R5yIcXO6Vcjaz+kpbihsCTK006t3rf
PUVZ91xE0Vk4wy6hZ+8kIDSSMX/1BPqzqasWlsZlYfcQgYrijW8fyr4d3rhZ9EGthQO7iPbmmJ5Y
6HXmSp9uSy6T2/8aDPuXYiTPAv02ZAjaiLpmdqIuU5GDRZAkqWMPACA6vuet91UhNK8QEvhNo3N1
Gher/UQD894Z7qt5LxVJiiiKO+ya5ceo47Edol+Dl9I8A1a2DElNjHLrJZ3mVoDJzKLtHkffHNgT
JYgFPBJmM8L8akssELi/cF7G6wQAKaepdTWG+qP0XGKm0AnTh9c39fw66EXg5Bh4YschPVpec2d4
uB5apom0TvKlE0C6RKszywAFtZ4OaKwwmd3iF8jM6WQJiyE9B562OsHwdn+f1LLaFlPBqL8+Rkq+
yEwvGP0/xdCK14rbam7kNPsIsj42BMGmOKSl5lxHg1VjezZpg9b0KNCQG0Xvr3pjuMLESRcMFOWo
iPxqyOscGGywub6OQoIvxutqtg3Z9UNDk9cNiXsd6V2Jec0ynRaUQ7TXIxvzshfSWrM/eh1/vJnU
q9EDzW6GitpXV/dem9z2GHNrOq8DcH5SWZmAaLR+cfKwWnECJgYFLG9sB09px1U664T3Sd/eKEvD
yu7d8glDESMCeuwuY8jSk1dgNNwVjNKDpuS1SoNDGTq70qTz1ZPTmPePNJgsoX8hfi6Uz4RApLdl
Od51cnqq+opyjAjFLs5PTcYAROPr6Rz0jwYNLCP+QBiSZtaNlWJREdJ/x03QLuNOEQTdW5sWK3mo
Od2yKmL4PeBmMfMiJXkL0dIt/C54nXq9WxscR8ZVGWkXJ6gXBIEjqGFeqax3WhPHycGnZAfVh5TD
k01fJ6kAaJbjr4pAzSVJ78yusJVqsn2MYveBqQVNNEUHOc76X7KsZ2qHd6PH4VbVL4EeDEt2WVd6
rp0TY/rwYv9xIFbSY1KIIG4dSHI0hqB41BrutqVffYRRQiuwCrjxNPWm8wLALDT2lzP717bbZ4ZJ
8KnIwNthVcDm1XXo2kyd6gH4kml2n4Fk/5Kq6dK4ulwEUa6vkM3QLC++dNqi3Fy7m7ABETOgJhiT
esM2+X5qP7QY25FKG84WKY9GF3ASIejfZPndzG6iiEXUVhJLiZWBEjjv3sZQxOfYb57CAjYhkYn+
NVTgacEs+R0wHbgqg4S0OC/zfcRaYmsMIhAm5HjhochMGp9nEhgTalBaoJNpncqJPqsuCIHuIv1q
5vrFOtFsoedceYNr39X/w955LEeObVn2V9p6jtfQwqy6BxCuJelONYHRGSS01vj6XuB7g+wsqyqr
eU9omREM0t0B3HvuOXuvPT2DdUWpVyCvkFDjaX4bM6fQPd4lup+lvUR0wpdPUbOv5oaPeMAr0vnD
eu6CaqNwEPOMhNyaFGouceHI1wud8yW8Fonxc/OTSMMmtZA9RUnG+irLhIejZbTnGmlVTobdLmrJ
Rh/NsgJVYd18My2f2zihhaI2PfBiM/KsrqMB3SbRHo7FtWKed4C4ahz0qMK0blI1Arop4JFYpRtI
8tGS00fQG/PBx0exHZmJDRYpiN3yxSyi1hslLi/ePX0nL76TaUz3xUiLHMI8MSoKB8QkWTpLqCV3
ddoteXvTbUozaUP/7KzHqOd+v5jdTDGbuRnw13WiGdMuagjp5kaHZjxolNZsopLaAfZOGvpjbCWn
3y+AouW1YKE0V+eLyeAeQO6wuBIRfdpSa5Hq4aMV0UechTGhuj2qX7kCFzayGTogDEAhFeME0qAR
QXMiLjG2ZSjOz6YGrCYVNRmyRyED/2H61WdDfWulMVvhiqBKjGN5bcbcckGrCVeluAddYVx+/0cP
JBLBlhk+eZR2r2qDymOApECVUXQnYGxP4Ryyr+pUM6WosNO1fDzwNNRD2OffDfHza0Wu9UM646yS
6mijM6Fz9Ir4eDFE/GP4yskyFmZ15wvQm7BFpHSCHWhHKvnbcruWZY57bTxDoutrldJSYLietfy0
nsHwXDDln0R6Lq11Gs31oJTTMz/FleN2M7Gpn5MY4KbaSwUyPOhrkKz5mWt/obIEE1tcIyeIGWWh
5CKPoPfUjiMDrLh56sSN3ytbwcJiFFJOpLEU7zsoEwVULlBVT+2skJgeSatw8VliomOIMQvHsdY6
1wyp3fUO5R3ymNblMVNZUv2NMMYzN2k1IRj1FhqaG0HQwC++MJz6fF3qNOKFkr5i0xBHOPSoLxAP
YKJU8dUjqGyUhlrR2AWpeikAPUk0/qighAb30ospcvb4NfR2JehREZLkMHPyG5QOfx4bqKeasSep
wbTFfnAMxso4hvGYrue2PgPmO8xNlq9Go35PeuGPpQ4qWtIlIniRtxQpB4KMDwK9DkdXP9mnOeZj
ikBg9iMrzNw91Gk6AcJ5LvI+YeY5knvaBCakVQ6CBdtmjqklMgRPq4PIM0mKs9Ne/Un8od60dPOQ
OI3QFXzYYT47BbtvbAwE01nVa4hIjLFmWA/p3vTlG6j86WwOAqdP1n+lNO1xCt+FtHgCDmKPcL4Q
skCUTCY4NBFlisrszAXuzEJZqLKLAMoRphyDfktWSG8GjzSGr2spE62BqZhJeP9Kc83actingao3
DYvUVAIdRYYZ+ZjQBF07JjlMLaPGkh1YNMHqZEfjtUGrRTgkvWaJFVRkRqa/4pKJL20wvFU+5UfY
dZs84MA2D/HBipvM64nemcZusUxbI4bjAVxXW2xgwgRUMzDhlZGTNZRe7JBZsJKrwd8pespTKabt
kyLJm1j94ydWSA2O4npktLr34/DSaT0ZyMyk20CqgHPl+JRCCTTfaLoFHDgnSfvMy+gRLve46HUK
reHZSqr91EqrKmfDmEboT11Zw/cUtrGmMuzp52sqpZewyvRNTmAuNYcUHXKtFOxkNM7sh3dxLN95
hMRtKKD1NOfa2hoAnxF3CmdZLl5kplBrvWsfeRwPu06LnlAVL26T8TDF6pFgd5NTMPVFkw8vBMna
sz6gOmHmMeo0Z/Wg5Ge1vaPHTEjm+aPq6462onZoROwDasmJiiAndEmz4WOljHfcX+BTwvKi1TOp
hB3mHwPUEsDubTcjpQmuedmr+Me1vQmgS0O0zFRCe01RRChab+Iw6TF05+pDmiVhlcMSZaDSpl40
lq5vtY9fa/zvJ5blbe8l0RmAaOMD5ovmewnSTaRrV5rGvuGjdfMaGl2hUiKm0gLvorJCYY77E4UI
fWCaFKYaHxpLu/bdRMW0eIB/zX7i0AJq4gYnm3fsbEPT5o2Gov9Uqk+/31W3NQpNC08rmALE3jk1
SB82KKDCyuKi+xGHaYQIsrk2Bt1aY8OgKojNk6Q0hWtVKnC7PD6SCGp3lY5wJDElx0IcdyysBjga
q1nYVqtfa6YYCA+I2jfO+szM5nDD7GWfSAnFJm6aInkQ8ipuJJ1mcDNLXqJFjxzgIwcL+Oa/Xnup
V1fDwAA3z5Aw+TwBJenjjj4T1Rd6rA5wkxeUAAZwTJrI9ARVw7PwoZQDNm9ko14xJTZ1YMu1wTwX
GO/w44HmlNENBnPvpErZE4vub1OFTxxd1C7DaGU3OGA7Hc1slN7UauRXJ1iN6ZmQk9ZfOoWKK234
5+CGFXLvSq+x/M7+/U4j4UD7u6QmWpU5geq/x71/C9qJlY4ZEvI1Trsd1LjBEn6UvgfpWOWZ089M
aBIM1DXWEHRWzozESKjkP6yni4UtuUgAsW0yJRVy9/gdSQVhLkQKQSKnG8X9IdKUT0NiPUrIiypC
KmqxxKYrs86HzI+RM/IsaGdhULlIsvYEv8ufeFVmI9zGFE95GU/vEHozOqtMfYSIi62WohfCPF5a
a6HYQCDjk2EYCbbHpLhrRiFyRhQeNDjXBuJCJYMX2Unh43c/mStjmwb5lqjqXta+wpKjQ2nxT37b
d7WCJohvHaklx7x/C2eunVQIoPKKHDs0IpSIy3eS47MqKUuK+JjtYyuWNjUGgqZrx1UWcsg15SV0
PB2Eux62424g2aESRWilenOsq46UZ2buhGWkWyOBuLrUwHo6VJdUYdGMJvUdSjdQKMpIcZRrDH8E
CSlyf0naZcIzu8zaYIUOY7zJO/29CWr4eMsXoe8+wlAIdpNQal5aRAch6ETCOSbk1RKHkH0+G6/h
ICCfJWjvOI1iBAMOJzjr6BPD9n49y+JTqbX6irVE2yudv0eMQj00Nm7JEX9TmdWHlUqyUzXSNey4
RduJrCKdTXK5qcQF6xB26ptgMEyM2+Xzo7220yacaSSszCpNUN7lYbS2DHus9XLmn8bWsBE4idvW
3BhVaq1p8us2WgQGdxXg1EGst1OC4+lXdit1PQgr0GpCx9WjMACkRZkwLCc1uZYDr2EA0xaM/ngQ
g20hRm9xjxI0MXAzUD8CpCtPxhhgKZvdGndPkxmoTeuIe2kAGEYlg8SBoinVk2e11XJkON+/2Ri6
ggBb4rRuG2iHeG3l5BQLu3TQX9oSwjsz8nkVoO7Jm+qlpjJ2qpE16Hchor1SAFdQLEDGbMckLmo8
7I85X06jncHZP4ogYPP0G8wlmN1T3FZ2NUYcbpV8mxlM/ems9Z6RnTMRZAmgsgrwJn+ds9z3soqi
I5qo9yxW467pXwnI2+Q+ZZkKF4ZSn5FxWzrgiXa4XlDb9myqv5+Trr8JA9o0FSTiKOMY+n3BJTlk
dkC1JQ7BHcL97FK6stfDQJEyGEIM0VchtwDCFOl7msLR5ZkkKHXJdu8QS5iDT9E60sjEVUdHgWc1
EjXsiXlMz4AFS5ZYahLkPm3bd1Q9DB1C8npNY1skjPGiMtzVRvhYzP9tkz6ynLsJIS1ib0lw5Wmx
nZOZFUjty8RthUcJksq/bkGxZugd4/kO1O5GgGPCipVMrI/5qs6rU2JN7I+AP6XwDRc9GfQDRjSo
EJQlfFPRGusp0zj6+tC76K19ixjY6ZaZrliz5PunbJ6W8N7hSOsaqCs4GJhUra0FiEzQBzT20vZ2
TKwuUvbEOf4kBBgEDQnB3LJe9c2qRxSBZp+VvJk48CV8u1pT8mEQoVUpxw+rmY6/LXVsJAq5negx
EljKhR5PrqDqB2PpU7K0zyu/XCgXSXYpje4YscjYQvZopW6Bz/NuSjHz5lxl1j+TBNTAi6J9bgvL
dfznmgivU5CSYQU88gH5KXQqBbMMaMVI7hVCoBFQaIPlpCNPuzmdOZOEp4oplJ3Rt33t+7DCLQKI
LDWC6TXDcygOxCcVSvcd0dDZVKMmXsxC/B7H58Aq5A8aFSie83k+RKoebzRlrh3CURVXoEFViGK6
Kyrw4ZrcHZWx32Y9hz9LUuVjT42TpTM662Ly1xBNeU58CCk58k20/dzOJcgDuzJAaQVD6gJAr5jv
5g8th9bew8NkBu3faqn7aq3pLsv5EabAaSjAgfg1sXOY3oGDkk6eNBxyOomxHn3mYbl7NLFikaJK
/M2+GS0CgXwWFYVsOR4pnjg1MD9mEp6MFJ+zriavy3rIc4LqwPDKMHqEhn8rkuqaz+pbO4V/wD9v
wiFnVYshvtPVcBDN9FxSAzY8yZYDHUIlWjr7KeWuujxE1cgvamBN2qTW8WYykgTL0MHqy+1dUnbg
u23BE9J8A9oLJqmOSAbZ/G7YPmdbEc4tA1KbNMfUjRl4dPG+38u1+ShFc5uoFu5AeRtKRCOUbfnl
Nyb3LDeX2Gm30WROrmYOfubcyiY7r1iiJ0TAc87ma/bc2iqDFDa/+KFjpraD2dosz64cN/Mq4+WM
gnkbW5a7WowJZBLaUydSK3ZLOTGC0VUr3MpmcfZLHgYxxy3d0OrWAvVUoMODG8j3gbuEU6NP58oU
nrteFRjHY3+jiihn6yQv3uBpZiNQDOybLdmGhMBzljJOVcLt/wui+n1cAiKFMEgcBbTT9Ba5vgEm
hK4jIkMrWZZ8xPEYNl5IyoHooQSj3dcKOYHsKgX+WjcD/FFIMHEn9SRUQLlnuLUsYKL/E6ngc5c/
FyekVpSusHp7pEJIhmq/4krCRzWnozr4nfv7u5bvbVjgwCPZRVDCzFmOO6Uhyg7Y5CXJ7ogjaunS
s+mEeUOasgKjXaYdkgtMS3QW27LjpjDxNBFxxMXL2MO6LH3ImbKrExP72MLJiqN8k8Lwc33iBL1I
523PVjx5U7bXyA8GD8zZPhPmY1JoX1rJScXP2J9DWtBGWFoAZckNp/J56S3fE2oOd9z9Nmmv5PYu
1lwTej830NIpHHMI6oT/NBzFs5QSwTAt1wB+xHAHQ4YwKM+VrEU28jadXbxe2hUhAjeOAsu2yc1R
4Eknk0TiEs8V7rME10ZefRRcOS9OrHuDsUYiRCtqlqjijKxuU+04MkLe8msVjGgV8Uab5lkdupd2
OWWltbFve2XCQcE2bYqMy8PhEuPtBqYcPQaZh55ItHVnzZzYgD+jAkFIVWQk7SLxR2M5IymZLVrG
y/04/PKRil7l1f78rt146Wg0SCjYx4JomnyibuSSjYrybBJddjIm9TvNHmDMxjfGoOJkHHDRIcRP
0fTiZN4qSTTtKqlOcD+rlqsZcekga0jOMb0HJ41LmjC6AbqI1M5AKsxnxjlOPoQykTwi4auLKBH3
ncQTRMZU6g3WCGCUqCurThDhTA0jfvD+Ds3DwUXS44mDRDzhvNDWjYkgBDRRPPy4NXpGK5UFjrZp
LhKvcR8bCNkmrd6q0VCt6unc0PGa0S2Zsf9i5VK9LbHloMPR132Aa3Au4WnAjJAi8m7gydSrVunY
YwMKIMwNhWOG+bwaq/YC9ghTy5SkT5KC8qZg+cZI0yPqk7v42HCCJyskc3NBzC8jp8UnKLdeh57k
n0if/08n/C/ohLLCJvcX8/+/oxOevof/sfnMSnCT9fdfCYX/+pf/IhQa4j9QrAEpBKomA2cZvpv2
f/9PwZD/oWkmQbkaikKG1Auu6190QlX7BxFtkga1Q4HIpingyf5FJ1Tlf+iWxqKg0IvRGOkp/x06
4W925V9RBehc+EkQw2Cc8Tzrf0MVqII+4kQyZvw4WIAj/agglKM5L9yrQ7oxdGcmbtbY+UylQAXe
2k/1K7i1L5gUcuJ4LEL9oAA6hvDalvvOX0u6jaeGAyoROTYmn9jNBJSJdnjHV1Hl29J/Arzpyqv8
U4nJPvekmArODe/Sn2rPOrjl2f4vOUh/J/v8vkeyUS1Ng8ZACtH/S/Yhz3qSYATMG3E2XjpJeqJh
vq5M5RIP6ldXdz+CgLarTKJ3LZKe/nJDXP75Sf4V7qdaf2cfLb9d5UqRQS8aoqb87bcTj4nAK1Dm
jXknaFv8KZ7qM80Q8aNdZT/ULzme7R/jWX1Cjq/uSepNnoWVebSeTVIUz0vGzFVCm3GodvJndpq3
yZV0tuYUMSa/oh2k8XGaPk3VJkdBeyZmkQk8CY5fxUt4UC7iujS/Fyu7J1jzS/JNj1y/qO8EGBL7
UdAJtbVjS6PQsG3cld1Hdc/uMHCINdAymwxhA0j4bEukLNG4q6AS280BfuxK/MO+r2w4npoVsdYu
rl428ecKkK9DV3Jt7hQ3+yjuEhDor/jG21mNr/kPcNanGXD/EWAwBxs0KZ+BucFeeF5K/lX8PW2Y
TIHG8pjVJqX9I+8rlEYoDmNhKzKTe9BQ7ziyudmjQVgO12tbf3D6yDDL32nkLc0y2YMTFNwKQMd3
v1mn8XW6YHrBXoSExrwV1+Q7IA0b6PixuGlr6EJMdF+z4UYWQQGOJ7Mxur3ln/pqSJylyfaDztg4
kpzZS7sk8PLYCYJNb9LuWjDNCGAYrifs7dMbykvip2bG0qnECO+qiquJ1t61/iDZ61Fc/HNbnOTn
QaFQoVYHB+5Q2VlP0RpLy244BTtA58FF3/dYN2l9OMTplZ/prjKhGtjhtXCVn9ijbdytkEGgbBge
pG8lPf4maj9Xc/w3ufHK4hLd2vBo7qmR6bvjBY291sv381pdhUhCHSumJ2tr79If/4hwDDDFG81f
y83OWJA/wqN8hIe55CBx8nDodiHj8jEcro3DiBsXQtPefMWfSCofnLn0u74yOx9PyNfVs/gu9572
FGyp+kIDWZ9TyPA1Hc52fBJU46SIGYeqtel0f3bb2snO8pNU2uY9eOinrtm3gh29+nfzSkIUt3bp
9K3bISPb6qfsPGyprTLIxld2WSH1yk3+GFZ56cSbapO+EakX21gDOyc+WhfrZa5Qca7RIo8eYec8
HXb63Z9UPs29HN9odVZn8kDPDcgjDdckMFBo07sBCykXTaXs7W3QT4TGee2nvuHIQKfAYw4ze6QN
FivrquFfswnoKB2UGdqwJd0LW+RX7aAxkzf6KveMLaV/MPNBoudcoxUm7Gqjgq1y6hPJ3t0W+gQ0
O5U1UGmJ+3RoZJChhqC7D7xAtKU/6Z3+6QaNB7XgGqftZrwwA9fXE97VbXxvPyZ3M23CuwoxhkQo
8hvPUJEQGGk3/7P5EZodc0XOiP12ei13o4dk0LoinhlHG8I+44DIHtdj4DCPMs9Kd7eu/bF9J2SK
5Iv36Ul8Fd3MZeYjPklniGb/+fr4dzaZaUqyppLiBoaDbe7v7FNgzqY26HK1aYKW49O8ljPj1aTj
9J//mn+3CC+/RrNkA/+Ibsp/hyzVtcAMw5eqjSYNt+VXWNO4nQLaVw1Akilr0UlWbPH/6//823/I
35Nh5/yNTcS7UwEnaaquGiZ+vIUy+hemnBJUqk40AdFxAooqBCieNuYxbCdETrmuCB8Sh5PUSulU
vMSBpUII+iwUGD8+1ujeEAjrLadb4fv9ZjbpHacp7vpOI4KZrJUDKJLzGGCEqaArriRlgv8tRqpn
jrK5qmWpXM0z/M2kak4tvLRVSlqpVah7UUnjcz4r1UEdaCrD8dkl+gqKZ/Mic1yCmBZVzKM48qR5
gWTVnJ+YHmJCKdnog2kDDIWY9+Leakb3HGgNo/k03xN5id49MQSUvQGG+LZhrE0eF+pkw0EM/m71
xTYg0xel8irVvmjlOlXecZjVhQoPkE2zfVVUIF2zROJEPm8N0j5XOqQHjMOY+XUfSUVdAxbgHDQM
UHBRrF+IkzJdLnvLcgAM0uKcRBdsV4gZHY7QegXlQ+gbJmmXsfVPVxOpJw81o71CfE50Xz1GPc3z
fF7Or8gY7AKvWGJOSAJqtF5R4ojAw8aoYvCocfCBUPMj30LA506c09njliPjOOVkoAWSYssCQA+V
k+0KPfRKkBMaIcitjm1jHOmgYcwTBzY+Qz1jbmR2LKgPjiIqvEFPZZBm+7hqiE2VBVtstWabMO0Z
h/iiFMKXJfPKcm2+afJnwOu1CzP7U+O/3Gilzn42y+e4b4+hoGWo9HRtJUf6Sxdps6cy+qUnipoD
nyCGYGq0Wp0ZxOnPCF2exZL+LJkqohluSPe5SOMfOlNPcymgpqRxNerlSzmmn+G5E/GhN2PzBHHi
OfaDmxw1f9BgVni8y5eZiCJHa16X/1YHj6wS05sjjPVaprjBOEuuJgq8xUTdIBCnv9NBVNIVR2aK
q8oY1VBcKyA/glNYavdInulBkE6jWlxpU94xmRIIJVOFTV3U9NThNygErdh1N7yQnkrLk/ydsQzM
lTB+T9zqopDexlL+gzR8N0w5Xgjitm0xgbrXTfSvupqNQr+IKE6JFbTT9tRzBSafWTafTorEYyrd
soSNMDyXEGuIouV1JG7ZpeSOhuucs+lyzURfgMIPwytA99E5Sqi5A3qBGgxSa1Yb9aKXOTvoAkGY
0dBWTplUeEfI3YFEO4yGHdfbjlhwNLyOL30w6HUMtIDwcuxc+47Dzxl7TK+5tPzuZjMcyHbcmqQ6
qmgvjWRmuDlBOWKfHCN9nxE1tif/BBJalp2JU8VfF/iG7JnGsmnUnYItYUkwCozTrNDqmoat1qo+
ZkgiBiYcNltZzyeU/92SsKhCgJHGDkll/URKsr9Wi4BWOJmmTqGFEu7VWdqVrHx2qZg0QXs52JDs
sZM6uH0JdAmnXPxZjFh2cBNXRiPIu98v+iTLuzSqqdlkqw3XVWte/JaAqFzQmO5JDVKYSSHsJhST
/agOyc7QP2OGlwWKNP4oMl9zRNe7IsrS/e+fLPyYf/5XL3/xRMQID7AeGLCqGNupvRfUyFvDNmX5
JDjJ34Wd/E1csrBCDRZ5F7qGk00C51NDxq3hUALgJnCbY3FFURatQYJTMvrv8n3eyO8xc0S3PqbH
8Sh90uRq9qSl6ZZrXWa0J42TvCNfoedwGBmP/tRrEFRUCAflZL7bcPtMW3wXRqql8LM5IJM6dqLt
n4oHsvYL49rFDP7GNdLfzH3zHG5UN0KtgW/bPDOQoX/HSg8zCWRNTGJJ6w4qOCvHOIkXuo4S5SnR
ivqOcrZnUJ/azA2kK7LiwBaBBr1LDTFOyKoQ3LoGBSKjd1t7mBfzD37q76h/h5aWxC7cCZVk0Gv/
Q5Se9jKQgOPkKMctJ0+oepykddMT2M6X4kYhH1wQbrwYa2MtniMo8rT+XUJprKvyk37M8ZqG9GP+
iGfbQMftoWGixzqxN7HlEYa7h8FYcVRZ0XMd0ULu0p4F1HJMWkOFW2trXdoPiUfzfRo2JAwie5cH
T2n2krqFBTzxtLWQ1hzxuMy88LBB0SOEqCKHhrE+w/qlPl+mcRcNrytv71qxNu0zb/Aic0UjdNFp
YJzNnTp3xspFuxqUXvCatuuSVqRtYjph2EQRSke3fpPLtSKRluFAHTATG6MsvhftLO9M9Fw787iI
YRkk+DZWAFqMukv0FZUvz9e0xoVcKxuZz0M/jN0KzlMcok708FK3oAe86AoBNae6/CYtW6n39YNh
F5enspsRmA3yXzs9Q99LMHsEGz1/GvrtaL0LJ5Yw66RpO/1dKL1+w21BniEfsRHYWfBsnNQ/CK3E
xONIRl5TTUeslQAnOPSejRM5WU18MqO9/oeIt+v84p85P5H7knFqf2pvI6weRGsflL5v+aHc9n84
kyEjV7+VVXTSj9lnVzgi+civwz3CUqA71onHBnJzsTEHQumc4k74zjO+H6be4PhNW3lkHNYQcZJO
TRsWPTw3+L0KPNXVTsldo1TFcC7t9djDm+279Wtv2MGwKXn9O16v2B0ZdfJMUkLRQm9pG9q3OnEq
8maqdXWnazoFW94mP7rvL4WEmcvJTds0D4HmRgm9UmZstsFB8pTUjnaQCC3c+zuTEyjB9wVXasXP
qBKXC5S7ov/SJS/BvMaIQR5u2u2FByzf6CmQNh1qcGtdUYidrPOUedgusvE4bvsDiWzMf7hzVdsH
vbuu912yGnftLjnGgUtlk/6ZiMF5E61DevDzDWdbSKyL0zvfFo8aOAqnOfw6DoIJ4437Cj3/yDyQ
xIbCFjYya0b3iD11gwOjOYSbHEM5Bty3dN1CtDguBzBUcS8RRtdzC3CA/rLLgKbBbBo6i6ya3DBG
GZwZdA+fJgdyUgOPFncNR1T6Al76USNdJLJOc8IrJ/J8lyS3fk2VZ91M6FSvBRXOuDYdZds40pu0
ktf6Ha/G3nrPiClg+9imRwzu95y+gmcc9tjk5+ch88YLoBom+1fOM+/tKt7iGlCPCctY4JLUwML9
J4zsYJOdVH5u/6auzQ/ew5WTrplvwl2PKdwOCE06pCi1PWtbFO54ZspI9iAp8nmxEk/+E77nlrga
dN/O4HIsb5+as/Be7bVnvKbtm3nFQPYRbpu9TyOFMuHqj+hSOWw7I9HkRO2tZxb9LQLsh+xlL2yh
7QUNnHQYV8UpONVfs4JTmdNVQtr2mYkX7hL1Xj4YYBxZYdWbcoruyR78qbzDaUuKObIxSPqTuCEO
vGy3pXjRr+rReC5eMuxYZC5A2wBDxF2nbeo/HA1CGir1VnozMDWcOdKd2GFohXBGjB7MccgksAIv
5GFdfB/Ia50scxED87kzlXqr9nB6StWr30DFKgq3gXnSAPZIK+LVANOHwmaUVlwnP1zxXorkKo6H
Qt3i/+SQimrRJ6vzSFtlKCgWDpwqpT9N9aCqsCq3aA/qNbwJNlQraWVe5bX1jHgebXdBlBJgTsIq
IifyUHTVW3rxSmePh2gTURFYp+pUA9xXT5XuSDyVPwBElS23XfA6f2UwzVjmVC/YZR90VwbUBR9Z
sKEssrzpkq2J4rkG0U6RHiHKc/MaDMfoY6DwSvfzYqS04xb1FyFF+pHFn+FjkOz94YapwQmEH7vH
7Y4/NL6w/lg4EAkmYAz6PHnhl/QqWC4nguGYvi8Z1W/SmQZIj5LnnG7nVXVlqBZTz12DD/YlFgNF
+bT6VXfsz8VTBBn1q10h48leiSZjsrOYI/gACM5iK2N9DDgKBmgCvfQ+lvfApAp3Em1tsbcUKzYV
idXuPf5oDSc5y9Sl1/HN959BgCUUoFuFOzaGKFu7nTcTGPeByBQWMLyJ8lHdi4/CP6gvZfQUX8xy
b2kbbRO/L4Un3LvPET0C8wM8Z2Rh7WKcNJuZjeJV2pQr8E+4EhDiOQgn1u2W4ykD88QN6zVa7O57
IeXmNssmYV4iw9F381mcT/4zWHDPf+++W0LHqAJuzOkY7Cq1y4MSnEQvuxskhV2Kq+oETyX5aU7y
qUMy/lFW3Qczm+Bn2mWfsnLNIgZUaFz52Pv9MHBL2ymjITu6Mkm8YKfXEEPsIm/6UDu3urOqKxnL
pBPQGztBD3vGwMcuomzMF502Jf6IMw2lT2UlfvM/krYeAoRRbkiLdSR/jKhDnKiOf5PpXu61p5Jm
SUhC3TX7VmaqWC/71gzMkdfZQgW3EpCkIdM5kUrQX3p967MtTuKHSrslVR/9jMsYAooavM06uJuE
DUr1sCgVPHoRB9tBZaUbcLWQdp1SAlVRzUHdM7D+NNh147Uk2+px4oD+RvK0f6yVn6b+qkO3vvCe
JvYolBXb4JsaJj8zxIyuqKiwymG6wK/cenBrrMQp3+OOGtdWvwnmAmelJRw/7A7LGmkxdnjrD/0f
42v4QAeQEIP5qL45NVpoF2vH/2n01chGQximuaOXrL0y12XPEsmiW0N5Pk5udsjWGdWliwp0OJFN
+o6WLlfXhbCSYLExP7QJYfVmEZvCSv0jbikRI7IGnGCvHqsNDT+Wl8oLTul7vo3XIX6PR1d6GELC
W7WHUpSioDxGZ3NdnUxzL67H7/7bPHFXgozObsQgHfMv6xac22MW2+rD2kYv9aHnLvDtCgzeasp/
pPkyQYFJycrBsbHNUQBDiv8yzHXJmIJoZnR7Jje6QF5JhN8ItbDsqOMk7mdZ5XMeK40MAk6xoWaI
+yFIpT1oNP5CEttjnxG3LRJX7JGGCv9v+dvfL7/f9/tfv//MGILFV5s0LMqdtLfGSIJJu3x3YcxE
oU2XNGg3QxaHV7BXbqCNChgn0Y5C1pm2alTXFGsZpQufV8l8HT40yS3xmFHLmwuf6RyEIw92hiQi
A93DMDS54irc64yqvdZq6dyqmbjqBXaQGUi17ecVcMukxN3cE+/XaTKLh16ssJpTUQkGOS2T6DWG
iQOgFmlGWRpv2Q+Zqcbtu5TooVd1zfAsLVHMIDtXFeFq5HdScLcMttzKj0dOwvVz0yiokX3zU4b4
S1mNb2NSXEQnhCvhV3VRW9XeQBYqYiqQFko0hgSLr7RKZVQcQ3aMgrZ2iC2vV5WGZ73Cf+gieWmf
KqojMJ6uZcWmXY8Bh7URCLLYDHu1Y18vk5lGijnswzi9CksUXS8ywA0b5V1HuIS4vNzFXbKYf+lk
qkL8hBkSnLuxN9icfJIBewUX9py21I9UyEPhX9PI/1CVpNm15Br2xcjxOWb9Q/+3SpPVsFjAoRNs
kwAst3xpSzF1ZXWmJS5niTdFGSeRiaIia9UtWUD3MDNCJ45gkfXmrjGCg1+ObwzT5W0/IAnMWv3i
x59pV2P/t6RvtSRcFLny6PVTHK/BR7H/Cuu4U9N31eSwQiLNIp0oBXgtbe0J/vg0B9csz7W3rHtr
BATyo9i+56QbONKA7NS/VdqPhF3KxgX/0qO+4XnH1jvU1k+VG3upGWvEJz6dk5zXkE2SV42qN8jg
ksZsfhVarErtSJAwot+f2WcivggUzCB1w6EPNz69vKqb75WhmpsuFqB3Cya9b31gwhAMr9Pyywg+
ChIJ1qWF22CEMYSw2/JQg65UyQIOFMsiwiD5/7J3HktyI1GW/ZfZo8wdGovZZGiESi24gSUVtIZD
fX0fBKuL7JoeG5t9b9wisopkhgDc33v3nruHcjYiv/d286LtSgvgJ41+VPPbUGtvfRFdbPbQHsIf
wpfyresoxm5/Nk+sn4tiZ9FiVwP1O/202Bkp+TP3Sgr1gpUUz50w34sx3at6Y6uVZnK8x7XF4dp7
5a4cETYc8hs432TQvpXWAOeAghi7HHLYsnspasiIhUlykDN4X5sRtUXw1bQ5GuOxOzolB+YqZ4JA
coFnfiAKfW8UHcfUZIDVxQNJqtOp7NWih2xWZEhwskItjoCZJPImDw+PkcVQqZyo6GA+QICIKWaw
XOq18+BNzquWDJRNJLVtHPGRVsPXZGSngVy4Q3VE6dEdrBhegE6SqIfAE6LyS22DjUgMbikZ4ooN
uAfgF/G86XIDb+2kd3s3RrbkweHwe8kG4ITPCqfCDkd1T12adD2mZk3ATFDbliSslRY/B1HySRwV
oZ/SSTdu1x30zEh3RovEMCORYmX09C0Q+BWHtqajFzNB5Ba5Mchuu2sQ+QiDeVuooHl7xUM8NC+y
npY22eRi5JR3kewewbSi7hLDS24icop1m0rGgaWjt4wtgm6VEBi61oUT7uHIWKGtbStZPhi8tXw7
9WIPTi99sBrUT6iG3zDEcR7JmMVwD89PXv1quJRoskg+8EkyviKV94IzBOyh+9zj6Zjtlsgrkzzp
QuzKklp67CMS5jUNnWQ66deKOaAmiLy2iTO+ywAypR7mQRN0dgLcDIeqRw4elWsZ5S8jmtC457My
PKNZ1L24VtL6Ar5513XBD+Bua6NXb6D5E8SPJvliWZJsqiWyV4CKa3vfbfUv0chBtuo+hH0MZYVU
jDwaB1y227U/QJK+1CjCRYsJTSvO5WTQm8nD8+qxdK0DnKsn4bmXsWp2/WAzaevEcMib5nuV+d4k
PsMQDy9deZBa8bzErGU0m5zsI9W2LRFHd1jvzxkAJtqjwBHQcN5NH5+I3UC+1BzsiRBckXzC6UzT
T+jTAXwgvWbqOjzGIGnv0iR+gJa9sjIr3xs1Y98R9+lcek9hk+TbTJEwrFIyCdr50Nk9IaaNOJaN
Vq4SkT2OfffRA30C44YOCbU8xTJnorzoH5Cif4692kyRcQ374oh04jqMXsinodAEJpSS6GpdDURa
htZqZVo8tXO92Qep2EUONXERhi3nqMxZl17+gnGQH1W01cAGHrMofBHOCHkeGWJryV09ZITKD+BN
RE9yAnezOxCPtDvAXMtZf836yQYBlZIUn/kWFvpPFPNHGc44b4R8yF3OoFlXvUBZo4i2u6fRoIMb
DM6DWtTtk8kNXvd2hgkdkLgA6iZmraFJWdVjqm2DapsSIRXE1d4wtF1c0egzMk+uYlkcjKw69iCE
NV7/K/In7PLpe+rAc3CyiNMiG5ksjJRp2yAOJlJg4eEK1I2cFnJicJ9qTKyyFYU9YAAKzMBm29dU
eYB/vVYznBYRAuAJir6/puS9EnHkgPkHlhTqHsG6g9wazHV+OXFjndIQNq6ZokMbxjxblVV6IHxm
n5cuUqxObVyNpJlIEc9QAFWy53E9oNhYD5im01lvVy02DKJfwEpH1GUSEcsqSLT7yezghFYmwAEX
/rUCkViXTrFLBv3nUPe0cTNcc8+9JqwNuSurekooHVp1bvUoZrIbbWayDia3e4L6TF+zaw7EyCMD
hG3iNNbDkLPlVrM6xKOHLprfISb3srKRckMpjROGVlkWP9VTyxXTWm/6iPtYpPkH/JQXwMLTzgLI
1sXemyNw6Or9uIXFEaxir80PRB+9m7BqUDRqa0saKUOawrkjJnHLxw2nS+rvXR8SJmHTE3CXnrWl
Z4+zph3BbjyhgzM56ZqWuZEVl3GOx57oTQu1sPyucmiZZtLu6ONjrjIrbENB9xi25Aw4X209Fuu2
sP0wn34mZRhtXbt37wLeodI0Nwo61J1cwHqxGekruwVhDYEDSf83p67Z2Wy+ElEbgKMesfqmW5mn
9UrvgcWBk3rBURyeekWhYKKOKBcbEPzxpzRP1JYBDWnnLqogQsvphiKBIKQwC8ABMtGYBvoaYeec
dQIq0PBVGJdIWlDeQxC05aqb5nkXF/2VPBDwOszlI2Xs5qYw/TYfQAsuj/71dMzK6RDh1w/r9GvM
ZGgDKsLyBzf6c7n9DCcwudwCbM0SfHxb6p4rgBuW3OQVp7ZA6h9ClQaUl+KbVYp264GlW/dCg7dc
h7A2op4OXwScNpQUsgBCivXYa/jHcIiaGZVbWHV+H4ZQPug6WTDbaOJmfy9qqh4WVuF2JlvBb5Op
Ke50q3R8PTLwMy8LFDfpdx+eHB1k6f+5xMgLzNmqD0kLUitbllwf+XWw02wdSzzmg0tXzLCKexEM
+q5XVnrKEP3ubtPu/xEJ/r9EgqZlM9b/Rxjwf4gEr82PsCz+izrw1x/5Wx0opf2XSWbgIkywLYKC
SUH7WyEodfMvbhKW7ZBDai8Jxr8VgvZfus1/Q7yn6w642j8UgvIvj6wvxzFcZAcmoVf/PwpB6dlL
DNsfGkGB7YFfwdItQTitK/R/JSzhcZ/TQRE5UgRfXAFcpYAZ4Nt4n1btMO0nBp9BqV4jo8bH5LnM
jZr0xR3j76GIoA/HJufQJZL89+IuceRLQvloW3KdjcZ9vPC5bktjpMeuJi4VfATDK2uhfS3Uoq0c
tTORgYwNl6V0FpE2pgqcOvQ/IIAcEGGWmw7Yy12S2fbOHmeX0UfkcHTph03V5hz4jf5I6sG3JNOC
+xpfKeJb77VwF5aYtartwLlniteEw0TrhUgVzKEHuKcXsjjck97mZwvyAyFOxtfYjvwqmDWMNHRE
avif21oyZOXvIdcckx0ZQMsjhVfXt/XxtRr6cF2X9tXoi2rHCeiS9gwytQiCImLi7wxLv4nlOqdS
mRBSw8KLF7ya6aK5gqOOeG3pxcrBOlbL4hGB4hvZ55CHzRH6slg3JtOrkFejJb9C2I0lib1dUt+t
fx7Jonge045srOUzIHdTQ8WHmK8Ow2M6t90aqwZt/h5n60AQ/O01kOBn76cZEs+NR357cbhBqBab
KttAT443YZk9D0ZySiJBgsWkKyYoi3V3ATG4ipG4Evo1NlGma+Y2XSBwUpswxIQ6JCicIDmCE9Be
sufAPWhk8i3lddzZhzBwgZRYxcLD60qmccrGFj04zTGYDX3tpDWBIgz99Txk9uj08mB4f771//ok
fn86JeksaPXVTyKPQERMwR4tNn1md6yYJhbKvy3jaDYbt7R+CAc27J0aWj+E7Ai0xGp8yknEVcuj
38uoRS2Z8yWj8snaGvzz/m25vaB/PY0NvfabOTBXqHXYVrUKrlCqstr/9XAe9fshI1cmZvMxvRgo
5rjkai2Pfj+Vy89mAGJ7l+PV7ZMudc5lt0e/l9uX4fZ0JjZ7jfKIBsVyWd4uRmcumB1HbFq/LtPb
t2NIrHeDzLRNu3yJb2/d7+X3z4zIEQfQYMPC0wuXCzmbJ3IlsI4WvlyW23+BHQGTsqKXT1ADDfx/
lnFBFd6u8/yGKmxTjuvkzMQbvTcZVRoJTWXp0ML54zktGHvqEOm1w4xgmV07gkw4b5rsE2+u8ru+
ZGyuueDA0272DVfOvrUst6e3hTisliJm6aBYH4nM91IGu6ovCEWtOmPtkvMMS8+l0hkXTp/bIOmg
OMITVYzdsRmCN7ccNwA5BPATpfmEwj1PEM+3Q6czFr79Uuami+PMp0LkjV5+S7m85bfF+OfR7anX
lnDMGvwZuBpRS/AH9KDVd3kSn9kg0B4W8pB2YXkkZIfhn9BCzK/lzOtmEVSkvlcP8XY2x/c4bzyf
jMPIN+cX3tlU4m7OqKcMlj7ylD9xwW+DyHqv2i4EsW0+uwkE5tuvWC+fNqQYNJ02GJRxuY3d/kMf
J3n9Tkux5rhW2/Iih+R5mrqZK1qQAj8/tF6d35UD6Zmqby/JPGJSJDoblNZApXSKw4asdnY6+kDB
9xiI0WGuK/gEebfGUvhE6kYMK0G9CrPe085DHFR4CPClBWEhf/C2ymsyn5Sb05DH2RbUjrGq424f
zuW8VgPWJTyDTHwoA9xx/BiHeS3H9IPCyTsYY2KsOerDEapm2pXLV2Ecr0aT0uRW4iOYZLApCecC
v6Iusc7ctkzc1NexElO1g0oKeXVMcJZp2kSSKOEe1zQqTlk1Ayoqe/juxU1KnVthflacxoVezcfY
0hDMmPFh6vSzrMcnFw8/NmMkNyJ3PGZbhGZNiv3NgmYHIpCgoUH5lYtCohmj9uil0+vYRAUtba0B
SFJ8Tw3TuBtd9U0TIafeStJTcVG/jdTNq7p/CFyAvLoHbG6u0x1e8auWuEx1pqHfxiOg6iqbGMpr
0ZVgKuPotFZ+gINAm4fxWzZDmMxze2MtwRsWgodENzt/msqj1jCnKou6XxGaUu9aleYroyVJzoqV
vg6HKx4kmiNmDeLMTFdjQ9qvu0Tn9BZjTWUojWrARQfGORpDkWHAvVbGys3TH7CNoFJ507PKpmvW
2MNzZoLdng1t25UgvEdCprZiAoJkE/3iSV3t9YQyuK74S6c2u+9Q+6B0KcajXqTaBYgIfzj8Hk2Z
fXEzjQyHoFK7IqALU3XjJnUShm2l+aXEO7Sl9vALA7VwBPXvfqKANjpXbGdaFRrBxRdlM9QJB7dd
gRK3GIvS3hkSRJeWqaZ1mHsrx1Xy7FZWtc4lUmqq1PprZtOEnDEJ0cikN6pHzIBc13gbyEZTx9IT
IL1p/5IittClv6dhxKwoR2gdOdpZoZGTUz0BjnTZokcuINqeH23eg1SbB2fdV7U8aAXsWyr/jZ7a
Gjlt03fHpG3Y63hlpbFqzfk7tf69kwdQMZwzVDB9Q1DQl85rP9waEMfoES6V+6bDdZvqNUhX9HeD
EblwSwl7Wi7VKOXqjCK0BFagTi2Z4S+wODSCcAmCskLtYBfVS8q8RSFQVA3jZBuE1ToTyVZPAKoN
EZWgMqPX0va+ZXrCdiJIcnGFpV3mxY2H4IWWHtekZEAYAWLbWIyHhJrUvTfrGBnBGnMyGL6FBRNM
6LUJ4b7LeOsQ2fJtaIW+rjTzY7TZaByPZvMIm5e0glEDSdM41kPRPBMKc6q8cNw4BEEeGkhHFLiF
7hdL64623741aGwHVppvKnffaPp4r6feE7/ofRwzymq1oT4nUJpiRCVtbv9IJuN9rpgf2bU4GSJw
N6bocdca1TqOzAtDiW5LMBL9k5xuWpML7ZwHAz2oLEaAWwNjZItoehFty4wKPpE0JQ04RHOu10z0
nK+jFVxBUtXbUdTnmAydDZZNUp1SSWcN/t3EwFQxotRBwzG1SVdt3z0zHSVhAxx23BwjJOmNkzPi
scrxMKQ9c1/ZznxVYmtpyQFO6ZgfB25No79ipNmP7duQzmpdXWOM5hgQkTpMJlnKdpvtjFRpZxdw
hWV9WaTMRzybdCWiga2Iqx5DYMxWm94PDkcZYYbdSnLyLtqvPZGEW2fWPuGTwKoq3qMQLK6aTfT0
EZ48x3uL3BqWdNwuHIRgXUUDMNxKwPpOnbVnes4m1ervZDR0B96IjFnRFRQD1k2tuZ+RqTAIjZzE
OmcYv+25YjvSYkwiaT0yyBmntZGFno88kiYXagCdHfs4yWHD7UkRmlkSEavuG5eQPxnEGOgLnTcW
oc1g43qBKFDunTihzAGKR79rC46HA9pAhBXzGc4nt+e3RzdE8+3pgIKsnTSOZEv5cls4m1a/Ht2e
siUW26EtXkez4vidFwnsoAIXwpCQ6LIcom7LsJyN/vW0VGQxh6Nf6Jz3QDdLvJfTkwF0iaAztKbN
Aqh2FEKgCq4/kmWOEnQIM6okMGKtrZbMl/BlLLIXoxTTVsNRD2BzGbjJCsgzhEu0zK0fL8usqb+X
ZBw5AQMVb/YFn1JOn9l3TGvhIsdEpEU6siwjoAexLNLq010cxaeG/pNfTP0nZJxpY+j5IR56kpqW
HzcyhvOi9/tc2Ogf6sm3w3nyyTwCuSYA1BAKsXy9gGe7rv59yuZ2Afcg3ZFxZR164Ss5cPj+Z+mW
s7i+CMwp6872UvTclmo5D+dV4a482yO5lXGIbyyn6M60GH3eniMJnbZp7lxdy604JVLR3N0eGplY
hoecym9P5dIhwpO9nOwxwJORpC8PuXdBrhccDNWwgwgwX6ZWHIPYlE+WUb4GWQrnL4Ul0Y8CK1Jf
n2czN59N+FaJ4d5r0MUO8QJVSpz4uyJ2hR5z6RynVpVbtxIM/LtkvLjLQpQJ2A1CgDMLaTPgE7GR
DfXRHClvwFIttV0UiC9xwfFJ2t/icMJENvXVKo9ByuKMLe6iuKx3UHbtq+xxpBScF4rIRsRnWqea
GOAsisNL4VWUpjkThFTLCs5tQ7ttG/1zpORyhrZ8PLE1VE/Ez+GNbt5kl4TPNj129IWxBYySti6a
eeulD2z0AgwxpNn/hG9dnjuJbAlmdbhJl3pRGLq5MS30ifhEmmukwuY62GAmRoF9p0msI988oF8R
t0ybFjdXZTnb69i2wrWpReNZ9xDKZO25sssLH4S3L8lDujflD6Nt0otJcwy7A8LhiijOIsE5xxZ/
V6PW2OatU25bjxl/XQEiS+YlhggJXp9KXHblOD7kymD0Ntbnfsip//nCYPTRulVV6/VKOYgyxZwf
tTBvDiNW8aAwm4s3xe1FlWO7rWJkahGsknNrR4Chh+aHNdE08NBSO6uunju8AZgDx8m8b2O3PBoZ
Q4WE1KdN3vKrW0BGTY9bMIAI3+Z8v6paMR+5Kxza3hXPk8OYBnyufrDL9ntNMOM20dNyrw3BVusj
dCg13e4JdjBJptM9xMR3nCr3kRolRDQcQINlPSRjRBs4HT8bL/yiFZNx3011fykQvRdOoZ0tYUCV
UOb3mGzfXWkiI56osR4M8NzxZI0ge4J5x/Hh0sMfB+fYc54jBkd0UOaBttwNBtMUiZuBO5tLGogh
6yvKEIwm1y7uTtakzEuia0fANtOeUItvgL3tzeQxAo9clFO6SyYUM4XxIa3DYg/pjG4KkXi6nE7O
qJOxIcJNX3Ttam6kPDTZ++QmlCcln2tmjdCXlIkIg7kCVv4ENA+v6M5NiABucK3sosj17vKa3wZe
N/qRuQWTPJGtggAeX6VXblIKVp2mAxPj5K20KWTntDvZd5WWBg9mKB5rujR7/lrAXyGiHTcr+GY2
zg5mNgLgGjtEOqLoilGFxEFwcoPRQBpg+o5sH1IxDqeGsM7T7RElClohMpXWEACKXUZFfVdwTKXu
QfMzTN6equ+sRczdp+yxTxCSykDAqyBSD8oMeW1sRtIvJ9LGylidvQTzioSTsIVoECRDvxE1mljd
9nwzr+2nNFXRo0Tw81YvSrSu/Ja5BKSmS42jhclVeUQ2DOIsZP8SjYF4FMWH6ri+yjLa1j3JLr0N
vpG7KxOc5qsUM7pgYAvbwhNIHvR8Pgwtvny9J5RnHGSG3y4kGKuK0kvWfh1EmK3GzkAh2DF1rubQ
J8ISKXrDX5El5fdBnrLehQhWRM4qb7qetNWmvAjT2iX9xJi4qbsjhPxPJ5PGyVPJvPIUiMkEfzVy
tKDa0OtQe6vUvquK9CJlklwjCvs1JUpxb5nJk+q85iIjqzwoUz7fbrTt3D6GqIAOWmgNF5nklPdT
uhudYPa7AolpmU++KTK+CAq9fOfKe/z/4RlxzRY+WX4fGeLCbvTRBrLxC3d8wNItz3HJN7ADQKYq
GClWlw8b5ryYWJxUuyPmotriJn7hRkOK7qQfKIG/QQ/IzlMITRDCwbgNMhg8h9krlqQ0uHflQDSS
S8Rd5raAZ4SLGpV7JN+Y95QJE0dMktRaXV7j1JO7JO2hIZsO7qFcQ9hmp/nai4ZmXenNdZwH9bh0
U8d9phLnW2cPuw5yBtcUucQ2ss6hjJfvcLkLi6/mIASXQ78PS4wgo/zKEWPYp8VU7oVl3aFvKg6z
7cbgYBlGF0yJIJCNu6Iu917m/Eg4tr+YnO4VgJ5VpJGOLi0/quAoT8X0SQoc2lOCowlWA1pmtgy4
CTkMXtJz7mF7jO3s0kPjeOB43SNhSXG0knpOqsYIQUH3frZzgkLd7tC6uhFGGdtykH6SrRCUHLCV
LJ6Bl6D4mDRsYhh9rcU01+W2uRljJoCtzgEWd1K1RlZV+fXQGNuh0S+3o5jonMWbgy4Cztdrl7k2
SslS+p5lvNTcp0FRknFaKhzKVQg7WmHIYCs7EVUYnqxhPEKzoBnDYb3r6FtbgVsy97TOs25Jmj7a
mhBUIkRU9m1kLrXOp/7R6Rgq23p3NDTz6CUKEn4Gt4ooC4whWXVwLfQ9SqgRLc6nOczRccgQdFQT
yBeRxvm1XxxwWAzPC6IGTq3LmTNC1S/T2Xe8YyHK5izbS9WXDgffoN8CtZ+eQoNE1jYZ9rSiUOt7
To+wcclnJx7hklmcvUHdpluP8rWOcTZI5Liqyn8CskEt4HrDp9VUj3Fa5RurJuIotgPk/2PwPE+p
QVuTWLrUTKKz5zg0HDxxUvEcbED0RIeZ488qBpR0TvUnKqmf6CzHk4OCht0/aVdlqf/0Op22iW4c
YB9uxKTFBADiKohcVOZGR6ND4dncVCZxc0ppWxjrzMmlW7w0QoxXZcAiNT+7JFFvpkrY2easISKl
/eamWSTvuEuCi4/oRBUg34oWVJsw+wdyaaaVZpEYkkgz2FkpBkOzamhytvKxYKML69w7hX30NmUe
Z0SkbESCsDhBWR9BdCK/N1H0ss+IM8UR+yGTyk2kR4h+VKZhTxD9XeK1zT4Hs1xJtHTF8oU1SONN
zXFTgNc7L0n2u7So3gXuzxPBoNERod0CDC0RFORMJmmb7bM5+MzDqnqZuBBjAtAPkeWNj1oN6bnS
Qkx8xX5oLb5jBfMPuaBm5tYtd9aivQUCvB4Yrq4zSttNLkKL0A/gXKSCjYwskDOlAxCAwSv6Y9Tg
rWOb19ZBZ+jnePlXWjq3aJNnNtKSw7wLYIZBcE933ZLPRhxGa3vEbOUyrKF8qJUfJ4+lXXibgn90
5fYtWe8xJ9S0Li9ueBmzxjpCEA1QSWbZoUuzBwmMGzoXH4Djdai/Q4axxNixAVBir9xJY3oPojEK
o+xMY2I3mB6RorXeApEqkJy1xFr20ZgwCnIkipPym25xKJI9QPVAs4KL7dGSyGoZ7jkVbY0h5B3B
MryJZ5fWsd5XB6t0qdfKpiH0e+7RhGgGmFwN6OXyFsgoXRlSTqCQUIgYgTg6FedgyjNUTtu5iLcm
4QP7Dm9YEDvNgwRtNFQVt9uFM21/0UwPRY1bPguEw3srNDQfn/Bdj2LrDCb+o89myV2WyIxgXEx8
uYLXwVmZBmmbvkO5nHcwRfH85TkGlQn6WZ5inZnItfQgztKPLJicGMUptjlcBLRXEUg3ybEcyi1S
QY3WNxPLQ+pU4mAJhk5lcmVPDo8QjbKznZsbT0vLC+wc9NFVvKvGeMFmh48Bvc1zIXinhndgtcPJ
TRGJ24FRgy7ubLJXCAXpSu3RShLneFtcQGP8dQ3Z7YaZX62qSrfmkHM7DzlC4qmFjzw4CASIJ4Kx
QOBlrF3NxP4gZtJDu8Gzzkk+Rr4PR4r6ngY+94LBsN9gbBWXWonykhj6YxWOzTGJu341UbPCOR83
lT4Nj8Wy4NbeZIV69Hoq1WJMmmuNot7x1NG0IKBQPOgnFLNIjOtyoewn9XGOZXIovXQgV1re65E2
Io6P+K5PoDjicTZ20kThnfHBraK2cg6aSlwE4Oa2shhY9nMT72LEW7BZc2B0KiAOKp+vY8v1W5bj
V7NHWqXzoV6KsCbQcIrPIN9dULJS8reqb8NomQ8JX0MEPeKJJA5MfwKwXikv1LyIbRyKOjtdmf3M
4Tw7mHDSrp4karSpME0VrbrSIKwRPMcT/W0zPdoFx0aLxm02eersNutaM9gMKE0hCaIcSsEdVTk3
4TzTurM3UrHQcbp3yaVH9NekHDNPqilqwnO7dWwN+jqrjOfB0o9VQ9aGloTxIXTReeh1x/Ck9tJr
OvXX2Ql7P6Md2KZYkFBJxIc8L+jT9AQamsgxEuarLZR1KBILyJ2bJ8pURjwdiWAbWRYYFe0S+Ffu
cV339s84aX6IxK53XuF+jSbHH9o+v5QdHIchadWqDmpMyM18aaBar2bPGBAoItKrmA/vpnHsdiYs
zLuEsmk75LAsVFFX21irdm5N+nRETMRrbjUnpdnGwXCYN88TDs0plyj2siE6WkCdhQumpSdUdjWO
HNMrVz1XxEKcaOASXsJekgUQcgCZo4NVzgFrVdnW1cGeLONAzc2XQ1G9TZba5Ra9XTnXuDP0XKN6
dB+6kfbUYOE1BWKD9ri1OPUQHUcrp/2BerzEukvYOHjJfZwUG0OwybSqfSvs8kNMZQdXdvhURGiM
7piQ7snrUG5t7YzZeRuigi9wHGb7QZLITYYvknZw2VN3nYNXezRDROb1zC3QpkEMXp0xWN74ZWc+
VynWTDG+mxb7ztCY+Vaz1K8Z323adxv+/Z77/f5ZGKjnCN03dOil2ZsvvaRqmcaqtiSggCYM+HFk
z7DlGT4Va81TGXcCNDDaksMkC5GvMmfRINyeJ1DqGVqFB5qHwp880sUNuwvWEnWZb5qIKpMOiGxs
xktIbvgQKpwnXZQgEFuGYN0yxucMNewldgyhYqQJIv8kuUfRltX2XnNNGqQKIaNjf1g6ZSKDKBqE
EJBaWw5+qBf5ujaIe04SQuduS5Qll6CDqK/RqvHRefYbmOaYQJliHYMUPjRHmgcuFrz6dv1qgc+n
ZonJ9KKWKY9JhomJoX++RslJG8OWVXWcuEKcKJ2AI6uRJvSMYlJPGt9Z0ue8mZ1Xnz1M7aH3IhNs
K8QPAFc12P7APjBoX2RLlCCgDJZXclu85Y9mS5Pv98+A7SYkmJZQT//LHDpAmrdPqUasMSAcbnnl
t0dlVSBb/efp7ZFTTUj2UMCSJOlwCm7Swb89cv95dHsaLW8YSIbnuasvUY1dI6+QLnJjzza3CIdh
yXHwCgI/M0Oz1r3ZKP+2WOxehxmDpOsw7pxd6j3SuHlYZUw+b8vt6axzGE2S0rsz8/HUu+kELXgW
nAN4M5bfbV56mvTzFxlGehMppNyd6aozNGZawYE3MRrqPjfatZV4l5OhbQBHt74mWNJbv5QzSOt7
jvWqvCTa3jRgN33W7VG6KLWiIrO2bZf8EogxSBwPkfPaLS+njElIvC1dRSLnsDAe+6UjfFPKhLbr
5yA66b6RXTTb9dfepWlW2EgxsyWN7vfSE0eodInqd4nFNAhwo65aOsIMByHaGEm613qbNiKdzHg0
700X29P/CMQKulNEhFQ//vf/+vxOYBkhD11Dvs6fai+wby6Kqf+7QOz4o+jUt3T6b/7Q3xIxF0WX
w0zT8ihTbf03Qs71/rIc3bFB51j235y4vxFyhvcX7BlPCoGwzNYlKrD/RMgZCM48AHKexcHjl6zs
X1ib9l/P/ySc3QBmf8jDTFdHnaa7ixTNs6X+b3mYYRtRw0gj9IdxkxQZbYKUmf5a2cQMlFVwDrzQ
txxsmRkqgxyx+90MS3cvxodYy/xEG8ZD0S2+/SYJtsLhmiQYZ8TRzQ3LRkh7ZxqQDroqF5h+YHGm
yVOqwWIeUBOvBVtPFgisa14cHIZ6+NHo21iq+fOPj+S/4bjpplhAbf/1dSLAswQCOFs3OYj/C5U3
ttZkpbq72P9mCf6iAwuT5vvbDTRYZhSxa+SgVQHj3u6dv26bpcvNBFRqnxLeU0jxWgQGUhpR7aoG
xtqMwvSYLJpaO9gwXmej8+SL3Tm4qVX5BNvxqxnlXJDLkuURaFlvFJvAYwJBf46oxEOsoZx3CNrp
Cnb43O5RQk8o9o6EaNDj1dSebkJNIxZ7jwj04egh5ed3Nz9To6rxKyJ95V7/jGhA+ogC6GOw7/lk
z3eiEP5taWkA+hMZaodZe/j9Y/xciwgvLDYJgpnW0+e9AbjFvy1R3FFSSA9LxDI8uS39kqxpBMED
xxa5DawODJm082RbBsZHiY9B/4HslgRsM0zJZyH2Mpzqd0jloE2Xm3GkeM8KD9RuaAvhU8KGu8L2
LswrCzw+iqhNAy3WCozv/E2a+QSA4CGj9erPA+13YCGPdsZ8owLL55u0dzZM2oifXZ7OnfD+WG4/
0ypn3ZqTs6+IFN3FRns/Lv9Xy9evDZlS6iPhgORtw6fNmB+nOvZAB/cPlOeUQTHT56WoMn0sIJZ/
e4SOmU3/jYEmgFrJZm0TzrQNMS22Wb2vwtnNAGNEbIwePaKWywE9HGE1bowC0DRm7Hxd/amnihyI
RXZ8228mQz6Ijh/NJHPn6CNPng1/TY/6ChgeS2UDizPCMj72dCKOtK3GbVqp19uPbksYkvDd5wRn
0sV6mAk9JHGIpol/Wyr3pyzzfp0BWMIY+qUiboTomRNDmgZ7zgiUfJ6X9t1MAQlwHosp2b0N6hcD
zE9fG0egPaeMrWtlx/oX10ZL3aYbMr2Lu9sOedsxq5iBa2lor6WGfKwa7OTQVRg8MtQ4pPASuTcn
kCuOv4RmzgxbrifTwmq9V8/GPxIUifBbRFpEvNqHNumiYzGFNgE28XOYNMYKIK9ajfeK87kPPfac
qTze1V64jggn3useSX1cG3snISpJI3QYe4fHPx3beMLTsZt2ZCmeMgFyS2m1sdIa6DmIYhUexO38
H+ydyXLsSHZt/0VzlKFzNANNou/IYN9NYJfNRePoAQcc+Pq3wHpSyTSQ6QM0KFZaZvImGREAju+z
99pRAEB3WXv+y+rHqo/0cQPto9LVPfa+6lTDysLp52ma6l/5/qV2ATvrTK8m6Rqlt0mT60M/iX2f
CPeUwSfeFANqlLnsR+2GfEDm7qiHRB3tzkgj6cau+5c2hVA358ZJqwO+V+sYBRR2Kn9gHZnk+yRt
HuN6Gs7C2dCOUu/YPj8To2FFXEOr6Jg2GJHcjVsEW0FakeRR/e6MiYM6UJ78RnT7KE5adFqnIsAX
UxJkhXvbsbjjoSG8lCgYOy3zmWTDVzVRItosX/LwgRvHdKQjsV6HOSnf3xslD0y4SEBPokY0+1kX
9x3r6k1hok24NIFui/KJ0gWylsTF1j2bjLUMoFT1GgwFbQbGzqnzq9E50wmTqXMM4+ekxg2rZXn2
evk3jOVIe/CJYj389/bwk1V0wM9xtgtsulgY/ndGHr4lvrsu4dLt2EC8OMvQmIxYcqYIPBPU9X8W
hQWpAQM48/6wppPI9s5wShrDXmeNfBrhTwQNbAubXuIpMPa9am4rBbKSgM/PBNQzLj+inptvHW9+
P+ZTXi7UI7IZQfFRmlCjmzyeT+iyw2rZAG38uOMj3NI74M38lLAUM9/t+Two/Bkd6waVsIrCYWTb
XgdowH7BstAeuE88+M5LZxHcAOdOOKGqGXpn9kMSxwMOciLOFAbzw7CoMZNtT6kOm/XyGLbqkCWS
/oLI9DczfTpsQuhWKiyWdajC7Jg2mjeHM6Y4pDXJWiXUgremmRB3zrqd7EPjt/0R89FwLp0Hgrka
Hrh5UyTOu7sPs2ygcrD+8aYE8qJB4rkDVdnq5hhapbjxRE0iW9Fp1Cu6u4IBaA/f4Uy9T5ENe2mH
clZ4GPPMnh3tj+QFLgLYdoH2OWmxdNwjZ33qjDzzsoybYwK9JrhxGCLDtfbjs2PKY4OZZ5d5OIsW
PwapyvLQLenACa9mvdCuimplhdE1Z0+/qdLm1baSeSVCRGyHSGKbMr4kQ/vpt/A6nZjzlKHB7BRG
Bi48B8ksDbrE4vqA+3zaBibHuTJR6DfRTI8YHQHYlNuNgCzkAJJyalg+MySlXLBPjfoURlcIzQu5
eGR35e6GueDHmIxnP60mTGKGce9h98nDzLutChY+1FgGeNoM74vCVP6/9gQrC8g5Hv8+ZRbQYoZ0
OvjgY5UEOZ4LglR+yH3LD/L12JTvqclkht7FxbzyKtTSJIjuFhLjo1fnN66viLmTTWsD/M8UdnDc
jUls99VV217xXOKIsuWrFyK0SG9E2LeFtx1a/DjsXDeVPMHcRlqS8c1cZxs8QQXXubo3zTbfG4pj
rBo+RC/Ip4E5Q3LCXJbysbRcaWzM3sqh/M37CpxBl6pxW/W8/XWKdQxLuNo1+JJcM0TkmDp5aZjY
XvPqKpIHjtXjdYyD96bs2k03A5WDeCcrdvosvvOwRhcojZbGUcfd23h18e35b5kNQSVSI6vEwrPu
cBPad0Uy7t0qekvSAnpAPT41I33gDiVnORpUxX7/InEIZiETGTPNYnf3knVuCVoJ/NI7ZnURb4Bv
yt49K1p0sz7a94GwwCI427IsQOalbvWn6giCjj0ZntTL6DquiCUKGTX7OAcoVgDtXakIC3Qc9xc/
bHiEPIHKgyxaFxcLT0Jg88Kk2QLR747BaB0s5E8Sc/H4MZmQ9IPpJaBWMtAKI7IChOh1fE7FvBm8
JfuOP8YK8++OnXzRzSVyzUDbI0q+52LSyAkCl0ZXQvELMDFJosKhj0sEeGlTr/w5prHUxYVEQrfF
a7VW1XSpfVyjjH96xUIFXzVfSJwXN3RoNr16q9riMwiDBM8nPQvdN2/6Y+UM91IkgJry4g47B7E6
yus6O4OFGtKrUFvP3e+cF2eHnPINPZU9l8L0OQ8zQAoJiU/QJdhEay927304iHPpky8s8S5KCZlY
ago3WXRUs7MdFG4AKtYjAGV0JeJ3/8HvbzWxdz9r9niqtG+MYLwJPNnuqr4N1n0S7uxIfRDLYJaS
b4t1xPCzP17P7iJxneNgkCLhR95Ij5aiuIALX4E+s0d4KXmgMD7XpmKdcCxV1Kyq1Ibi3+Jw93Ml
N3ZLen36nkokrLj0bolGc0gv4StkqqGIQ79oDfipjh4rmtZgWQ2fvWf4+OmA74ekSkqYa5rAvUPx
R8r2rcyAF8mKT3Z77BVXcOqU9cq2CoyBuls5sgGygiwHAMpCne/7HYVHlARZ2twgw90OdXyIeZd3
JR6GHYkQmC8hyhteECHYm8z5S9NQE+S42yi28asRat26v+bnGGpSaZcof9g4w+CnUn/Gzn7mebMH
zE+0U6i/tT0cm1nzeU2JzXTz3B6ZOf/6S+gxLkr2MovjywtvQpYMBgAWxuyHbmmudFqaRdP5wbLh
2yxVw54JMjYRX3P5Xqu+oBmAMWiwKaNmMI1F/UCyhinOfC7I+K6IIVCslMPAq7PXxhQgioZx5cXB
fCyzQcJ9hFfcF9jfzNleARGbkpj31sJr48j6PpK3ljg2scwuXu18jhamS88x9wW1ZPtaQLSegmkn
pHdn98Avx5GudUptKDpkfsKvCzQBAk1WNofZC9VupAUKoLbUewzMeiVZFq8ii9g3mWL0RzByskHg
ZvO0hnvRbBzTojksHrbegAfdXnoEtMkgGQdk+3MC72Icj611N0rm8ZbfWbRsbt3Svw3bJUdeibMB
CnPGuh3Fy6lKDOq0EF8iLyXk36HG4Y3VGvqNM2fghJLuza/iq8bDG+HzbQqGmDbhl2ansjMJqG96
c0Y/ykMYGbV904GUQahkNRti5M2vpW5e7AJ76SAMOsdiwZ0caYAn5o8yaPQM4WiWUbhXw0DMGhJd
SMKdk53xgHUNaEszsSYI22I3s91et637JJvlJeVeiKdgTQJ6WoW63/hlF4JAgqZplN61MtDoWaYu
8m17S5K2xcwPid5OF2Yq1Q2OZUO+5e6FvnVuDPGce86N2QZfUTze+1kNDDHnLuHmdr6V8iuzfITF
VLwLd6EngoFgsJoIeGInRKKmvW0NYBVsW14eYpxaTQ0dKXdhq3A2g3zgDvSXrOaYyTG2qG9L+9u8
dBgFwVob+q+a0vcxldSD29YLy+mlv/qkEjwfPSt9YzqEjpvuQ7ICKwnXGRxLikI8LkOJ5bIEGfMv
1SWXsAi/qojQveKIWOUVzBR1VOOYrUOjQebl9mdb2PwVLaPVX2LR05NhMHOYNk1G3dGJeybuwmv3
lEl/CWrFt9ij7wzPpMCH8LTVUbCTCKfZWfNvqm7pcdO04Nrko6OZ1ikF5qGNggTISHp07DRbJ+ag
V2BMyAELRwNJZIT3C0y+jpDpVs4S4EFCabXWGDzC9t7w4ufSSelLxmzVSflQl/WP46kfm7OIW8DD
gXfqTx9YlOGD4E2Zy/EjV8FjCs1qMCTNcwM/Q05q1qng0hjeB/lIzLQOjzANhCqMjDd6AA+dy8Eh
90syis0jfzBjU8YNrAvkGzCZbS2pOiFQpTfmsq7uK5ns+l57+IveKa6mbSyeTtZkkEygZImjLjN0
fPGk72/LaPIX28it4iy3zkboYyWUjToBB5FlHsVDuMfhG1OKy93dwE3IIYt9jhGPJOqZsEVYE2v2
Avj9GmTdPNdPJpVgO5b5qMqZWKtEMQNG8+3yv+KYh2m4Uhr+V1KyKu3BucPA3gw6JS0NgkMxkExq
PiZm8lYZOc9XozrnASz5gGdsTeSu05VkYuByYCxQMDFSvN+Fz+W/vJCytl+XLRWBfNP3gGvlnMDx
geAnqSkD6jAkIT0CBLU/8ICwSZAUy45VfWIN2fBHhH/zRD7W6a5O8h8DLQCqMGESx4bD5Yo7YZKC
LgcYVR4Y4JVdmDTSdS9Z5e8DET2HjjdtdRg8lQyRa6ddtppAeYyGB5mO8OtwLFpzhV+bOfiODGy4
M0tbYAqZBWOpYtwY4d5Th8k+TBLRT42lIzYHft4fTBu+Po5+3IvOVwq9ZVPZUOYIQSjO/zZneZ4T
sdb6EHm8btGI4VFWATXpUbQeccSjuzWcyGs9rnQDanlWzrLJd7DOiCTeR124rZ0CWJ1Xf4ZEnTZG
kj5EyxUZD5TEorqfk4j8+hQlyCc2D6TspY5dsBEWm7iwudSj8TWOMO6j/gMwFJVv/oGW1JtWuGs5
3XAPGZTxKCzAu2ZaPE3xtV6cSwWMFArW+Ndw7KjottURgt24i2TgfEjJ/Lqb5TT+ZbRIjIbdu4rx
OFPgATHJWUcaTpkEWtcZLELDczvOu8nhBWTKf9ZWeSJOAgKZByVPPXeVebx3bezkGNMoPaBRaIW1
e0W2nMKjaoIUFv1lrsJHGk4PTR/FIA8jeSpC+HoGru22O3RhdbFdpnmYIvoQWvOzQ0Aq6tIr7eHm
JvGSn9p191hbJZ5d8SDy5sVNWHbDfhbqpRLutcM6rgBca2YKn8Zv15ePvcPVMjD1J4X9UECji/yK
pTCkgSj2IXJxap3XOO55MOTRe8TpxlApUpU+C8irKfZqqwWxM5old9riqCp1CI3+ai7XmlP9NG35
WvmcJWYKKHAtf80VidXMsntibd5drzq4emH/1Jb2c2Q9Gh5OGbcy/nb9dBPEAVA4Q7nrhXC0yYuC
J2+rv+RcH3z23+sBmhVrmD/aMEGadlCC8Wd8MrCtx7SmjbSL3+i3O04q9TlEK1hzQ3rXKfobvb/2
IOHlSrQyK/6TOOFdxIkzreoru1RKTgrqnPmdjbF/9gDvFIobOYE7opXYEzreqbWfsXMlvHpqygBT
9crS2KEHt/+2XH3MeRVva/MG+pZ9dLL6CLuKqFgbRLu2DK0dvAZ4K4a3y2tcObpFOEPf5wSSa7yO
dAxSk5giIWbBfJqYJGGoQGSbtjZWDFT93jjGRviYclZwGpOndPZi0Hp/yBk56FS0OHREC0R5Uvis
2bTXXb2LTWleY+ofBr/wVpELhb2PMP6kdKjb8drPGZkDiQVPFy3/XPUdEHzrvZqA2Q5guPeyBiHt
U8We2hI13QQE6s3QgTzeUDmPX1C5ZhxF0I0qYlz1yNncw4iCREA7Qmdyprsd3eYFDAZttxy8LXsH
gf8lEEw0xgCpRNc5DWv08TnG/JnXmv5tPkYrKECgTDhK7IKBjqe0cXfhLF87uhc3RvfQRDk2zSLJ
H7V54kZEe1mHF2dRnw5NBeexL57Dtqp2wKO+XWbdtXGfe8mNVcOqBXWeYjId9CVI2u8+wXbiEkPY
VxNQzcaR/k3EkM+sNf/RRaiPUZa7t+7MB6EJprtidudzOGL9LezsBg/Oqm/ZNdsTzxDuoEUfXJNE
csRQUDZ9x/T3Ve2l29wB5x/N1nRoD3mh+9t0xu8zWw5kF9/bBL15MEf3xsbutrfyv04CtinsITjm
E0Jlz2jJ7+0g2sIRxL6QMU8jN4ezix+qerJNhdHWzT1MSSku1yG7mwyq1qhrexoTH8HBSsGhODO9
bN6w5R4XENTl++px3MRlRImJR25OZ7hoi0A8hnaRnFMKwZIsW+wF05kpmdsXPvR957efaaG/a2SZ
k1+Kk1/nd3lJscgwD/Wujkyx9/Fl4HHxP1vRLOC8iNC9c+vH6lOj/Zybap7W7MW6nR4B5S6df5E9
KG73GOLoashuqGBbAwXgLlh1YM2niMieJn+EXnTpgoJ0mci3kYMqZQecCNyIEkSjzu87w3JviJEw
vqRyJzOLRhA+vb3O64ex5eLWGDhoNBhvTSN5IdeRArnTWBybBoc5dWIBZkAsXqLY0GK/cgzTvCbj
dJz0IlZCryeg4vR0yJikFVd5yxTnZCQep8m5pg2x2tImZCssXx+U3yypn3DrjpDBs8ydHqbqSuZg
gTXV6j4tzS0gwyOPiWYj6A8vXXEs279tbIwX3rzvkcaIfVbNLDNCAKWWcfHNAWdc8OawE8EDxIjv
4y+5UZ14Hm2nulIXWpL5dzk478Jib5IvWBexHLZjxaqJXC3M6KHlCqUEMe9PEUlBBk7vgjTb7fBs
AMk1m29fTQ/xBAFwSm762XszeXpIV71JQwtCN7yjPmfQsMf946U/TV+497WN/4U54RTBqZ1ZUOoM
RlqdNgzAYCMpBD/FEJIW6t+8Mmb1ACb/Dulo3HMrXAnIeY8lHZ07MQdPUUiRqF1V4303pj+pLA89
ZyQwtDziR1m9jGmC4MUlaYXdn1I6IIjZFm5SXF7b1AzfUq96svqyv0a6pjyk5/HnTPFbHHHiMKV7
P9N1wJIloSxb2GCn0/S1Zkuwo8khnvGvxIioc+2/K8t56LIE4w4QPSefou2ohHPDBKECZsO49Onf
K5v7zDFHzkBU4xDBP9iBOwEsvPg9OiYhG2NdByOO24gsmJQJkQxqaXwrudGQQYSAuRPUdI2m1Syp
FY6Whtz5UEmxq/sm3rT5eDvaM9dkcytOmB3TVRZhb0JnJFtKT1B9Q+un+9DBIg59JHBvOU0mUm9m
Yth0ifuUZSfdj2vwcyZZvauGLNp4pnvTwlbZDAEo4a5aSUW1hRPhhQqbN3eEVjyCXVWFt6sMKbgn
djD2qYIQIyFn5ruFO555LPIs4MKSqTzBoBU46znG8+e3Ezb76G9UWcXWZ2dnKXdCr5O30Vx8cbhK
9llKFYQX/qF9wmE7U9lIiWqD6S2jFeknH4eMyu6UtnObHAaGbv9WRHdt4bgXE9q6XEBrcnK4PLMB
NJ76iDUR6m4y15MRvDbF8KdKxuQi2XZvCHcIPk1y5/BqDQVAwakk42j0lJOiLV0lx+Zt00X7IPHM
jdPji3P6iUpC2AYD1DDePP3kiw+ZzLdpgdOY9Zsivedi6UtWtizhyIUTfaum8A4E6xi8uo6GjXg8
9nNd4uurHpWRvtRqPIQuzjyExXwz1NwECuSZTC26/UxuC+wa4I+Idb2nS7l5r5CqX5PB5bs7tW3N
Af6SKuLbwqzHc98T32iheiWjx5N+bOjMrC64obvNnFbdMQHSubHT8WGUsXeUT30u5+0Sc/FGpzhH
fEh2vUmaWliGfT/Riwmi7lnmbnfQKSZq+JXmygDxbtt06vLk+2JsWEIcabW2fYeQUUQlM3LzKrWY
QPDEc4TziwdpjAz3AkvuOCsqDhqKGtpKfsfugr/qjYeecAavix/f0bYxboPBQmzMYFzm93Phetc5
re01VeMPouBpEKYz2TQeoxoI5QDQhxi2/VWODOpaEwmIbDt+lf0VRknEbH4/22V42xnz9jdmOWN6
IIVVrpWt+LjdV75+dAaar/sIWW6MnY6+FuuzmCb8bdK4dgoSHxP/BXYUMl/eJzdNLQ8e3e2mOzYv
LewRK87t/Vha1zKX+9b2Cd7AflPhj0z+jL48FiZXU+1SCBHTNu9X7iEemQGVNbr7ySaXx52W4T8r
/D1xmm0C9Q08T0bRttvl58C0djAY5/pv2YL+HXDR5q3zHoqq/Ha84iSKrZra6iYjzItvl+Ku2QKZ
b3B7qVvA3lRe1IaGUy58DkURozfhd16pgAuA/mMcNGuKRinOqjBnt6mxyseRVj1uP73G2QazAFIA
PonUiT/9Cfx/P1hExzNqXY1uCQWGckcw4yI8qGiZLi74IhVcTbRGBO12M5F1z2s1nMlM7NXC0VL6
rS277mgyG617I91qL6GXqSBSXBToenWloNljeD6PA8D9ZvR5pybjA8nYPVFYf++NctoM4/zJtEFK
vIX/6mXrfly2QiWMNqrpl3P3uLG1uycpwcNvsop7Z5lvvB4/R9emZOEy/9ZDLo+mBW09OPlVR7OP
xtDvG3dBAxzYrX1lLXE8v6UfJKOLwE45flgRFbFhsHSyuEcw1WwbvIzQYpk/pN18Nw9yuNLjjbvS
5+3MGqjReXzjizz7gSx85IzHwyyGushvwYDTPdB2fjHrblML4X9mHSYAFcgjxIH4FlQCzz7c9RwZ
LcoXwDkgFd3w1Fixa+uvhN14+ywuadnctCn/TZt7RWcGG0QC8kTEtjFXI534qeFsSYilB6zOB7bu
LI1tVO1S028QcuUaVvkeZuVV0Ka66bBRZn12ybUlH33zNKc6v/x+MYysuAgfbyaq8Sap+Sx0CwNg
tjq2kpKSnxCFoFwseG3FYT4t7JTNERlN8Adr8AjDzq+9j7Ty2d0ms3MXmkAUMvaKuAbYRHSNee61
eIv78hzmQB6yJL6WIitecU2v2p7le+nhO417gY9k2XRa7Ktsoi7P0Gac6dqyIjyFAQPXFAaSO3On
+ZOr8qwITIRp8+QoWK4dfVgblLpChSejQ/QKhL1vBMVKI6bjdToa618AqYPR/U7a89rRPbjOSl+9
IK9I9xgw52iJaBgDGeJ+6B9nb4mOOSo1bIEpoQ7VIK0DT1Tb2iKek0wMKC0KkWuNZ3wpM/Zq4kr2
kN3GRvAgzQLVeh4MxuQQ4a53Eb88ikBqPYy7dNkcVumqq+W0heV0DLuI2ozli+kT4krFdhBOenRr
+M6Vk9BgqbnNosm5+MKy9jVhovKmAWZThIrTJM5KlUEEBrVz7nSu7At81JN0kFydIeF8GvUjRtD5
OAsnvDgFR4GybO8IYC/D8qnymJ00/vHtFB+CsiRPhJ9giudzn+UvcSPExSYLDfvFpjzIzP8E4E0o
bsYFnwfxtIkmIID2SCiUxeaUS3PbDPYF5+dKV3VzNF4ybPrERIthh+48gkjl4Q7ikItsHpJ9bmk2
b3V0F2sm73iExGiFw/zg5H2wJjlziZX0HwmhfAWrUNlEERzG2togvwg9fvJUccn64KSotg8cGe6J
cQDzSP07GEhApYIGbydFaBRxGweh67/0KH/7DVWbjelRFOm3LuwWCixUQQlXMlf1Hv4gapj4zIsQ
ow3cxlWJ88w0aGRusaKUsX8MpPcOCxl1qQ9vVEGFWMbiMQOby1jMnTF/xnxOmeU6srNqCyLkyiaE
E10ZHDn785Thxs8aloasGF5ZvYiF1bSrfBueXEE7ns2b3nFaWOUDC7W05VvUQvjSdGTP8R34gkW+
m8g/dQ32wBIePE+x23b0Jk6b3TkmAxMhFq6UiWm2JZCxqnsCocjduRPYewOi7c5Wmp/URX0rpiNr
QJbVjAcGm91dWz3EcCZ2YZq6B5Po1caYyncveHIsVkPmIC/Ey9nXlKgb6OphdhROWXwUuc1pGw0o
7KcHjvzRkbA+okCIwYEO2nUdte2DH5iclbojagux3WzkNbOhUVYhUjzrCM7IivnWnK5zkodw7O6r
ruSkpBOQYFytoQv63yHFwBaUQ6+H34/4w+yRts4zc6LipH/3JMAYDP+b30gMQKEergn3XWB5aLeB
t63cOnkavNFfB/V872ryTI4T4cKsIFhSl87oRu9BodLosEjeus7IIPTudzhxts9D8tcjqCpy7nir
8+mUldaLtLJ8xwEeBtXy5fevXAgup95LIIvMJmw3HbEwtTScqP8kf/26MbAmDISsTM0SOsFj1DoZ
vK9f1BcnDhY+KRjPOuE8hTusJPtFmLNhL8Q/+v3nv186Dc+qN4JnfnRWvgt980TXOtKn1d39Ys1+
/1aMHN0M4XjIFmtbCgUDDHq1cxeWYcs9AyFe9jumzi1QYgAysNzm5QuewgWNI0zOYQ4nvkn9Vzf5
S97zSweL+6w0sie/Bb2ZDd78z78VhvTn/J+X+n/lpca3/D82cuM5xNiLoRpf9vH73//N+uc3/H8f
dWj+wxK+b7mB6/j/clGH3j881/YwMfvYQGws1v/CbDr/ECZXj+86AWDMYIFz/kcRt/kPyg1CAW84
IEKwfNd/c03/Ty5qqDb/HbOJfxrSpkeeLjQ5ZThLmeh/KQulKID+Oz8NTmh0r7qnDKJl6GL3vVaE
itdmlL0E9pReEDMuXTp3kIAFku1k/zEyh8buZmJqrKubOJuHSx18JA3uRCr+OpkCAkM6rvO/E7rx
YZrCb+1/9K1hnck3rTFuGQdfpvYTrZtbXQfOuTbbC6kr81aNz1GLgaoo8UOoMUeKM517Qk4Xo9On
qR7LUxrDxfdKY9x7bHRPcgwe3RprTdv7zkYWeztuqdxqMWshJ0FsxnzsKDIoInIxvrbO1kCBxeXh
p0DI/I7tsfeahJl5rXC6kO2g5ZcV3a0gcJV50YhBxXXum9L78T3sDV0y/KSiz0mpiwuRVX10g+6Z
4COTdt6pFTRhzEKcas+uOx3U2LNxdYzblC6WYTm7iDHaR6WlnyEurGsHidJVxSdOdzpJYNGh5N3r
qDSPlup5TOSQkAs5bwiRZ3SfByerH8xdPPgV5k2ejA2H39yIQCjXV7iEZeqyiKICBCmC/eyE9ZbI
HQ0zI91bVT3N5Fmdg5vDhkN95qm5p9kjTHwsbmkCjLxO4b1Nn56R25dJhRy5RoksoMtbd1DWXtMQ
rdvyw227ZyDxarFp7Ls8KfZWJL6bkq14l3vdKSLPth5tnvMhQjncF+kdK3nXA3NhdGD2s+YHPLHN
iYxVRjMjAaQg2+epf3bgyNmg/0M9Bls0H0oVXPev42DUiMb+jJfqkmkjvERjsAOo0JcxA4S+yYkh
U8KSAAlohk1rmyd3kPapjwVEE2peS5HqQ1r9wJfHroGKv5O6MPZmpt4xQVJWMdOiNvRUdpWRONo2
7X8NXkVaM/ItkRs6+hJMgbPoaJ/D+TYM/jf062zruzZ2mzj6trx0PDiyY1vGwoU8/ZRueiuF2mL4
96Ic2LOMVNKIWNBb5Q1YMROgB25/I39DWHRb4Aftj4VRHalCCDFPgiOZVkFVRa/VdGUeju+97OAM
NE4T/T9JPmD7hhZnUQdvwnDm84SSPxh2dCzs+p7VvnPDQmq4ZNZfFwI7Na2KMuASp2VrRJxSaJSp
fbc9k5Uqz1xxGv3DPBdurY512JaAAtJX5dUsj3EZrRPWHRez+jJ01+7DoXiPJ6ZcrH0oV62TnFhi
k9UXt6YdXVoDA16cNrA3x+ndCfCz5T1PJEMY17FwfS5tIvmYzkG3HovABI3uPpa5W94UFp0zoNPH
Qxl6O6+mREFMJTnSoIdWCLgoBB3CrrkTB9HDKfPzz9Ib3H2uoLWkYx5j/pRvPUNW5A+3sRaA7T/S
PA3BgslVmAQP7ciNy5roc5hpg7PpHxQdZ1NimZyWyg9rFulhzECTJFTIFjamDLPq7nN7/utG5iaQ
xTlOh60KiYWkwvyhFgUMjoEgFtURo3lz0Fnxxc8dwAXwj3VFvrVsOoCuQNWFX3GSE/O6GieNY6JL
9n0KRI6OtKgztoD2eAPnYKvN5Lngps2hoy9oLqBRGXJ/umq7elo/UMC7tN/i5BKelrfGQ9yA3S7L
9GhjUXY7iItKeF+cRBhxrAyfIaPqToD/QLxRNvsOrFp9zrHWy+7ajuVFmEtwTQhNeKqxfi+LP88I
Dpl7xShB4YW0EnabMRXhEdCLyUh2YQNIvi/eMN9LdEfRrGGGcgglNeA27BNs9AOKo+etMX1TkYG6
JOFg2HG8K1zKkyev/fAgvKxczW/Z9HTldbP/WvxgJcxBDLTzscVeJcEVJoxilzB1xo1Ky69Khxcz
8uUtZDi8ElaPdXPAhxKRuk/4kathZPHZwt4sC9tn0hb1Thk/c2h7O6p/8MJpk9K38Uf6OGQnote4
PZ34hWfurtfp3dyG6WIGbTfZNF0yBN49rR00rRjPhhmdFzXQigUhIY6eqC/Da6PVFloY7XYZCKvW
wpQR2uck72KOUMNDM5Ss6rXTbh1XyO2gGmenk8EHSOE/ThFI96CiicfvQBXLdT68sPyOTiqjjK2z
aX8YJ9pHSGVPLPjdguNqz1rPrsXW7ToTkFlJsak73xHh7CkRbC60x/DxWVBDc+ZPd9IqKj7sMCXT
bL70lWIuj/2Qvq2UBUQre2gh2PPtENeS3xgW3KfG3pN6ObgshyH54Aj6Z+pz3jTdwCycIEKGxBxO
Qz9vvEHMt47HGW1Y8A9IT+c0GnkmADTehUb+HExYf42heTZNhJsg7pKtP+C/6SY9bJTJrsCzSYD2
M68bCSe5EkOV37rVxM2XiMrotTeposQNl+XZaSniju3u4nVcJkKDBRhpMfFi53auw/FkU7HVJcRl
S6BFbHiRapYQptHTZx0CzuPJ3pz0WO6B37U80WkRCygp0tno8USe+7VXJfepSYlsRzkPYZnm7PcF
zQEc/nWqsm3Q+uHeUkuIFsUxLLGqsk7qjyDDN3kKNEDDDVwoh/0qsYMbVbv2oaVHrzawaDv1akrj
p8hPaKiq5mbvRTUQmURXh1bBDUiWTlfPuoiFcMiKUNy4hCZ468GNGvpSCEo1CPQclazElogam223
LK5dyhgQSrEx8O/GufEYkKs9mj1IHvA22KzVnF9UN+0nYNsbkSPoN7rxuQEB2k4WrFyQk+d/7Gc+
AHFtg7X1LZqscqC5cTyJTVSTsYb+BtVnweepNvi2+8nYDPbxFz34+3d//8rtpubks5djKY/7uxse
f8lFgZowTVc+euJSM1Dbnr0WCUroL70PY+MHu0j0MqxyK6d2qFyq84PJ7lYsZ7nfL3NOzEi44R9Z
jN02FsOXMS99W8wG1YlVGu92zirZXdh7hZjV4f+xdx7LjSvZFv0idCSAhJvSOzlKJTdBlKokeO/x
9W8l6naruyOe6fmbIEjq3hJFAok85+y9Nt14Wv46U0eIVWsnUrSADqNGbLjlvm1c+iqVbIlmTlSu
T4I1dY1qei0ULlBv24+WPfgqSArtz5ukpqu5HO2WdIlIYnexVFYnAk+z+VEz0fGVgSLQ6h++gpz/
E7bPay5xMQWIi+D5BCU4d1pUO+RI1WlSrrTl0YLyWx59HzLJlquMvANtbga26oCF5K9Hk2FqxyjY
1r0fnUOQ0afCu8L5iEGy+wna4Bj+kfIo5UmMNpcoiMLCigUtk1m2LO+Xtzs4TPlCXDW2ciekqjxe
DuZAEwrT9t+f05fGy+/bL6MibUtF1maSj/bQV5c9ow0akQuD3qv7I/OTet8oA7vswUutlocNSt11
IlKGaOp8E/qL3hP57SoUdd+DZF8vD1MLwU01V+5m+VpRD0Gvtgixo7mojssLuizuZ1sQhWWMbwtC
kfOzOC2Pvg8LZrFW/EUpso1tzAXKtoEAMFW/o6cvT5Y6LE/rKfmke1xtv19KyhoNodexz8rz8s/H
QkeDj2X5rBrDulhG5O+Mp5yO6ikk6unkz9JeuTN0gC4ywvNyAFEZnhv3q+rQ9IRDMXE/k2RJBdQo
imjM4BiZIpudAzYYzHf/OHjKlS5Uk4Bgpx84rbVTGYbY4gZ1zkVcnxXyyG9Kpksw15bm2meK6hdR
2lDN+7BxDhr7jpOvPPXLwf1+tAAtER2j39LatxY5w2k5OHrOcunS62DjyNrXNYybkdcSXslfakfd
LQ2lYD/KmcGo39RXzxmm3fLDXmHKkFKFMCJQO8lgblCPpCMB0MrFt6wTRLtA4FS/bXmkTy6OoeV5
35Ib5A7BbvlSlu9i+aL6BEK4nTuPzdKhWUCnle3tnEi3wdRxlv7b+dsoxVvZxJgc/3FiOx5VVu8d
ja5CTrKcyCOrBmlSU9UQ8ArhevlAFurn9+fljSWwAtqR4ZFy4s9HsPyVy98rlen0+y9n2c53bh0e
IWdtyp68wVCYv4vUZZI75vLgtPqDTkVMUF22sQyy2UrT61dilm9NgJCAHvy2beMdzOsfWo7oMnZh
SWG1GMmvaT8F34qL2m0ExvdaJwkLrAuUJ8/RPyZ4eDf11CY334fRq3Vm4tEZB/HKQ72wtWdg+zWg
NKcgEi+yrn2IerbzbiqtujUChsG2UjQj/KtkRxwNOBHNsI+ykdeiLR5RC3HHJKBe0o90EjbvpPDQ
xc9vxv4mzvNfKLqeQRcjxtNIDxiG6CUTz7i8SLp1y1cCsl4Nx7cBj3IJ6FlMEm+eHgo5PiBoBnMT
7/BWA2sfAIwJRth2b75g1/QZqvEnstvZdQ4YLjFbyS5Iu8PgE3TIGOQpLo3yHNQwLc3BPQRpSCd4
cnBvxVshgdBDInOOuuD+GogW0AiCEt1UnOvx3svcJwj0AgxFdHY/NPoEABKzw9S5w9UikXuYXPyw
Ut6k9a/ReHDna0n+Eo1ejKpVllxCa/ygIMnWkabdaiDXVoakMxwwzfddt6ITgemGgI+AnoPGN1Y/
xoHFoPN+cpPf/hTNwNJCFtA0+Nl0bFY0hFqqHXhBIOmuR7QPVlxe3fqIXoJUXDRFumsXfFztfeJg
+A0RzyNVRrYzKPo7UtI57m/E+Ow7TgtWx76Z2GS0NXwjtpAMQGpEWjoKduhctFHBdeN5FTH7KjeJ
jnOLQAphlEx+Nlb/1Njue8+HMDP5hmMJmt+zrcc6TYgrF6RjknNtTpDO6vlXYlBT97GXg61pHqTv
INQkwatOPZLg0ui5I2907I0fk+8r21lDlrH1Wdcm2V5mdewMON9AZ++zsof2spvleG69eE9L9quJ
CAH2Wi/cIDwBXQFVKE63jVWA9wbKoqsQwxin/6oUzTUrNXs1AWlnwki77mM2kmvsAdUcE/smnSSD
1SS/OP54MHPaxNl0RoOzS3rsaL0cf9F1vw2z+sdcO4+J7r15dsfMjesIypZ1FKYSOVbufVpm+1yk
t0OCSoo96b62MRkV2ZV3CcbLm9Ddx+5eDSl9maa70cznzSQYDUDfw6xA5e5E80bjawgGxkdkTY7J
Vhz0HqWr2dvOLhqQo8ieiZnEi2pm3n00Nq+YRE+O5U9IgpvXOgj91dAkx9awlfXTJdKuJpyuHZP+
bERVtM9n7a3OGYb7esGt4NhR9DhF4+x816a4rfqfwuhY/DRoRAa+NmaDwNE6zGBO2t4zc0R7rKGR
REgWBuyVNSDidq4/NW7er+G4k8AZZ5vYwK5k1lDI+dRoUtOWq7N+OHdNM21coqcnC4lEI1t63Ui0
98gTkEvnXymEujW6jVdXGuW6RIlR6PpnOxEOHBb9bckWiw6+j9go9VLwfh4kxR6uu1QJbdF1SsLp
DBeftPZ+byYjPSJkYQeRQO1yHIBlQ6VdhBFcMHvjjxpEfF/CeV17tUm+gHP1wppUuN4AnmbqZFSP
DqBS+4udRbA1ux7+WXrvGAGMyewZ6PkDdfF80WV0IaePnbVNgkuHJMPDAMY/+XO0akEwmGBExfRp
nvHfOYaOX1cjMiFsOMt/y7R2tjPpFFs3GDYJBL5RKki/e2MhsWWMzIU82waK7mrlxfzb8Jc18H35
jyia7pucbmyWmP2e0aZ+YgP7zF2D4EKfRuCUX3AsUapBcy06cfXi+QMjRX6DND9bz45m37apdSc8
eICpxgwyypCHtP2BUXtwzELaAmRyrnyEZnGcjlvKECwKGsJ84FvpOrP0bWiVrw0daxJxaXuMfJtW
UH/R9ph29VhuSF4oD4LQ8Io16ITi6StMh3VrKjpcVn+GdFFIo/5yY3JHtfziirTdBjJ9QDGWbJLe
RpRLvkZbd3eySn9zi7mA0ux3Gdt7O2pfu9795JbeM0ZG6eVhUddR7sfx78RCsI8uBigAmPsRlofR
SQjUjQtvl3kIzgv+YtogloQpqiUM5RwkRljVatqSWnDKkOG73r3ed9HG0lhl2NUSlSlITWglqulq
1j6crrY25YQWS6CZMeroWidWdmvnCM/tDG5z1zHW4jfpqXOfUliTgY3gUUP0tenJ7ehuCn9cY555
r0cnZ58JrLvIrIOYP2GYwGDSPRw+yP9MvbXWLm8N1T3wJPrn66HpTlURvhWItNZzu/FQXoX9kN+Z
czM9+BbB2kFGpqo5BgLL5OiupHknCUwkXMnhDzZIRhF6usOihvCuJH3XTeJDZRHhWKGItCGUedaN
RhW2sWVGBpN8yhMYB3mcODRLWdCCrr/3e3Pd1eVhiPwYtu54OwW9vDE5q6MZqGM8TBdpAg8kXYmo
YUhyaY2vLz1HrBLYYoqZj6YiELkIXhi1Z20jzzS8GcN2WHX0a8CpnxLgmDo7yxl+JWbyVHQ3Te6S
esEkYZN2obfuO4OayQOlkM104AhkygEmRrgw7qd+P+qzgOIGaqsXzD6FBV4yqu2HKDLuQ+Tb4CRf
EvrbqyWZajk4PfmMSU4EU47BlYVtwDIMVAPqqYp4ZcsIUwGHjRXt49pHZolBKA2+stEv8UNJsXfQ
18I1s9ViOB40M73hNrdOwg40iGcRzDrmj3H/EbVn36isbcuWaOWUPohZ0/xRt5InE7obJ/npoSpA
6RjVAP/7t1kfP9g3bRFGvaPyXA1J6j74cYGTgn1LHT2YKe+ncYbfYyiPdCovWubKbebMSH4lUQkT
jPm8tCmUj7OgvIra9BMA8bWo8n7VErdlmfFHaciPmY7HpmwBi4+SUrPjrHNdDdghUETUkNBzO1RF
fCcswwmjdidg9651BGOkJFoD+8OYoqMemK2rWVXxuq5ArmbmttVhI9p4IQxYhbsZV9GhGLJn9JHw
1ByQwcwuj7aJBpaZ9nkaUR2FtrxDwonMwY0xXmaevWmUiwCV3Q5EAwPoXuJN6FN2KBh/L6GNBU9k
5YaGSrOLrJ953yMqE7+qEtSax/eYlaGx62wd0qLwfg4lvBjovFW2puuEIEXghULG4246xfOuboeZ
pgX69qcsdWrqq4mZuMJqtWQwkPUdlH9hTxYAiqEAW89pQ/BhvfQRMqXYWZ5/H6IyZLmwWOm13DmN
k17uQx1Ua0Hj/w+ZYQGQREvN5nK+hRGkEfWL8jF/YCYCLkWxupaXvg/9MOCdcdx4vUC6YpQqzaGX
kLtEfBPP2ZtLK0NZobrTwiJb5sZ5mxfIBd3ZWscRE3ccG1BCiOIYTh1Th9OgDryBy6wH+X55Xdhv
hPBMx4VEBuGN6HLi6UBVkJ63BJGPBJsycGMysjx17NZbawjzVbMMopdqcoSok8pDyXYmQH1+ZNyF
4D2fQU6ohoilDnRu/vmQtiLazAbWC/gC1O8qMGH0zSv6DXZqUfoE2LHeLaC35VAp2huaMf4sUuUW
sNsf4N0/0HffrxViuG8HydjM0WnKqwo88AHeQJgCKbA8/34xB75XWKl+ECoZKSU0pk7s8qAhKTvN
Yxlyd0fls6lRN64WaFCqWEF4WAzwdlhV0auRea8IglrM/4d/ujlBsmigHfFIqsPySP0XleG2B9OD
hdIoKEob3rumQ55e2/Wc+JA7T8LQ+RPtmtQ2oRmnzDaMU6ke9TEeX4fJZ9+4mNCSARGtNaBtd+rk
bnktVqiX5ZE+SqQknU2DM+8+ddME62tV7CYUf0n6PVFf1cfyZHlZIvgmYq1ZfbOXavF3ONPy2vdT
NrzNNimhWy/vTytGk/N2Q/QLeEKVYLoclpcnYqePkGk6Qu0RV9thsid2/laXIU8XLs3yjiEdKNGF
qa9L9R7lBMLIVofl6XKwqzbeVPWVOPIeexhfk0MQifpU/ulNqKc2om1So9X7WH4ycSJEPltmINzW
1nefZFXfef0EFTnEio5jsKjESxZQrMwObLEoxMkTA/m2JijmYjT9Aw41sy7l7Zx5Ont6WtpaTze7
8dsLjsh4Pbrxz2RMP9gDrVNzQjdl4EbXi+iTZOYfBVEUfoJmPiz0aj2Ta8CkB1/VnPBxjXlxZptP
LaExPOwjzHs6jYqdOclzS0XTjrm1T3r+uVoLN19Y6Kk39yT6RWxOgjNN35pXjnWk/yj0/hOwPY2r
HnlqEGt8ChBMmJRy5vbOKWhtYjV68ahpeE0qu47+XzTyR+jxvwD4iNT6HwNaN5+EZP6sP/9ZN/Ln
//lLNuJYfxMSdYZug38zPWFDhvsroZUfQQgBAW978EwXNN83f89FzGE5eLTJCTB1/qe/lCOm+zcp
dR1hiW0ZrmkI8z9RjkgHBcy/gOk8tPe6jiFSB53B2/v3fNa4D2N99ipqCAK0Xfqqs94DigIPuTAy
KTHo1Et6DiatVBZxhXocIhg4hGphiKroTwRNRY4IA991TDtzilHfFXoH/SdxKvDMwIJA85EeXpIZ
dSaIbCsAVa7KBOXsUIClb7J6nSYh4w1VngYQvlABt1Zrw0G1mUS59NVMXAkbvQp/Cs92941j3w7W
RB4QmvjIltY5AfAQYrXFJRNso6n4TIps3svGgtvEn7hOqEz7vHnFvnRbqDgM3GV1l74TtEHuiuz2
uMnbDdNkYn4gaE4moSBJ6N+6xG5uCUFKcKcIZ+vXYbmefSyAXLt+ZlmPRUwGTVBj5u4srnI/nM/I
Qqna5b50ItTIusWmk4wQNxuBzYr54AgG3oSz3zNFfbf9VGfWg70ocS/wQetTNk80uwizo9oAFoKH
uA1rWjTuXK1l7DjrsVLgvEC8zQLlZl7AwzCsx2Ewyu0ok+SRweBbVO5IfgB7UR6HlmFdTZ4NZJNh
HTvlrU6A4dqbPDqoXbNBwwh8v4ne8SBFAe70mHkiOzfUpROID2ZU28xry12WoWO22x3n0FcyFAUk
IoChddw+sqkyV7bOd78TRvucGVCF5pHBuTUHJInRUXKD35YGZ5gIPZbD0Hioe+PBSjq41R7Z8kNH
8yxi77y7CxPjlq75sBFB8kW8xSZ12BYIbkgw5G46pN14IZ58n26A09iQn+rpjJkKwWVc/dYLwiOs
iq5hYtswR+LsPuQX2Sbm5Mihs1hUKH4N4yGHyDCZzsXvuxsdU5Vq7T72URuR0y5cNkPspAfSC9kt
w1UImiPZtQ+Gm12KCdm3+KjL7L6sktPIiGQVMKxhT8qXArbv3bP941Tat+hs5yKBqYslZEreKwtO
D6qBR3IPt46bp89J76+VsJIavDRDKlaIEBto44dOADyIohzR513QVXfcpra+EzPf8vnLmTzjZGqN
ddPRxIW0tct65ZatZlz7hMWvp/RgBoovpazKXYG/ldxPwh5gf5QYpYthwIdaOYSk1R6QBwiaRAmT
QwjEWqfFtSebrGSGzFa9hL4WqVwmHZ1o3tInDEX2FbtXDzheMyAQRnp650sNcQ7Ki6526FO6j13d
DHd2nV0yYWPDKB9tbWqvmp/uPABdOTTkZxBs23GIvpDN+1C6j+lgIcbHmIv5tbprbO8QT4/4BuGp
j3q7lYn71IU3TmrXW3zgAPHAnoO5QK/j4RZC+Hux/YTxlslcJc7wtThV5WEA4EaesNQkdR8dy486
xSpl3Zpp2J5oxN46LDo7pOI0yKOZYsUPYppsL9NAUFsg+iuRVyS60SHvHcC93UTuRXtqSMbSHZD9
FEbMJTUGmYNdPSCgGy/mrHLiWoxZVTsF29DMa2Rcpdxj6oBVSfjT3KdXt/LkIYsI/EqmBns9mdNO
Rw6qDAWbl9nb+QR7Vl2x9qPwsQireZuG+WNDmARmhOwrjX19j5Y5302h/suJTlrGbmrA+R4f+glu
hXIHa3Rn9Xun0lNqqOG2nx4MMz63uc4+1CQJsKRh4vriF0UE0H3DesYf9BgFoCPY/Thrq/Ptsw0C
5hyPbCdzujO9m9H9LseOehh5QGmorFregFm19TnqjPqMkj3Zttr8u8djFxKIZk7jc4wcjLUhxjNt
uXtwIS1d+ejBGZtx7+lFvyl8l/uGU9tnA7X3kWJ941BiqoXf0MfuLHQYS0WKxikToj3MYChllEJn
8mNvzdmSXKw0xXw0hUdmNPsiGaw9bX9CJlzWUeWT2mB7qNHyU+VnZvNlOE22WtK3GWJp5yhtrH3Q
G/faEtTRRyU+dHSTIfhq5B+dWCdQs+l+OPEhH+bbNtbzg1YXN/SwxJmJp7Xho6CSwiAdAqO/OLn5
4nVzvDcl2Shk5ZaUBPZNEcMNivOJCIxakj+Gs+HPu6hVEPjyfqr5C/eS8ycaPGtpRnCinZd3meNb
PGObjvbg+7K5pBKYKvbZfx5WkX1022fLI8w3sM2nAnfMRuvCw4RudVdL42HEvMDYkcAKEM6205in
5VEO24UaZqI2iNEnE0LxlVmIoeGwQQqKX/uUV+FY7NOqQ5RpMPIRhI0FuWTA4s03CyQ6MPP8qCPb
6jpn3A/afFON6Fb+X7X8f1Etm6YwUBv/9wTop888/2yaz3/Zgv71f30joEkogjpu6NK0LGmDc/5r
D4qq2dQt04HBrCMU4PgP+bKJstnVEShLQ4As1pWy+e+bUPk3jw2qB1gaxYPpufI/2YQaWFP/bRfq
Gp4qztmFmrbwPPff8MjOVENrHKz8GOoO900FiMe0U54GabbHVjwvEvoCvRRDceGiP6wKmLdKV7/8
ZDkQbsGUF3XiXy8uAvzvHy8/WF7LO9oMY5f6TBiQcSqxydJIFAFRL3+e/3nI3u9opF67z23fRuHp
r5ZYe3iE+Wl5tBw6pEbAPbt42sF1vVusAnrT/N1IMPiM3bfLq5WSuWDEIxZGN0tEvJaG4byKOhJB
tWMFk3ltwFTcSjd5tlLY9DRdxpXFAK6dz4MJ8jajO6QLJ6UHCxGGfJVc3zp2fgZxwbi1qQim5TYf
S8/YJWHwE7MmiNyx/FHr3GTaxPml3ZlSvGWTHd5CbjtZ4ajtEjn7h1AD0pZ1Em8R2sNW9PeMaLBd
T0OxJty6g7RbbxA+w/VV6IOeNnVXx3tGM9HBws0RKQRwi7bTG8AtMKx5LWuTliDcVEmNhYp6vkGB
G501s3sgbnEfSZrkcj9W87wzhh9J2Ie7zGIPM4wS9lK5MzL5Iuz0qRnaeWtzT4yi1IC8MjprPcse
mOYQW+vAKZJaae1c79FlaL2LZ4RLs+6+5oy3y7JmCuLHULOEd5l6gbY6UwYXGD/bqGlKho/AR4Ya
rapW0SttYQqI+YcWXpGJvNH45fY9q652g65U6BsGNzqwjY7GlyfXcTiTBQKWdNUxsTEC6xH+Ea4f
aB7IUe8SH+KHo+PXCyJA43rKXttVo9XQvZFNOR4o9L641Sg0neGBeS7vzaSuHowEWQtDpol8FMxv
BC4IR+7cTHXfJpzpYGc7tMjz1YEOsQthLGpYZ/dR6p2D1vFXbI7YrZjjmxGVQFWKSN+NOkPs3Lc/
IOQB651uknh8zf2qPZAx2ava4j3yjWin04BaLpT5sUkZIk9EGeMWY75lBXKDe84kOUb+ot0wrXpM
gezOOW18eC55lBtkl6AaImhjzTDzBI5zX2eo7DUxXD1Rk8iJNXo3VJAk8mAiolIpKFu2aYmbHILe
3JLtU5/AOOyseiCYaFiXtT1eIg2hhf/gGcmRWLFN7vaQXGrrke72R9qhkZrm4qGlj4XnjYKJQHTJ
srYra2M6hjDpdHx1ul9WlJDQE52oueb1AHMT1FUxAg3W4F5Rt3IhtofcZp9BwYrSsLDWSVnpZy1I
nmqGcNsIxwPVWyWJskSAwhSP2Y9diIvesrlrJNlcI7YHvHTFB2cHdUE3RFsRIQqeiLnb5JUCdnkY
+IDCchZjEq9feyRR+Cj2S5NUZ3DjJ7k862JYde0EebTt9BU5PuyL5w6tFJY2w022IC33EUmlChuu
Fci4mXd6O06ghwLAQDlNr83gqagJErsn9cbgmch1x+4LEQDVDNmxmW6/Jw4h6DpNd7EZquzdbjBB
5zrsDuYY7orMuhvTdD47y2kPtovDu6x9sGUGpJw6aV5STrODY/bNOhhmVijKfC0ntZZIQATQ0ar0
bmh78PVkjOhaRAdWvo8FLsHQYzhMSHa89+ohXTmD/ruajkFWvyZBR5BYacY45/A3Si6NMMxWVZjf
2eqXFBUk2H4gopYm9cYXxEpqpMiPtXXfCfkbUC0RH92ui8b7kWrudkolGeh1HRwb75G48uC5YfDO
B4SDYNbzY805hjjRhtk1IVA2NMiNJN7u+9hZzRRAlsfYfejFL0NNLggx+xloDG5kwKA/2vh0zEGR
9qgqrxMF0N4IWTl7wD2l5WAZSLdBU3I2hsDgKnLvPGk/U4lyHcATW42oPOku5sYmYDLvBszRGC9g
PMnhTaH8Otqt4a4nH9EM4zf/HBpkuA+gblESb/vB/ZRwWUkJp9ybPK7z8ogVJ3lP7fxY+typ3Dp7
tSA3ZRVh2hpmHwhtR7+IgnVRfrkF8eWJ37OR1Tt8+OnTmGH/HjVUEHnSg1dNQ5AWYbaOc8S4hLsc
Z511s/tdVsF88Gfz2ZscjIQJlUbSDDk6OOy6nNX9Ds80fA19G6TT0XGuMcBWbAod4kC9WUOChm7q
aqDPp5aqVM/6yxx/zCUckcRsrTODSZri731fvZs1EAWp06KooJRQLYXwcOL8A2n5z3HalRkT2k4b
77K+JLkcsn4cVqChvDvh6OAN8iQ9Oob/VjMuOLqEXBqUK0caEHvLIteNrjgQEpCkBw1+CfjCkCgk
iVslmLN7lHruSliYD3BBMJFT2AgMs4huSMQZz43OJWmOto9BNH6YRibazTNyiYCoJT68cgZENJgT
NLZxPMHRgpZneQeEb6D+q3Uym/VdHg4Czn/4VGXci2YDJ1Eqsmad5CwaQ/JlIbTaZoOZgh2ADRgL
pfd/Qe1I9tp0U3bwbdxp2kPpfnGFtEgUVrNRpEdWlH9hudAYr9dUnyE6zJybStBMd1MyP9V20+4S
O54uMGVgLFUgDXRTXgOArrE200ijgcU6fRth3N5ZZvVce6W9n4R9q8U7KOLjXmvEXRTX6AN7alOz
4JrAghLtbWlfNQ0PEmmNpCIYO7V9ORUTUJUgO8e6uIWI9MiV8yrQLJ2qshz3dRIScEO8znJI2EiQ
GIlbyLiWFjQrmYD/CYEry55eUxUWzSZW5CDirUG/kspUqIMZGu8Zt3S4i+7N2OUOwQws6nAFH8Ky
5MwLvfc+zKCXE248BpYJj16MrHUSniENzifREwBBxfomXCamBP1tNDfEOF4K8ImBm/8EH92dOjWb
6xMGxGQEZFeRoGyYyGoPUObSiLQOlUs8iVNUFPCIwpQUFRX/KvJIKscC5apB8mHQtA/WfCDrWnUX
QO/ZLXJXW0PuYA8ebCwb0RlzrAlmmVus5RRzmk6AOqJpH1vNQx4l9Ew0MgwZkViYX4Vav+OhKFFc
o5Q1ctq36EWvi3h2SAzkrllPPDYZgeZmYNiBwf1qx8RfU9PSBFVqcBH6xFzxOxs1GMpaprwrjStv
b1vDXSQI5zKZoC3KXZETJhnrNviN6GbwovHkmAaD+yam9Awt1H8hHSumkOSE1qjzWujgcWociqoE
h4xilAj2ioGye82bdj6a0eMUPgfgpzaiw5q9vB3bo/+WROHR8bJoR+ZGBQ+XngLsxhMheutcjc3y
iWhWgmjZE3oGBuK2fIo9avXVxE56143aDUJJ65h1xJz4hVwtSvkA/S0lbMZUPtY/K+hK2ySzw2Nl
5+vKqeKNXek+WVnIxltQWBsRNQ69jE6J/hmGhmoYmvnvsvF/xDObZbwcwYaLRJjuNWvN+jCE4tlE
yrVr0aIp3P6wgPcnZLaJI9tDrHfbuW/DXQunHx+FoKHEECdcIP4K518IwP4OhP9Mof5nmP+LPhjp
q9bC0bVIBaj6xyx2P4eI9SIkmDCPSW0H8XzyKvPHSK4AwPinSAUN9MhlT50KHzBJIfBUHMG8JF+5
CnCqwgqioWRvzuWESuF59siiaInzCjLvlX0g9iAyDwpIE7uEFISUNIRexSIgIPeXmAQRfoEPO9Ps
NxljPpUqUCFo8TNLVUTALdyFdmOtEY5Cj1+iGArhrNFA0QfMnxjBBttcBTeIkqyUfExAdBLqYJHu
gHW2OvzR8aroBzZ9qMuIUT1m3rVW8RClOgzBLwLbpuMMPmlnVPkzgxiT4I2ZgAmliYf2QeicCp9w
VQyFaoJIFUwBF/iNHQU0MjIrHOa1QIOAaao4i1oFWwRj/qNisd3ZBHKWZBNA2XvsVRhG0RGLoYGd
m1RQxtQBXiQ4A3XjT3YPzymwLC6r5kx+JzB+wjbQ1gqVF2fY4DYTD6l9F6J76sjoiFRYR6NiO3Lw
uvRyU+NEICYpfsVLpEI+UtbyPxe1HLIHQ0WBwONNFQa1Ohk1OTug1pP9mDoTbiAycZz+3YkrTvdS
JZ6pqJGgI3MEZsc+VjEkugokCTKVTeLGqNJaPiK/xfZI5rx7IMAdriOhJlRWN9h/ohNEPxV6MqAq
Wztm8IQFAoyCikaB3GADK1JbvlicfBWgosYmKOJ1DIYIjxZxtlWhNCR2Bc0T+mZ+N1aaVdtN8THA
+rUqyF6plDE/UAKN5TSf0PmtWHiSrWe/OaS9hAkNXia6lxgjp22a3daEBpsCh7FUVEykQmPimfiY
WrCldlSkTDlcKhUxE8r3TEXOGEq2XrlfmbLtLwexJNT4lvkAR4dzVNWuUgXcLAcwPc+9CrkZVNzN
8lJlqwickDCc5eCrgJycGfdFkJmjNunbmRQdbqTNSVfBOmbCSxpZO5Y5e+BWYCuPKogH1XNLXC6C
BYZWSo0Q0l1ObFIYaUnYGZ5m2o7jGnEfAT8vxGYjBZiFPEVVRgSQepRgcgoIsj/m3Ifg7Fo4EgOy
UoHtM0MyRyKFWjSEhwZ4TzvUlJWyuvfyINwL1fSfK3vjVJ536tXPvg/La2mcpqtAo9/qqf+kUsFG
dhxfcx0t6zgRzGBGDwijJ36jP/2SNFeABLvWKV4SlAqylCoF24cWxp1ZBS21FcI1zBXtSdauSx+/
eIV+3nJv8GDEFIQ1EYT3ibLEN+Gw0yvIEjckO6gOOZld94FSrMI8grxkOfjqLqkz2keRiY1hOYi4
nw95Z4Cot1EtuQXbWOVgWA7a/FCZGmRIdVv7fhlhWGkp705mCXxHHOaufMpb6W0TxDGbiXwrXwVd
6T6RV7MKv0KQUyEIJRCLSclxVhFZ+FVJy8ITkm/LEXP3ZDPhyHtIpBr0Em/HGiC4uxDyYIaZvF8O
mSY+kFA8Wi00tNbTf1QqtisgvyuqQfWoQK+ipq/bG225rxsDn5uFLTtO9wvNMOTMW0ukPRsz0SG+
xQ6KrvgZ4FvwNuZXuPB5p6QAORzvENfAT9mjRmiw5Jz92X8I89p5LEu2Bgy5ypDM3QZd3L3vRayr
Yfq7rbW97/XuKQIsv67kTLT4GE9bO0kKTKJ9zxTGPGNqhikuKQxGA9B+bbzPgpiIxMOA3cT9ioFL
UcbmS1PGxkoaGNpHMyrOiaj4sIJkPcSwPDpX4OeX1ic5A0+MlbyDxdwLjbWzDwfKMxgs43WOELPn
+U9mRPovwt9JOhpeEGCY1zolwMyKc8AsgRGeBhcSvBOMt2AVfxNtCfR4prQkTdShVxgDo8FIytDM
uelFW8B/xMqWuYN3icoPfUhhFtyNaSavVCDGBmDTsKsjD9MZK2IxzeUxRrK/CUodFS46ym0QsJ+Y
bIA/9eB0e6rbTV2B508w1VwGf/QvgYyv1vATamrybkhE2aK1t/FoPtme/dN9SQPdu+WuGGzq1tKf
QktbZa1nHMcyp3AO8+nSpnOzg+EEL3RqvEtYJECTG8iwNW5mD5geaYzjqSQFeAOMdto75hdGjPlo
WzFKTrYjFCAuVoXGfwJDwC5WkBIUO3K8qVB0b83WhpvrDh84IJs7K29eQhU2F6oEz8U4Q5aps6Fr
yT5QxdMtDiSkk9khwOrqmx2UJoUm8dTyj/AXXIkCl2CBfVpeYi80ne4rJV5bDrAjesTc4E8wYGMT
V13aXvVvW3XQCnfjNRYXnwdrk/y5NfoBlkFdFLsYzkqiVu5aoVcCk2AjxvEnTx0mo76nqh/+vESW
CE1XfIk/WgV0MZRJbDngx2IBUV4oBYAhLJdbfXiPLHE6Lj9fDEp/fEm5gshkCidjG4os8+09WjxK
BgSaSaFohABKAyQdPs3ibFw2Pb7C1yyPcGunuwS2zVLpFJQ1cIJhLozMjkZOFCQZv/WK6M8yyo5Z
z7wT6a53NgIVTY+sL/Boq/i6QbtlyqEaEQaw6kcQtlrrdRBbqSirbs8Fk+NKCVk/tHsQZSbyg1aH
clgpP7b92U+jfp6ke3bdWKf9N2PSwtSbFtcwiAl/G/oT/3oHNjN5smfwsjMxMavIwPlC6iwhC0V1
F1f8rr6SkPIr6z7AX7Ttfbv5L/bOY7txbMu2//L6yAEcHOAAjdehp0jKm5A6GJIiBO89vr4mEHmv
svJljVfVr4Y4QCN6HrP3WnOhoOq9C99WskzHGWqWg4BCpxxuZyn0jYPYo8/oxpnlyYcUBiyI9LLK
gzlZzEONf9ua6hbsfkzEkL9JSiGOdL7uoVd+UdQiBk2bI1B3RaDT8Z1CYPRF9xRH6YE9G8w4pwX8
ZlEzqPgIVpU2xmg+MrF1agMhe/SUhOavdsxg44eYPXof2Yjwblp/2MeAMVYB8q5d5aKBprjI8NiR
GcEUrWpQf3xKsWHC7IZiRnURipnlDSs56yZJ2WQsd8ZsU4S82WqCJ6+Im141ZtjuTCDCvXOOkfps
2kl9YNk4kg98TkGp0NLg5bvTi9WrK7qkpRjim5LMGl6AgSi9prdLXFZBkXfOf2RxE9v8N8yUFd77
Uzsa8V6108Ng4PNh8Rpto5DqdY0sIinN4izilNKmFhk3Mzs9FTC+dCc8E65J71UylNui39HOwAvr
lhebWmmiRb8GnZpuDzF+oB+A+SN9C3sXnlzqjSRQo+Fopmuj1k5Y2U062jDjZfWwLT36L4Xxo0OH
fpyXsVn/TroF9DoxW3em8IfPqugewgFhQmVE9RyDziVmzxAm/gMbgci8NCMyeZ/2dj2hk5AeM95k
WeusSB9t4V8Ua+KOhvdlmD/ocpTlmQygIfftlbTFpyqdaaea58xNUGen6onWz7Mla+wNLcR31SSX
XlEKQYoRs/ArrkvfwbXTaxj2IqiagaeOdWCIQ+YZF6LVqZaR/rVudXx/w0sb4TPTjPHRIeTcAP65
KRizmNWqc9lZsLOglcZw8CjmkyTWQlQItAjalWXfC0FDIOyASxOitJ0M+2JTisPgT9skLZD21P0q
SxPvLvYu7YgJbxIVUYx0TXSv74Ap4FcftZJCQG9tNSvu1rpB6pRPqyd1TXcjzF+a2/w0RXAtMpQd
vpYnLIxffQBXrY/uxEcXLpA04nEyVhROKGBZIApwV0CK689GOhvm6n6GFCPoqnCvq0ZnUPHQjlZv
ViW/cE/RJUS/mV0wsVnn1A9esuiTnWpA8a6hwR/z7W7m8FTBlq24HUMTRoFL1UoS9AWP7rGWfEHU
9FCSh8p+ydwAh4Y7GL5BLeCX1uO0gJwcGT1Er9HcNTWihSj28ZAl2MoRcukz0q3rKQnIwMiYukxj
41FmQQXlWCkB0OIHITJQPmLzSTbiY04pAkGIvBsK3XOWUirH3Q8o3QhOVVvlu2YYWCpTTcxG4xGn
Rkl2m+/xmyta+eiFbnUAMnJO8/gRH5lc47vJ8C2y+EldZxdEeFVEmL37xgD43bKpSBEBgKu7w7Z2
ryiM9Kx66sbsMbgmJD4yYUnaQ2FxmMCibRyl3eu61zwEUrzko/uaxQXpEUbgomGxd3VgXwsv/PIj
eD8j7NWVU2TzBg3tk4FwISXUZhX5mHCBe3f8+ll7AAq+gtWzyQB04gib0aDuSPSObeY44HMCc3qD
MHImNjRMofZBCsve8rxNYdT+LgqLYqsGQwJCkFgZuj3rj09+7Jug0vkYs8GmrCDYXBMJpcQNVFyC
BexVSVwQ+7OVXRX5Pkezv6p94xmTWbhnz3ycnOLsZ9ZR4l6hgBfnG0lsJ8bnZt8nO9Y0N7VwtsSs
kKxhBjV3c5nY3fFGxA9lYX6R+Hmgs8bzV/1rrxqYT4HbHtMS4M0joE9Gw5MNfodGis3b4HIXXVCU
F08jeFObLRZkj6G0faGJYK1LU9xEFAePUa6dSrJicWV1ONwgriRJczMEAUBvovLWAFfVbtoSwzTT
aYW24VdfVUhkGoQc2wHYCwCJfNcl7mfj5bwzU2HPmKxjN/+gampEnlYVBBCvVFmwHbAKfiLME7VN
qTdjvlxZ+M+IS2EPityOPRAyQuSVmz7zWohJ9BwKOLyJeqO6+VkiVdnJsFgN/VGR0PEIIZR2UKLY
Q7BI9IkcGZsTKer6kbEGlV0KIJUekav8rfMTcm6GCzbJ0AZr0VwyQlOX9pjWQbUnInqnw1buEPWN
yIcZy6QWPcAgtuHZxPcd2XUrfaBhl/GT3jTTiDe5ALYTZzEREfXwKBVYhrRCUVnCfx0COpBBoW/S
GphsDHj3CM0+JxJsFQKgnOgbXUHu2kHuBrI6sq5EmbQph/TA6vdHCf+btaCNWrkzLiENzj7J3uVn
ZCXmtSi6V23OXqqsXB4xHmKFV/YWSYINThuhPa5a0OVO/cUYo9alDso7G7pT49NdGBgz9kZH5TWY
2q2Tuh85JSoypEmY7iuqPc41vdw5DYDSYd5JrN37Bljk/ncYM6XTq+VIzS77SER/nv2+7Pt2IGeB
YrMdI70pqw3ynGKynRrTR2o+H4ZkOVIiscISfK83Z1XOZnVmtvzKnAEMf7k9kEf632nyVCz/vtzm
L4e/726+z3wuJtiCn4cx34VjtjfGZEx08eYHnE+W//0++/tJfD/eX+76bzf//XhjD57ZNyaGai/q
18s//g7Nne+8B9vO2mt+aMMOSMqb0LynvnjSJzPcK1/PdtIn1SQhgaptinhf5k5+yFhdb4vI/rTH
+NB1L2GZMxuStxWMQX6tFPnexEpGsB3eAmLqswAguSNa66DNzAc2S7RdeohC/89hVqb1VemwwWna
9m0JiF3ys5eTyLFRhCyHqA5csurnjzQQbkmbZz6socYCGqHe28ljnp7+fv1yf2pBCixXIQmrr5aj
5cQW0b/u6feFsHZWgZ2zcp6Db+ZHWE6+n9bv+/o+/0+3+afLJCkAR1Xvy7mAbs3whZ5SIwyC0dws
Z4P5e1r/+9rlaLlsuXY5u5wsd/B99p/+95/uKiUWj3Ubn0U1N0dotFFXom/g82r5gs/n//FCs6jY
c3xfDz0UR9H3Py3nl6vtkt1P6xz7uXVQtXyl6Vdz6OUKGd+3t2m53goB5ZUkxM93933vy9H3ZVjD
/leF9ifv8v9jgxBSuCAl/2sV2k2cvBO78p/4mX/+07/4mfIPaRqGsoRJbLtpzQjLP0Vohm7+QVfD
VpZCGzYTNr9FaGq+RhkKKdpCyvyLCM38g72RhX2CB5r/1/kfidAM/W8iNC4wlYsQzeBpGCYPh0jt
LwzNqosdlj6QDDXghUkOyrDHgakUGoDEC557Fn3FMBFaEQ9iQ4JWDMAXAZFBY4qVR4Zg8zTisFhn
mqSzP1LmJP9jpUdSHkmQ0650idlQEnpazeBK+rlBnxGnbu4L3YrXZufJdV81H0Op+6upBhWHIXiN
NIcagAHYEcA8yj7naoIjcFU7/swER9cu8rkZYlvPhZXG66qe4SA6fKauHtTskrL/cqJJiMF07Ea8
eZhPtMNyPcsTQA7LIX1Vhe2X9iThFs80IQV9Fv/Pk1nNcOVVHjg3i/bRchYwBiD+qRYkdP/rxssV
ywl7VHG1HC33shyNMO9nLcjWQBu2SauvoMYHicaHEEg9SU/LiW606amaUN1ZkdhClRSwgWcD2HLU
5Js0VtQEJnZIvqGao4c6lS4AMQGpS7SB62p3LUSJXe6dpTNRIsNIgjDHz07fJ5EBzshGfLQe0RJD
wQlZEXVu0KyEBYkktMMzoVHE+12ndEHXJaGyaCOgjxMgeit659MmyJ6qyNRvkd/8SCZSaYOweHPo
IdNQUXdeH1UbPbCdfAUD5lTTR1uBdiAfXHslVGRmRGDoLjWK4O5AsImdnk0Ha39ftWojh1Jc/EYY
cxgKNPO4YUHj+jaxwRXymGCMjxq7ciVqCIcFu9CzNn6Z6LsvHRDADc/m0teESyp5QkbRnr2RxSZ7
JWQ0mAsG1l0kiAuYMZw1Kqy2ppWbl6ICiUe8IG3xpHsYEbgPsTue7aF1t5VVswDVrOAiuopvJ90f
1mxufUCkeajZslxTLyUHNa26vdljLCdel7YzWq5xL0sN1lBD8LQeED+e9udMefJs2g1t2aE+wb6y
znoS4hdwpuflOrfoefc0fZvOwu3lBsSUOUf6XnuDl47TYDQvxvysMbg8d5qg8hMGLOu4bppP7DC9
GTFZbQIkfTbbx30jG/xJcTadq56X1dsh74eV7F2hfaqp8XfTSMelNxBvW2N7sduK33xN1+Iqiky1
q+36P13WV69kT12HjQ+fMQ7SkyZc/YBQcicymkCVm2MX4MFBI82Hy4XfJyxythr9tRUDYLO2Zm8V
4bfQUhocLfM5MStgCekABz8pZ0NhZGR/423L6m6y/KchJByS74Y4zS0PnwWVNfBjKU37lgU2ghio
a2GRoO/0u2v47sNVa7E+cZuZZl6GkBzsTBrEO9/GAY7XInLELPJ/W+BeAF+7Q+7aa5d6Ap26Hsrc
70NIo5vKQEihe0UyrT8TB/XGUh4Tc42sT96lxSfnuGazAu7VUPSY3dVdg4yIfudykVthGDMM2W0r
06i2DAkZtTYyfcMC6HpvG1Qwcj/dVmXM+tqdl+ToGFgk2tFnPHTAZeYO6NIG/cavLZcNWACiOLH2
NcowXJwOMhDDPhDFFh6Ak5A2XNQlNA733azcZFcvLu35WU4pctmQaszvd7KldJI7g7ZGsltdZTLZ
kPDXo7QiL0xYE0Ang2xzl54EISKESZa4hte0FhIC3nNBKa5jbFjqzojjsfHrpX20PXZ2sKaWZlQD
r+hgknWnW7SpsxLwqcsGQLOpfETNkzmNNutaZ9iJPHuEPCQ3yBGaVYrfBJrzjGAd9WyLXpuPsaE0
1Ic2qlOycaliTgSWgBLpymBnhdrPbEZmhQjr2owFNbvIrg6zKzvtmSqWw3YGvS2It+UIhSZVzlBD
rKTpwd5Nh/Rq+QKMlvXnUZ3n943eFhDSaamHDog32yLMYb2U5T1Wi/h4QdO6HrbjVDXokmcftzbz
0CTraXJJiEldSuWiE58C8foWz4ncgcO4Qw7kXZV9bUIyACf0atW/lgZxSX5q8puWpvDj80vNXIWS
2wgQJDv2V+hE9ELnHiwlEjhFBRmhS1M5thPCFry8XnlRS+0rKg5AlNEtm1SBx2OZjQ7u+J6KIcPh
FlmVttEm+SKSe+D5Hdhwvvzfr3052y2i73jyL2MdOL/fBnpfa6F7yOPmN2U5WVoV1mCfEzF+kI2D
NDmycVx06EmtQuBPnvVLAqMRVDIi4HW+HfH8BSXUeTON5LBUwm23MBLZw2udezVdD8rMcaEbu7rJ
IANkNJwsRACJIPy8tYcEoi3Ffs+grrD0mCuf0BN2DZFRDVc6utjBorE/63YIOHjQGwaINi38rcvm
eFUMqgX/T6lidrgvJ4jxGcBgHcC5sBLA0ms7cotjgNJ14fulVHijeMb928wFrPc3xSxDsmdZ/ffJ
clk9tXdYJUkNn4e35WQRKX2f1echLw2pjPq+gnGV+8ytbXFYfv0+xVC65fNAsJw4ruWuU09RLZfN
OfIjB8EWBid78Pqr5aSZJUyi9n6PQdQFL3ZAZFKWkRVWi+4G1e20baT+tjzuMt4uz+VvZ/F7angA
4NfNnWjKKobHdsyLCzqtHdXpFVEGL7WF5BfstA5QlRMqUlAAUt6RXPfl2cCQtheN9UUODFnZgRac
hNQ2U4YMXGSPmmfH+powiuIQSDCPouO3tPw23Tqg5C+x060dwPUzESW96j02P1CAMe8ayBr9V3JT
tzTKtiEIk12tBAMzIPgTAYHIQ2beI3qrbHaWcl/L4cJ//A3Q+/fVRnqo29Y8fl+33HS5VeTJ4oi8
xJwpD6qPLLhtjHXzuaUzvzTqv8/+PjLt+GiCcmlL2ze2y2XgKtgwLu8jldS8O0VlvsdnZu1NXnEm
gEDIKNHPUaems9W6xw4l5t5XaA7CKvsVpp1xZWimgXown3aG6+IDoJqyNOeWo2hGCWYhsDlqphwu
F37f5p8uo+3Tr3N03kgtua/vkzRT1cEAJ/190d/+f7li6REuR+1QamtNg4S8/PQKJKrI52alR1mB
3Fo7A/hB5Cj0MhjQW2yGVKKSwyKX+55Cv88uR90k0UAvVy/nl2n2+2xKwnvaTWDQ0P3jrtQJKp+n
nKWzWXUjko7lfD//jiwJl5pOAJXyuaaynNCIh0DsNK1z6Mp+3ZtFe15OBqXwcDMjrxM7JJbJwIzi
CUDhVBuZ85eWrjeRkXUIUYXtsclu2/IgRzCkaEcHEpPnw8Gdp8JEM4CA/O2qv9wKLG+v42/hiS+3
yrYtUvHjLL2AhD8PwPU8af3FdUOc2J/X0DKYqtNyFbuWkh7hfHv6SemVQakhPSyHI3pdQKb/vhdR
A38t1NAlJ9T58SYv2QuAfZtxp+1y53+95PsuvRD26XKPy2UDRe1jq/BqcvHfbkVxy4HyNl/z+3B5
9N9PZLnpcp5oTG61nP/9iN93pUdZCYzdJgRKqZEB4t8v7G/P4vfT/r76+97/G5dR+IpUqVeoWWN0
3t4IlD1eh8gAhb0horQwJ/JXx0fol8N6CnuxGYzyWkY6qXc9wtluyp6jEGtG7hbPsEM6FrOTtcsq
XZIloG7reCh+sBX+Yon+3ijYQBM1pg1IrmxHdjb7jxxFPSZU8It18DRYGQKBKEZ7BK9UBi2RiUi1
NnWNCxUAfLNr8uaRRgczjUNIw8SMsrLRpky9A1sc4IcNSXvVGHAzO3Xys+hEgjYKHhLwwNfyMkmt
WY19S56vxsSHtqnpaSCXrE/XQxOhFWwadMY1UZsd5at9kTW/PBuxqTP0Hp2R7lU0Q7i10W+C916p
goYu5fS1rKodHfc3E1LHqtt1JLGz0HZCul2aeVStjXJ0yg9xHZPHw/uWgM/K86Zl6AtfA6fJroPg
Zz9+JK63j8yMWNdI63Z+FrxgKgCHZwZHWbIhzfLhyjfNvdkUN0bhE9Pllxq9mPYnMIENkCRrLzwq
EpGdgatk59ZWzYumbCz4G4L6KGCkI3Mr/wpLebyPB29nxnhuYC3VRUo7NrG3VGE/Yi+5Ax8RP3cp
miVQ+Sy5bsY2eU+R4OplRSR4qN/itidrC0oQfVqAS4T+zI6yluak/Ta5RAJINHgkRuBZ0xPpHyOT
KD122fuhKvlkbZqyvkrWFenqewCp7/pUB6ChsGoMbnSKtZgmvmybTcH2cZsZ3R5ROGii1NoOFZGT
wJkw/pjOe8Q3/Spipl5L2U07PQgfp8F48rAAsCJBDGyzAMVrfpUBxNgPtDyJ6PZXQTGYh943Hpy+
knszyY9BWsr7UDoPMG2vezzKTCRz+8nwb9o62jfl0AM20rYu5Qy8sV6yD213r/VlsfXT9gw50Pup
dfWZv3IN4TVd132VrzFP6dta4oGYAobJkAUWNO1NlEfT3pLJlTXh/g4r/Rj7mAwoTJ/1bhxv3FEj
QEVLrotSroaa76theMjCC3vflSUgmoSWUj/y5Wwn/FRCNevW7W9FhMPBl6RyQMEW83LL0dVw7IsX
TdKqUyitE4qzm0g6ayv1JWuixro4U05oSkdjVKCkPknRmfuyU/eg6qORPnFiePvMin+UpvVh1da9
dHT9R1HnLwVD1Br7ib5yShzT/TBVezH1IEz1S1hjwlEDu0gpciJGOwKaqPF7XjVc5whc7LZZ97Fx
ZxOjcDtmX/oUPuRjbZ8YWelHBYx9j+pc6m58T+PxWPqDpICl/ZwM4zmD3pwEwcEtINzZsIuI9LWb
fUxPkn1+Df+uq396QQL+XLoPloISXJ7aqJZ7KQkxLe0SfX47SKZ/zNG2hMJIaPNEVYtlnrPtib9A
PO+d6wTxau+1v1jkRnPWQb8hjnCFsLTeNkm0D1ul02F3r1InGHakidBigltg+/FbTiAXWqkBpD1s
fjNn5FNzbmdD3UcUdPugjLykXgd1zQambiUHnCEPhdJIIQBCHijL3TalRD6nyjttkPTKjZ6ohrj+
2TduvfcYo8CFkP4HvuJQoPuh/VajCe/JqTMRwtv7Pnce+zamKmVnzcYR+k+weydrRAwg+vAdpRyx
HKSJeMIHrMf3a5e53cUT1bNZWRCPkBntxo43Wjx3XfJVhHW4ctxKEdIABkXj61u8U6bgNXWIZqQR
v7qgWYHSPRoBJKealNM2J54+J5dsH0lI0oE004fUdnau624wBrW3CRlxZmrv6zyhE2mgtpO23PY+
LioCM5Ds0ekogPRvA2MqtuHw3vr92+CA7pz6p8ZPrqhfJfxAkgc37J5IaYtXqcAxWwenEY9QJuyP
Lts1CUNNSNPH7WxzW9LchGfvkN3+1c+dzN7ovhwkWphRdYpymJmyia9fCG+RUiZimPkNykD87xI/
hRkC6MGJpbfVjNRdt+TBbwoTQxe+6WQztOFHQYxrkpfbqO32Pe59VsLwon22ng5TFa56t70kpu5s
TddH9xfKcq1nxs8xQ8MfhT+kJF+VDihoirr7aGvUf/Au+F1AUgkDA2MWOXB4pQjTXnsFoEfqUEWO
F8lu5bVPMpung/bTRwI/sRDZZLGv3dSO16SSvUrrMqXe9VA4lK/7PNxLr32VZnyVsxtG1midWtu2
r40suFR6jpkRg8IOgOE19WZnF0EtYYvmQkmnPLwKx+KuRAfBLExoYCN3kQrNLfjel5xgZYQDiB87
GzVbwKJxRbQksfV9fGeHuYWUAZR7MLzjK8TGwidS18kzkZgDa0bxS+S3vkUZiiQJEh6g2KXasx2L
U/1eBNGTnLT3hjBLyHKkWdCyjI9sV69HLxMsC4Ib3LqXWUKyt4qbNDNuYXI2m8yFZdhpw3ZyiQD3
Gx8Zv2QwDjz0qZ351GAzWrUB8zIFhHupmU/KY4CMw0K/K/ys3VdZZFLm0e5lbkxbojMJQ0aS3DZo
sIIcpd4QDSsRuJBkm/o2xvgqwK/yhZjOoZ7eDjiM0S9jW1EKxc7I6CATuTWUOmnotI95jpVIVskO
K5zrJfENK7+GhBD1VMTVqc2CW7BC9YnO9YeEgmMU1VUuwfWSaia2tGxpgOOgsts0XnmGnh3Cxvs0
guGxnXgfNfR868SrclIEAFZUbp3CImUF24l7BHVXlh9dT1CYhWY2Wz1Q7baoozlsMNjILvuAzEmD
v6x6PD0Awt0a77DlvHtRF1JEZQlouvWNPqKKHArUiIh5Iwe5rJX7v9hzUMWXfuu+VFp2j2WxWwHi
JTRAL2718KrPctKDVXIlopDlk66jxRbmrmh7AOcUBAN+dRUexEICFOlH+uqDJMhGINRis/eQizo+
96Gx7TFMplo2MJq7F5T903pK7y12nZtY7zaGE0+X0Szu0J3j7W3AUGXaiRgUd2VUWMVgKMRkDJTF
ndth/q8clP2+iX4P8glYzPxESTwovZjVrWKnqP3QFBW4mr3XOpYjMOuYLKtkzG790FU35EEOTe6+
MRwBcGIxvysaw90m7WBcd1V8qnT9ynWZwUMDaSIRM8O2JTkLkf9WjZZ5zMV4D59muFWmnm51jTQb
auDhuoUpQzMgrw4Sff4OCyc5aYjy0/w01vGXsuDGtsxJG70laSfCsEzA2ypRrbbzWVqtegITb/qh
38Y90Qf2tBfgHrd20h6LXg/WeUZwtcnQwIDo6nd9M5yDuBQ3k2MdbUltN+ndLcskbW11MYxNj7nP
qq9jGVTsvYZ+lXezNFgVYIl0jIFdE26iUFbH3gAZYNogm4H3oBYYNnZiStziIWnqdG6YOz5aOy3w
4zIqh2JGSNUe0RvkAqFz/QprCPUAj5hfWUZ6BytFy24/KNcwHr1qxln2GOscQohMMpXK8rXuKJy3
jXiWgsW9q8y71LdeCrMmlF6/Mxw7Zd+XNVuwsz6kWxdyQT7d50LrwNMiL9V5x8cAG76BY3AVFe0h
GU5dS7Iz2DaKycN9axPUoOGX2yiccC2kMZmK24ZG57rRh08rc8hodlA1kS7LDT1Ml3o1PTtq3hd4
YtubKL6lF9D20eq3ltDmjYF/FLI7no6RvliI3bEljCEbmW36JnnEZD9gY09/mhmpdmmqbPZjcJKN
UMNRWgrKdr9EkDa7EuHqponbq3B0D3llW5tKUfKNg7w4GB5KaFhgxZZc3C27HNTlbbSjt3hJbB45
ya1ijgdibjBv9JZJC7TYFs5WRB6aETA7tW8tY//abInwDWL7tWqilgHP2eK1Q5tSte/20DzGrXsn
S6rq5USNAfQT4b7bqiaTADjQ+0i2E9O0+9IROkW5HHBiUSLsmQq2a8GY8s3utxTSTsoxA36piExr
CkCp4x7jSptfpVj5VnTjFXvV6fue3K2r/NSF4YcVAnjsKhO/tHjuo/6rmpiVrMHa2X73S47TdRrP
HyB8ND4ztm0SSWyKLLB38yenZP4YU/clngwgbt2vNh2eBHE8uS/3LOvfPajlR99lsYzT9l6vMyLZ
hsc48lY2zIarxmr3RMqNm2zaWcBtV5bDDzIfJFF+5nDJgbXm3kzlVe9i8oAR9b67henjIx2k0eyn
KYh8/FznVoepbtslGH0IldHe39gTCqdgSp90EhWADGUrPjLwFsl4w95ljvzSTg1rUkZhl3KN3rTP
U2bm1+xSBH7vVT3xlhWjhw61kgCkmk/6tl9BO81XUXj0BV9tWz4xSmDKFxYuaxMxlY8TMseB3riM
2h7OXOZnHwdxxyTqO5uIzvocRY0/2yKEDCOcDT9rB1bBd+759fQWgQyyRwc2OjT0kvCnPgXTSqXW
az6SxjvJdRZjtHTDD1VZFP34TtaK6N2BdjWCWkV9ZMJYR74d0Qf5F9yNeB0E4yEIxw+STsS67KKj
R1rQysXLezCCql3hzo9L7Qei7xYms7pmjfBiNuZDJbpbM9PuHCO8cSM+pZQsB6hh/afpTvuyYX5i
I1+2JhrNMHjy55DvInd3ph871HEaAoO1gB0yInbsdMY+SAPWfQEasHaON+pc8hzCBmFlzag2ojEb
MnSHCXEChmD13g4Zb4jHFCn1Bv4h0MDBp3cTjBibAZO0q9CRxjmmwhDCzGPU7t/Nsn51WkKMJoj/
IWpx0umj59F4D4Tx6qdRBA3agqoBrGXXIDztjPoanrNKSFIk+fgiSDQ9YTVgymw9oi2QM1f6iepT
jFnWTQ5JrZfXHcE+sm2fwtHyLlV/leCYwIckPnKMz6u47VpsFpTyYmbksSDEr9H1bRfHX25Ff1or
sQGqzN/VJnkJgQIH5Zo9OvKRxK60MagkguVLtHyWSN4PufbU9l8uacVr23jqrbJdJ47zRoqxUjaz
nNmlrPnUwUvYLdIngpDGCKB8Hr9KonBN8+sYFOraKnS4q7lvnLMRUWjLSrWMJCuHGAtiXoSL2llD
Yb1OHbJ8NZqCZSwZHqJbdw7wavUPwggrYi1JvisMRj6ec2A6sHzpmRssRytXv8x7VLLdMQd4Bups
VL4rOA4vbVtpK1s3dpEmxNonTm5d2BAGC+c2bFDSamQrtK5fEJHpPsV19dWk+desKbHS8KYD5Lxi
p+LxGddl+Bz0rrMRoUMqQsLqXPsB5dxdtbU1XlT4KZP01kpJrygnssxT1p3dBFZClOZFr7WnegQu
N9hZtukQCxvPKbyFga0AgzFSZqMJPrXOD3dlfBjY3WPlKh6ZNC8mEc7K5+uZbs35czJimGp9Z/Ia
E97AroTlMPl8W/RAB0UZYiMKCtZmpFT1xivkS4D3yF9M+4i2L1oHpnoIKECvHHmB6I++06M5iDid
ely/svr4Vlm0T5FZlHX/aI/RY9hN98MQ3vkY0MKmuG7qFPHttRWL15yX4JG1qcrPImCz0Wu3tTXx
9dLOQ0jSQjahmmdjOs22RxdlGgv5GzP234VnPgEBMlbmhEUmKr9QpiJAZZfQpY2zs7Qnxx0PhaVf
OjSBxNIAwMk9Xq5V2m+IhO8En5bpkajEcjCQD6SOP5ZyiA7GK00FM2GByK50raIu3TUp35hKZhhc
rArJrLsN9eptUurNTslQ4y3WjfSrrd03s20/suyjrz2Fc1SHjeg90Ua6K5H7p3b2JXiyyVR8+UH8
kFj5Y9aZ05qKZboyMvUB/AavXozBjgX2agoZkqJyxNXd5O9JVB2rSj2Qlrd2ZEKhYDjiGtokoniw
rOhU1fqLMuqHXqW7YKBVnDvenTNAE0XH8QV75w4uSi/bG1Fr56CJjq2efBY6XaVKaadEa3dIRtRa
9wO5qzq461btFhthlC8g+4spfI2b+lfqX5s1mRxFURBF3ziXXAwrkl1uPAPBgmZekBt/gYgFFgNv
kZQk87oDWwlix6aKxEo7QDYNy9BrXkyi1AP/RzX42jFtxjsN+02idBRoIYbA/f9i5f47WDlEdg5Q
4f9a0HfMfobv2X/S8/35P/+Cysk/oBiZaOXgtemSHOt/6/kc5w/d1ZWcocIzbm6+6k+ysTT+oGCl
dF0py6CCM0v9ECk0wf/9P6b6gzY/9DcboJyLLud/pOczXfm3TGwoT4j4uDvXArjgCPE3PV8rCJGc
AJwdR287SX5eNqsULUIVBJQ7XmHIXydBq67JGKOaH2HyJdF0ZY1GepfICEPxQJkwIf800EP4YE1m
X7WEmqYtQ11dvTNWaYC+xYetipEqt3FXoVQEEBK+lyoIdn1PyyCXTkORH6hlwiqeVQY5DL0d6Gdi
WYiJ16BOoIc7NsOPprXisx5P+6I1uxM+EGQVoiJ5qvRQUGRIJtL87CZZsAvG7tyNyAH1nJZ94ugX
KiTwHgXxuqQ3fIwC5oZGk2M9+9kyjzJ00bT3WkUGlyuJBQo7G4SIhawWElVjmgQECbosQeBtRku9
5doQ7MbUwPBaJadSkyBDnXLPsnWv+dQX2s7IL0a9rSo8fZHMflq29RolxEqkerGNGcS6F5dZEUdW
Qgs6Yicn0VAKAsndCOPqqEXRGt8D2Z0+di0qljRaDDrKqG8Stze3HuGhWIjTo969k8LxK+6w7Ah1
TpN432XGje4nYl8CpJpkXz5bFMmKIj60CYYxzxgaWlPtuWK9Mq/fblO6BFuRyw9fBs1NIG0LdYVd
HkjBfdAecGX6OyrUVLjxs1SLpCIwtiMj7zVFTP2ubL+i5sYVwn/pBwfhYR/T91Dis4W1fdXb7RoA
KuQvOKPXMm1xwqj7caZSj3CKb8rkLo54wA7XmR0ngLEm5d/WSaMY2rR7DcHeuqQ8apfowLppjmS1
iAyKNCJ8Q5Xe54T10qplO06mBJVfwDwbOI7/wd55LTeuZln6VSb6elABbyaibwCCoCclyt8gZOG9
x9PPB2Z1ZVVOTVXP/UScyCNREg3Mb/Ze61t3jRlRwNdjEfNv+glhMN2xmfNYmDD7D3ToWD3TljWF
xyj3kSnVyl0Iy5RTl03raEIH2UMVxImKvPGpGAsdzuF031IvWyG6brY+E8ZK1ssDFEbXQkZlCwqh
ZGMD7BTn5x7wfnDKLWoZ3SIsbEX9OiRF+Yz5iQIEBYKgwzVXqGv6MWgk4NqT47Wkbi/0bComK1NF
NlHgpGuFiJ5hsRgB85U/BsNWJiJOSLHHy6Kmb3RrwrKWUDqJALdopCLkigAwMaP3A3/vpGtvxqBS
3SJe3FrqWqxXpm0sgNTqBBGAnQAxdSCOBC+rYars6/PSpMFb1Y6MyUAq6Hzhj3dEcgdWg5iF1Oia
92jWCa2j4yoQQmhY3Zsc9+d4UnzbjFhtJ215L5iBdkirO8QQ5gn3CzbaOF1yb0Ge9cZ3EpCTMQCe
8Ode9iQV9o7QBh9CGq4T3FueNWefQpKcQkWYvHysNzLn25U75JECgciKVms2Jv1o8d8kJQJISRIc
RYp1d6RaudIHXLdap9MwEUPS9yik9kWrryk0DK1hEondvsRTtY8RmrK8p6Bpzp95aiIj6xb7EhHX
+ViWawrsd53WfSdigFtIZvOQRhMYDWEkmgRmTctePtUN9b46KhwulTQZMGRgIGclYNdxkOXmFEji
CqDfqYVvucoTbS1m8wa2HLvEYk5cA8Wdo2qB6UIX3PRtfBQwMDqKXoZu2i88S6RFpURGq5Bh5iED
Clz9tB3zcRMHJYC7QB8oDFfQC9gH9iamWWgpY6cpRxVylxuBcgZfG656SbkXS+NV89nksIneD8Jz
KnfROusS2l6kOmjkVGGxI69hTtQ7waoChr8peEla3bZGgulEojLOaAYgElgv4TBqS8expN3Xm0u/
8j2o5FMfAbiDlv9ksgvaND1d1TDJN/UQfUtFMdxZFo1jdTYfMghb68W5cS1IHg5QmHnAsi7+3N2P
ETFhiHnJdK5pS1qM46jzyBkcY5VtfUtU5A9ELn9XyB2OoEy906Jvsx1JScY4W7JZAdY1ajRTupd5
qYpgqLTK+FiI6b0wimjzqi/VZGUcseZd0+I4+ClTXjR1sDfGs7TEVUtod6hqwhwViOtDakiPsvOC
WST5ltzGUjwNTVSeO8l4zGm6HE2pmajPhIKnVK/IwSKQXsIBYSn93mJ+H4lQ9mYp/MYlMh5i44eS
mr5Nye8Wpmpl6sp2KiUXVFF3B0yqcKr5rPjxfK/6jKHUJtxu7GSOQjxt6jm37Ap/vhcN2pngPxRe
BsQGPMkDXD4SShrNVgKVPc5oXIMBG7+AwU1vydodNeTpaUdsVydgxhHn6tCY87uv5vEuKZMn3RCH
k1Vq2wBxjq2VY3mfjdEmIQhz6Qkma51qphkF2hGiw90gYwTMmgXHCGicmolAZqFYfpdWLh7qBNSo
EsnsqHWqXTXwyonEEDOT42MFEsf2sTB5WkeBOKU6EKPgRkEGyQ7ifLFXxOFjVrSTSLjcEzVRt1Ot
jx6GBd0+E+pDLJdrLcO/mRf5RdDgaQbMt5E1fyV99xFPHVgQFXVl1ebTnkFpF8Nl9eUs3JO3dZ1i
Oo6CL0Io75gqupmAbFBcDyDHGcszouIh07ilFGm0CxZNa84mp0wEt2vTS5kxFwKF1hGfiv4qAFBR
Wij8J4azthzjY03dHOeivh3rLCE+MJwwRTQq4kay3kfpZ1HSeSY+SdzFm6CjQjkRtxDOLWiqjAm6
2lizNOGiDgaHgCtWX4pIq4Blos3+B71Ra55zgYhXCZJlHWSrhWkSR0Fy1BAHwOsS95MhXoIJ/iVJ
zOqp7RfYYC+/480jK9vojGPQw71UG0HyMDdaaAjaLwLfx0OF9ZlQH3IIkEsf44eiskoUKPUX0sdi
XUjFo65Wby0yFpQaTCOBqhDoau2mok2vUVsrK0ZDU6I+XQrZcxiRpwpegjpHWq7DHvY6lQHG7HIU
XFmYP1C0FI4U56e60FBTa/TwpEh9kltJXsslshQsAFb9RAsEgGRhZkv3NmSSLyWQr60JLbZH0hn4
7MGL+TMcQKrIrPQo0HakYMNOKCFLbPBp7oYyqbxyIpoCHjz2ybZhEVczsCXBYBMOTklTpihDx4Ub
pYIuwbgmUW0thAWD22MQHat1WkAOYYrotr0WDQ6IE0ZaKpiBwBqkmOMnU6nEc5xR8LSuUdIKANza
fqVLk6sSEodvZQ+abN61U9Sv5rlfZSMBkNb0NDPQjxpqaYs4MTM1170kEe4pxDBUipgE94JVoDFW
27au5G3rH3EblbQUxDc8FYjyWOXbGpJlJ1b1aNr7IZywUYA9YuRXGUnsmirbsj2vUfAZi87MkkV8
jCXMMGRl4RegOGRpKUKMsfMfIjV8iHyATFNPAHsaLCFaploXpKXhyzB9kMz68o9WoF1fY+T76/e3
B1ljk7AEYA/GKuUoFU1olTCY8rexGxh8XgE9zJJViBrXHEbCypYf59SE1kBuzlVHZjWzCB665at/
9u0/e2zsZcOxCMG1b3+b4qRGyUPMxf/1WW6/51eSDMcE3jUSEfoav39bSzJqPr+/b1nDw4RJZ+gT
f/vJ3335+00FOnG1lVmnq99/LQgy9pBF/C6aLKZ+Pe9/91NKQcjOq4RtxS3wNlW6RP3tv47Sr09w
e6qE8E+bxoz164VvjxU1vhpwYuYvpwbWIqdqC2Wj3S6FejHj3iwcxXIF3L5q8HGuAp/p7PcP6prh
xliuMjjfmSO1RIDo0swlhfEKqOCNrXj7x4/zfcFi3pNuiWcMdb+cGjf58O0xCwzXKsgTehs56h4I
R5ubkvamrscEQaJvCBH6l05XzJHpU+V8lJcTinsG0tIiUrzJ7m9q39tXfzymquZGjPvOmwzWLXty
CXNPtaDbTSkrQK2cgHMCG78JsImuq8BELs2QMJfJncwgqkVRhxI16FEEIO///c9vnfvvxwpyulNj
JvBmEbbfNO3B3Atrf0gON+3/78f7frTWUyEfbi6SzkA5IaDso0O2MHtC/Z5uPGIOTaURFQQ0UrlX
+IliQHClHLW5veE/BOS/v5WRD6xn+Mgy4uBF1LS8g7QBQHDjE91U4bevbgnpt2/DspdtM4Qlof8t
s/wXY3L59tdjXHcrCOdesr1M63l3weN1icnAydqdoK6fRcv20oFFVnhfu8M6OaDFOz6PO0QR22ld
rZqV5vUTDYvN0Dmxtr7Mu+dh7bUuQmd7nIjwIxPpABREmrf+1euTXXZITcfzr7Wr3ZGtvj7Qq3K6
FYzeyfawAKwwirmvy4sdGJzxmKAiWD3HpnMYnWT7nBurZ1NY6+fpkwe6FS9IYuSVnKG5+JIyMDxX
bmwvOzz71xbMPQudiIw0PPm7aMsq+I73JnksAe5wZ9tc2z/Nirr5StrNzrBq7X5YVYTm1avSumbA
mEKOBeHLfLrhJaqOan7msMyZ18yXQvvk8Ewgtud5a2kvaIPHt3E65xb8k6jdhLQjaUf5LkQPUVgT
NNhnrjWdq/miG1s/cMd5K8o6i5wTr+0TKBG4KSv14TKsOSUUD0GOV/EhxTZe2/0PtWpqFshrwK7A
YzeHZ95HcuhMj7eBrwT8NYJnQBxMCtt44GPNtd2Qekr+UuDyBd9aJKDP23ly6KpGESxXVz2HuScO
ewtMCoVkgtZpu1lHkw3zJ1gfWVhTBZL1jfTW+y6P0hstUYBB70quA7E4FVj0BrwN8OYTi//lxUZS
llacheJlaTwuXRNoPU7RuDCtoy3wMoQwChSV88y8doSDaUVbLgug4XR6Xb1ifFqCtVxkiOdqa5rn
1CfqDiakf1GfC1f2GO/kO9ohVNRRfQLZSJ4mIkKflDNkT5jsDtI19Z7sYMnpjyGe1sjeqSgnHthh
0sQYzA/xU+xQhNuD6YUf4iVtCf1e9d/4UPI3jg5MHf+eUdG25FMavoMtXYcP/Qrq/vSxaR7EtTsy
sh6KbVQfW+SQ2XdZrGRqto5ynzjpR54d40GH6Pck1esal2JSHcX7zibQdSXa1o//yWIRWARehVN5
DOV9e8of0/IgbH9UbpxqeO23Y3rXyht8nNkWFjd5KQ7xV1zRsM9Wld+6GaAKljga8q+f8UfhndvF
IX7nEug0YS0aW1WaV7HbXftT9kU3qH6SYpJSPHiW5eRynuInHakH4IukfJAyL6jumvyVP4doga6J
46GeG8uGTcNZl9hjZ+44vgmobKcz1yOnrHOe55346fHD7oVayZtECo/Ts3lPnaRxuZBS8IQ/Fvof
Z27uJUIW8jOvHcNvpij4w+lfmG/cN6VDCVEtiZF2ghB63/KSGmfWvObzkcgkLnhybnw35MQazX07
uSAeuaYgUU0CPiZkK8cc9ZGOJFpjq7Juhj1IHgaDSf4RevbyHYzSdUOxXQIydQiDIxdlaqwUkrLU
NQ92Ew4gLLIYqG5HKU92iflYlQ9W+dkpXzSOMINhP9wW9RbqA8YbA6ujsI7ig1B/YLNReQLNvCr1
OpMPPYv7nuCEXPKkYdpI3bviX3qFJeAM1IVQLLR74xvYBxF5U1pc5PJoXmecHS2ZoZyRAZQO97eE
/zGOtz17cQhqPEVYfD0TJV88NQTT1SzEVtx71AKJwuaeTNaIRg1C0h0E2Z+mZE/rpN5288V6M8+c
YbnecFx7550mxLm1T1F4r3nTJ3ewDqRlKRmyIcKHvcFrZ2wy6zyo7rtyR2fDnlKHoTw5zOQ4EnW5
nGHD63e9u4zdjLGvXEq8hiftOjgujPzLNcYfzbv8R+Mbl7dyyJ+oM03wjx0invmkgYWSzZGvwjdZ
wFw9nDZ0H5/4tFz4Ogh80BoWp2mtXvWzcQxvQ1OEZJyCAU27HRch7wRH9wuiyhPHgLobVQxvVl86
Ce6265/RNKCSeGDkJPW83qLX52gZ3SNvQeWXNcPpXZSJL3gNpzUI6OmT0YehFJEJnysxmRbJVt5J
3jJzqMGqdyOnXEbN/InBsluxue9sqnxxyKzlu4YHeEw/mwkzKVe98Ki2Xv4jvCFW0oU1VtGG9bkj
n3UJLpSbbQmE5++z+O1VvQrH7xF21ieHDuIMHE6c2yzIIEjw9PEzlRSGXQ0mJEx2rnppxVB9e3kl
82h1FweUP+/Gm8vRFx6NO/QyL6ZtvRl3TH+cR8PjAIXvwydfeAPc/WUWSSI7Sdd4VZmHmdhFTvQy
E2LPQRK2Ex6xvywBVphoLiUiYPMcGzAh1/MdzV6XS4v3Sr/fwbuNytnjfJicDoXDxVIy2S4f2RE/
37nymC6widhQAQ7MX+aZs2TdcdfPzMSgHp3kYNxlPB/zgfdsvLENOyCTdEKyRtIVg4LiiWfhKDxK
O04S/z3HT6PzyUHQrzTuGUuYC44ccb7k8/OxuPiZQvvdcp/S/kfTz4eU7pheFoZV8ZQ+yVdOY3Fg
evavxhHBH5YuxijPIupqGZmMI7Ofdsddlh142vgdMbbM+XPkgMyRDa84e0xl+O6INvMGi2uGi4U9
KX/JUEmddc0o2ry88sesUQCw21a2Z6gEXztvogMnnsEnfWIYlHbcefRLDnwyxoAXJnft+MqnUN74
NKhjmUM5smC53UZApWMbb691c4iYUN/4h4onSsJgFTxw2WfIKl3jDrXbxG3EeSH0TF2H77m2b5gn
twTKrRgluVjp+fAGDI8jnNUr5Y7xn7/Cg0ao77jmMkt/eFtM/rwEW/F509Wwai/NJ7e1byArRZey
ZcqeoAy2Li9tHXtXiLasooQDfznpm9G8Llep6qaSh7iG60SENLSlaDyyWAB7dEl/qMWbrPaCe1TL
szfN45X6ASIPvXtk3mwZU6s3cM+2pg0XDkFxiC4xupnB63on25JvB0Z773fbpabPVU+miipzJu2S
MAV631jZhXuDYuAG9YijEb1rNQeKHz21krABx1DW3Vrt9X0aRptZYQu/BUlHUwu6Tdlc6tpp9YeS
9kEKwCuWHO34bl7ZpNulZjM0jMsgJ8OgQvd/CozHy1S95JmX0nN/GzjxItUAUHWKnQgFiCQnadst
hN7DcvARei9LtHU0XJ/TjMrimmUT2YVA+/u9fJWlg56dGaLIrrKHz3EnTVQwliJAiaEifmU6HXia
IUJ2hyC1ZlYbK9dfF9axLJ60o24RpuamNEQkz0fWnp+s0VX75TIwC2gHS23YeQwayZ7NU4h9Z7qw
MhcHBJHHkMuVFTER9ytRIYGOzbbLGmS+D45a4QJFC7Nvk70+9hjbeIzZUXIBBy7GHBGd1rliTbNc
YIeKcYS1/ifXLNM562yu3WwzYtm+IMFqXnsEwKz8NVsSvVRbVy9TtxW3/poT3XUbEOKjumYOzPN9
aJ7QVo93o3mSiKUjzY3wHMX1PI9Brq3vhcdFuKS6xQvjFVfAKNKrx0Kx7qxjxnIoWEXlEREayloP
ns/MKMCwMjkzBTB5S1OQHQarldERv8zIU0RXEB+Gfs8bZsfBteWFxaphv8P0ytrNlkvbfMjJP2Br
wAK4Y/rcSKcUmjtXCusUFsIDE5SjHMcJgeoqOzSfY/OT5TT/7uju5RoHs9V28oP0Vq24KQ3PDxmM
2W/sW+JQWRozIKs7BTcX0q4VotVLRUW69dUNkohaYsMfvlYyYN13ZGnkgeMOu6ZL3vYTuEx1F7BF
XUfZPe5ADoW5zd7wj0BFUQn8qWFF2mHr4DlL93Nyju4El7Wli6U43rCwrV0uwJZkliw6iCxIlGPz
2nK7Zx4TKavW9l7f0LJIdSJIHNEuT3BEP7nlCPPgJiY/hu4yUglcWNyPtBlYyFkrcvKofBGF80y9
CfkGYSwQPKvP9odpythbOWYSWzgymHByQ9VrkyOpFoGwIYAQnseR4iPNzuZORDuavdHcrXZ0Wuie
hGuRAiJLF+xbUCHEHmWjCyCldnVaYgPlWn07kdA52IKDVNnIyLW9iK/YxriERm5lGK/dl2mF9gVS
B0KPTKAc+2WGlxbXYfc00OkG8y28JFw2tTMqR6Ha88jEzvsJs792QonjQ3pk5MdRM76MGt6S1mlQ
ILuN9a3rjEKv3RLuQ8LWzuQndI9ip8vXJAWq3V0bni3xnYY6H0WPsNxtAlbPsMoLF+RJ4pgP95bT
rMPTbWGCKJDN0Zt14sYx7vG7Zd/B43RhwsOUY0Z7VdzHVHblipFx0+MWZ9bNBDTR+SFWWIZ4gjN9
BRTp7zt1lexzpkE7f0bpgtzGf/A3bLpHYoRCpVgVeroDs00seDvQ7LnT7hsKw+oqrrys5U5qwWtX
UPcdisb9jE0sYOcUrljeE4dr1Y5279/psOO/Uoj8TyRHYNNHhFabdnwNjtR3tXurC+zyg1Ssnuie
yhtoRl6l2VYWQ+VRevMP1n1bSU7RYqGq3X4TxwOzIqdZ7beRZ8oHv2V8wROIkNim4MIzca5TZVMZ
B6091TTaa3Io7yLtEgwPc/oCd6MIJy8MXxXeABVdEobsTEWiriM6AGro1Of0c1ZW3V3+OrxVKVv5
FTMwo+QeXf0qOkyrybehEB2YlUklAPNSf/D/8Jye5cf2QiOmwWsJ/AiZRU+o6QnZg6+uAIOOS16K
KxwzmQhMFzURwrXwnREDNGoMW3LAFOcgXQDmC2T4UG7Jntlx7IYKBd7bvB4P2iFkdHPbQyAxEoKD
ZHnwbnrHYDM/JCja2VuGQEM5Ij1AwhU2RNQLAA1chPWbmESaif0eJrz3RjAvosE9VW4xgL1ZRGEx
ZjKZu9UTolbzqD9SZHEh2COxIGKH6x1iQ/sMxNSX1jmddgp39FGtNa4nFGlUO9aoLkfybgATp8cI
8eY62WPEsa2zsN9PsBo5HnfBvvKCR7nbEDeSeEkMiskOz4ym6mtyHPeaaCsbAkqUjbLK7i3YseEh
ZDjDhGELe+0MyfmKiSxA/bUZCeeg1/mu2JHI5ePUL/k2p/mz8l8rTwSyonqF20BV9dRDR0anXV2u
/klbhQfjLFBSsI1z4RZ7EfHgNdp0ghuyCpUP2c/I9u5M5Mr4ELnpmpisYH7RX4O37pEYbjHcYd99
VDniG95xA3rpIKJHAIOC6OtYPksYLvhiSk4FdBqgn82VE02KB6OHvWRK2Xm0prU1QKAqUGKw2PKK
40D6FmNiQVDWTjmVcJi2htu8xM+MouIrHbLAkzjKCpnEjN/7QkWHAT3S7aq3MnrQSdxCLHdfqRey
vCQCvNStKf2w6jLrDWsEsd6iG81ZdS851lRDRfuVrRPTHysEAUora7MC0Uc9glYJXpb/o83liINZ
jQ+mSw4L/k6n2daYOhkz94gSU+oqvJdgmxHyZkLtghrq4J5/MZAgsKY1n7MDcFTNxLExefUzGgWI
FtDBetEO3FLY08xiV0VLh1abiTAI3Ind3WHSn46y5QQ0ZpAJ60T6umO7zbF5ELhteOQh0Rh8ZLnJ
Dn16SWRQIS5Lfaiu1mWW7ij1i9t82bOjJHEjXgQKqLCmmiEcp/U7V4FsM8QZmUfbZorfEFXjyHDD
U7gZvmj9sWsCl2vQN7GDR+DY6tVw22dL3yGxsKOnzsAluVGPhe2/LqN38NjSGiIvbnxJfqLn7gOJ
ekH5fSV9alRPVtYmIZ/EcvxpKzaHZHprftKytBUUE4zj1pH8xAzF6V3wo5NnjvueEp2dH6RqRVuc
BpTc4L+kz7chOR5665Y2E/ogygcogFghMMqj6CiFVfxSXkmUaDyS4rSNuWWRf51xwDrZPdJnKV77
5XtxVyMjLhHj7NE/URyyTuFZHRBZbgjSYq4aUHJiFLH9L5wmLtZbs8OYqCkOhzHvVuMueu1WApUi
Zdm9wJ2SvE4m6NyJ7wVkTGyfreq1fKKk+tnGd6y0BI/sB/zLgXqyip3UUBJG6ljMG4aOBB+i7Qux
02+Hk/RsvnaC7VUe2/sDt6Sy7q/ts/4aMorSEl8XgeYwK2njJogvSYd6TcNwYXffHAF2gT8Z3rxv
DYBYC1nrfmQ9gZjalvtj8i6z7w3cmUuksAn84x70a5cmAeSo/Ln8KD+KT+uo7Wp29tQ1zsgFUAso
1ZUwEgTrDpY2l6XKd2wt9ZEhulgnZc/VAUKHOoanncfyLqC+sGt3ovTjH9qP6LF8xg/NquzsP+TK
JmjPQWX7ii2NyUr3v6sGaoq+DAZMSWm0zuVHM2rt7xablDNvgj2lAcOVIWS5aObZoi+nhS2j13+Q
sWX33D48a0jTbT9u2s2IFgFvm9NvGEmCO5a3R7JIKvuhXBenxHiZKaOtoZ3PxLkj3rjeW6fgjX4V
UTUMLeKVGtvTOw0gfRltn8JnllAxZ5mXBYFRPZoXlM5kFpEaz7DfP6M7L1bUxc8KI3liWxQ/7Xgt
s4/3sqP2PH4B1yrelPvi0d92cHOeo934wJX4XcWXHqRDFT+pwc64f8DaGdmfRLA9SrZxwpUxN45w
SnbCqWNG5lLwLymy4lXl9TaB4MFbhmTRPifhppddWXyZ97BgdyzOqG4k8l07+JtkgDr/YBTCoRUC
bGg0T4NsZO9/+5IUWXpB9cQaUjSsdTAUCtgqwmeGBZcxdYKBwKun9TGA0Lg9ZlXRHtYKE9WCkAkX
WgwSCQoyck1JckG2Or9/ki2/8/tbNUDAHYsPhHNmTrtw1G5/f/vn9qututBkp0QLUVtWjAP/+PeJ
XEtb3DKRCPOnFfTq1z/B8u3tMb8cWKKHpvZORjFlc7bDeLD+7lf/+Mvbc2gkZv7drxS1X6zTpEEs
be7MsA4xUosbv6I9dPsnqJbXuH2p0bCXoDHxIxMDNtm7pKF5zRjuf/96/7e3+fsxKxCqvz7F7cHb
72QEqG2Yata/f+/2+O9vf32Fv0R0/vgJVjuI/A1T0+8fmArpFvbt+2JgXSaVpbW6PcXfvfztAKAI
DdgrT9xWTcACkns6K63eRRlF8Wup4UY5GLLSoqBXZdu4rzaaZkAni03Rk5XqGGT0vKKY2tWsPEgJ
AG5luDaStelKtn+Jom6FvtVgZLKP0jWnbZna9dC8jwLhw0zaY6PKb5bRekQ2fHYtITm1YKGrVZ5D
BWupQsvCEiwEIyr1nwneA+l3DRgIuOzUmk2vzySJinFP/GUvbUQg0XbiGwQsashkw+QZc8zo6I22
bSc8hxm5ZDetT9KPPOX4qCxMB6mIr8Mw7zOf5ZlYuXk/rWJpI8eWC8/tEFTJJc5eAkwTKlWOgc2b
hutMaBZWQJxRlUvrtVUvYS3ROcS1oIKhRCcbXOZ30VR3BvhJG1TyTs3qxzIS3kV9vgOdsPaDDwwW
9IJy9s0MOBa2yhr/ABoVcyG3Q7vsWgIQJAqgeM9933gbkYs6JIVekJphoq+xB8MqkkV2AHRfmUU0
6zUIEOuVKgWdYuiFYwi5wje+pxZSaVLKXyhJjmJgvAQJEla5m8m4+JSkHcGfn/mAFWnA505/s0G/
2v2EuflBGxlkv6gQ4YFVywujaF0KpEchTdQ0ttOtjEy3zZ+NKaZXLu1geZB8pW+zjD7L7GPRIAGi
7i8TFNVoqFFHkdaS0BEiRzUU23XWwioddNZiDPd+japRlR87y+vNBx0IIrZ8Gd7I7Em6uQ+oebba
G4fpo0H0RzbiWZLjD5XVVkrCJiGWgUug51BS9cg4ZqQTfpdx99EEok+zQWW1xxxfI3LhiJEad2gN
EmCEWgv34WzaRKbcwnwW0KCir8rxriK/9HPGEVL72j0WhBeyG6iDWh3VVIVQ0T7/hvkNAKAT9kNT
4EsvYAZUhjdmlMG0jj2VuvSpWVjGsUAKcRV/FfiZZENcBdnwWJrMrlO7OLb6Ztz2SXwY0QOtGg1K
xAKTz8S0PEWN+IopkAQL8lIxDrKfzOSnsZOKbZPNb0CPGFJkCa1Mg0nVGIUV2sBX9vp0nwJHSlFe
RrDaLUX95koCG9I++YP53k762acrvUS2QFwdH0fA6X1KcIteodztyTOUxONkBFcjBBkmgXGsLMof
yiDfj091RkEntXoZrn7jlnKL7ylSH5XOJJ5Tk9+rT1Gxfqok67dJweEaq55JdtrLRGGuCRkOVtY0
MXn1/r7Voh7b2Di7oQaoSTjNog8NUfVPiF/3Vtx+S4Mlk7LbXNNSf0RNXiPERH07VcFx7rV3PUe+
MBaso+mIzZlVuUIt0rWYiq94ytyJlKJzIhY4quYT4uezVCWsP+rJWquB/+MrQ3wYuhdNYpirxHGn
pbruSgrd7XCSTNTo1mIJ/akNn6CugVmcPLLaJ++zz1mQ9z9qM19RO0foGNgW+n40OsBc9rrePEcd
u4tMHsBDoOilY02zIzVhtJVPqZRpXqvNp1IQnog/AJtD2zzSLZKYBSoykbg1g4le5WLz7uK3aZCe
+xD5l1y3gScK7JijUMOcMCmUh0imII1oqzT6UTPJx4vkhh2NeCLMi5XqEFyKb/AgX35Ln0ejAZmB
WiB+qVIjwwkhcgDHcTrdaFy5J0wOdvOyJKTj4k/RzjK7t2Km+6kJlD3hRgabOvWpmI3RhZS6N61s
Hqt8OHHMT3MtbyoWtGMX0zUVxOfApOiVWA/+UF2yeSbfurxEKhY+Ac4MPuRZtP0s+lHHq4IvllwD
HXNEEV5wSIJC1ok7S8XEiS1Jt2UUpg4Bxii6dBHUXwIEr08/yYwKEVe3P6pOeatKq22gJh/JAuNs
lfDDrOd4izR43Bs+W37Gb4DpJDwkKmJEpHBGe2266KeN5OkitVz9c4BaXbWgwCyzILKHYp2ZEIKj
tCNtp6leoFgRaNPmZ+VCnv0slChYsm8tw/r3pau0C6rwNW0/dNy5jioSqlhgUnSkbHYR6sN4xMhU
n4Kxak6oqxdVKQV1qZjY2fjkjwwp3Zo2exLC7gOEdrky5KXVtdTqcNzDzEmdoSCykTChx0ifCdCm
N4nsU8YZD8eMvid5O6tBxi5d7gTQbZ5YqLSBE4GcPSrmZUsRxETbiy0Q+yu9L6S4Oc7z4Vkc8aYC
PNrW2OCcfJThEVjas1iLrNjFnKu2aymE1MmDOMufRR+6RdMh5sG3SrG21Fg9pYhLDIL97HjStYMS
U0lv2X2GVMRccHfojXwCGXOAGc7QOIqyE7qDoSwEQZE2Q+BbaE3GdCMlWE8DSo5WhujTUCbcyVSn
xIaSUZZRou0p6CfmCRy9vwqx7/Fu6ZPk+Qjfs5IotJf5fddUzbpXifLUG0oApryDycmAGJFZEfkY
NmspdiLEYW7TlZ9Som/+v6Xsv2UpA+P+Ly1lNKrr6OsfLWW//ua/LGXiX0QsW7qoaJKmy9pvQ5nx
Fx0PlwabXb5h2vnRXw1ligQgXjEtU5dFndlBh+r+V0OZrP6FOwUkuglBXpfR7v0/AeL/tJPhS9NU
RQU5r/ClKPFZ/x4PHwyjSMRNgWQGvNSqyuroLCwDflNW53bEOaNDovKiTEAU54uYq2QqmQVzalxe
1HIO93LXnYQ2ocZRsso1tDqnPIt1PQUqZHU5LjCpPzZaRRIrokDPCntz9XcWvkuRTkGR/4+8y1Co
5W3zn//xB+FeE2XVlLHFyaJpcID/dMRVZLdb/YyLQORUOYx/6wR1nk06O61hWe6dmcpQZxlfbB/T
f/Paksjx+fWWtl//+R/arxe3TI2NJepEUf/DjlcrMZLfTGu9GsGj2RdeRfo6gi1cILKEwN4PzqVe
EgNPWqxPoJrzrz/7P319Tpul6AbXGKrtfzx/M5WHclJRIyxOcEUdkpU0gClpUI9mBhnmdbKtooHE
54x2soYm59+8/h/Xz+3zK3x6lctbhorzx+cf+7YDTM3B17SWjXPd3wc1/B5l0iRbVNG/KkqLRMCM
PmtMLs4w4ZDKVA9gQp7RWILWJvybQ/LP35GiGsvNJVnaH0ekHUPfV8q29YSCIqMUjyF2F7U6/JsP
zs35x4nXZG4X1keEsymm8cfLNIGpNH3ld944LxgAkxZZDYD+qfQH0s7bYCcSJ3uaG0zUMvu5bhCG
i1FTf00BWx1KhWiedNT1PQgZ85f993P8X8F38U9uiOWY/+M1qckEPYiyIslckjcL6ef7fZQH3D3S
/9SqXlZCCdRTU31BeVIWtMOnqlj2NC0icRE6gQ/A6l8fkP/zsGuyLONwxaGqSoxa/3ghUlqLB1Mp
Oi9G3uvkvsUkKlqF+69f5Z8ddUgOmHMN0VK1/03ZeSy5jWxb9IsQgYRLYFr0RbK8kTRBlEoqIOFt
wnz9W2APbndJIcUbXF6SpaYBYU6es/fa9vL3f3010yevQKQpXy0afdpffI2mpMGa2aj//vxWv9uK
/36rTz+w55hRHblZv/MnBbIg03AVkh9gMWnySgynkx2vVTyd//yutvzNjwcnB8uMzzLZ+3xCxsPr
+cPAAc26inU/Bt19kJvHDiPdloWTw2zzlvC2/lxVw1MnnWQz1XrPqSGgWyzTtc5cezMkTAMHz9qn
5FTxua2t9jjv+r0GfDemp9od6fj1dEdCQ300rNl3Rmidw2nUK4I8PlrhzfspvWt8SCZRSqiVmCyU
LSTodfeiN745tav2f/nmywb9tNvapiNNAShZWr/stn4beVaJQh3qN4hAAUDB7ggqiyO+lRHr+442
Zk0fYCN18NRmDixkZ7ojkFOuxxFCi1c8opqur0wDAEIv4Zv45cCSImkRMRC/pNlZLM2Qom3ABIAj
uPHlvF8kKXVtrsVs2SfXchJGP+8qL4xV5A90zL5MHlNdC/OtYSWvf/7KQvx67XIh4Ql7OVm5/G85
qv61PydkPaazm3W7ssYo2ffzcaiJsCwXaunwPCclXLveN5ZGJikD05Lb5n4w6rsxO3oXc2KcovJH
kfL/pvkV4FS5birxlZWV2KglNS9wxdbr3XJlY6OM7Ew+BX24D8zvieHHz7iW6BwvrC+j7hltczbr
8NISXWnSXujyYx60tOIN/uYk+f2o/fugrJ67/gRT48opJqILbXm2OlOge1g5NKxnHJd2LJf+CHFO
vb6PquEZ0UE6MjYu816tS+fRNN1n380em8R194HH1MYr8NtqP4TSdZ2lqI0bxyDATlb2urQGrqOO
eqFz4QvUGR0aJj96thN1R2z9beNVSCRIJ/Gn4X2qYAsZFWowEbGoZDaQyfTa8u8kOZS5sddV/+SY
0GkGg979oI4YvHJWD8/kqsxXkwPCs9TZtWMymE3mjoaG2yzwUONBlDK4KoP3uHHfS9ncuc6TV+LY
y2v3myW8JwdxIqYljK7BeMiFt7g3bO+q83mRRvfPXsRUN3EbtcMCZKMRopVGhvhtFk9/2at+PXHB
J6Bq5VTsBJ6Un0q6sY3c3h04jnqS16t83Pk6NZaVwlM4Nv46ovEaZpB6/7wv//ZdXa66rgk9gQvB
f/dkJovaD+aUy6750trDfV9mH33j3ZAt9Nw46WsaeF/+/I6/qX188nx8KbBkB55jfbrktOQJF0bW
U3s5zOoLJvPTmDw2Bqio5s2VQIUD82h29Gsrd77785v/euBCgLeW8jwITNv2Ph24Ue/qBOQjX1eW
X6rG2iYTKnFnTg1oeCzOur00fhjQSf6ymQUBVZ/Okrwx9AnqXNteQBX/3c4QVgwymdjODpCHgCMM
0VauV1k0jYe0UG85awYIdl3HHHe+aTl5IvLM3jz9kri9+Nun+fWqz6fBpe1DthDScj99mlQRFugh
vFtCoMu1uZw2IqhYUITpvmMlBunUiptWmsy2nPI2Ja0zy3zWvfHwVMLO3LmZuf7zL2P97qehHhb0
hlxbCOfTbkGupTND12pp6jN+zjJjU3mO2GqlX6po+iDhkhzLGsu3IHyG6172mtvlwyRD+BWZ+JqO
cBn3rdNdxz6N4bSnkSo9mnH8ruvOjJ5EYp07kjJuKEX0DjBg2IX5uZ7jj9jBy0CeYPiXzXwpa/57
afThiyAHDHz6+O7nmjZyDMMIY7tFMDEHu2LdRf2NkCFqZd1zUSa4ZqUBTMKmdJjZZWO6n1uUL5m7
HPg5q7XW9N6smdLF00WLhH89VFW3JtsCRBukNTlkGV1KEOVpFNpM9/wn0yrlJqLvswBKF2DUKRhl
t3dLvnDkHCKby+qYZfuIbVSqOP9L9eWI3+znrIyFbUvb4XS2/P1fV8ZQNOTZ+0OLs6hdddCQoW9d
yRiB7lyLkwYGErmxc4gHI0NwBRmzjD8SZRBjS8Gve8dA11SjVwpHb80CEFnhoribNeCFISm/5GPN
pH5ZzHaxB0H3u+EPz02c+ddZAQWkH5b6x0OrUjX21WV4SHwWcnp8Tn40IHMI2/kKUNvb3Oa0FlM6
8VnY2mvLhElUej/+vE9fqr5fdoB/bY1PxxmExMGJ4Efvol5gVckmQA8z/f5Skq1dpT4czZDL6ID1
zBNQlwOL8DIp3Wdid27//Fnc353pFzoOoArfIsPu06nPn7QzTC4ZJEFOyu7g+BNM7fS1DwMcPmI6
KRewUqXAFTRRxAkhE7f5WEJ8JWAlcLL9zAc/hSXzf7cK0Mzh9JZBbqMGMBidLzXOEhAAmZGWIS9C
quZbJ3p9CCKnYmJJyCwb44mXfWr8PlnPko5brGGkgUEtNrmvPrICbS6M9Nsuc0P85h6zDhcNe4Bm
2Z5D8tKZHE+2eYgtTlG+7WPZMf1gOwbMm5QJrCl8ExLPNK1qS1TBRnb1a9/R46tjdVKLMQqSoC+S
7Pov2/bXnd4zTeE41MAg1pbO0793etdiABsmnE59J33DK1US2YPhu5yp6f/8Tr85SXomFQKDEsmr
msuP/K/Dq81Sr2hK0e6A/34kFbguWe05dd75A7kccUX/MXcgPhTO05/f+DclL70wCxYSbCO4BJ8X
znUY9ZUMXU7PhbvpNWZ/xizOIe3ad8uWDL78kDZxT/pBkWKCgh26ySdW8oznUd9lJd5w/4fj9mo3
V3Scp7hJNqXahh4Azz9/1N/s6J65pDDaNsUFC9v/bqMuUrUVJma7K+IouBrqY9kmb9rM7kbDXeVK
fbSy/Fsz61K0fDrS6fhZgS8sWnPe5ytqoJnGYmNtd0L3N6ZN0oBhrKVU65kZH4nv3cry2mrLJHlP
l+HBCgmPa8mPJvcKUETp3I24xddxjJ6vCSk0ZzU9KTEcO+NvJdCv6zV+SJdLp+R3off/6TqryD13
CUxCmeSXHfHmsEkzAgxhBy7YuTj5+POv8ds9liWSHwjabXT6/vtrgKjHz96P7c4uzkNnneFakFZf
eDcoO2yS6HHJBPOIN+dvO+yvK3LfE3RJ2V35QS5wr38fKkkroJaSsAYFqXslmu5eSFaHYUxKVzyi
KSXLAQaD3qQEIK28CJlo4rY08g3W4SHiOp+sOEYCemv66fU8423/84YRvzZF+ICSxaPJwezDBfvv
lhkmZsoxCVs7y3DeOKsAAHC6ZJtW7Zl1489YUR1rB4QzkipfTo8VxpWQVN+NbKAgchb7sCc24Z8/
lfO734sKmV+K1a3vfN6Ru0iHll2YUCj7KIGeM8UHgyD1rIW2O04Ur20XIEtXkbmNNCp+CscDo1f0
9Ymf301I0i1XPdrj+LNP4uGxF9F9HLaAeYojk9v5WPtYwzjTYEWokRWEeMUVheZNwXWBsLBzB/P+
SgVxcJ4rLhOFpoRT5oSC3Av0a1ufi4oVghrp8BzIk3jLRvfL3BOVYdiJfLHq6Mdcq02qRQzBOx7P
meCyZjdzdYKW3dbUAH/eYL/ZXn4AfZ6TsaSWFp/27xgo8uQWHqIoFHH2rDB4wm3cDAWz1rJ3n1Tc
33tG85EMf21i/6bWAl3mSPB2wvT9z01slQja/Y2sdyStyX1i9s5eGWFI4ApzSxgW4jA0zbXWOfzU
kP6mbdcuoif7/7+mYi3lOqa3TCN+uTJURTV3le/Uu1RNt42TMwBNobEqIOorGYs31CLiZiqRuztM
hP+89X+3mOTN6eayiJH08j9VNSCLowQmbL3rgJRf9VG8s/zye1JF0SkHkLRRBpPzCD94oqNtFeMn
/vMH+M1ZJjBp+Tme8IQD2+6/BzGVUtEFC/8j6xm1VsHBDldEf+A7SFCVN+ZfvzFLod+sJakpgRPK
ANY05/H/vqefOjD8wKXsMr0EylsI/oeq8+5GmjZbqDCPWaExpY918GS4vsluGP6woQAe5RiiERzD
4C4x3orEjDd9PkFgB02Hgwe9UG91p1bUzMBLnCTEI5FtLW0gpWGLfxTdCXVyejLSUWJ47a5aYjcf
rZi8uQnjkGyb5K0DuWBPbXbfZsChbLsk89JD5+wUo3ouOkIo4KVG+9wa7dfUcb6DfnM3gzVivWJN
dI7E8kKOCN9SieuDOCbLNB/o5hhPTkgZKQf3RcHAOND+Cs+hytAYlY5x55qaIFIrxGs92PcMNurn
7sMuUcWqUXuvvv0CdSj5qenrN4N11fTqSbKCuC8H1zgPDdaNioC1FDhDGDwkkhl0FE3HuFd38zyJ
l7YQEN8ItPyC5qLY2bKkRWQ5zm0RZC9UMv2hSaL5hkS1o0v+7XXX4fAd2vRciTE5+TMkPK6Qxcs4
JU9mA48uR8QFrrabvsbUbTnaqDewacB1KMnRWGIPSc1sWIGYKB8TJd9Bks7vZoph0s++ku0ABMBy
FMqYXp37sftRTYiFY4iQWE7yst/k0NFZ75GMpkpyDLD8zA1ueYzZichHb6M02pSMdMq5rKjq++y1
M5J+J5ZHl6ckaiTEUE5OdqtUN1zZ1U1HQNT1RJvk8pTwK/e6861dVqjhlCw3penof+5dngtTJES6
CXdqJKUjtV24yLV3utz7382QR3pTDfTkfLfKt5NCu6atUp1DkoTOkQMYZ4imGhNFWqJzNw0ilY2u
PNay+TZ6JauXOewg+w5gcZZ7IMiyDYQh8yrV0XxrlM18C6jFKsP69vIMk7/pVmWJs/fndA+L/tQV
oXv3v5u6wHpNrXIjcwhPLpFhu4L2+76dipEat4JIntrxvkOzPnT9fIXS1QlxSTk+Eur6ZeIX2MZS
Ao8Qbvjo+OVWTIV4NeKyPLa4pmEGdmARKuOhq4QBf7q+15nssFcVxp1o6B0HChfNaNhrN3LDJzBU
9TXeyGh1eZhT4p+nGZwzeq1GGxiVRpkOd5QJzTBlC39O9QSdraWZ4JCNQ+JQ8P+2xpgddFWHK7Rx
5TYxveTeKXVyT4NJA/JT6JInVGuVp2OAYEofwxnPZmfL4CWbEqLHygrpfWGFL17SGqvC6XJqK3/X
euP8MjnYIZJIY/s3wvnFSnNwJSK4z82mecm/ZcuTDqlDh7FHtWxXcgeirX5GbTE9eh2J31LUz8g9
cfSlUUGP3E42hDAxomNJfOu1yiY+mXuUrgiTwYn7rdoKBGaLzMNuTrIGwSzrlFBI372WfkfAWZx5
7N8O1vawvNEjod6M15qdKxYTQiWflx4lih4fx4sb6W1S2OLRzIEcGvquLyuACTNfO9BhgPG68Nbm
6MudnfLGWoGNHMVQnY3JwodUtdvWOopmSHEl9OF9p3X/jZSCL7ofjmIuiltvgDJctuwnpUXKjdHk
KE+HEkNFFf+IvRx8thO59CDMetHW5xvdtmzQossf57y/n/zR+4rklZRdXY0HYzTaL+74ghI2f7GV
s7Erg8ZxkehdmNdI9+Pr2pq8b8x/xy2phd2+JVLyi+sxaF+e92yq3KwiA1uPnFZBjLfPnmNghW+s
ad8TAFEhWXopJoWbZc6+FTbG1Sp9TKyywdmWei/kFNhQBJEADv09Ab3QAF4qpxZPfhOUtz4ZBVHf
hM+umtObpDPeL48yomHORYu6Kw9Laz0UBr8Gvdd7LjLw1L3wkVDx8HFCnU1fCLdrxgh0XSVwEuwC
28JMc2lfWWJ6DkIPeqSqbOZt5fScOW66gcv8fRzGHEZN0j4SUyHOgaMemla3j91yIxbl+Vj6Cx4d
4VapXdrOwGGIe4EtXi8Pwb4lj6rAkzGY34Kc9PDaH2HpeMGX0S5S1msex6JFBJvhyL2IUvW9/ckP
Pey1MfRcfHznLvQk63GEZVnr3jCWw843Qi7w644xxdCA/4y0d3INv9q4HU6OUUXTbeTX0+3lno4p
ZGDbr9zZWMIgbOZ5Y5vejXkV33rZC6DIaJtrl6QfO7KOprbFkbgG80rWEhan4ZFML7j2BnUw78Hk
yaNNfy2t4hs5yfIYibQ6OlVO/lubBLsBzWyfusWWEW17bykToOzoyGNt+dUx9xz2UjnHt5eLXenw
1zgZWOiH5nxzuXGZG4iUeCETNt7JQffoR/h3nTB8A7lzJOI23yT1z9LQ715ICGJGn40vcAx0e+gz
XM6sqKGAy3GjnC46CjOK1m6Bu6wo82trmvcNy4gr1wFgr4OdbVc/VJo+pCnujT6bttGsfhpTs2uq
EWkgxoOidfgU1H16bDel9PezNTN8DZMTiuLXDhcaUWI/En1yuI6zgCFk0fmqlfdgGhNmb9XfU86D
I0WSIlOLa752QRhQQxq5g8mme7Wm7o4wOaaz1W0mwYrEPZOl0EFJQr6HTF99K9w7s/tuWfHOIXBm
tK5DjK1tanwUWt1Mlv9j7sYRdGy5AmFM0SqxojW4akcTUy+jUDiCEbh82eNuhVeJui1IrkU5v/ST
d1d7el6LrII1Mh/sKbtHAeqg8lVZNRwgdkIGGMXWLuZdq4zNpIHzRHirM0aOcvrJivO+gqqLRrdx
Vnnl0IHMJ5vNRsnq8rWqglrZTI+608PJq57TtNaELLsPCSK2Vd8iYBY6pCpw6deGublulQ/ZhJBJ
pcAYzll3XwThgzfN9doYJ7FrEyoTg8QgmowSHmzL4QlAKOl9KE1Dt4Iqf+haxL22h0GnMG6Rxi3I
261bzmJtNhNfyBbfChCgtEr0yvd3hWmtEW0i323nH/GgiCRDA9xp9i+uSVDlDNTI5Gb428moz1aK
fQZFCJTPCp9xg/e/dTOUsyjvMuuL1fs3ExDcjXbZVdM8qzZWmrSbOq5vBkkqqDkuyCBHL+Yona6B
yqGZXLhETaW2rbaC44QXxHLkTxKcKoD29odR2Fi83RLKwBzcpHq+N1skir3AXRci7HUs4ANp0UX7
NCQckMa/CWYHH4QmbZr4ToYW3nyWiAqvxxhwN3zbXT2UJ0uo527GZuUSDEgn8KOglbyIv9se+3+S
fNjE2+EPKOqrnsoC1DOJfjm/saPbF0/b32pRITBoMFU8OLfKYBgdBQAThwFzpRnAELIMNnBlImBw
ieZMumPgb8u0rdbm0GdnHUbb2fLeUHHgIq9xEOCowDPeL1nMwsMUOviIQjtEl4TUJ+aIoNkwdnIY
bptK26C3kTuIegDEzXWp0vJAAnWzC0FT2ZE5H9q6fy+4ACbVpO7xS9zqBIdRr+APFXU1HtNhGo+X
e60y100UQIZsufQQvonPLqqOFaHERyVZ5tJndDGdHKEMG0hBYvzsoDtqU4JFUkTFlSY9Yz8hoyKP
mqPfRyjdrRYNd+nSgr882Sd2fay66GSPUKmY3dRHYTR0FCuTBJogrY8W6xvkuUNl7XqzP8vlDWtn
qo4SDPsxhzHJUeoTttPQGIe+vrp89jgfi60tk3dGA3Bro1EdPdbu2FBbsGsNiDi2swlhIG2PLgEi
yPsW2UeDOF0r/6ZM0yVhy9i0Yf5dR1WxIYkEg5buyyOmguqYEh+zDgoEt+R59MfYldO+nNxdzLA9
H60BG2FEL4drJgLoxLz2Gw8midcaaz/o91OFbGQYQnNlS6s9Xm6YC25lawX7xiDptM3VoenQPh/q
PEOWHjP/rxu/OBIR89oYIaHfy6PLUyzBT6qQyWZu8qMi3uo4k1BzJPHhm+9SLNk9wjIaUdWm90h4
KdFQE3G6bOW6xcxA+lRx5OMVUHY45rvchlXChT82s2MXAYRPl3tiiIHpxN0+LSAHaRxUPArJReam
nGW3hYf/UpCSyOkEe/PleeJCOFVe7g4umATbkvu6mKLjlKbx8XIviOe9oTxWQQNoDEcMe1XpnWxq
4A66qV/jqh23/zw04iA7skv1K8fGfmnHrPIwn2WGSgit4GYyXHUcy9esjPJ/nvY7x78qvKRZD3OV
kQbpEARGwBgCwL438LCk3wULUxw4iX9t9zrjPK5vIByP17FszzVm+6LBy1uYAxNPrmtCsvtknW3s
Bb84HnCV7gUruI01OHI1Z8Za+aZ/zuhYnbMRwXgSmNW2NiqLgzxFsNEC0Irin7MvQpgkQbPJUmgr
TXFIvBpYaOiyuLb968kIoOOlPsgoZg9GzVo1S833oTcG3DecWCcz+AH2fzsSP7pJAUEMA4GsTSDi
edUadXHtg04lZ2a5OyunbI8cxBj5Ls9iD8N1qxdn3+XZC6bSrUWysUNaFcZEBp4JZfzyvB0TDkel
zH9ter1vIzhZXvRyc3n5yz1zINYtCVIIQMtf/3mff24v/ykszmKV90az+ufJy7+qLh/3cvefxw3g
YGuxsv3vs42XD3/58z+fxJ2yV9ea5T8f6X//MA7JaBpHWHmWJln+8q6p4e7x2HCZjqruurDG7vpy
L1vu/e/h5d7luU//DilHtu374vny/OVmiBq8nv/7b2XUgnAZYwJHeU3woaSd5eV3bAMslf0QH3aA
k//y8H83c8JCupyXDIDLXc7p/bUTjC4gffu6FNTicd1iSx7qcN2U9UmbhnNGQ4lbaXbbbdolOd4j
QdDxCPvdXGaBYzJhiXK6jzERS8KUcFcq9965EFVXJifnXdrEBzsv5rWMevuumwRx2GExnj2flXjF
kJtkOYbZbQD4qwJLMiCwstLhJxQWgi3jnPGpP9O/B7TNtFeZ332WLrcxrQ7W2Y+5/ErFFq8bTuRX
NaEIqza3E3SunHtgp/5soUA3rnWPYAXZ56iydUgMbknH/srwZlg1s8QheOcKc1uO9XeCAbLrcKr7
jbRAY3Rh95wlLOn6BmqEBhiSl+oQN7MHBtJ9LDrERcVc71la3c2TvVUBxuw2CkNYh9bOFt0Jem4H
d8wEJ4Taz/aIRkudERsjQ2BVButGF81Ky7xZ5Vn9XT0Our5XTkh2mm1TP0V32FYIWS4/OsfFmoAx
mOvnT+yI4S7uWHhgxlzr1rlOZnL2XBI0wxGFBQs7mkX0WOiINVRIHYtSMtTAxvun3K6+jv1tbxYP
YVoPuyby/TXNyOBO6vK7LpJ4k/r1jyrqn4yuBl5oDtVKFeMxSuK3PNkaeSP5ZRdZIlATq4mbTV73
O1kWwTFq0CYoaiNRgFzorZ9eEYp9rJ9j5FsPkaCcqVR4MtCnHMV0mHSJGsk2T0HQwTgL4CaovoTa
WOcEvioluDzfJNUPYttHTBQFCZRuhN3HBZI0Kyw72tRyF0QNjrXUhFVGCq1oCZVum5S2lkhvDKOJ
9m04/0TjmN5IB5Oy0/jHXI8YPl093NsIz1ReveJmaY/SwYPeJz3VjlOX50xVexeDx2FKwVXleGb4
CEeX1geASM0YMPQJdyVTdVvKJNy3VvXG6lavmeGUu0ha+laBVOgp+QqDsTzuFkDUo8Rlw3gTQXrN
RDEHmlaWrN1pgeWbhu4Af1BPLGimnWJMdJUwlz2G+h4dU0BlQm2A1ODoNd6ztnzi+yaMqxkSFzJt
+9w4zAjqV2osHFARRXUqFMiCIq+ogyH92KFNqBOdRFRR8VdJbjsYJlut8dE0p47+UOujzHJyH+Cz
G6FOH/wvo6iya/87JrvmtiYvPmwwUrrWTR/RYWhHQ+2xvt2YAvWHdgWn/jjGn0b4Ngj6Fp9l5gbE
FjjfiAIlMNjBQxQTcHtDvCyuUspfoV7tEXGpKnpoSSULJ2IjTXQKRbbK6mxrGFlL90NhVCoHAtGn
YtqVVX/nWhloJV4koM916EmOdMx2YK/J/M0EqqXPfHCiFmPh1HQo7T38wWHJiTkz3xYNWGUQ/Wiw
dVjX0dHP5o+CUTJA7a9GWX30A+HfvZiNKyp53KMecq18rraRC5gS3WEOfrbDAyXi95ho8LEgKIGS
u1zHxLGe4yEGqmYDuyHzU1+5DTNp+n4ndE4+rFvL5dJJBLjTwKtqynLeJZ1K16E1/FCqnO45AyKE
0bhAm3okVTMlR3ga8M43c+5hDW7Js8WEl7N2jzyiYoWmALNNwkeNPNzmZkCgq+ghVsxGsJ9wQNY9
SI4oSOLHbrR/hO65rG7ahDmOoQFOUEckd3MpAlDosINmkAOiyTm0l6NosOvhUI/iVkYNi7hA58wo
5c7DFnhVUiif6+VmWCWxQ2uu6OR1R5oTmOTmRHpXev7nxuLc2OHXDOuYAoshxMbEAAdKhtxuoHh1
DF4GmQpWb1yVHn5ShsaTVQMtIs362CKcP7KgHNeWz/wiJ0ePKDZiyDjqfbZx21o7t4kOQUNnxVI5
egSj8CEkDZtCyr03FWBLFcR3wpvJonlzBBCHyiYYdvBja/3S6sLbZoiwaG1hU4z9eEvkbYTMlbO1
AeSGFtGwd8yeHNE5Bimnea2cjNWg3XBdsTY8u/ErBUmzh3zvt4FambLLjsqGsFXECtJU1L4PuX63
8I2qlGKnMCF+N2MhqBOnn6VFaoVn76YU0yxdhKuxMaoTKuedpoK9EyR2JqxlQGSwR1q9vaDL5i/K
wkqYqOJ1JuskDhlqREOe7JjlGOxuGD2wr5GKwNwZ5VUzPbXYMzdZ3Lkbxs1E1lbgsmPCADMw/8Y4
Q3fxguZYpLugsXaEXXKO6jkyA17T5vQITx64VnxLmTpsq95c8g9IqMpTIbdt8kzLG/NRsO0L+zaY
/QBlLbRDaSnopdVwM0QliDhEFhuM8qyx/GwC22mspNGPd3F77KZgVVrkMaRUgFFmNPeNXb2rFHAJ
ieDQf9L2S1onajfRfNmSI7B16ZptqJOhzZUI45qp8rd1Ks6xwyqkjMCTl0N6lAzTNxkn7XVEOtB2
aACpxqO1mejUg03r1W0Lqq+19QM5IujnkpoA2MUSoytCnqevWDryB80AaZ2khbOSRVGsSlpe2xKa
i/a77WlEI37QUfpjEIB0bOE5VxwTDHgy+3uWBdbOGRrOsfS69qIB9djJIYJe1hzoy0wHtyefuW2A
o3ZVeDDwsKKKGr8bbmAf6y4JTmMQRNsMTSVqLIthG8EGVxLd3w2tAPOUZvVK9GFyVzusYcPJuhVB
OfpXBnlYd/DbxvkqZby6j9wEwOgscCu63mjtcW41d3b4oBs7f6wyqJ5JZN2hUSge0cYDty26bi36
r00fVk9ukvTnMVZfOdzqp87vKevdGDZu+GFp6AWq1/XRrMjyMZeHKOOWJA0rvbZ1OR7ijB5DLaMt
ic3iwwCD51fdpiE3RNeu/JJPwAQQAdIlkaxVp3K89fHkYW/A2WvQSnLDJNlbVg2fVAyEubCZIR44
+SErKCEnXmgXGNl2quNvLiiuLPH1feXF0Q0z05turPInrLV7WlACOVr20bk41+2+ibZObn6k3W2C
iP9UD99pSLTnNMGm1WVIK+MiuE7y3lm5vW1tEjUeTAG3YGqWpBKj18eEYdaAAmaXI+phtkXZOdUm
7n49MCRh8VJEodrblcepnTLFZce9Nq13Bf3HnTTw7CwSG0eFLHDD7ptFeK5n5eWNK2gXhuTeH9x2
PgxJsR0VZqV0mrdGFXt3OnF3zrREYU7NXnfDg+sAX5uSxuQKIvS2KrEdRzlX19CVB7R7MYRFMyBC
ihp2KL40VkxQPM1LVJXBPq+s77Iz7UOQgE+0aSPYo73xhr7ZmVOvATTD77dbUhN73znlY/QTax0N
USkJ9U5mb0Nu3S4zCfYiaqDYRlnXI/EnaUdGkMzCcMroJ4zOnuAMqaEuMkdJbjVnXaGEe6+UC8A6
zCVcEACUVkFHxGAEhtBk2nj4uEFkAnuc8YMfkPIc5jizMLjDE7M5UwyNt7VpVcGYNatDk0JL9MLp
Ja6Fe7RxLOCMR8ocj3mwLciQgPamqkcBHbb1aCmXqFt2lZcnVwyqMNejd7wNaI/DeWpJpmLwJsz2
wBlpRPrhaRofOn7wnfjKRFbdusFP4YT6oEGDuXCbrggioegbEhIrWWWvKkdRLfhcRs3cIaHF6c/w
SyYwoDXcOJbLx5kFK3LXkCGBq77BRskPjh98i4ZQnxt3I0i7uYtGzCJZv0R4eyaZGUrSUalY3bGi
bfYmYm1oNsVpgInhWSz8kjZFkOs2O1uReh5CWs+88RCmDe7PVgJoLoJ0PUAcSWoJr8/DSw2YwWxX
YdIYr2JkKiObe/K8wq1hj+8TteKpKFl40lw7+QmR2ilynB0/TLhvnNewJArAwOv8zRt+EMrrvYrk
vZpyANPuOJ0cX+P1BuxOfAy8ZpXG57jAASOc4jkvxvYcdql40MNTlRJZHiJLOMeJn97k3ZIKZjW7
FMHJfR7DvZKZ8s46u3F91nKRj2razyOQ33nb3YdUMB9T1sgbQ8H01S7iVc9GNeob7L8V7QXtkggt
8xk30XLTOlG3BQ0grygbIbGZRDSnp3wiQqgp031DDmsVd8mJEcX00BApZ8wGa40+YfzkOl/qdvbv
Lze07fZJasGjtxnemZlEhCohKbcTZqBoeprDZDxzPdAPjjavYyv+NtAmpmutmdDEqNKkEbTnuScH
pBiNZo0aiM1qF/elnYKZkv1Aa7hnxj4DJiyJlVz71eAfqBgIa2jC5s6a171LyoUVbJzCnjbSMwtw
knnyf+Sd2ZKkxramX6Vt36MDOKPZ2dusYx4ycqocKusGy5qYwQEHHJ6+P6JKuyS1+tjpvm2ZhGIg
MiMjwFnrX/9wI5Juq/JgPlcAxdvUNgV5QWCepjEwzsG3w23cBFu2aHwgzYe6AevgTAc3aEf1KYwh
b6dy/JY2Y8PMaHa2jaxwrqBhrdOUUPukQVZbxli5J3aMGSGwonXOi1h+qNyUT2ktEC3dTESoTYIk
ydaVhFelLvV7lIRrZUQxgR7VfZ6I9IDHw4KAEhck5EeG76wiDrZ9OsPq1ksVgeP1hNvd5OF8VUT9
tuoz8ksmhkGW+xkuqnF0E0lsmpWe4Bu05+vGaInwkZoPRtZp+VBO+HtCvHkaOONP2dD1qAjMAV/R
4K2K4m8G4s37QuAbQdd0hEyF7xvGHZSMldzOeVluplH0RFXgWRA2XkyqYqzXbdnEe3/usS2SYwr8
D3I3TfjpGsky40+ZPbs7lUXdXo1Uh00afJy7+VL0uNjNYsTexsdmlm7tI8JY/KaTMN0mhvV5ckzq
36kYT4qeeJ9ZWCpkXvlgz317Ww6pvoui+jxNWLlMpXB3ZPj6+2rMSWkkDQz2UPI6EUjFIll0W2FA
4IuCjFIoG31c3Nvizo3fQ/t74w/iNaxHeH1e8VYb6EM1+cNv4OrkOnCIjQ5GO7npsXoj+BsTQaKz
wHQ/Kcen0sraS01JQcb0vveUhy9hFB6RwIAO7HM1pAc09k9VQvp1FNoYa/qLXZ4KvB1xTv0xyzGR
UqHZ3PZns/S/Bb0NebOJrsGPT45XOsde9ThidpAVbEjIZVUt7hKKviOAJ9BDeINqo9xVangx49r5
q+fAwq0ZjtM94j9nE7yyr0mFZz4B8R0xiIpruYuyokWw4ENZpyvKFTGbChIeuNZs8+1HuJO2fbXJ
U+u9ibadZVPpG4z9lAz3hcQYkVC1g3QmIjrrpF9LeKb7IiJwsJJyg+kFjoZyMwYx00+CMp3a+T6a
R/Qjqxyk341ScW9Y1oDll3EgRW9LTM+4ItJnXXpRf2lL402X+gtOL1i990tIx0wgnZwd61gb0x0B
yeFFGnlLoKQKNrCpSgaaDFEbC6dQYae41SXLqUsmvS7bndAfs9qmTPGJOyhZ752GHIum4VLv4+sa
ZvIgKKfSadzWI0GISqCQ9yIbyiWQDLUE/DrcSEicImqBhNUVAZQfm94AqQXjp0mFz4MfCEysAEPm
eTpJEwO3aPLPsbuzrA7uuNFVG78C/LLdUB2MMMUkt67EPmojzIC5Rp2wv/wKHm7uA9F0K4TS43Zk
yFbk9TtjMnxZYwGsZSCtoQraxjaWZKlnnksX/0ct+uixAVyaNPPaHvXCGUsw7Mkr9djkCS4DeQwd
ojecD6p6922nOEGDHYgVwNC+SbC46pe+3gBYG1QqDhPy3rWRolpwgcLR3GbA6A2VY+m/EkVG9lMp
q31jLrkgEhveMtL+jtXwzJel0TW09CZmI+6Ijz0hv1sioQj1Y53lMLQDsB5Eiesk6cSNAyvnWI7l
PQZl9U1VZSA/HZnkvk/N6Sl9wyI8Y/Kah3cFiS9GCraWZg05ep16ooJqOVgxK/eT7igCfFodtPwM
P+NtrNpwP5sldAoS0pvax8KlaW97f36ymJQtiJR/smwyuJy+nuip+eBGOdH+ewaxAZH11OQzPsYI
5p3JyxHdjO/9aFvrLMOIuhPAe8nWicJkazeUb3FtfU4KRbQBCb0dTfteyyrCYuxblXfJDRS7YOe7
2dfRXaAuOy4OGZJ7NxgxCENFuHOC6LNtV3dRdsVtAbInmzlZlyD+7TmqQ8P0jlaVuGsdMn8p64Js
byWNc+dmFLJIC3Gixt8ebPobc16aLJKMd9Gccd0eAIsCIwNYkPoi1CcwjHVGIfLqj8dJtf4px1Ns
bbkZ307QMBVNymaLgP8UzuK99TNzl5pJftLSw3OttrZ2OvTHpsoIrWhZSqgjH6rou+W39YPpuISt
kFW2rWSW7b2YM9PHNAzMMaShhqAaIhuJxXJhLcMjGb1vCmO+c0zyuKz8ddw28qZAWbDOvJoJ4Uw/
HHTQsEZX8BlTD6QFYNCUO18iC4gGeyK+5dE91P6I67arSQwZQnFyA+NzgZDYRNNKl664HgxTcNaC
P8/RgYd+pFGbMsLsJ2bkeBdOyUH4ULpAaOON00Ri7zNsyRNcWMsAT+8JH7DAwCkpA/bbDc6bORnB
udEqRMA6pkffua0BWYTBimMYD7GFVedohxwBdseJXLSvwo/GE8K+ei9nk+Q1xk/a8Rjoi0bCIpGs
+44Kz9dNMbpfJdga2F/a7AAv0iPzovsokM5N0orP1JTml6J1HtzIxEd2aoKdlaQXfxgzrq+DtQUS
GnZVRP+D4owvuIsKek3vAN6SvmYh8U8j+dgFIFgml/GYip8UdFYKJgzd7ao8NnlXnGKTLIpKuw+i
8vXebli05rxhvEduVZ5gN1rA8/iCfWPbt8FrVLQU56PIsbvDRLAMDU0dIJ4zvzqUffdu113+JIGE
9ozLYHgMosFaqH2iqCJ/ltTDfK6Kl4oaaUqwHR7CllAYrbaEzdGmyQSvznR01iR+p+spQGDfRJhZ
Kzs5YZ3E5E5H9IaNi8C8y2kFZlQYVpydGgwNCABzdwuRfVvpOHggJHJYG1qaJBCQVwJxbW16BOw6
Gu0B0i1yemp1aOxanPUUu6uQXkxlwG85tggADaO1awU9zVybl3C2uA76co+Hkl5NuUFcEI0uWQj5
vqtDWh305XzH0eNtERXeLgt7e+s0nOWdtEFokiq6lKY+mNoJTwW19HEoUJl7soPvZBe3yVAYBx3v
eB/05Ub2ONV+Bd9mSm6XrOYkQz9hxxZB6cwpGUHp7jhLh1bZuGQ1eUWu6WQbYc3ySNguWZBIvDCm
wsVa0bc12vtYcK7clxY+lHaXHCsYVHelNG7LqR2OvZd3t2EcY30gk+Iycl4mQlsnt6whm+gIIwS4
cAm5yop42K5w05s8IvhpGpS9byuCnnVlYlm4LPzBQDfpGzje1sq2j1w7btOJUtFs5H0dZ3fCBvSd
HfIhjWw482X6HELkk8VSmgeZ9xdQ+WbdNq33gQxbb5O09oe6okaJRshHQ85kaEitz1Umq/vU77ZD
3ThvAUDLGikQbwl9x7ZqSvFiDgc1fFNSOU+NMNV9kKmnqoM/RT9sk+8UFy9ukXyrPW/4VhMI7rlk
oM3Yrx5cg1Y4nacbbD/FsbN1fglsZz8TZvzGZbCCg2hn29yrk1Mv8HkM+8m/TXI4JVGMI6EeetJd
m+JoMEqPUvupS8PHpJw5iEy686kmHAWBNKnLuhS3quX6EWXKvRvkPKwTjAjIO87vmmUzkfmIWrbV
944eyYAcTed5hjW+SsYXdHLh0uNiqzEWuHMLfei0/F4SWLoOMr8hg9SEUORM+n4MrRhHOROHzfqx
iuh8gW78swvOuQkQMwDfJ9naNrGCNuKeVIoMm8+ma1NEAGjbZknd38KlzShq4cHh3+/gL9rZo4GO
N84/Wa51hzrZ2CPbTHZ2C8mN5f6Tb80uFXmtjmlNZIlK23w727mHgirpDg5apw95OX+XHN9pMFRP
TtiLQ0MfjdlpcDObpKeS88lUiGh5zsLF4yzN60vZLsQWJ+gZrc7RuWyX1JKZeKRl6kW2Sdwy3K4V
WSJ5Fj6oIq7vRq9uT/nAUYdiqDsHeO1eBqfqbu2uOJpN/UG4BvAzypxj0LYUNMpd2z4VlxXG4llP
4SNgvzoNmOM5SARWU40TPhzhF2cMRvz4m/zceFHxYHec8LUIU2zWUhAy0LxLmNWAfzYCXZ3YpHWw
1CGEHg5laE27PlP2Q62vomB30/SFd6O9uLvtTfNisWZsur62t8VyFTEKoFsvTmHewW0aGWC5xVyD
C/bqMTZq8yFMTp23R2xVfMmBp0gnNbv7brgnYre4ITaeWIo2tz5CTETAbbUM0hkzvNIvDuMlkk7w
JjJVM/3homgB/1Ad+kyX4ngNZtm/VzqDuuhJB/fK7hMdgXnGPNE8hKnYmsjB/SU7XcEn51thccqL
IbkftXiqA2o9x0pASJZNwIAKy43+IeP6fY8M4sES6crDI+RE7jIsosxKz8NEfpVq0Bt17riiZR05
atnEuFuCT4zjoej7/TDk1hGfx+wxghjnYTfrsy6uSzHMZw8A4zB58Qgkg+WygSxQhiJ+aVNgV4x2
oxu+9QoFYwMA7eTVpyKiEMGsI30oq97ed0xHX5htQ9N7ANnznPzOLiHcEV4pA1++YKtL94y7QDuQ
azGrixObzxEDze+1aLgE+u6914P0DZ3JT40CcctU6CEfKYYCFeEPj0vUpu7L23oeUuonWvQ6l+bF
BOtfxXn/QUFQ5nOt0tekAd5pAvRi49TuHGsSdLTEBVGEDuUgLzIv2k0JK5M5VMginLnRfVt670Hs
1fvEGz7YRnzXJhBu+7zS+8jraNoifk3rFA/uFARn5vSEWWdjBk5SRIeqwPhncMi2GFGXjOgOPmI0
O+7zPH3AABWKe297K85JVB7REfXfzuts72uPTsGLtnkNNnXdZK7l3zqxY15wY9rEG4N50MfCadqz
V3DAW3llflTtsIRXJsFZjND7+i7x94UxlBeZYmMvXbd/Tji4AXvzF8hU2R74kJZqjv2j7GKSScZQ
fp4YEU2pZRKPivWBDEIiJcTc08h58Ds7RvWiFF8CqELPHRAO1YDbrH0/IL5Ajvpxmrz6bKjomwYO
ekyJT9/JCqJCeMWrKjimlUwEsxvgK6/typtg+u77BsaHQsDsxFTGWuNw1+8btagO0kw8u/NICqY9
iFMXDeK5scyfdz3J9Q63uGnXFkN/MGto4UWlydYayXpBUPRp6kX6XMjHUBLGN9hR/DiKEc5Fhu/9
mBh3GB/sZRI9gepMeOiHCfS80H/Iqyh5sa6ziF4ThBxV2D123lNSzDcqdH3glHx6yrGKNBCZndsC
EgZtjjiPPpKoOGybj3PECAtxgTyhzRz2bQvmEMJmw1igD3c5eSqOCwm7Wujls9vqfVeO2NOPRXXr
TuggK8Ekl3BsovswFtwx3YVR6XY1Bvrld6CGYN/YBJKH9iiOVOScEhQbK10y4I8mPJhBNZ21qfS8
60N6WWrr6eJR8K9lPQ7Ud4Z1CC1H3Q0zLa/MY/tlYvag+qB/5I19n9o23MzQQ7Z9noyHChraqlV5
dAPtW22ZajJgxRP5LodRHOQk+fbReYgpeMuu/87XCUAYdx0HUi92VZkvl2JL3NPpOve0lT2SH/dc
Gi5J8rrOt87r5Jb5UxMb7RP1G9b2RpEQXUZ9hO2z3I2zmm9dDVCmJv8V59r+GYotLa5fTg+Mdqzb
Oao3fe5nFyQcLhPI6VPrKety3RiDxbAHDST4BY8xJju0TTgQAjif+a6KE2w96zFyT2nf5w+yi8Q5
KjVrmkVb4/niabY+qNCwX60vRdffBjqMXxLDju9wFHnV2OJuCtev0bcl413fduNdGcw3KGCj8ITl
TUaKALgB+ViUqDPCV8bElbnrmra7OhqczXzmqiw6tca73b7vneI9C+Fe6kyKV3hSCSS7D2qgI8k8
K97VYmgvSVfd+c5g3NEwQAJKBjCemcARKzZOneSbxzTl1Zut/uAMPhaK/vBGZ2EdEY6JM5BdfNDa
KnehRjPTFlgvh/BAAU6wntW0qgm5BnHUbGq0c6jN2pcEVHzNsPu9cOzkee7vPUX2GMJ/InS7/tsg
1eMkrWCDzfR4waniNNTCxTwufo7Dxjz3pSJDZDJICairYD/azvBDcPkff7LJ6/71n9z/UjOeSuNE
/eXuv57qkn//c3nNv/f58yv+dcGZsO6gPP2Xe+2/1bfv5bfurzv96Sfz23++u827ev/Tne3Vi/Sh
/9ZOj9+6vlDXd4Hd37Lnf/fJ//Htv+VoSvOEAPg//vgbfr5y+RP++Y/ze9W9d//4+dhic2n9eMlP
Q9MQB9IANxosMRaHKXtxeBi/deqf/zAs0/4NowRckYLFBhCDvn9bmjrYoC7/4FkaisW6j/fQ1b1K
/vkP4f2GiVJgBYy3vYARhfV/Y2lqmeai1f2Dh4LJLxDmomhdXPRs769ehGToBkyYtXe2ougossK8
GZ3evPHVqE9zMK/B8T2UeJKRRN8MZzRYzcnpdI3BjBvIEzqKBMwxxYPNS3FGXx5jFNWQOcktJFvN
H+7WQLaDat3D9ckq+pRGjuSqDO/UWnIfrrfQklWntu9pt5vDr4d/PXd9DBgG/5ZfTys6+b0U+bll
hZuJum5Q5RIvSpWwJfjrbShrBnbId4B3j/MSdZGbyJGE12I6gFyP0JmF0VpduaL4UG9nr5GHNjQL
UtzMpyrW+mA59BCJkZwLO6W89bzvg+qbvW8NiXPTlh25si0JI6Vroodk0zF5W01B8WqVJgbzQhP+
ZPJ5HyXMiOtnFFU7QwXG3tJLhnxhyhO/T57+cldLwr7wst92s77zC1ABeNfwmOb+UnSeOlkE72J9
3+2vs6DrBl4FEUtBCV+YLIMiAuHzwyXZziY447rBjApO5/Wma/byUPA314zuGIlDbvv1Nq7vZV7e
3/XWdcP7ULvOHAkv9WpEb/qPm+tjqm42eizUocqa6NAoBgxLDkm2TIJrnLqDtUdDu3UMwdw0QKu7
8gyfyM1lY4pxY9XZcNAKyoUqJbk1qjB285B80GGqTzWF1WkGArRaTcC935xcNENjAnYfpWAGjWT8
NYuCaHGCLRw8L/YBeZfmQqpNS7EbfVEf9F2MuOkUNmQNCCsbwLCZGIuaKx2TDXLjTLLSUZxYZepD
JQ3NkyNxea+RJW2rKHVOo+UyZGiszyHczSwQICBLkP11Y/eleTCDgdkpD8GCCXZBn4B+FPCs4ywq
T9dNlP5+C6nAQDrXYzQ7r/404eTPWZXOCTh1QwLCEVZBEfY7lNLpofI5MsOs34YRzJ2MAnUzGX13
GqnCVnntiI1hIjJOAiIOlR1+D0EYFu+IAgoZKavyx97UbziPX/d0um+6e4sAQDtTHIbMgcZv9g9O
Hzk7y/fNrTXYX4xOTByird7Ulg8LLlPjqfGs8QRMP22krKB6SobsZQSbIVk+Dm+iBFg3Q1z/+FDc
3JI7FLiPf/nbq5GkmTjyk72KWoTGIxFqaiGNE3haEdPC5npuuleu+vVm5Bqg5RUzAhAZMTDdSo2v
7YCtsFHCzpqZaaqANNIOeU2ThAjBGmDYCDv27Rxh+VsYNOjJgHGh1yfuJurlkwdfmkPM96hXhufC
8CbKyDDZJRgx001AB0TUaUfloVOjeaISnU9Ar51J5IVdVfI0+4Pk+B0IZAdQtdcBevzlIMdCS+NI
HyxKmGgidCnqMY9Ps6TdNIM7HnzoAy1DlpPjoAMqKlYKtdzFjBCWUxm/o9pXJ+Zm6mS3IeMGHX+O
Jw7QeggxlldeegAtPuTI6SA/pBDGho58gULTGBvNSSybVNg/b10fC0YLBxYv+3I9+wPAk1PT5KwG
M0KJ7UAZhKkR1O3INT2OCbRujbDo8CxiA4MW1cOPt8SA7NAManNdg64P+aFQK8ewINIW71avRzQU
bPIASXwOvTor53Ulu/qAWIjELDgPP06GHzedhgDn3huonEsuCHn9Kaxo2HOBvjwPCRKJ7WNvz5Ae
dDg6GyIUUA8t0gwU0LeJZIWwzX465Qy/UxHch5a0t9ePEmHrMDn2eUyX+A83fvbsh7kkF62GpKvK
BPpugUj/uv5e17cqMc8A4dmPdTlYJk9RCTffb9PqYFrSQBYyPhjwHMeEHtOR8pLiD7UYeaHvi9Kc
/DB/WgtIC2BBabxptd9s3KzFF9Ub916U9ifDbOGFLLdIK8F+wVAg0iERgEs2kUXo3ylZQo6udyO7
/9rQbkOrlXI9Lb8KDSvLni++TbmwwL3K4jwSE3ZmztpzwrkIp046g6e7ut68buD585plg8go20Ye
y2Yb1yCingpXyQTpfwWBZB0XTn0U0OvOs1mU58nqy3M/IheqDYaopaIs9WDfrqqJZQZvuOxIQb8C
k2VBUVECvm2inivDk2mywsYcRTsnLx+rjqhwJeptQ44GoTPwOQob3r5SfARdffSxTAjt5VpwfWzy
pL0JCyIIypF1vsONZ2+Z7tGvlqiOZggt+qIm2UehvKuK0T+mHmI5DW6Nsm5Gj4KFwZTBYIDRu8m6
iQhZ4cbbACAmsNHmRA76PvY6Z9Iezgh3Vw3KGfJGLC2jnRfXxuL9zPdTtubPb+p6N6EQwoxCo89Y
l2oe0ZL0j5rYvsxzblU6xIe+cfCXYCBenMKO1AlOgeumCiQCblm99EsQVrqUPRg8/txUy61AltnR
xW8UmS+xWNdnq5CutlqrsvjWarofOJuLJpH1C9Z6zoBu1bXWY1bjsKH94d0mWaZdcpdkMbymcf2O
zlLu4TSQ8GX0kNsmc68daxtM/gcynwirZ6S76Sb/lEZyG+nxpXCJ1wTPzrAneZ1ymApuH93Aex3I
OiIVF5bpKWeQYiXInlq3eS0H7ymPdI6AsaNfTabPoLXbjkBMpPkEZeAooRAy7e0Eg1xMZUDuibVw
0/CltNIbNc4TUyqxk5P4DjhzW0+ze+wje8uYtgb9S+eXNoyJe3WGnZizaGkoEVaSI50WL77S5S3e
E6Ug8bRKC4zyMsbQ6E1uu9y8MdN62NHtfPJr1aCtCbeC+mlLKgU5hlV5yPwZKaYmpoOK8VAAX+0K
H4JlDc+ZTme5DrzLGhMIQzakSdVQIVSztQ46V/Z9k3jQpSbEWQx7S3kXpSN6XrVcfUIuLfPggQdq
RKlYz+4oV9Gu5EOHgeTIGNyB/WhD+pLpSKbprPE74ZrEEO2755TzCgYuUyzh7YYCYkCb4ek2e9Nq
cd5Zae+rNfD/NFRP1qICVv0Q72OGyqoihSCbKTLoPb1tOacA9ArJdcdJZ8V4JhwhlJVYU9MBpyYJ
wp34OE2j9TAkJSEiTOU14bEeIMF50p8atya0wG2P4ZSOrGldDSnfvwM5ro74GvLxhtF7UAOHKvTi
vp/hIFCi5BH3XtlnjzlG+rAGCrkDXmQWPkFjcU21xfqdCUawkiSQ64XnF1E47AyXOCSopc92A9mA
g4CpeYUsWwUZAUnFrnIGG8tjD9BWO5tk9lN0GNXbUBvAN1AveQuwylsLVwtStolMKzaOMXxCPu7s
wsR8GeENcI4+jhieHJw6eMunkoxT17mtkhB58sWzwfdIn0GYqOmze68h7xHRiJyslSkgFFtzCAVn
vBgh73R46uOH3EvPiafqNSudu0JxY8OTTZ6dQKyZV5iHmSYUMUV9D30jX9c5FjfOyO4azTjZLt0n
n/+gJqolqNmV8D/nzH/GUUWi68pulFtQknYSOwaiDcUo5gNitocpTrKNv2i0WxvWgRt+7eKWhdAB
FXUgBO29ITLxFsbNsx4POvKQ9GLZ4vb9iPcbilgD+zvlM+iSvcZSMMzXTK73xVTDoYz8aZPEEUHB
aELhQ4/l8KEu3a+GASnT4g83u2Animwbh/VrrKvPccLYdh5h/Dazgfk7X8zK9pPP2AswLhz6N8t0
is+W8t4HolpH2uVdYPUfkSbSQ8E/WCvkQ4wS/Y0VYvBMLLhVU2iHpS5PsvHomaalXRugnaEpRb7G
JyeJcr/u8Gtz3enX3er6ynopLa8P/uXp/8fHyrS9hIZMNbFLSlAdxUtXI5YrroXNE93ycv+6wSfj
563rXWbQvz8N+k/YK2qUNqqY9MwUe9dbyoMsy3x71ebexSjpGa4PXzflstevXX89dr3leR3V2//x
6V8/Jqvdn79s+oBbW/njF19/uGm48XFKILMv7+rXjn/4Bb9+zoCEnnLR8dDQX199fQqrb6xQCnWc
GZhsZ9m8Zss1Lr1W8KTsbfIWsnxx7bavD143v/b59VhN+gJBwMsL/24fCMsYghvqjVyl+g+7/WXf
/Now/OXnX6Mnfz1W9RI+yo89//ad9aFI13lQ6Z87XV9aBCTY5WP2IMGG5209+vcWbJ1dZVFoDx3w
x6+NtxRc17vNhAn8GEE0SK+11iAXGOXX8z/u//1zzr9/ynV/tJvkaeqaXtYhIK3hWl2SjZUOJqj5
tRUuqiwf7643Zwd2stLwTGAoURuC5p6ut35t0tj+42Nmw8ybxfTwa4/rrQpDm7XXaWI7/vyC6+v/
7jHOGPQ0v378r32wWnuQ5IruTENYp6Qc2LTVNwNbnm0vjZ9BHz9BwvsfkNZfMMu/3P3/E8IktuC/
QjD/Z5v/7xjm9TW/ZzKFv3mO6/g+JrQAmOQG/RvCBN3EgQ8jRow2XBjeIeDi76lM3m9gnovcLRQC
Sczyqt8hTPGbiQu6GwY8TDYTIUS/46t/+hr/PsDFviKyf4QwceXjX4GVvoXd9zKK/7M1H3wkG2ym
d45uEQRrUTpM8MrunKTuS+H4KU1jGjNUcb6IGUcF2MyWd0RQ9ebrxtz2CMMPsTd9CLzyreMKROom
07a6bhDLGvFzaIlLXUKnYkoHeC9S75RQ4gTxBe2w3mZ2SVRBFCJL6v3XeMoWzUu2TZxuA9sggNMo
uH7582UDHqOBJ4zFg3xyd7Yt8m0aibXMrc9IGRbz3BuzSpnlwL3h8kwKH9mL+DrW/vd8EN6HjhoM
bJ/0ziy5w6z5QIIH4fN9IdcyRBeVadPdl7a94msh/ZTYma0/JfdOFdrHwty2efnp2MrkWcrZOwdN
MG36hoJ1mJ1b+GTzfYa35SbvSAfsHhJvVDdGkBGO7MPYqildDnVxmpA8QpAgTWLGqiRloIk0LNN3
bn2HE20N1Y+oPJgj1tompwvBaqTXcQ/h0PW/Rb4o9k1bf4QjhEBwrKoz6avTPLswPSpzbRaQgW8t
pJjHuj/JMCJgve0uCxbn2Rnkt2x6GUv7QwnRZVOVyWs4N9kWhaqzm0oDCoFQ7W4ev0eFvlMtsclZ
Hm0aMzf3zpCQsgzBHF54ecj71Dl7C+UZheQdmkhoih2R571NUedYaCdyKCGYsa6jHLoi+a+t5zW7
yB128JnqnRMO5h4Lw4sLfzKAZ56FwTKQaXC6hFaviwwRTKuJqsdqfEWOl7cJpgQVlRs+STxkVg0u
OfsUlmWMU/5hHqtP+Hs/0vYf/U5+wqc7RS8fzreRAWO7UyYWceTMHpckEzvGmCjLoaF6SbGZzeoT
ZOWwkfEzikQfKb8dV1+yBlJ+oh+JNaiCKTv0TAiR6etPSVBD3oXfN5YOkQOmdTf2XPM9aR2UF3w0
WxeaSjvkWxVaX40mfUZGSXf91BZBffKLkr/L8t8XIjo+5una6/l2aRHe/aFAqzPm8J4CiKqpYfiH
MrYZFk5cLeYoOsN5yEkoxOTHwwIRKcNKw4QyZfpttmHoYTw4IJ9xdqMhyS5HcV9I2hgUutlE4Ytu
4H2wY3xdonuDWQVh29PHTKCVK+Eg22ozkrCzUmRcPPrlcBDG4rhkPnba/TKkhbPPq/iQVd3XKEkg
CRZTwgdqPyD5/VAwltu+QJ+Wu4p3TXfqUQLjAal7777N4cYvunUoMoZPJlmTZ2f83JkaZDVj/uRL
ju4MgD1g/aCEb2zxycnwNRnwLoFM6e0siaEVQNamhV6+anBZGavH2huHvUdzuB/69CVZ7HY9h6aO
EzqxixdpOm81gpWkVec4RUUtMeozt0gmL/xNEK0uVho8ZpxxKgjgz9q3EXzYFbb7FbYEVrpaKF0C
ssfexl/ECAzIe/6DYyBEgU6MgUJ20A5+/rrDhm8mvzgxyy82LE3G4eV94yt4NEX6FJMitInt8YI6
Gc8KCptN2cCatYZ8mRqP37EV1ivob29uD2GADB1htNkpMJxPHSl4t07bHqO3xtNLrwtl1YHBKFTa
H6idmdso93vUYw5iFzo6x4+BxEQ0ZzTzwbEBp/yvVC/BrswyZwuyxamDqreOnQSWSQO4Zg7HMiog
hbY0k2H8MV/gZq4BHOZOgPXP0IINzP7bWE2PGhuD5aQcmbrQMY2RuGSBUfHXtN0GL2cEMfoS25Co
Jok82J7r6OAn9TVIGLLPYliF6Scqh1R/GicDQM8lDNzwP+ME2rrt19wdY2Kf8hUBPDgc4cC6axPb
2vOt6XDGRKOHR4ikYjehYKTYI8O2jDLjEGDEY3VmeMwotxNOlQUsSVEeG0AiM5obVh8iqZCiFV9r
rCbXS0NWx8G9TXIRll+muQlzHCWawsdHFTNJwwsDYLr40Va1sTifYa4YwcNzN4M0LpM5zRvEZ4sH
QbqOpQXOXUpFGnJXQFThyKj1DVHYlySIbdxeEIcEsKB3WhCPpSYygrCo54DGtttKkIoVYxLvVFO+
4CVtcjHTZEN0KX4xo4BUSKKPMWc2miR+Q9IWO7u0jXdtFfZBVzWXWJNQu5Ak1QGaYpr6wU04qlvd
1A1OR/qj0RfmUfcfCfTq1tTakPhwEU/MaoYITtAodgYA0/kdmQnOmcWARbnClSO1xz20CewWPVY8
Eohane8zdKhbVEzg1MJ9Cer4pWHKtG2G1kAIvWQdu0uKQgRrPJ0CxCD9beHZYj8WeYy+HCDNjvN3
UJrnDFPTlzk4dA48RpgvMW4o2wHCSxVn/cGGxrpTFc5cINjBRE/s6OauGuYCwcIpFl2zcSo4uDD1
495LT/CsDm3FJpfpYYSvjbVl+DJ4yXOK/VcMt5xI4L3p/C/2zqQ3cqa70n+l0evmCzJIBoMLb3Ie
lJpLUmlDSKoqzmNw/vX9MOu16/MHuwEvvDDQm4TmIZOMuHHvOc8BSKGq/qZhgIPtN+SVhQNAV8Vt
VhHLrhewq2Kj47cKl2cn44hdv9SLiF8GPjwY1C+4VAxszGlOW0+cipSzXwHes+VvNFhIVqmKjUPc
O5veaJuLpHWV4RR5mHL5HtYED9N2PM6x5Z/dcNiMJV37BmxK0HAjY5TZWxWjrSCRN/GUQzJ2+3Vr
YsRhSLYZ4vpjyjd5Is5F4DFXqJxfvl1x5U+7ErPFt6hm0hGWrLnAzcbBR2YS+ya58dGdmPvsYp01
o9dV7o72JZjtgxV38qiomoBn1gxR/YM5Bz/99jVPXGdNDnyF8DQ9INZeB2NGKyEdMEJ6071719He
2KRW/Q5zv14ZAxv0QB6Lx2K2SZoKpgxN7LRD2C244AaQBKwtzmfDjQgWrHvrjRLFTYZ1COXjZn7z
zPZ9Kp38xgzUfUn1ds5wTOOldsKzm/rvVlJDesIgxZ2bPicGiQzesmt3SD+OJIZgYuYJ9AKGKjCD
go2d67fZsM195FRQzcaEr8Tw0Ufw4H8KxO9shu6+BOFIVPAHDXXMrhU7aZGCoTQ84ip1rBPmSfOR
huMDsVOYOTIqwdiZXjFB1xtPtxAQ4dEQd6/plpojAqFCg11uSfNu8KUFnYXAN1LpRkRIafx6POJk
iLdJGzFJLoMjKXDxupxnaiaftYsqEPmdOo42r3qKMGpj2Spa9cTk+Mz+byo9xwxqcFw0USqWmN9D
50OyB3XTryw7+siQP61R4O2yWd2yL41br7TJA/ZkyxW5+AGK4JUgPzl3z/3Y+0vYtXnJvC1jBm8H
Ewe/RSjeXEai20JCM1Y4m641V2rEWAMVTzUsxM0YnLTBdBL3GTaI7pArSa6kB9JasgVOiJHWc0Rl
0WCetyyH+aYLfsXsUk7X1ZY8oTt/6EN2sIk/qTYf56w6MK18jGIbx+bMxDLRyG94ERrdHjvLftVd
Ox0trAwgbnE60MqllBiw/PQ43AbiBA9Z6+5dLKIbFJs5odrSh30QZkfpmNt0fsuoXfY9c9YNJrT+
giv2HQPNJympNISL8DOeu63oA5gjEGrxNzA1IM3oTIKAj6jIZTAq+l8WoVarsNAlsDUW5WnwACEy
1aZscyg3KTUDZ6SHOti3w6/Brj4mEn7q0r7kgiZtTPzUKurst1oVGN1bZ+MkiEqzGKYLdGlKRHWq
S2yjuIIaWrh6qLyjYHrJYagz0UrMj16N9hABH4MPj9aDHp/Tvuqw49V06jEmbZtR2Zw6an/dEOoN
uSJ9hKdImImBcs/rQc+0JNH4LSV4LpKP2DTvCoqVZTcMU89nBuB7dMQZORVH74cCAI2cwVr1RsF9
0mxSggmPMuvPZf4DCIaxcvvKW0mUpJxczedpOCJMIBezaHZxqb+old6p9IoRfAmMc2bsROi4qblQ
LDqMuyPTAqwNi12KFqos6zXQRhLKZc3ctC/BK5Jq3i9N0p77LZ5uwsk8JlYnL11QyjWIv69ZDuVu
Se7pvAIGaIL5T0PeQgaysYIMfsoujXqPHimasCmKKL6y9s5x6pU794oljo5yWhpnIJfmsbHFHShU
dx0m7ataqOZpn7znelh5iVFd7Bl7dQ68dOW6xJ5ouMi06P2HbkouAEa6I7QKLg81fDe7IWZeCfm1
sn9ldvbU1yyl0rooIBGr3u+xZ9FChjl3B5bQBBe+dwJ9U8iKY0xjww4R8thPUM1jWBmpCSivtl9C
r6oAVQ7lXmbQ2NlDZ05hNIXPUtz1IbVEaIqTXRBNEzZk10y0xkLX+LLLvcncZ1Xo3tnqFJoII0+w
ECSiNYbek6T2mQwW5hhXhiu87qA1lwBHDjvWtoO5zyAYixy6/mjTTtFJIShf6bqGGYN1ZSUs5lsR
hRhNrHSjdI1kuSDTA7xSQu5w9kspLBLa2yVW5O+ROo9g+P3vsYNEEfnOk+8Zj2ZRcuxHNeP4YO7C
b17BK5fGYBhDjuzFxNmkfnQqTvP+3M8s/IHchBUzZrP6sEDcriUAFbTIVFnJXGwSh8FxVqbPvtff
+LHfHIhXeDb8qIYJPe2maIUm6zlJGFOMI+P4rgF2bkVns4txOuboh30FAx1xMbm1sGTC2P00tPsN
wxsvu3jz3TwBItyw71FG2RbJX1axHYYk3lhgKaCzSEb28pSmYbPpNAihyHV2eN2HdV9+b7VB2GRM
KosY3oc4Ks8lS0FcQIVNIvGkRoJ6Tad6dvJ9b+J0jaWEUGPeMynwNihg2fNSWArtNeuOgI7kqwij
10TV7g19nstsTGrFfjlav5BbvoddcFKtCYRprveKzgsmoGErclswpehuCDGe1gZESRkNDntISn4p
TsnVjPmCFkRwDPV9kb4P7ZTdiEFX63lIbj1z+NEVv8SAFKQcZmwQUCMDF+GsOwzQNQ1QodIpMMFD
451bb1dI1Bd5mPQrNMGeHIKHwEDW4o104YWNqATQKwiUCxyXLac3A40ZJHji/x4z7LMHRCrMhjlV
qtrkeDp1w2HCH1Rm7U3ruBhTOnpUGkO9p8xnMdTeUdnza+7tSkYz6zxhcSkD65LmrTi0VDwysZJN
Pxjso8QarRpV3QZLXQLQDoprVlws18APpgA1NqP5UvX+NyA9ciXbF1mreWdL8TWUIR9IuJYJeGZc
syje2ugi6Wq5Irzk4Fh6TIBD7NO16EmiCPPkaYxqTA0RbZl1koVPaFlPnMWmS1vTGmoxGHM5meKx
mOM3UBH60YryBaA+fMzuftBJdQSo9ibtcX1p/fYJQdPzbCtC4jQLWIyZvV3UQbrjtf795vX9JP+R
dgqnc9wmB7jC26pBI3B9sKTCug3H6vpetjSha6toyQAL7oXJGC33zGOwEGJQARq7oDPv+tgEY5h3
R53j1Q4WbQlOApRJ1zeHTCE7Sqi6rJiVLO0O18Okahx/l4WjvY6k7h+ioQYhM/wqbJ0eI0s2i9n5
XnvipYPAvalwBB1sjndWD2awXeDUg3FPyEb3OQCNJgkASoV2i7PmrbXZQZXLswHYYBwo/jLCFoya
EAngql/SG4/SmGlYkNq1Vpa75ZkutlbOTNcS6d1yu64iH7u18WR6EUQjcwAX5F2IMKaGnNJuExMO
ZLYdTSCm63lgHhA/T4+BUY4UJ1syudpHw60hXlXYS2x5cRRiyCF7l8NwW4bGsFmUD00a3grv3MTO
t8FW6X6O8UyUUYDIi0u7IkQv8sXM3PM9tlja8w6qd5LBvZuUeMx8RfyjV31ne4Au3p7qhOiyPJlR
B7juTVAVVHRGCq2mgkPuZeo2beV3vxJvlZ8/1lW1hJ33X93oMy+BLVzm5tqRuBaSOgTj2GeMWTE2
b+YKp7rcoGyIzXtMjRdr6iE4lR5+Qm4hURCBW9UaBju6NjcrnmZjS0n20LtGukd3QmqD17/ldrT2
7GAZdebpaRi6YxYn2AHsHens69RzUf6reg72YZaeaSfcOra4QaNX72AQVqdhET2NXdRtzEUCJv7t
wV5kYfbyJdePAcbFLmqPxVotAxiY+T2OZuOryjPg8XN4p7mU9tf3gjr/pnP1SVIvU1Wd6c2MdWp1
vTnkMld0TCVYZNALZJ08lXFqn9qTuYg0IevTlYFmZ4/1m72ISQk9ydn0lk/2qGY32oH5e/3LQYsN
IEw4+83Y32iE8Ke2/ZQhdBoitY9DG+VA+o4z/qFJKPnVIum9PuRpyOTqz/sWL5SZyAgeOPfz9WGC
foAcaHk/Eczba9h3nIxaO/F3CP+bRTSaYA+E7TpKj1FncwkJLJ+x19HM4bQJyk29Xm9G26OjJfrm
ALrn759uheG//vTld9sYcI8TVJ/uXPNLMlBF++t/7Hrdwrlenofr+4z6m50npkfX7j79Xpy7iPbJ
gGJw70JWCqIaUZeziNZgq1BOcR4zVwN/EYexcEDy0x4HKBl746rrXP7S6ypyfbdkFLhGDR2um+W/
vv7pjZ291exWbDEoNH3RrRG4OfgJHaSxQblVHssvETKUjaJ7aDWKy9FNkP6MeR4idFvmp4bvF7u6
8B+vCFuUbIeoKvs9NRhrQu771SFKZtpSDMmnfDT2ttTNsI4T8nzRVxOQ0XEiG2E3gOEbTmbYok1q
AOui22TIGpHBerr+njlsOMtks8XCkbYnb9HiugZ8G0OLgzQcaa5pLk7VYakwrusvGIf25GNNbKfr
S1jR8sfkRjsMcVqQ8HB96/pwveJgwvyazTEHBBlxmQlQloEys8PvW+V6vywPQk4smJXnYedjYNlV
ihkiGLTy5PPN8Ey0h24mAZkbI1crNGSwBJPbCTM1yir4WzXspsr9mZPmfsoz91bRKdhdsVnXBxsu
wNZtueXRnPUnu6oV17w9ehCLoWCXgQ7pd7PatGiANaU6hytcZ1mwT3EWnkc2NtCtnHquN+P1Af5I
iRaZ6zOKjebQhgvZtUAM6vpxdQoJf/n9MC+XxlcnO3ZZC7vICdmOferkN7NI2uP1dRCLEuz3K0I3
RwnjCxokR0EZf9aDP91w1JtBJbVojcKk2cNw/zYK5BNunN9BALAv5vJQx9GuM8S00zp6McHiX0Y1
/f05VKB7N0FWjNDFRR0uemgg5lZVHJhyOhI3gH1fZshO++sXFMOozwLSwvVzFp58LYNfgwNn1K6N
vUMAzt5MIY6IIeyJscJWtbe50VZNVeS3vYOmOPP1QdMNtfqmZIEK3OiC3YrT2Nj52wFdzM1IUhzd
qyd6C3RwG4oksfzRZsOMqzJwG+cUGlDnOZYaPe8azvzpTx3bo93dtJ5z7nVxSOf80vkZ7YvCKi7B
9KvsrOhGCtj5Kxpuqzma0mPcJAcMh+YuaTk9D6QUEn2rhXVhyRSXvsFUDBAE4Xia3RACNKPnMyAf
94A0OGIRgmN8r0OP0xSiLKPMzyoowDEQvFJDX3YfTF/DBR/z92qi2+Oa2VtXzwPqHi4Ga1BfcZPf
52lJ10H3yb6rqbFNmEvVTNheDDlJVGd0xzyZQOE3qPqxpNZRyFwT284aV0h+/vPgjbgbbYWzrwhu
BOLlXaT8Bxq3JrT0qc7w201oaueWGgTMfhez1SmSUq/IO4U1nFII+J2TLMRUAYth0Xvas8p+P3iK
JqfvUpx13s9xIlgzIiQn9pGdl1MoTpbD5P76Vr28e33rzyciaAKnMSgwsDMxXV8/YUYO1V/l5ps/
X3f9Kdcvdqz4RdNf39WmIU+9I+RJECtTMJfjTd+zjMPkYEI03AHAwvr60T8PzVB6v7+paFANlXje
1hAdKNFG7wQ10VypedlJ6JMjNzfVaTRFugN6eWiCaZNREU6ai3OokeD0TftJc8XhByDcyoe9PwTR
uZq4Y/zK3rIV8LqwPIa2gV+hd44Vq+owsWzmhpPRlB9A+oQpOURoYp0EQqrOKSatYDg6gnWtNdJy
57IKrGzX+nIjk9tbv8Zt9pPuyrqU7ZtdohdaVGddqZ/jlDNuqvzXIYX7n9nViufxQLu1u8VL+SOr
iDgaPRxw9lAxemu2Qufy2sM82Wn2bg2XZBroY9BJ6yW59obIvkazrrfwoyA86C8w05iL262PCzrx
3xyE55vYdRBnOdM3tmyBfaQVKEvodJXNk6cYfCmZ0DlpOWfnYHdLZ0/g7zOyu3lNMwOCKYTIscxf
M53sAhs8U2F3bLKseG5EMJaueBYWVmWR3GPAOQVZtEzYouc+f4/zXrGu3aHphA1u5nelMMxNlQff
gna52cstkrIt62AFf2akO1RTLMx4NRIkxI1XVLfkgEA0lNz1QX9SImvRc4fnpeonzQYHZcXwCzZK
ndzbkwPZymMrJUblk50BIIW4ywxga0ZyP5bjfljISks+iJ89twxOubC4YyS5X8Vz44FORPAdrmF7
kDk0MP73R8zW4Viv7SC5m/lhPd3FYkR2WbbxXlclHWMSNhDUa+fssSiC83DFQgWupts8Jckme9YA
CDa9DbycBZA7ONg2HHDXokZ2ZUJnqIPge2vRpozrbVnnx5F4K8IHPiomAV4O6qiob7OSaY5xb4jq
FDAnkX72AD2+7TILlXZxK6FlW7F3jEb/R+8VtzXK0FXUxx8IN7ZjhwbH7tnRHgKFAzXV9tYvi3Bd
YcM1wIcYoHLzqFwPaLo7egaq31u0/MrEAF5FxpIjECnTo2uUeQGcuO8Gyk/b3DKFuKF97ojxNvtl
iP4Qa15Vt/kaq/miimyTDuFZC9zv0nqy5A3OpR/Yb9Mc+wT9v6dxoLnGABlOiL8kPMhx40pMRPOS
yMTdbp2vb10fuiWqaVKspXmUvFczGaeTR8mWAtneIUJ4FS7ERgw0BZ3+KGKyHq3yZQlg5kD03dAB
vtLJAxQ5X1G9gVZoTiZkw5Ns/GEpznhfk9QE5paqexCI6NMRUHlCh7EbnJozHCvvEKb29whk5ypr
J8FRiDnccs6kV8GLeTUoNIvhQ0QDbakKqjF8HsiAoXfbGQlWBiRlCAwXUwDn2FgWioYCZeH1wfO8
B53Pza5qaR2v4qWYm5RdLQTwTzkDOslyDjHecuLo++qgkHfuoypY5ATlKnNgrq2unxzvEp1nv10s
1nKEGa8VWm727Tqn1bzOl1AUAaohgQRJSwCYWw0lYeUV3MPp4sQy0C8uIlagZ4W77os5X7EE+/hn
XXgg/uLFGlBaM9GVAwgjHnKOPCfz/WoSIX/xSRX8J4WxbHnXL2pyBgYRMPRosa3ht69JLIo07K7l
TRy8wEebrZVm4OBU+CqGln/nt+Lsj8it46lZOx2qDIPEs+4MbYfKE0XyxlgqVFsT9tQ7JeeZP+8X
lns0Bxgzfjsw7f3z66+OGQZ7TLpZW6C+n/IUQa2siRCBh9Wcrh+7vnV9MER5QxJNTn20GFXszjuM
HhlO2fzddnTLybV4cXswEuwFFi04mkxERzKkK+1gVXTdm6mxVtr9Miyk/JUdVgRagd0p9Ox5NcXw
pvRiwro+hDM3bIgy/2pXuz64eI1VYCSH9vof6rkswOsNgPh0ItZtaNDGspJ4R6gbWneWxe24YO8s
r2w2VWOyTne9wQVArU1ty3EjliEZZqyovMkHr96fofWfrhK0/y/We54qXMMfP/K42MS6beKv9h/N
w8JyLIJl/3O/8SUuip+6bD/+g+/6o9dDX47gbgmstxgWkY77t+XY9/4StvJxHEuTusKV/K6/9XqO
/5etHNv1CJ+2Ad17BLj/rddz7L8c30fEZ9m4mK9Svv+CXo9f88+OY4uuJjsqgkIbE7T1T1nodpT6
GNYL81yYRhnVmCg9YNfn0uGksJ00zJEzchr7ZzBGxF9Xiv4Q7eSAk/pzjdwu/OVZNjAyM2KW/s2B
7aleBo6j+lc4OVn5MXt2b/zoE8Xsg65Fc5pt2J6rserplWM9khajndFjaS0rSTJe43qT4Pis9Uss
CtRPCYL77jDWbc0gOWyscudjYAuo0roxRD8l2FUqBgl3KecsGJqDETGKhGdJ58DsxuiGESfcQYaB
McYB7DDVHeJdSDUS5JfYi64PWDsTES4Dxqx4J2Wa27ClXJTEF7rMCX2J1JKhROjEJoiR1vopiELV
zImMaQTNE+YUgPXYyjUlaoeiMe60BOraMS2+6wo2V2M7wMrWxJx3yQQtOQpdIj7yBByW9eFFdPeO
HEkT8lh0ZnqrekgR9kFpQjYURM6jM+APSeyZTReCO/Ex9iQqWP1lkH7SjcdGZDhIJS+QF3IaJpkH
FPhgOk62hJNGI51NV/rBd/ZKcjvNQOPU0y5gkwV9Mp18WDu0s3080itHepN/382RN3yzGdfaT3yh
X/2Q0RhBNxiyL3MeZ73XaU24atIs+W+ti2V+PblwA2WUUhvZVOe3kLnKtSCG+5nVG4QJuo6Q0+Ey
sO4Ks1SE54yCvV84DyAabIDEYHVqCpqySNe6DrxvnVcxwCH8vB0fQKJB+46MJEk2QkymdWoa/tUQ
vGlKj9XSyI22ztzK6n4e8V0y9JiwYjW1ruRmskVXrwKdMFqJumhmxB6DPLz3s9pQv1xvAPdh+PMA
LRn9IrCPvMSQsPLixgtBb8ZhbJzzUDIIZwxrhmsMhrOq0In1Hl1dXw/AeoTnMH5RA9xJsnqICAtM
nYe3YdUxfEpinYudFFKbt1XVW08JAtlkPyBWqi8ZSrnwgo909F4K1/DFYaqR6Z4CVhRCm7pQdjPS
VLPiVQHnmurhFuw42tcJvSUmmRgjQmi8VU4+PfX09x+tRofMyDFk6dQZ7k1vCm+4Axg1tK5Lx9ok
o3Bss/gHeIv02YDhsSf8EwKJGGhp9DLcj4Zwz7mpqsOS1rr1VV7sRTW2W8/gaZ6VJPENtSO5ImRt
nZ3Gqi9xuLgMCzINjHQ2Nn5sjM9ZI8V+iFV5zsnlvBkxRO79AOZ9aOHrDWrQ9A0alidZh0wSW3di
1GIlJDHYwN8gIr2YALYj2uuxe6tn+6eTD9NHp7PmFieR81B2zIGGfhbrwrIK4JB9yPOhozXWc/2A
tKj77DOrOnZmbD9FKVs3ehIvuijELVuZ1XKPct56ywsUx3adpEc5catkXZTuwHCVTB44U65yVRBZ
E4fpgTp72jZAdG9C2GyE/JVW8pixQt6RE1u8F6MDWrEjikjKxtt3TQLL2yV5LS5ich6nsTnoRgAv
66riwbdZXWgZNhebS3Hf49TbkVzj3vdOYHyIGClzTfzuSx9X7f3CG6T5DRU985L+bk4WVUKC1IdI
LTgqbuzcm25LUKcbOfltusjpoiQxf+UmKQVNl+tbixwyfyUtdqdVZ+Zkk+rZeDWrWV/a3gMUOkAy
AjMQpdV9ZCNQ9Mm3BHY0hhs6HN4mtP1+yyDd30LJdWZaPjbAZIrRlQD8RYOyHR8hNIBzCmxrzXxu
MoHXVNMhCNHEiWzw92mu7K3SOMWRTYA6i6Grrgesxl+dJRKuEJPl1uyip75s5G0zuvq2rKOSfM1C
H0Rcubha0/EoqtbAvpoYyHtt+1TH1ogsbyCZC8vzxUhExm41FXtFViHf65OaCN7/qxmAy6dzHd+Y
NsZywG/G1hN2tR9UKRHi+YDvPNncqqYlk3dClh3obLpEnZq2QpjAbedxxNOGltwvcxt6aN6uk5x7
TDoS1D630r6LHO+C6Ei9cBwHN6US99xGY31p4ZjvxTyMD4SFNrc8Bx5LcgH9NB3Kcu+bZszw2pIH
zhACjACRWIRA0/gU0IDMnKlw0Th46cmFOoKcnDaWDFqmKFUHx23qTlGKFjjK3GHXsm5uR4rRjVn2
1mHGeXYBwtPvJtsTazYE8N/c0TsnpMPOYKdcB+TZXtqpET+ycGhu3USbFAAuU0ZV5ntlkrxZpUva
QL5MHNQwIicgazmZ8aMu4ZBbpgG84tPUHyMDymqRdwQ72rZ1Y5jM/pBb+q+el8tvacPR2wjo+LBh
evvBTxBjtq1zCgzI0tzeLKLtRMQyXQhSlSKm4I6tfhGIFZ4tInl3wOWbR6VoRZtuZ22TQTsb2kE1
5oIZycqswnU+IarJcz85dXCPNknfDWCLML8aXd7fWqwcREgkS0qyBIY/4tJMHLgUBWS3bW7O3c41
IkZNpR2PB8YtPXFe4EF7XelL5WfxJrfsjnAB/AajH9gbGwrR1u9A49GsQDwfliAI2HDNbQ3RdpOj
QNm6oJGPHTrXLYCiRWyd4RX0QUGMFndG7hTTLoFKuBkLn2s4bhpE+wnqeSjlZI+a3T4a8mUDYe42
sd/BKzUxiFfofwfm0hv0uvaafAmCGQa3TbZJb7KHNmaG+q/rHg0jMdaw/IvDbC3RE1PcYuwcedkZ
oCHyYJmBA2YcPF+7W9cPSCAuZLefU9kzO5hS/VE2FUx1sydqohw52MPWHby1UVfRQy8ZpmLxYAoZ
KN28VuDadzZJjrcO+t5sl4JQIA0mHAax06nWwYWwwJY8W9gXHXoJqdzDaI3DfANYB3vpWM+yfR4h
iAHCR+/XbpymGi5s6llJXMwCj5YOoV5IaEQX7xLHt2qxKpoeViKdr7AzsMB2nnI+OXk5Ah3Hf8sp
6H8QT0k4wqbc/8/PN3dRXP67o83vb/jXo435l2s5LE+w11zLv3KR/j7aKOcvZXmcn6iNlUDC8g9H
G+sv33OF5LQBUEnybf92tLHVX7ZPwhwnHyEtz1L/JSuSww/6RyOS4/m4XISLEclWlnDUPxmROAmE
fVS47pHeyYbrYroLfAy2vcuunofup91N60R9qt56hNWCF8MnAK3X6o36q9gBkEI6O5DI0ThwcJl0
gxpLN74N5A928n2GDRcJIVLG0vPmQ0H2gOs3D6zj5arqFeoD7ly4BoI0cWjZYRwh0ExuQdum6FYt
xkXm95QQp62Hcmeln4sSy+8cHXJSrLDA0M7XcID/4dX72631v4ouvy/jotX/8r/Ff/CUQLhCxehy
rpSwsXjKvj4eWcf4auv/+J1qAK74zhEJsn8IRWyDlzBuIQCQFkdMsSwwLNH8D4D12LdmGB2A/70b
0KrYoZC7TPynAP5Tyl7yaBMKy2qJq0t80B+l3KkegXboy7fJk9Xx//23W7x8//SCco52cUtJV4LI
kiz///6vDzBkVLKL62MQBm/Qy3Fr2WRWjFgtczDD+2m2UCO+sp4jPanYQWuPVDaCDF9phA4QWHB/
jWG2CP8ABXvgUeUwHcju2oKbsYDF0nrW8cwC89lXlceU26hJUQgxO+AFBxp/RtyznNvmvSXmh9jC
GV8YzU8I+5qow/ZcQ6AnSAPZZx++sgRd0sHpV9Go3kSPKq3CTFPG1tFkiaPzjxya8aVU92FU0tqp
uo5gzPTbfMPxlthd8rxzstOIrJ3l2kAq4qDUttlY0jhamzNa6GiuV5HsvyaQPLXCqMP3Uf2y58GH
0fAFV9aykMv2h4gizsp0CgmnmY5hxqQ3Ejl6OflaDyNfp/GglNCBpfFS1ctJljknfV0DkRV84QiN
Lj6QaW1yTFygIvkqhEpWD1wtVNsIGEzvODnyuRBMIZsxR0rEDzHKsCap0nlw8uIrRCPMSLLHOUZk
oT9ZH1AlR6jMdGmdDxUdLQUYNajb+9hVZ8es6CKTqrVK8Q5SPBKZlHyfoSj4S7e+bBw0hM7ESS7X
l9qZ7Z0ZATt1Z4HxqviAWLkwrRCqzISws0W/VS5yu3KIievoEFrXpcArpDYtcGLcXfDy26KACSNx
ZNDguBNBR2CY2NgBVGBsOg8p/VCUN4esoURL0AnNFvDjfjzlXvsZACJ3I7JE29nZAdD9wDYLTrZF
YByYfbGby5k0ngLvfDV9z/tv7Fn1GjPJC+qvd3oln15Wb1EdvnlqVNRBxQ+dxA8iaipmAvFdk7Ym
z2P/KuvqOwY9w6Fl0XoAHGbkWKHqNq4TnCuOZKvRdN68OGbUI4gcnBvkfWIfTwFN4YbshsoK915l
5Vw/HQSEUi1t4wnUdr1DcL1K2/5u6ik6RHsTlc2+xe6lsBvotPnyxAOngBOT8m8aZew2NMcPYxFE
dd0ptZd0a14Whb+onCccPjTkw7JewTV5jybooEbUHd28qOhgRGvHdF5V6j1naXxyjPkmqSiaopEg
G+ov81A4ct3lE1qx8jGRFCFCf2cYvXfCbOdyJ9Hv7t5bhU5B8+vQA1KtHrTFACb1Awue5lJjcfoq
5DP+IVT92adW6hdxG+8NcXrwPT8MorrWghhSZPgJ3Xn/Pu7dt4TX08LOSWLzmRC9fdvUIJzrE9Ss
ezp8X7hrqlXhfDgTnRmsZJugCB5VUl0Sn9GYGeLNMtzHzIH05QDSsIRPlEFAluec93tigH6SwK1X
ZEJDvnOyb1067aRJ8zaRXsA9REcMw1NDtBi2Pc3QWHvlIyXjziKQe41yM2HVmMjkzOw70BsbkqBW
/OSHyVP38Zg+JHK69aHAVJ6/sSr66pPbhVs0FSzXPrZ4fYtj1Mb1VDpruxRHHZAv00QazPCncPMb
o4iefPIeqOfHbxWtNRSYTDqDwbz//XtTFMHQjnfoiA7hnOAX8HB9OA9MapNVw61EU+YY0P+3EzBl
AONnAhTRLkNK6cefWR6SQgkxGB1PBQvqPqish+UTie+9pVhA5eh/ijZ4DGW20UOD5waNlq3Uuxrt
m1CdgxSRPCl/Qd2/zUc8VAHKT/RGVbAvs5ni1TfXdDBRERgmvbRK7omm1CsOdvk6jtx618noORhc
i4K6Owo8Quuolf5aQxq1nOGOAcKxaK1X2906ScPwy/NupQdXg7jHNHYJ7GMJUzPZMPLDxOKxqePx
Zo4LgmuhbBddCGw/Im2mwMBagdZZda33rBsE6K5FW2KaaerBt117bG9rt4wD9q8XO44OWWYN27EQ
w8527Lusal6CaLyXXk/eReG9YExbJan+Qa5ZDTLe/gGZmOklUirENvRi6fn1ed9cPzX59WPl+DfQ
3dkD1TJss98Fdp6ZhHU6duEmwgfHEkJU+ZiXAMlJZ5H0bDB19L9GG3J27JNPnX9KczRPY5OQ+S4l
jjBEP2E8NguTtdqJyb0LW0fCRMuPZdY9jwaTutCcWF/YeyakfgDmvrD1YSUF4gdqR6Hpcb+nMG5w
aIuPyghem6i72CCCGUaX5PeF5t52JCYI85J7DFqEoF3QN0DLO/AqPq7qSyXS/TCpJwy0uClJRVSg
97vcjzbvSRXjbpq3HWjND5dCBJvMrjFEu5gqaGvHbbFNIUw7CsPzTEewrlp5Pyv+QdMO5dqvWFkW
t1LcNvcOkcSRSQ/ZQ0W+UpXd3kUCLpHK/eoii9g807b7v+ydSXPbWrplfxEy0Bx0ETUp9j2pzpI1
QViyhL476PHr3wJ8M+XryKwXb1CDiqiBaZAESYhEc8737b32zxG9cNm3sKyayYzJDk/q7GQyxXGB
a0k13WQFQP6D6p3EZ56rYCerdTpEW19z97WPtyutAeU75mONu/TUeigaEvjaqX1TBSpXV3Q/xxBF
I2lNW33Qn/BgZ1sBap+TS4kOxH7syNGMfeeg1+0FxIsI4N7l+NU8TNgO5y1vrH8kljVuTXaJ88ZM
IjrAzfPoEOGX5ymiGf3U1eIhId7cruP6+/TVocHFAMbv0Znmi182P0eFgxiKz0tnd5hBsm5hCQz2
WkqyOCbdptbWVa692FIvNjZd+VokP9uM8OeC0XZNYwz7ZXkEo3TrmvZVcEFcjmhPOi97sjKq6G1C
Vm1Z5t8cf1x1BqkWVrkny+xe0btrVMgRg+Ejw88DMaiPHiyBhSkaTk2ju9fcBe1GksJ882n+67g8
LqHM49QgVXH6WMMiMzF2H5zI+qgi9L0DtdYCYHvLX0gaFpInQS/2Yg3llSofGy461E9LkgFdxHkO
vkvXTW5N+za21PqBrFdbWVG4sYiALJgPm7jk0WHb+7q3jGXbpXdGjsSMU7026OsyK54QwH8nTKs5
EA2y6xV8YAYk84VuDvky60LEFzI89GTOL0VIf1DBzb1wsRUUlpAbB3CUKNL6SGP7ltg68iBM/3Qk
dLAGunHQZBASa4+8qWmLUyySR60m3SXSmcHEAn55HWnEvRE+gvQJ7XD6pBPRvcDbmqwC4TxGpNjg
RIM9NOmUvVh9gCGdZWG29kw0USjVT67W7RmXNDs3cz9CX3qE+VIKdyK++LjrwtOgE4xL3gT57wVt
abiTl35o1PsM+v9C88O7MoUzH7v0VtAbw4Ej8IVqfwSAZt/7FSIYypCVJw1aTJa26qdgULUAbpjg
GCpt5ZgIs14NrTIuaMSsrMRLz3ZaPgQBkWsSsciqDYJjQ5L1lti+Bgl3StzPSPsm8YJkV4c6zWiD
GgqmYLCnNJJRQEw3qoMi8OvuvKQN1lFaXbidn+wUMsGVLCtX85O/XmDcyPHqGRmhZf16i3lpUMd2
Y7fKrWyQ8Oad6q4IPOXabmwDf7T2SjPpe9uQdjfS0WgJXRsPxbTDzDf6tEHzG813iRy5UStsN+VE
xO1biexgXoxVj/mFVywJpv/eT3rTLJj0l2ZH9HSkK/tC1/apVIKFYdvldg47tyWdLCZw/oHLx4Mt
aKBEg/cozIKvZXr76W3mpfkjfPgjiF+nB5OJ/uMIDemUx4nJV4j5ISaBojo4XX6vsjuFuNv2LYGn
JB7ico0oV7pSVY+eCwA+CZzxErnTjMkwIeAp1c4JxXhklwmumB2DKzVqbaMMNv2vssrWCTDXpY/g
7kJkM/KiTqcH7uNWhPX50PVcFHqv1u9t309WMmpwGSFvQL0O1crvBnMl6FKsNEWYdyZ8voNO/vLK
FyWqKfQUS5ta3jqkZo7VWznnnlMybicNrooj9RoHypri3SvjkXwvfDc8hYH8VqdKzygxW5cJQQBU
sc9qbYw3JZ2CHdNsHRBFtVG0wtzEEEWgf/b+qWvN79QX3kc5xvs0ZZRaSQ8Y4iapKJ6FKQAvoRTi
PtCiA/JJCrrmFEdScX7ICi4V4HYZBQZm8jpyQXIigsySopXHcjrPkvFkrEtf3qVCyKOuSXuNcuWB
nnZ/7kYmU+rkgK2bTDtalDoCS/pXrQ+Zq2fmnjm+2FetF91hBYGcxSHDUCN7a+vTGCvuIRdcwCol
zY6ZxkgMqX/15FM/hCqIa0cDkIkztU1ebNu/yz2qt3oMUAVyhP/YjdmnUXL+nvw+EDzrPQ1B4zC0
3fcyTvut3QFgYRchfkavMybjvr+jkcUY03aOHXbwI5iVKZwDZTPFkyR7oQrDdA+sylVY7Y3mKP2E
xn8zc0ydRS7eElQcx9ijW9xbGJGLOowutVeHF4VsiIXn90iikCwOYzk8KpYCVyVrOVsm+r3pug50
hSrbK20D1YAEcWb11q0fJK7mmFydRRsxYgWAoJ+K6aZVxW3oMNgGrhavkRTpT6Ft3eKiS3dh05+r
QSlurutdukhLdo5RV0e/754SO4Ha4a68cbRvziojnfNeaoZ7ChNrF/h0kJmaECiBFyOSpgY+WLyE
lqTaTaDAhnAzB2kY2MXOAghAsZiQ8PKFBkex4iJm7Al5c/cJBWdBb+MCHRGdY+oLvJY4jk0Dflys
7pQK7XnswoFOKpSq3aNWUXgYhYUPPvCvum5XCz/R8y2l8UMosowES+9n3cbFvdarqyhr7e0QwG8d
6ebuFW383uLp34UI8Hs13zdZfDRAXh1N9lxZWRtwxk9p2B6CwDT2NrLljR1kz96oxfd2RtfWk9Wx
w4ZXqmm4Kmx2iHY0FIZz/tGnKmMTABxPFEWvIw+Beolj9XfhQBZebtKNKEVs4jdnHg8Hz1zVFUHs
uhIoR1T2dUvjppEFLIim+YiSmkZ873z3CHdqXUYy/Si3RTdM4ek2vXs/PWh+vhqb0dhrQbUBt4vE
ahgZHAmPSDMZvhph3t6XPp3VOj7INPPvogHbl4FthFpcxgSEiKQR2GKmHAuAA1iv04iW9Degre7G
jWihhlFC44hk1KC2ewoKxNUN9VF0cXNcUNCTd0jGbyFDGnKtHdFvraGiLdXQpQoIyToG5Foyno42
ucycvadQpm/cq6oWLdfqRFn79nDx4lE/yETgGUt1dxvWrnUxLUR6QhLxp6oeciUrezKV7qVuNfUs
n0uphI9N36xiqhw3b1I69wwYU9W8V30a4yP42XUGoRSu+CK2GZ3XknyZxuriVWpUYEFNL11VvfPT
T9OBpL2mPPbJuLLNcUOzzsTyS9a271Bas8TTgNZk15qgSwGuL+GAuLtCbdqlrLOTjJ+kHp2hyU3Z
jJ13mJL96uJIyEV5GBM073ml3lGzXDgVOyfp853BrKB03YM93cxLYXgqSi7JSokHn/4/i708MQX2
uDoGysFvI9psLahRtxho0lNLUiSBiTCoM3Iz0L4tU6VQDklQfmaKNqwrFVl2RL0YgYLbrMN4wOQ0
WwV+LZKYaFBRKJNDirk961TvqieJsRqdAZw14xLqixEYgnjErsIEvk6jdE2ExnAIaGAFdkMr1Ouc
5fzQfDNU7re+odQR13mHiCXUx0Nr6+1fi3Fehnu1jZfqBLUfppt5STd7JH7thMOe7+O4RNESEV8Z
Tw4GIbFuzEsZ83BG+BP01up9g/kOIajTKk3oO8u8n7S008AFozLej8iCx5zT4pof8+ahy9fTFtf+
tV/Fr5zmrSWcBfu3185vMN98veCPu6oa4YbqJOo36TMH/XpJaTOe9TMV3sW/NmZ+liwGXvLbolZQ
sjVR4ay+Xv3bSvODBDO26MnLZPnnXzA//cdHuI5WMAUO5HJ+grRdsu51/ChfH/DHK/7du3ytovUc
uSEm2mIaLXIiJA9H9MnawzBD+uYEfq7yIFrPT5fC4WvvJpdYJO/RnWKYR4HOpI4beyIgUzyFQT7f
p3tdAw/EOhNjVl8X+OAw7adA0KwWiWs5KA9J5jxabooYZ9oDOK7eXUo+azMnh2vNLp4faGvwhD+R
AT0JxNDRkwcXrw24sHKrGGkwHJNKUhSgsfALsRkJ9bXPxr1su5/AcrrNZKH26TXrWN5SG0VoS/5V
MJg6pwxCutiLoBcwTjfbJ+gKYBni4gHQzGeQF1fXpIdruLdc839YeYxSvI1pRFufsllVbXgr+wZk
UBNiMrLCPdPuF1QRKZomhzQA482qlH4q+NQLVSo/Go2/f7T9ZTQWO6Xs38mkxmhSgD0IiC/CBeDw
6fVwNnLlk3AuiE7aQ9aJJ/CMj0E5FOtGd25zBwFiChXepHtH3rbyyQNZWnrxLMWH01PJNZ32ihx3
p6f7FrMQH97h6Q7qDzGxcYz+aAfxMVX8ra75r/r0N+PdKohbhOl3hLPqMUAM+LRuVTP+ixpw9g3s
bxLWHpQYFlsPxwHzblzai8wUV91svgGZNgKK6Un5jZ7nvUnGBjp/jMbQ9itHQCCqwqte9g+ONj7F
eTtFZGQo2938VMtqVyjykDB2i2MvPhTYrXapO9wXvtVeWu/Tzgn6jcuYWHbsb4NXVYvKwrfkG8kq
tGrGnQntXxsVH0nvAakAzAbc5Kk3MHuXMJOdo2SwhVjAcVcudQiSHAi+4py0hDXlM18o7+vyaYiH
7lNnakojDUfe66B0G1Ii91rjXUrw+27rnusMpn1tTMPzi+pEjwIyBC5S98HuV9GAUUkss7o9l7SP
rXBYufVrixaA8qby3rnlCZAqblJffCuib6isnnsvkBRhG2PrFNER31+6drHaM3oN7x0EaivHKt5y
I2WTK9BEnEi2RmTgdYMptOlKy9yw90x6ctKNIaYMK49m0tTyIkWZJkRqgOkVhdnPAdGx42gbkTOQ
96eJjJXnQO/Sn1Lp+uWok5VW7QwgBQyigSelhK5CGOYLLLqM+tPAXJCZ+sEBrDLcu0qIFGN0ftpN
chU2oQU6Icd07tFP5d6dLml6p9BmlpQUHx3DItXe9J7CnIRztfrGpIwwbQYwactvJ1Tk5b4wb8jX
8W/haeRIH4kWTT5yApOC+CFP3E/YHHAz8uLgxkm4MEYcUiSSv5JCYS3ImFmRPQjRmIoqip5sOdoY
VyNV9Cub+r3+nCeSomRqUwhKQjoSldUs1L6kM0/o1S4ugPHRf+pFA2l6LI+dzffm+vHLADijAYJF
oQhV2SRTyxQTPcRrwkVuo0/HWmGlTFoOhaldpn9eBO4uYehKgZNAgprrq2LKR3Z4zjRIEFeurFu0
Xs5K5pTsyoQqgxy5OOYAYYTsg2Wv4rwKIzJ2AzII0iRfhR1qmnqEhyd1/5LSKuBqZgO2Uf0TMb8D
GWArAn0JVPS5ciddRqH4OwAf6wgeJdiMjjHw105xHHHl0r7t1tKJXyTlkbWRwj8zZPngJXa2JDrv
CtWRcpPykvY2DaqO48qyKdhZr3pOHnA5fZFahHVvNNMLsxW6Wt5DK4bXynTfJfUQfg3tFUuO7HU0
Th662v6jpg8p4/geO9ja7jKH5EH/aWpI0+0qF6AFcOUjT5FdGa6tyb5hxwNW23JiXXoM6bV4RPII
mAJXUQQdPEB1lKYC1Mv059eYzZySkbo0QFy7JO2VHjNmwXywNyw+EAVoZaq3WlG6dWthZy+Dahvp
A5pPdV/RSJNJyi6oC3p+4rN1mA2X5tEk1KufCvb1dERmzR5uB5KzJrSWGKlQ/invehCd4iR/l1M9
XQfAQ/dD5sez4+KObV1C+wwl3NrWjjBkcOr68F5yBEnKzsTHo5+jdIPshTiVz14ZimWcGasql5dO
o72rUPpG9DmqlE5V6zOmZLApCloHVGSWdZLtAvRpO2ZOAAKYzGApdfIBMlEabwQ12EUTmt9Dja5x
FL8biQ5aLBmpCGI4WbokUozSeY85hxaK+WTH2jEdORp0DRlU2vbrRhM/6gn5w/Etl3XFNiU5X7oC
4NjLrGsUpw06oMpdONDSONr59i0Hz2FxiMr5pxCPNNaKpefKlBPVwA7hqcTPu8q9w2EJGoDM7poM
95wQxW1vQLevlV2ifEhyKKgb0NlpTKXnIupzDPTltzi5Jrk7roax09HTLPFm6eemKXvU2vYaEpsK
ymmNonWNd+zsqhMHheAUQOMMDmDU7+aG//93Hfw3rgNSwZBt/GdRzv9Ofrz9SP9mOfj1kn/KctDe
uFzuMU4i8KFC90UIdpx/CFvTDaQ1/xTY/NNxYJiEnKFHdR2VHotlu/aXLEf9h64Lw4XlYlmmarj/
s5AzeMd/k+XwNo4xbQbGWKRBiHz+pkGJtEIXlSGUXY1oY6M7fbQ0RvdIdDeYOmppaUFMcglFza8Y
APUEqy7HFrrKb9/Zv5HCaP9uM0jAsUFGYaSg2ff3zRi1Sg44l5VdWSBnHhLdOdZe82ZX6k83q1c+
lgCasOhEAWNSnp+ayoHeG792clL5/j0v+U/7heDbcDXNMFBWuTZk50mx85sih4pqVLmt4e1UKXAv
JDgpB03R9zB+jNbed13+QjbqjabcSzJI9Bh5Tdk8pSiRZZS6jba9dCGH5X/z7QiBL+WPn8k2XEsz
1YkabaDK+vuGYXAwS82GnmO3NN9Stcm3IiqvWh44p9Q23UXfc+0HG6gc5KgzQht6ysD0HGBMVeBs
2tZC/og8dus1/qEtcvek9QlzcRvbvuecKj0bd6ab3jokxafhXzcJhSCMzZQXCjLc11nHdR4Hdn9F
vTvAnx+eGQIVxH/Lidii5GcfDCgjLfVDKR3Ipnemf1/SAVi6fbcdLMCfytgpe8Szn0hr+6UwkLji
rlxXdUXyUXL2NDJVcOgES5Sc9VlNq58tDXqCWAtc7k12VqPxwcmlR3H63fNxX+Ak2ExqeJ+U9Y7r
KqU9yift0Y8RsZD+0yIcs0g2K5XyYkc/3SG+YTomqC5O3C1ZJOPCKJPhSL/30aMgQRhZY60r96gq
6TIiQuYEvwlcrRtRD7Z3juV0J6Ai0R4cHvM6DHeoW+ho2avcS/ZUzXdEBtbLmCBTKml7pWBghuH/
o55+kCygGBw+p6Y1bPu6SVcYVyvAQz6SWabDjJwPLkXKVVg7267VkAUP4UfGxAUHM5ElbvkJyPiW
I2svYXoSRkauTVveRQ9ZUr51NlmwJFLJCUfGaKupGdvQ7IfPyVowlXxE/aYBjZcsgpOfim1FgW6B
owGPP4BOQ2Kp9eTOZhy7QGH4oCFaY8ZExEgT0CRtaScVwbAia+zJoSO0UChSrfFKJIeiL98sTd14
sP5h8fk2fKHCNPSFEnjPbk9nq9AQukIMuat71NJx8qGJgeZHivhcEkizrAyG9WpHslZmf9eYj2p0
yNxsCK+R+ua3BcJaOqIOzG0u+BwAPd3puPtgNLs0C7yiVUVcD7NdMLdYPmBHUTL0sv7cDFq1cXAx
3JA9jatETtKmIdj2uGUW8OXeB19j6Brh48mZDSGzEEs6Bh7WA2jkmgU4qGrKdKslfr2Ba4qGlvkF
ScjyZNLvWYVlBVpU0+XOTYxD3hjmKrBEc1DoiKKmIW4FEQqLc8De101aE61WRuD15sdgDr0NYTKu
0c1Dc+qDKzBcczMnm80Ptb5EmTLfn2/oIzxprp78tsr8eDy9fn7F12vnx77uzkuSueA2UgiJmxpN
GcYVtGq9eEYXZq3nx5rJRzsvIZ2z12h9n3WSdMd1PfWeulDk1fFrRa2joUditMWohqfnm9zVAtBV
0/1f8XR8pXJJkSNbzi/89eCv23kt9HbOYhqB/3qR/Nc7zc+OVuMw+p1f+tuWDKoa7DzgXnUFm0CU
WvRrC7+2zfEV5jq/Pmd+dJg3fn57e47BmBfLeXM5hWDjhUgtLNBN1PE/GkOweynsnmj+37oYAJwu
OHgALw/UyUpsBb6zaSPvVpEs01FzJGxdrmQvu0PQt4+hqH6mzRVjW/TNsvRTllqHrMvaO7scvwmj
+awh6hQIWKFJUC/yiqBeYyRId8ZkzeO4UPdYAQPatr5zSaTcMQu6F4qlr80QBUxrR/cRhtjIMq40
i10MS/Wd7jvuts2a1yRx13YTIDOqyIYJ3ITwZB8pDqrfS5AN3inLXjXVOfcFXNM6ok/P+btjpll8
TF6URWbJXWYA18fENvUuomQZqNqDm0ExzNviojChP4xBshftMD7qwAk9pXqv7IHYU6GviRunhGuS
s2z75V02MvvtPSavRQBGNDRg4uAPMFe4ooDQD0R/kmy0Qsm8p11EFadTq3UVuOqaej5ysr5aSjjE
aztMdU6/41UxtY+S4/d72VytoGHiCHl7U/+MbZrkVmgVxC5neNSCybJfTxctF3+MJUbmg/4GY0iz
KfE7kldC8YUGB8LbVZz3T4OlTZ4QXW5ahYkOF7iqD8ybDXqs0wdvpQvT3ITNT9mlH2Ic31pVUsWX
2b3S2uVOV9ydG3Op8xE4Er+mUh7zKxu2WZQfxSfjPXfh1QOaIQDWbYBwEJLtj2qit9hyyiBHbUOC
KtdRVcL5J4ybmgt1RY4wacaExMIEbkeNKynQ4tQixq1sodR4FOiSG0DojGmNjey5CD5pk1AJ147I
LX9qIGzIEnLWRXkt++AldHVjpdtRsLdLgtxsEri60Hi2mh9ZG+pHzTFxmidlv1NyBQmCIbctEEND
o/WZadabnpYfVt/rSHlgZQyjyJYKzSyMo0fN6s+JIyg25eMFbG/A3BmFta5kmNwlFGL85q7KHqDD
EatsujyRuaM8ydRy2DLEoI+kAly2o6ulYz0hzjpeCcsvdnq+0XT9WDbM2PwhgDNTx8otZzSzR7g2
An2i8uqPsL3HDU2L1zAnIACdIhTf4C4J03cO8X1rWndhbJMhXZinEcJ+bGewM6gaIrJ8tMwLrSVH
mGsmevepR0dAkfoPZGM7I8jStVLA8A2d4MVAvGqp4B8gb0PdL67RmPT8EvnR0LlA9d4ydktn2YIT
OYXSv6kBLRBzvG8t435I2xeasM4ShWl/DDxKJq1vL3XrxshvH5s+COE+3ykhHC/L72lNinSDo4tL
7mh8ug65ivhse7RfXC1T6mRFAQ2SKnBZpczTi3eRxTQn7UnR1EwlwZCrWBw+dC4dVbdtjVWznXjb
RnHto0pwhSpRDfXuWsO3sej3akqgZurcHLu8VdbEzVeoPQzx997rzqqwv0mKJqRQsR8qh9JBUjd2
w60PkeX7g3NHJxGrTfuYo3hi9wiAT/t0Ph3Fvbc9h7NLEMAOxBLW2yYXYTlUKzPXEUq2z5hbzKXj
R4vIkJByAzpCcbmpM4EeyaAXb6UH2yccog13QT+crJrqvamop4wmTz+2zVGO9/oY6GsH3hIVwuKV
3ONy0QjtW1T7YGiE8WiPwE6gM4RecFbV5HFAiOT06g+ET7HiPSkQ+WOB+4ohbRDlD76bIm2KhhNo
859Zlz7nBShRNdy58IQhnVqpHawM300uNs4zFcApqXsYGimZZgOzqemZ+bFfT2vkMm3JVFnHefFY
cpHZJa3+Mq/lFalkRt+jl+fyf1EYxMDbZrepdaSDvqcplGrT7EI46HDSe0pSQTpc9MJc17pCH6sk
7i6mu0AohgXvQhYcjfror2jIkW1YIr4UMckdjvpp79q8HE6GX9prOk73Unj7tKjss1Hr9rnTGOnl
OKQ2Nqouki91kiq4pHlq0Z815THEQ3ZJpi0Raj2urcpLOavafH2tCsfUiOkhER1YNKbJ9/Tp12N2
7dEUXnsEjAvRtj+6QAJsofnNDz8UdCV72hU2CK6W33vkf5zV/NV1enYL/UN3u2CpKP2rUhirRPcQ
chneKap7Z5+q+a0KpxTuTJwzM16V+thcnJSYEhWYjaJYV3oepHXX/rXTDYOLXm1cMOFRPE+S85s6
KbeQ+e5VHFl63jaHzpRn0WnVxe/VO0QJ6t5Oq/RUgGoPHAX3pk9fPph+xCJNI4TwOK5UPc9paNGg
dMoWHSl5xQP6Dz9FNqlQlWwgv+3rsmguGIazS0/FPvPiSwVjY6cN5VuY+wdDYFlwoy4+EE947zXd
cIEjLQ4aNA8/jT8Di210461RtXwMqsVlDOz+0pmEXsAlZNBoPpcZ532TbD1NL1d5bX93TH4Vcolh
j1hDe9GlSlygClK/oG7qZNck1rw9+B25FGbmrZDnm1z7lXWpDfirqxyR4BBQXHW6C9yi7uLq3Ufn
VGIDcIyxwfgtcVFAmzvC8JgMUdZcCyqZS9XDEukY4ZuL2GIHyDM+QZVbpaAGKQqOP528v5numwXX
38jBCU437XSj5PagLefFqtGg7c1PGX7jcJFiRodIqxA0oOelCMgBUZ7/uj8/KApJUuu8GMzPM5H/
HbX354MVsNnYGNGUNHlHTgPftjVRT+YlZGryP9+dV5HTK+alr9fOL/u6Oy99vRXWJ85VCUXf+YPm
N+D8bSqEn3sTJkWZ0Cnz0tfNf3zMyUTDoPHfvK7kxE8cBrJ4THy/1phXs/UId/jXW6cl1J757q/3
+vqoUHf/uabAmOGB8iqNRa3a0a/1f3veF42rred3iR0LkPTX+8/v1zTNq3SQXzJUwj4Blqk6xKXJ
iXpeTCD3A6x9SkaVUQFoKFoyCQNPI3nGN7Ktc588HoXqax0PNDyY4u0jv6qXWUxFNbMd+jpNUq9j
P73hWbgLe5ukQPwWfDcNphziAKTI0/PQ2HIh6rTalI6XnJ20khsloLk23219LTmHCnYaJTD7TVd0
4qRVxrdINcV2hIWzIFhKXwsMzsXKsohryaS2dxzHQNKAul6F/UVSSSCIFWplcoogu51IhcUfRABS
rQUW7YWq3TtSvUYgw2qGRVDBBzYPrbYOdsnd2fWYn4b28MREfDy1GXaMeclBjLFRcpcr7fQEYp3x
lBkO3B8v2ldl+Ndq/qiNJ7pPEtUbiRKZga+YLRmpjKdWdo5IdV6MA3MClJIo9Q36bTXxNCppuRIO
MhBUzz/V041G7aKKyBWivA16qRPWKsHpr5x1ZioHPyuNo+7fEi5sfEe8IdN5Li8jQSmcTfuT6aeP
JSQVzsusIX2lO8VKR++CjDtaUhA0FLtImaYnVBj68Juty+I8Ok7C2A2PiCuy9wDjHJBi6BhuVe6c
QFCyV82j0tY7r2ROOSYTyA4tz9bqwx9eSa+8jkKyM61w6zu5elJJR8GowNJ8Y0yhrK6pjlPDjPmS
CSyDARXowBORtzqs9mlVaOYZKj36/ZrjmscyzSwUVNouk/C6B81+d5nOn2xTykPm12tlutdMewrz
C+qUAmXD12OBPblv6N223X2RMeqNxlSc5h1rXnLazt9Epg4hUdMHBo71qekaa4dJ2JhSX4xtHEXP
oyv0YuUv+9jUTvb01Pw8QiLj5NQ7OSVrBTp/Sth1GIHycW8WzCiHvD7SJpH0kch06TlITrqaKqd5
KUGmygQMUbGbEtCdnuw6rFDMmUq5MlCUr5OkfB4b5Eukga31shtwELTxydKT+GTY9XdpbF3Ra5v5
UV8Z5MoykDUouROdsBf8tea8+nyDmDCymkcqsPGmmViARpu6KzFwJYZJoZ6CdAqCn77Detrp5xut
CXPSk5B/DFXBRNCMjlA3/rpRQh8l4Hz/1yL26mGatWeLRkHoNa1Ifn10zKOm+duK81Pzu83Pz3dt
NUSZGxMX/scTX586r/x1161LYyUahrxfj319KHJRiLPNsxGBlFygCI9/23S6/EwBgGj/tn1fm/K1
eeW85djasIjTC6DXxd/UscO5Aij313pfH/u1KX9s7bzKH5sxrzyv19bhe9KUZygZ6dYXicp112dW
UMQPQDpO+MiaVQpnfCVgN91oK5s7ozBe8kQol0jqGeZ1ypOM0qc00MA8u1A7Orsipi13j4bavyMG
KZbkSnM0SLNZZWYCGzPR9RPFx5tPZ3zHqD4Y6vHqR8+VDdiHmsVal/G7zjh37Vg4ptSamS7ZxCSt
cXQKcoUWBcmH09wyeCXlIyQZDD9Q5ay7KeMcpZa6TeuCPZjEKRrd371sUEG6Jy8B85ot1Q2mowa9
bu7qezaiXuA+CxcmhkKUwzd/HPzz6GWvqTo4z23wo8DBUsheuxLiC8ZV7hTZ3hEq7S/qOkSuxuRp
OTqtXMdZ/B19CyGw4PRPqNHAJDfGeyOq97hJxH6qdKzbiLCKukcaK9rvlefc0I4h0hRLP4irY6Q9
M08zj5gm1iO/0ZrzuYdECZujQn7RsXQ6IJKB++CZKsnPEchzJXVoAPTlyhv8I+N+b+FbxWb0CKYu
yeoxC5cYNrXbI1eN7/U8NqmgT0GpgN0xT+Tmquiqaz9lp2Z5jfeJeo8mqnA7NhaE10p968rqtVZN
JBUDEwsMI5DRXsbI9B/SKt46rm6B8qjPXcflPxfRrS31cGPL/qq03qUdKOhwKItDsht7ETMFQ1ta
W/JOdWvyF0PUN62S7fCrdUcT82YXXpXaom2NTDJ3hXXqHVK68lwPKEA3xaV+jTzLQdM9FI+1G6Kl
6sU+byN8XhmiCIpf5iaA37aECm9dRcN0KYfwQLd+3ED7M++1yN8QkgZMObfOndJpZ0/1thirjUOC
T2KFU8E5lmH3oWc+dp/MN9aMs4ddX3fNmtoZTkasqlsv1ZUF3r3Jyu4rewYkYFKQrJM4PKzVFO5+
ZCsa3fkWm8UwKnegby+N0zV7K0upcqAAXZpNoe/yIfoUxAtdVZHTZmaPotJmUOTrsKL7zcZV2m4T
TDSjJunemPURammN6xhu1r5MnX2sWfX/HcjCOXyXBL5/1v9raie/5wW0XT+oZxDa173/h1AMpG7/
H0kMNH2r+I+e7/SKv3q+OEmhKuiclRzboDk0NVV/oRigMPxDCFVTocjpru5amOr/gszZ2j8M2HRU
T4RjzgC6f7V8TZ4yVXci1xm2oFEr/iehsHQL/9ZMnLaHnFhTaBbCS6GiRvp7M9Ghh5imjSo+xqr+
lD1EqmA0w0vbJAlqHW38gRgHbGUd/SyzBpB3oBl3MqqivWbb7TaXZLQH8HP8oMXf16RUv0wzf0Dl
Ud01qPQ8Jyke5ht047QLk9TEajMUD35ZiHNjOjfbJmkANYRbLxiItuS98Qqq9MOhEQyXRmTOS6dI
ChouLedgZi9Vkp+/buyizUnfgecD5pHssKpDh/X19Lw0rzMvta2tnCh+fD2c6d43aacN6B0iHaqg
1F4SW7uYpWw+ELkfB61pvg+yz1Ztb1qXxI+TQ6waXBtJGHoQKh7DEg3w2h6hq8NPk0RCeeVZ1F6x
83Lv6euh+fH55usxgOrrqvwvws5jOW5kS8PvMntEwJvFbFjeG3ptEJKohvceTz8fsnRVEm9Pd4SU
gTyZQJGsKiDznN9gfCfiUmBW+665SJDUkC8u8n6XTk0Vef1OdPmkxWtgJf8Vt1VSW12Wk/YRs0Vz
62d9xJi4UGB3G3BKzdoS88G8T2dxh9ukCP2Tcq6gOGZVdfGgfkDVk3wMOPSEhXYDUdCP2mQXDR46
Gp8PYbomOz2X4o1Dzjoi2W93sDGT/iCOxi6LBtDhVbibRsVAXWTeKjVqeymHUKHKqCzeA1Q55m4L
yUF3PPstx80xcfJ3x83RPsOx23Ka/uj3CVurwcrfFSVwZkgwVTs7bPQXRc1mVpcX76h9p2tLK72l
mIbrxQWTKu1qhWb32+kFKuzUIT1/lVsNwvCUo4KtbRfnWxe5Yv1ouihNJK6JFSkyjCrKBCcKNzzD
mrzlE1FI84Jc4MlSMudkTA2V+50PhAiDhf/EGz91t5bqXURINMggOSc9jtp5kHQ/r+E7UPYyr0+W
VRp2+2ZqWtlo9zDJY2qrfL4+DYgp91gVJBSwfUzMciu0dkA5/BX6Ea+i14x6DfdrGvjc96WYITbN
1i6OE2CtjQ7Z79fMtEymBy1KerczxUhQA9IvPNAEdVBfRYNhyqq0JOuYpE19bXKl3pXpRC90wo+W
JNpAufarlgcKTCnHex4q3O+CzFJPau6PbNyUZOeGXb6zAq9fGZnT7Dw5l7pnv27ccuGqiYTbFEoK
UjHA1GQRcb41cRqR81Vg4P0KTUeSXRhABT1ncR8IWic4f6h97/88d5qYhJW7QPoCgyo1Q0S+LuxF
qDhPwgFGNLrK+wxFXb+5wogYdJC9E0raAV+amqRp3OxlW7qd5OKLsqEyhY7yhJ5wmjHdR8lKdIJw
xMT3t0N/qEBZOLm98Eo8scSIQF7AFPRbaMOIPw1I9jyUlewf7cEDEFvoh7DhvgdXwz9S7PSPBoxf
mdstuGmWI/rqNq8Z3Z/jCegZLVHgeoE3lGpdvlYTrQlx3+n41nRqvvIqAJZFESm32Ghxd4zccp9N
IcjnKbLiEYaj/zmp9sFQfrooSMlpdua1JypyGm+jn55tcjKjrDbYU9K7haDrLsMOYxHRRXonPU+m
1/e597gxpNUykaQW6XbIxihnBfCjUFHrQtWZ+b2RfLezuSTF4ze5Nos5wmLRwR5iJhg/nwr/PsGY
tE5xJv0XyI78+SGLxaOmIpvFf0PX0Pf58yGbUTfJavxIf5iO1azRVpP3vVYqe9XAMG5poWW6KpL6
WVIVUl6JnuMsHYzZCu8/5drgdzfgW4E2Kn9zpTXIT09ctHIaFDHfU9iugCfZjl1gHJQk3CR6Gdkb
yKnf4hHVNjKCq3z0vuKDKz3FbdGz8EyXoieart3EZpM83To5Wnz+GJxrv5OejBrUguw4zV4M5gnm
yGmKabHoylQtK5MlqhVOGeTYkLbaOEiLPJbJVcQFAjpJ+KHIuF5FjfKcmYG2TCm4wdIEq+Tjlpd3
oXwOQt1albGG22vVKgc9GfOF6crAGlKM8fyqj1ZwZpp52KgRDIwUrmPb6lepobFsBcVwHDc2Qx9O
3TY+JqO3Fz0xza7iYo6QkrYcKku/3qbhPYmoh4+I4jkjib2i4iqhYh1Yz4Yln8zSa7+5XoT0kOqM
57EAk42AJCmypM++wSC0lAavKexVMLhk+VNH5vGfPzTYjH5amTmW5SiTzrCNMLvtKJ8+NFao9klW
ld5HRyFwHgOBupKVHC+at4hCFZpR0SJtMNbF2bQHNCHdqkbdo0+e5Bx7WWh8aCZ4Yb8D0cQnYESH
RnDwWItSck6gWhZZ6+7uA+JIxMQ80f0Uu5/7aeDvJt9jrDBVnHUs/KLUdJEHunHI9UjaKIaNU0yr
t+cEhNjM1yUdfarm0YEb+ldJzQ5Whve98RMF3LWnGfvOx8DJsCpt25WyTQVv6sMvclCDmKK3QxE1
a6NaqX6wv02fJoo4VQvYckET77vQxDVNRfQXdyzILiF8iiTSnDc7q0+Dkrk/AildKW2RbxLHTGaK
08nHWG3GRRe2MOLbhG6djHh6Todk8ZFDMCPk55knQgOKLAuA2zzmqDHzaDC+9UXk7GuN79qYJT7K
DBCFcVWLLl5EI+e1TIxVASnq6KK1UnSxsVfCydEqAKgTE/N0SHRYs6LyKbqiQRNY2sIZf7uH9L5N
8EPVNhp/8rladuqaVwlBbkXac0TxHYEucycaXSs61NaVkgw6K4T7gDgSsSpoKMP+3XBTRmDPVF+a
fzqvxriopLShfUWGsdybjvdDj3vl2NuN8WLFzszTvOBJGb3u0R+yBd7E0jVH7HqfO9jFKrWvfDMt
Ha1SW321xoRNfIvCauf58iMPl+9iggp+LDeM6tEx0B8DSAaZS9KkV2DpKz3vlG+O61F5pW54MiM7
3/P0AQcwDcQrL41W3qiS5dA1KAfu6B0iHJcOg6lm1KF9FaI0pAOWxv5j4aJ/lfkymlam/6hkADtC
q/UB0TEomlYqz0MJd1P07jMoVnP6dNava4gZaoqArbhGHXo6PJYERQr0H1PoGC6GseIwzBR7K2Fd
g870/bA/k1GQVhZmTovCaKQXt/XHOds4knFUJl9kDQKmbvM0EKMm9AcqyBJiu6l07RL8RaZZWA8U
q3+7bf1517JkHnQGMug2yR/HZF/756PO9aM+kKI4/RGpTnvOVPAAXehW3/LI37VRCTI9OipBgiRV
67XUbS312W4yfYuC696P7RE9IFBOmAnH2VI83ewILF01+PEWhn/mLMO6G5YjqMEHM0q7f0HXan9i
j3VLNjTULRUDILaM6M20kf8d9CspnmSRO9S+e5q0M8sshhMTRO0anbP84dZ3Ah9Lw0KvHnokdte3
oF3Y+QHu8sKqB4BrgBr88yiPSFwP3GnFKTX11VlJrgy+XxeeCh0uYFqqA2wHMzyJmGhMvA9XFcI0
D2LAmEZRb/FWLX54Q/cvixMB6s5IEmXp5uN//4ffmEQCionIQSrIpPG+/fkbD3FSOLBr3A+pCw+F
k2Yv/QAoD6m1t0rLIX50nk0+X9PfQrJzgIcLtlCkCJ6KLNmMLmR4jCqDdZBhbiu6bpN9xFpVnjXk
2i8WKcHb2XlqLfXa91fi2qCvLpV80GFNpoBz+rGisp1XO2BOA0Iu0+GtX1s/jyKjoEpk5EO1q9HX
WmQDVr1ZliG8jEUvJBekUsLG4IfQmw2ZMGSXELGzd0FsWbcm7NGuAsdEvwtRhRzR4UDuRBpm4nmv
Q28O6tp+w66jWvZq1m+cLC8fuWt8iAkl97MHS5bs6zjG1saFfLtEoKx6jw0bdRgn+oqHWLSMem7q
Qn4A62F5ieaUtpBbU32+d3VAHcBapMcEpY9DqAQ+ukocicbP2WBTSmww1v1jIBihw//z99WcpDY/
vf3s8jWZZ61mmY4Y/w3lrmgYLzswiz/aykbe2QggyGF9dOgT+QSYYrhqDqaYgPVBDKLKsTSmrhhA
b38R4kB3m+ZVnYt6PiVWs4uhbsobwK5gVS4hTq2XqPQBUTfJS0vO/qKP6IMjRBWtDA9KfRtnVgh0
qgPXa4YBUFTOEBNHz3vlEWXsxBkijn3IdFURQG7GFlcVPXGGuGqi+OrsfhV/UowIjSJYiXkBnFo0
M5aaVhhbDPwiJNfE4dSII9F0FC+2aDqwiROHzeQdCMkKf+8oXf7zu6Co//02kOqDLwn9QrXhG3y6
beIXE0d5YCD2nCNTFbhFdErK+OrYQby1ci86iaYdlOgUBlo4y3JMc0VMzBVHZW1pi05x2tmnASRg
6g3gwrdP8aEvo2PePX4KR9Orq164r7PB392vL6bhDg/mNdak26uL2K3REPnAzF26vfp9oIJRuQa+
w1fn1y8ijtLKiw4eO7p7/P5iyLWs7FSRdmJQxAOq9SBVSqSc06Jls+PTYAuAxYrofz4UE1zsm6bi
C3N/O/ztNF/LJlP7zxeb+jV6A3Mzl5x5U/ZA5CgiH8SRlcxUqggHI2weg9571LzS3hdZhapi1+BX
5tdD+6BOfAwxgveIvRfdgYzcsu4CsFmTO5Aj+d1zpSqUdSvvSs6tP1qZBWNDGuX3OHEqbNUiZT+i
UPkE8mon4qQPkC2o8QBI/EB5V6kfqshomuTlNrlSSnMx62+uqqTF+C9cHdWcyDh/3j+wO1Fl2zRU
niHcz/58fIRZpkRdqyYfpHl4h023Hx8amNoIIKGY7ZbRTvQQu/RlaDoJekEDlAgR/G2kC9e9GxeQ
2ji1HuRAnuuq7bDoRvDrPrkfPec2p8oxyBooo9e+26zkjvuWGjUrVOfrozJ29gV2ESs+pOwdK3Uu
IoQaSLXVDcRUdZR9L+rU5KMJMy/EMVrExLyohjEgg+pYiVgXe7uEFQhgjdRAdKczduLo3oiY6eNT
zS3aexADlgpd9Hb4d+f9Ngx3YMDDgO37ZEP66fqfun93qaLikTiY87+bCrIE4zr+RjvsRKV9ZqXS
XhwFQfXSRgZaJX/G+6l7j4G8RL0w06fFGJnz+/mf5nW6l8/KDjXiTwNZhq4keBiuWnlIy9j8tMib
/gqKK5okBdcOmUO/MXTEJDvwHdQYdpDPkLAoq6VUExeDdh8F5UOiBcZt3v0M8o0X15Wx7fp1kftp
4pq+vgrcR/LZ8t7mZ1nIUt291Krxrk3J/qiHsEBm5auJrtCMtEmxcsnVnuG0LErTLr7Ygw1pZCjZ
UzW4ZvgV/FJUaMx3nF2XItFhxn4OYEiOH3sVvUKrCOt1GvrzDlIuwrXjOret/AUlQu+Ux/V74mbF
S+hF+b4p8MMW3SbwrU0SlWCpxdykUVdlg5x9NE3uyo1k7YESFjM/bTC07sMSuU00BHNDAtObkcRP
rdj6kJ330AYjHxdUiV0pGK84M9sb3H4aMu3a9ERvxmuuT1T4sJTWIobHwHgeMNAQJ4gQ5Y1mmSLd
Ofe8ECjidCXX0y5OnvkHMQNEAr8gSb2F5xbdzHRC8uJDCUT0dsfrjX4CWJL3GpSC5AV3StGI0fud
8T4Q8WwRwmD3UCcucr+h3l/pHhOzlV+Xd9fKRjy3vXHkOV474KTFc/3Wnx7ugwKczFPcwz10f/wr
f7MaEPPui4NPl7ufy58APIHo60rn/8tiQZvWAn/ccg02V+b0T6WeC8nsz1uuVk6aH6iOftdLb6Oa
Qb6Pc1ddNkX4oy+dUV4amOvsb4ee81rnkrXlTil/9yT3KeMu/qL4OAy6veHsKseqDixwdTAdGVzw
qPB3VqOYD2pltocRbvKTiUNO4Mv2G1ax6bq1kBbtLd95q/Xma+5WJnrrXnzxHO+dtP7lnxdGUw30
8++q4OFk2SyOZMX8nDlVYAGpPfKe382wBzpOlfvqRmgzoIt4Fj0ZBukqJXOBTtBQIG9oZhcPegP4
FeYmnYm0hjqBth1LX6IcjFG5O7o7tINddMk4yrXu1Mq4bogeFU8TB9FpQDQGeHRzHORt5xlYX1OW
2xYSMm/IccqrFmt0hPp7HrlkIZ5s5KpmjYM8djMZovuVLfG6BuqhnklDJlXaiSMRG3U13DQWbunT
4KdpYm4TtWgSi2GpnK4VBO0RpbfimUWYAV4uQL86LKSXekBOG4/Caiu6mM2+SpJj4EfDoKzOi36s
X5D+0M447F5Yj4X/xpX9XEZm3+zwgWR5ILO2VZXPyUpXUuQ+Lw3pWwBSaNWk0hctbtOLaFyjjynQ
hGd+TLQB2P3Lh0BO14iIphdoROmlbLzkFBmwnqTCheDveuY5gC8RtAFiYc1Xo5Pck7iWMl3V1htK
CcDy769hBLynNgsucT0Rl4LyGW7pvI5QhG9yUBNR4Tq7xjUUcGD1uIxdU73GYYLgRNd2X7taWSM4
of9lx90qjU37q9rBzvEMx3scwrFetkrq7uTIqhdtiSIamgRHUQkSjT4W/KgawnP3WFCaV7jb2l6U
iAATNodYKf72pKCpZQTOOcGaThDXkOy+OUyvUvuxEs9yJFp+ewXQeeixdwi7FBnklKRoDmVQHoNI
rq8ixJdiWBS+FkHyYYaCvNqSNIrXZ/MCF4C97pY/0ijPzh0uOxfkYh47vlVvpQkopul5+qVuY74V
CAG3rRM+9okfn8oO+4R8irdJj/TpYMeb1EXsPUSYZE7mDlLTEC/NupMO98aXzZ/dsu6f3aglx/7o
q622I4/9s1FdXdvFjYFotOtV+iY24rmIiSkD5NCdX/nKKpLZOZdh1ryq30ur1V7luhgOSSFTuJ66
eDP2y1IbzKVZBtpryQPyoWtT7/jzHITv9avi+ebK7/wCYHqhz2J+je+VeRjlXP4SgMBF6rDdt2WT
PZoDm33cmr4UgwHbNZB0VKLq4Rnwwzqh5vJFo/qykLQIreUmCN5CYAhifuIrFt/OHLTwdDr6TNPJ
7ykO7msSuc3sn2+UCiT9z7krvnWWIbJW6AvYKA/8+VzAsCsvk6bMvtkVOxoNtVY8xWiK0e9nNZ5T
SxHrmrykmCir69LmOXGf50MK24G52hedVoPJApTcWL2y8obGeW29Dg8bdfwaOkk172Tb2+uZO2y1
Id14klqeU8PkgZSaG8sPqrMI1TpykJh6KA/3mBgA5McXOG4PLlTCc1FiklMmGQBSWWVrlGjALigX
dDvFt3UKz+BIRNfzcmB/Zjl0u9uhiJpmpbqz3yaIwxx3nDgMe8hgXKiemtvs6WynRLY4dCNz1+oQ
0XTJzR/13g/WFZp4a1LA8tUrzRrlXQsbr9DCCggZsL1okKz290Oe4uaD1t38HhNH9jT6/8ZgKUc7
13y6zxJTqZEN2DdDy/bzCm/gvLGA8BWY0uoxuuKN6aobY9qsuNNWxszrZeUqQFSmEEIjGbIleOVO
PRGC9h1vKUxA+wE+f1atjsc+2zItq4b3okQORPcAoTe5Obz7gQ922y2e3DjSKftpuDFP03hjjIfU
joIj7BTt2pb6VcRBwyCgM1jeRnRVdjigl98NfBdwyXxwwizahQYo+nbw/ad6alq8UkH3PN4iPqJf
EMDyLaKnxilK4VP6Rr1T+wZ91KmRdN6bGHTrdlTM8rHyPXlbhriyiFF/BFKXy0O+kWzFmA+hFxyB
qWB628fZqk6jBsqX7DywYXUBKdazoNbdH6ZZvFKSLl+7CsUweTqp8CX8ID0zXMZegOQy+FI2SuLQ
Stkz3RqJ8v1MHGrwWFZ5CA+MHDZoX9XQbapQWLXodSSvci9FU1pK1qK2g4YpnjPgnFai8CMnabcB
ALO1QeW8sojAUml00DdAefeRhOYxnTbynpsC7aylfq4jfb6FlG2dfb1GnMGQNqKHHoZ1FkcwO2fg
NM2jHQdUJex+GaG5j07/dOO1g6Fd12rwLu67cHmcnwOin4zoRQ25uvt0fw4M7Yp7oYGJSpDzjErc
he9k3cXKQuDwpRo8xw6F3jpK/Hc9Mz8sFPO+99mwbe0ElTunu+AviJ8BpEt+DFCeorELM9kDzlzI
Vov0uYiBiXePWaq8BaNGMVsMSI2jIo7arlCxlvfuMNLYibIXXbuOxwZsA/2yMqt1YaHjKuZNoduo
6PP1ANY/NWIeH7GzuFRfxaegRAtC8UN9NkIsfBSNQmoe2NfVzKhAuWExacJHWJFNE7zMzw650j6L
XuOm7WNRht+M2JdnikYKMLcN9yQapwiruQ0MZXGPAZSVTp3rLL0Ey9F73IqsaQ/X/uCVpJMqF+zA
uJcns6EHTSuCYrKctshKhOkxsrJ6AxAkfhs0Z13jnPKYkWI9N034TYTDQI8w8asb6CvMavmggwb1
g5OZuvaTU0s4fBCvbQvL6ziI5ijTxG9R7yuzIQpwcVc8tn1mpnzJpNwhs8iNALN455ynCeAwxSm/
uhFleOA73gXsE7AFrXP5eYGg6kMLb8uVsI2fmkiFRgqr+z/9XhrBg3eFN2+nWCKGvTBvdpGp1jsl
t+LNJAy+KEIpPVsOKhsVqqcfWNVYfQ1UnHL7TEdZ8ZSFlUllteEZFsXWS5/0FzETYPdLiM7aswFL
bSnFbrx1fPnTtTxbx5ndzM9WNyK3HkOjW4pDvY+04kEc9nqwyvPG28iIruyw7kHB34JuYrYbCOTF
c5Eo9dyMu2DdUuZ5lt2gXnQ8QZYsW8vnbLD5Q/qVshCjTtLx3AeOPRejll1Gm8pMUZOYJmM/Km/R
65YeRNdHpXDftKxTRDflDbOw/7l6I0RcPW39H44DOsvtKu9Bdkld2LYF3hmP+UCx08exqqSF4Sou
n/kWoXLbh5iuzNRmpmACckQ40V90TqY+6RhoPNRWPnytannXlJr0JVL1DQUi78msfPs8agOUPTms
ZpkUvbtmlRxUrL6fMjloF0aj47aU6umGEuywywyeMEOyFw3G4sCCfnUbxUr2yHj9HBUDkmv2C7SJ
SQXV3rBU0nCBEhblnqkhD4zaro9s70Ntm5R3EltaSaXeoNyHaZJoMH4NNm1af72HxBHeg4DQg0xZ
S0mCWIquDV8Q2D0BxImeEEcrdiLuTfFQljBBHR77ttR2HZCdeelFLmqYfnYkvZodxZEMPfEYt3gd
i9Fh6oqYGHVioDAdlKs3XRjVDLJx1My+OpQUgGZSXuFQVUqzEWW8d5Da5bJSkxYSTqE+5pr3VR1Z
AQMXXftOXR6BeZdHcaSS/ZqzyTZnZI54nySbYTFimyHFLc/A03U65T4gTh7QAnrQLHw1xYCI3a5g
qAEy8pm70tVq7/AYA6GLgEqHgvKssOFcT92h8qDTTl2XxDUeU/m+KyfjtLEcdnXeFeRHrOg85m1H
PlbmR2e7jEpM35yr2grnkRJgqxuE2nNqGwUZusR4KP/sSqXZLd2BJFfy1bUzPsRFoj3Bkg3eWw01
9SQFUazXsbnsi1rfZbFc7ZxmCFYwtvILcA1tNhYm6eDAz1Z8c+NT6+gvWCDIG23qiRA2akikIdk7
M5uwXKYGpXD+LAwnflQsbGX6w5bFwc5N/6pgTbuqTUteAmlu3v0EheARPpIStNY+l/E0RM+gfa+t
GP57E/SHQDXHx1rVD05iN+9qmiXLHg7nWpwOfucBz+LwUkjhShTuSVDYW1GsFw3K2s6tKwYyUda/
z9HhFkCCKRYKKqiPqh4u27itX2O+n7sEuBVGoH79Gmpdvux8CXGRaZT3Tnmois7ai1E5rWaplthP
Oj6j57QA14eb9SGTEVOikO6eKVKGh8wUMn7uWYREk6bvA8YYUCJG9zxKTr5BCOksR5ODjppkG7fA
7VtNjEmdp7R2ohur/dcanfWj6KWuupblIryKnj2JXffNo5yYwQy24FzLTXNfDZ25nypWk+4th6Iv
mgCXPqQLq3hxnygGPnUbK9PAhuW/Xe9+kU9z/+6adUFFUO4an3VIbJwaPMXXWolGYkBiBdtR1s2z
QEf/WY5eB7MxkVbna6Wj8fNAMu1UBLH0XjlGORs1zbt206e17eRhN8Q5eeisU5bKIEdrtyfr2ytp
sjMwPUZZsR2+eEZ4gvOYP4l44Ac/46kSnwzWSVe1/VongY+aLmm3PO/Lb7UxqVP13ovhVizWU/Zg
FYpbLyX5BzFBMuPp7q/3pwC1or05NjnfD6/6lhroM4BN+5JIpr4oQzvbKmhiXnHRQ55xurYdhh+e
muSPWHtoG72x4iVSh/37mLUzMUErETjr6zGnNKdbx1wDVJ1OZ3axvvYz9KMo9CGEEYIFFyhw0Qj8
t4CKi6P7wKd5n7pichH40QwFeVhfE8D8foFP17u/hsqCHmTemCOAiwGtkQ39uiqG+t3GBKltoi8I
5AKBjXmbQsWOvpDkmbWuNZAL1UYQDYiUiGlJVu/xsEbsy4yDbapJ8kOA5e6u76xyh7Vttbt32ymG
hTMkVDEs+reJv065x7AaRDYhKt3530328ZRZl4jKz5Qswz9H41OgOspTU4Xf/dxID/rUKwfbmEU4
Ma9rycVJPuCRhatanVgzkVDiz2PMDTNwf0s52X0AT8n0b0km2yHzFlbB6y2DdD/h1g8lb1dNk+Ux
l+d8pf2t1Moz6l24ESBu/vNoikkozP2la/kMSICz11Ap3JONwCNh6t4buNlI/Cs/7pFPs0a9h7tY
xx0wNzh7ZVZdowkbN4AlAs5X41g3dZVa0llcRigWw054Mks7BXclveNei703ooQzGH7KQVIieQ4T
On2PixK3Zdf8mAyENNPrXlLPxCysrNRdmFjyoQkKGU2cAVBknkhb1UpAaLvImaSaKZ1MHb1T0fS6
bj8gLgyTGJmvs4jVUlefZDy0p1kDSmsWmnplh+pPva0c5FHhzSHrI0c/FAS7fCf+CwsZrKVsaj14
KC+At48Hn9IUenxdshrtLr8CTcQ4jgf0txi9cXESa6QzDjDmm1zp4dxJjeHUIAe30WA9KkG59F2n
Qit7rL8V7VIgnoMCAcQ+KYKjOaH6sGTZDNmYXXQp7hCmStVv9Sid/Dpyn5U60FeGrLN+jZTyWbfd
a5Wa+RdkV55HOcHNLmrTq2xNzmuFFq9EVwzgQ7+G79+i1MYMyUqoZVMWq7VXdsugAJT8Q4mq1zJx
IbtYFcpoKD1s5TEaT2wN+1mIv813PdvZY1R8JG1ByRb3iEvsSgVSswFuTZSPn3z42jA2mVIN5kqr
le4dKoeJ2qPl7kdHhd3H427etCM+WG2yFq9LQpwPKmvUa26UCPVNfhTw4H42GWCnXYLH9j3uoGlJ
MikE4V+wbZrdJ9/nDB3lAjS33YcmMi6BK4ersC/8F3WQMc3qfRwKRNeu8Abw+SVEd1Qwhw7deNyK
rhHBRm0r2dmRTPNfjJpqf6FE5UGMBrX7RkLaOnIrDV7YBh/z3mrOtwtRdvYSL7qKE5Hdw+WvTi4N
ijS353YC6KyLEB8WD20Ra7qQGmJpHu4hEQck1xVkk2vT27DhC+urXjb+CrjmV6VugY8WQ1xgEjd+
Bzg8rhu5Sk5ZwRelyLTiBbm88CFCNfljoOSqDhkQjkKrjg2Z5C9BaqR4VRbN1UVqcalLQG1Nt0t3
DsmLVa6k9YWsujyTAZzO4xFVBtMdQLYUYK1zxwgx9qVxmngjgws63nr4FB1LU9rgzhDdJtiSMaL6
3TYzC+60BwldMiLs5KfGVWvUnMTh4Ly1Y7gcK899yVwsZ7oKUpkejc5LoGL+o6YWNkRTF8Mba8bH
y9mI0VKLP3C9so/iVAOHt0YmXUbiI79qsXGbZNo5FjNaNKKZwyVw3UKPAqORSSth4eosTcZOL/dd
NjjKcsitYtFzd3rQwgrNcfSaq70cIm0xF0OZkykPYr4m3oJkyLE/inEkrlgInZTGbrehllxELzO8
+vRnXFbxUGLtx1zsLDoxV/PV6jYNzOpv1xBxEeqDoduTqnrO5GQhNkNUsVDgaKgoW2oSvPYjxqFi
8ySjXY08erlxpvif80W8LbPsqfTYcpiau2vaBhT5dKQmWLyoMVwdKSJZjhHUuM7wNUMXmiWoaAxk
VvdjV+xEz7Zs5yw+slgv1VT4NkVeSCXlle71/13eiQG1Nn7kleKzLvpjPXlfCjZRp5B7hnhdmW8k
Tbp3MuDtGts0RPCmLqZSJ/KjLITiUD14FaUeEdcihw92OfJYk830qWWdX7Lf8FQNNagkgOSGy6SU
yNJ7pEpfSrc1LhoyR8fAKdkITHET13QUI9LJ7cdpFygJmdtOdtwtHz0S3b94G5VixbM4Guq1N1E7
WG9IZ1fFwWvqCe4HPvPlEs3nfi5icO3VxRg21ULBSwtohnpGWdB4DGMrnyyuixV/XuORpLm8K0yk
l7xc0h/FlF8n9IAb2SqHABYdOXnq1WoxqhaWtlMvwnBiliXhE6bMyA1W1rY1R9J2ad27x8RKXGhG
ybk31AxHPH+bxnG9az2ckMa8PgwTOE006rTxigzrze3QchGhcNqg+VNjktSagX+MKNBQwpNGF6tU
yRuceZo1ylZz+8OtK3KFeoQiRY4aieiVo8oN1bYLOGDuikWQ+ygaAI6vWm8W0Aoc93GMUKZk8W4t
yqnbuCxR9Fz6oke1Vc68HI9MRxnOYm4WOA6OFI10uxrqhuSdrdCAS1pIj5raqo/j976TzXImYcuB
tyKuSbC+jaWDuMhGD19S0Cp/ye4kwWnUb56PcKGVmh9mgImMGiZsr4Oopoihm0dZCatLmerlRUFE
QYTStGU/Ps1A7sI6ikExbQrZrrKF25Gv2QECKIMObO8tDKHKeaAEj3IpZ2sWNBhhqRPsQQzfZhbK
OCKnpFWz384UkwzP+4i6Bos20mrXstIuWJQNb6PMVp/0UbsUXfgCX2JuXshpjbdZSk1Oza6BnQds
FKeGNQ0fxrEFRvsrlnqpv6FCWkBjrHXpQY7HhxYlzrDHTrvoqmDn9qa/E13RjJmXUlaKkSVAuS+7
TVRiyfeXYjwCkWLOxKE4s15S38zXdWUW69hvq6tX+PBvdav9ACjEgdp+k2MZMECpVSdUo7utp/B4
cjsToF0rfaE00X6oobp1I+WCBpW8Tbyk8VZNa1BCD6j222npw1zVWVC1CFJondwhPpFqz3gS7pPY
kM9GKmvPPb1o6omxDsaNGJOnmdNYXkbKbey/zxNjyoQI/nUeDkRgq33MhKsox02kT6moDbgAg7nu
VjwG8sdMcyo8lQH3mGgA6+QEQ7NeNEmgf+tACT0MTaKepREJ/i4qMuT7SPAVrM3yUfvWoOU362Vy
GS3C+0dAlypaCAwoiCubCjumsuNLU1a+tg2Mmg9oYfEonK4d/x9n57Xcuq506ydiFXO4Vc6yZMth
3rBmZM6ZT/9/hLystefZ569T58IoohuAgiUK6B49Rtide08KXn2FsInaKdlGgWnxAKQnYtOrG5De
J8auitvPq97MNq7U+RstSyYYzDTk4RVXj2m+nsvUk7nhie36rC80892zUFTNo6hf907svvcQW/qp
nnznZ6peqkoS7Uxuzy+8TU8mNz7oHF1Uh8KxfXGhv4E+opFXziC1L1IY9UTOK4QmJm8rV9QjEo7Q
UsuF/sKu5l2jRVeD8toX6uQJBMvIHj5WgntEXmXTVMbPKE8r96UbNYfEcbQ57NDSPBfdyuKfPzWt
bSIIKy7vAydjJIWvCp+ktbA/mmL0LmDPKLXPERVWi+pPOcUcqGz4xZYXcbvAiV9y0/KAkzb5oeoD
ea8HISocUn9CLbe/tFYyXCDuZksEUECYRGP0xVz1q+YsekSw+8vdKyb4JTuEFiqKxxqlw+0bds/d
Y41At4e945evwpRwKzkpeQdIaCoFBq6NEuBULlxPzaMLOfVbINdwLomKYuEA5Q6nqj5VD4u+aKpJ
6aYJC7QcWODvVf/VDwPvWqi6TUG6kWwmivNJ4VB+1VVgGGattGt4v1GTUAo0d53e2BWjEm+HKbju
qSCV/DTIVnHqJzcfhg6oZFAw9c00voVpoW5NRHvnQyfHt9aI/IOZauXs3vWpUlKd7CZ6hQSW1SnK
ej46UbEvQ63Yi6tHIwU2KRLRD8ll2feRldcU+7CuURLLG2VpSs2L60ClmkBIeguqsNqVPayhohua
RgzxeGrMCjnpb5kPFYOrQ4wqvFYv2Yd2Em+PTaO7dYFtHKGU+JlOvZRwxykMh1fhqwtEyJ0gfxIT
I8/VngYPivNpZKwHxqWwpJXwZXlugeaDaWDyOSm/eHX6W7h63Y9uSGNXXhgM8zDawC2qv4hx6dDM
wpKIqHhsq9MXpNnthd9UcDTAYHJzuwHeUlKVYOez2+jXb5AVVifhs0NAsWrYR3CO4+RrnswTpwx3
wivBdrvQ2VFvRDdriROkfS+v9FAh75/b+9TNg2P+nw30hK3cKQdhHpsyJ0Ktj5/DQoX6KSgcFo0X
TKK801Q5lBgz1uO4iVVIZ+5dMVH4xeywCeEw9xHsIyLj7HKzk3dsB4g58ZMNpMeItYPWQFsvkUxf
1K7m8K+ajF1RuqAwxSAbVVtdHgkudup4fDQjCs5HNdTjnW2oW2XqCaewRwPxb+rAnXLdjTqEuZM7
Vahinz0GET8PllXZTBsa6U+bg24j5QtutVOiRdab8UE0vgdMur1XK4nWburk7kqK9BoM1sTH8TVG
XEKeBQcYb3aGcgCUmajRqIGH7JweVq9Bwa87snwe8Ri6pVpcx0gOn0QPir3FqLXDM7sXjhrZIfLQ
Q+nKIlu4KgnyYJS06Y6lX/wiGlZDkHiL0An9cM5WJ11obZatIp3P3DyBKwgiPPJm975SOmc/scdD
oqv6Raxj5/yAp9rTOK2H6nJ9MgYXADYPIUyUH427Iar/CNPdPsZwlvh6NRdPQthaGyUoyGnh8WkV
OIWdTmfXxD0yGr3q7KG9E+mudqynA1c5NcIuQUHhK7J2FEP1ousMBNU+bY9hYtbXWGFP7KE4KOiO
oVIVDN9cF0ID9Mff+8CqN33j1KuQ2j5h91xzfLfLsd4YcgHpj14EMzYqPjRSIfyURaGvm6RtrwPM
5QjVbny71i/Cwg5F3RDnlGbW6LjxPEzh6JRso9pKntVeEaLVnxTO/3cvgCBKcQIf4axpOT+JfrcA
axdo00avTV9s+zRRL1oTRxQWmpRxcKNQksC++d+FsQrs5rlsLZIvTEh7whWZWe+Fz2S/f3bQhhA+
j3DtUVUreNnqQL3arfHqjeUv1c3al7DwzOfcXFUSurdzlrtJjisd9clnxnBm21FWb8TQ1tbGNWQl
FTcLvMnoOoevddShEuuEEfvVLqB0GJWjszadjIrptJSn2rMSdtpR9Dy5JhYE7TrK3RyWnAB57Gm8
cGbTeLlC/eA/xxO/7ZbC6WpjebIG/WwlPqCl2A1no93bOzM3UMfqcv3Kj5R+ha4AiqYB0eK69I1r
qqjeeciDjXCKYb7S66gyEI5/zDK654zSrYuYo+Zag7DoYMwfk3qlvNquGh7FHBfCvZ09PbA+PeZf
Dyy6XohmUxncTLNVzqVRVgs58t1X6FL+OKU2/va1l0zSYiqvqTxGqmb8qAOYzPpRA3zEz8yqKA2U
oTOXwJrEISgDIXkJrKGed5ZtvLp5svHSFvqHPnmupqb0EGF3JBAyKbztzwhaVCc1MA6iJ0ZYRQXb
uqPXWzHLaZPwUA7OD0u3jIxls0mTsGhAalndlmpghJqQRTu1dq9uE6s9g4hA1K4UbeA63lGRP8SI
u4lCxOgk+gVZJpBx8l6ZTMJujhxO0rDoEdJs2nOmwY8WxlHxMVZauShkZdhVlea+deWLnaj5xwih
/6Zr6wYmrqggBhlTIhKNFbdQCekSJ8+v0HLmV+h75Zk/+vlW2DS4zq6UDobwb18pbsuuCCIroDuy
diZ8YlQO0QNlCsXR6FrtrE2NkaJm3BnIqAlbpUTaGTIJ7Wz51oWDi7p7mAqt0U+BclEr9gUzMT0H
Ks4XHvnbJKLA5NdoRrCcT41kO4S6xGXWFlxmugfJL6ej+WNQ1Tefw8n3GuxA/+lC173tycxudTf8
yX3jdw9ZD3HPcSIj9QO+wVn7TMEvtM227H5PTWuN9JH0x2iR4fZk5C1MU5sldWI8D37kLEfJMg+h
VilIG8vtBKv2LlAu7KCTA6dlLLS+sj5gtrRXkMP3a2XqSiTvYEky3mzNtbYhzHvLLCLJnvlQUsSj
q22MWNLeHC+9UXBnPCFXF76MZFeFuYp8FAf9tJ+Lrqe5ziJpE/1/naTlEfRsYwl6i+B0rvg/TN9Q
F3lda3wbBu/spRP9n5a/c6780GVQNS3iANeicA/CXCpUEg8ljOgNZPrvaWT2MxQMTRLM0J6SibnP
7lWVMKKVNE+xnex6kjEfhGJg8AAntIrzwfvQBv/J7cDkSdxGz4TxCyh1sMN2oyz4YkzBTc//KMZV
Fxr5uw9HPxuNEZ2kDC56WI+UJXjLg+wSQGk5MR5bRQ3mkAY2H2VHCGhotfAIcjZ64fdgL9LcZeC3
iOnVxlokx6n2mndkeV5rUO/7IS+9hRimUQtDFViZnnWYPC7DYLyLZYssgmRf9YAyTY/SLO3GLT6q
GD4qy6xDmEextqPLX9AR+6wq7qgjagZThn7MpWBhgA7YVsMPo5Xh9lS04TmMfG2Tk5vM1r5q+5uU
CiDobckjRE3trOXa1ylrqNv6VLeUMPRhtye4qqCTcLdlwbH2oCeceobetiv2w9FWMgdpX+YZPFpd
4rwEKLWeDSc+iF6k6ePLxHkyuey2a/ZZltRT2ILaGgrWDllJnj5oqOZzFV3m05X574nt/MxbQ/rl
wkVIsgJ20ZqNjt2Vw094RhANCjrjFe6YYAIYFUBz+3bZBX35PEr9AJVWAeXE1G2p031yZB/uWaUm
vK2B1kSFhVOO5rqnXLVBrQGt4kZ+DfqOTpcUEFpDciB8kp/3R18vKFnE6VcRIyLlF0yc0SGipGDF
45LUijR0rFrOF2OR6Oe8kZU7CEztEV6WhwT+AJJqFhvchQCHKW2/Sjn0vylllW803QDz1mvmR5kR
cq2q73yL+yXM6N6SW+sf1fUHKtmLGAoX+I4WFfKMaRghwqr01k40lG8AyBSXDOQyG0xrV0zN3/5/
DX3M1+qm/ZwvjGL63V3WxAuKVL3YDXGjPkdrw5KBhVgympfRyS7glgCo7Z8DR/K/q16qzopWd15K
WDM5eEYyyrJk4x3qR2FgK6u9FFZwxcpmvCsTw71AOdWufcdnx9zX7kXYugbdWT7L2qpNZQLDccvn
MIZ/J83HYt0AeX4fSvO7DcPSU0kJw3OaaGvoogtOq80Is7sJEpn7Hlo8PUEiUAzNwVWrzj5CHYry
gN8tDERmCNIW7rUGJLGRfRXBCBIpV7/jO5Szb7ppkYKEEUy05Nbc8m3M+x5JTgjjjakrOSg821lw
g/IHiGlrXYW5TntnG+WJv3DZK7zxG4/eiau1G+GFE/kPRarOSTiFSXQRx97r1L/f+r4bN04X2Uu9
a5QPImLHpnWNZzVVvKPlVy9Rb1uzTEb5G5ADD46+1KrJ0J5Qpy4Yu3JTuimCH1OXwgRpJ7lkwiG4
Cm5obngnxSeuLxkfaea/ycZgvFRVqq7AimXLijfgRXMnJK0F7XZbScaLTXLipOfhLe7gD1ehCV1J
pXZoDKt5bieEZwpBDQDfMNoPEwYUNilvO8YyQiuTV4yDqnVesgG8iF43qLAjJEAu7cK5ABLOd+Ds
zCcfKACf26r/qTQFx4s0+eYiybhkb8/2RrXlU5MbkLVOI3JY5aQs/FkTtZpXNvl4dwTVYZWWuhgd
aJuqxpp10ngyi+CAnkb6boWKD1osanaG5ibvnW7PO36Gbo1lIjqX++QQeCPeWzjKl+xE1bVWDuXM
94iPQPrlzUYFiEvW+shE8DEPVIgpLF2Dvxdk567P+Znh+2+8qB58tlqR5ygb++Em0aD8djrls5Hj
4mrAybF92GuQl7He19sh7VQqEPr+QxqzcwPG+Y+boDJtyvHPNCCiZ5aAnahBjFZtwzlR7uVub448
sKwm5rXOEXZQIW75YeXqKlSN4Y/mubuBaMy3Ss3KuTx4zsEwQoiJoxI1W4qNXwMtDXdQ8yA5MHVL
H8EyMCtk6aauGsFP4ScuQlpBWL6SuM0WlmLZm2HymioBI1MvCO5MXjZDVPHW/CckghOvo6rAf5ZH
F7FS3lCDkFXdCzCd4WXQoHSe5iCpCGPtxC+Lrut3AF3NH9fe6nJd/SYZjFxipOQ3k3KaZTXo6TFR
CO4bfpKuB+K8Fxm45Hzwjex7ZJcbavTqP0lhbDsCLd9C30MqKyjHS6QGlDhLKLKkiK8ddTnKoLto
1Js2pWptSjd/m82c/V/9h1vAr8SM5Nc6ji3ABE7GJ44Kcbi8XQTP2BEZDghgNbRWBtzuE4y/3Unp
C6BRJdgWVl3uYauZhH8HC0XlELWQvWiE69E11QBQlQ1v2b/mpDFVFUrhSBt+PrJTOTUI3cYLxETa
BZyT2Yn4EhA24VYq9KYenoAzHTt2xggvVS03h5NE3W8zm9/ie2NkEM7bXb0quhi86uToChdgRlqp
HxBmudtGdMswRP86BbA6DZGNUYce021JvijBnox4iUbGdDl4ynQ5ptU6c1tUOSYP+h3Bvm3dwl+J
y3+N9+3zQIDl4ujVKiA68jbKWnokpwikbOoGtYegtMbNQXFb701u0FciaDJuhJdf6gJF5aY7Ci9J
dZi7JPnZGIrieVqyrxXpVSwZNHBRi65YEllgeyG6Htub+5KiC1fC2tALa8N3UN5VNdEqj3IsSMpk
qKW/bOKqs9xxZ3Rln9w9wvjXmP9mY8OyqZz6SIZHp7T+VucJ5dFaaz81noVCELVcsZlB2P5l1/te
nSUxmAkxgvOt/RRPqMSaSCwZqn+mqiVvjWq2SLpNQ/qdrpGU5f4creEbt4/ldKXY4eeVsHFU+vT+
Ne6/eQElwCswrZLF3tGFzTWKVGtX99QTwkREhazt6Lo+F5e6PrLrEJf3AWIsyTx15tttdZ8qbKWY
Ly7/NYl0ibXLFaNeDL6VUCgglZugBaibxIg/jaj6UrOhsK0sgekUqUPy8csxoFd2oph8LoY97E4E
xyz3C+D2hKrtmXDXunoEVdztH+OkUA12VTC894ZhbWvXkVdWJfc7BHb6XWvoKVRpU3+0YzQ75czV
lw+/nqf4xVBhvI+/91XdU8EFAgKF9Ql58XNqp+N3LzPLpRyn9c4Pgu5ZVep3YXdRVDSGoa9UCtXZ
5sWq512SSpGeUhsGNT7sKCdXpsS2w9eqDalHeNG9HtLZsajNPSjL+2gxhc2lc47yF9Eh98eszpBW
Dimuo7CJRovBFgPh5a4io8PT2tUUPJ2qZGddleoEeSKHb1Yq7douojTVG26ultSXXFaLS5xHr3qe
D+8wCMBOuCr8XL7Vt9K12lvlthrXKnTeN4F1/rw2NYgnE288U6Ztz0MzU1edlqucr6BNArL0u9Qg
zFeDuH8JShCavszpKQjd/oWtrrdp2IEvhFeqsvhYjc4P4YwLTWGLtAeXEDfzYCxXiuadtaEF0agX
zlE0SUOSe2a4Q71uJSdE2mvqP/ziyiqajazH6q5pIrlZ1xLSX3lKdNUJ8xaJb2IVM9eVGqSG6FtT
I67+stmxCvkVkUk2YhqEGqoO3sdGgQtVQO8MfflnY1jQBffhiL7JfzooGID1qbDl2cNBfM87w8Ee
Hvm8zP+yizVdP3seYK7Yil5vqt2hdAkkT7VBosZnVLpsa+gZtVr/lP0Iu8EhjVI0USAkCokYs9UY
9zDdr2yqhx7LCZtY82usMP21uup7iNoV1Ubvx0iimhnqCsNtUPlLwpxKhGYgTddl2RYp9emSvrhK
YUqdaXFwUP2cu4/laicIrfQTipoejDrDQmml/GQOLkTESpAqi1AKU0D3k1dn/9C1zqwa+aCAVebV
lUPwNqh8jFK9TZaim7oGukohiDRww+GbpoTQ1QNtEs7IuPItsW6McZ9IMD4VihS8gWV0dmYLnaEY
5PVFye2qUEE3sD5f63gOHrLai8G97x5L0tEXG+m1G9WiINpYo0qMElpaM7g/KVXnLCd9u0Mf8vSj
iMzoSUAa2KNUFyxU8MRPD6QDGPS/LJnyESIb8gRYuLrjJf7v69wfpzLeH2t0PcVilCvvmnQAU0Cg
2d+XsjuYcwD0QMOmhsrGepGOMfeJNG8oV5Sa8JBQsHoQV7UwjiPSaZGK1MN9kPAHlVp/jr+PEhOi
hIw6xF9Ac/9aRLjvk0LLjw7NLuNEtI+cplq3jYNOpiztfb1HakxcBl3qUWGFceALyU2DogbQflYL
xo5CRz4HgUs0JHSlfUB0BA35U+/8qm03XExhRCRypqSjyET+96SkcAEIKKi7oUGScVV3ZbrTHeTB
CgpUC3VCk5acz+98ZPf+l7uSEUg4fXX7AJ7qmWAqU2ADqhZx1M+7woj2vRLW3vrBa1Zrw/0BQoMs
y+mre18BPp8e8piko6hz7C7Kh2kY2kU0qHY0xxDZqSH2uXu1fiVtA6tM+N812iWtYv0SFR4VI5Ir
T2IPnzaHezBShxaJ12kp4cjQzZ4NKhnGh02WzXcnGuu9WEnYua8uKvDjlBExU1Oy8Emy0CCc1ham
0tZT0rPNVcwJLQpu21rdBpyxKN7P+4NWc79qXadlh1qEsxTCjoYH7kJauTRIdk0DBtdbSHnY77xp
Yi4GiUvXI/GohHa1fGzEymkX9+j+P2zY/vchVVTVKMBCfd+3HHxG8A1e45VnFzgzbMNTY3ZP3mD0
u4afeQNgGrYis16JwOpb0bOisjynmlKcLaf41RsFqOovkxgxqCgkNjD6ouoJFXHU5tIRltUA5cd2
eItHyin7xq2vfZeYyziX3KNTt8pGR0lqp0LgfKjs0VtrWV0+SbrRLcIkSG6I03Fobg37NW76di81
MvgoEiQ2ME0aL+lR6Sv2Sho4B9X1cDat/ukUI1R1CA+66s9kDsZybIRP2ZRYDIPQOqFZthQ90Ujc
BXaxVv9qBy8KgaGiwZE7RUXFgmsuKjPWd5VHsbkX+NJaH0b7pUUkdBWm6r42wBSS0n5ygpNlGBFk
iDQRv8aXGurexLZQ5Z56d7vn7DgLSgcSEONUa1d9c83A2IkRchzHFxvy5Rmpa2OjW57szSnQAJJQ
lf76sbqcQATapSTOH7asiqXlqMXJQiwjFmyKZkA2Hk0UMc6YnlmPUug29/1sdn8KjqyxNzCVF3RS
Bm9uwkxx9Ot2/XjOjamhAUT49D9fXdcPEMgkgOanpy2Gw8N+f3UP09crfDyDULdJiYSeubk/ZMpx
A6AK24fHY4aWBWdmSgbu8ahtILlLSuE+X6FYsAzSz1d4f7cC34bqd3p197VVw2O/w6sTo8X64hVW
0Ig9nmQ3vcKkvv//7m9Ll1MEHvWfr07Mli1jJ3k2qKjpjRCzsyT9FqqlsXssb5FGRPRIChfA8Ipn
cEdTvaucH3PkrK+kyp4r1XI+KL6BcS5FTDlV3OItQyM7N6XklKmOvnRGpARqKztzYzKeU5WInD+6
3GWCiKxnrKsHSdG+C6doCsAYmuEM9/FlS9F8TQB0JfKhXeg3BzuPfj3GOwrxQ37z2XDa8qLRJPZ6
xUTTnvT9ogpt5ep7mXqFB+pg97V0DKfeUFjoW4e8tcIphpkulPXstn1YIRni1j50FDaUx9MaolHr
vF8mrYWc15fNjaqVY1rV+f4oQ1gR83fVmXgYMazWA1RBzDzZiW6vDNUJcPO9J2b1NXRGhVlAzvn1
fH21A32g2E/CFEL4sIFMIkN5lucmbHCG/8nkmGrUaVJch/7RUqu7T5jgdicO2kc+2b5/Jmkfkdc2
97cEsH++lsMEGL/2rXeOmpump0pSKGAdvOAsrow4oXSqK/ON6FpGDJN7oYJACPQ6XPw12onkfltS
7fhYQIwQDY+AiNXnIzzMZpSHFOP/8wgPR1w0n4+SUYQCfzz7IbmFI1n2kyVQZkLbbDpWqiFNSnJe
tGU7D5n16PR7ss426fayODkOUgm97NcXDXTBgnyO+SL5tjdvtbR/N6oOafJeG36EWX0s7db94yB6
p6R+z56wJavM1sybxbbK/kT2f1q68ru2POndTxwbvix07FXqehYJbKMXSpc4mmqafOLpKmvTb629
JbX21kntcttLfHK1zBIyLOy8FPcnX67hAFQrb1Bon1qFLX+ttclWeHrNmSqOUnLJM7VNhsPdamnO
rOeHYAmiIuVfUPNfTudBVRPvl5R41ShsT+ZFOqWzlUsaVfq1gH9oHVT5NiiVgJip451lBzwI+GIJ
OsY2nkdqUh/HypSvoVzdhN32Im0RjmW94+6uUFOpLdLckj7AsyorR3VNEslM77tjpjZQ0Ha6v+Wr
oSyFmRPivit6+SW8GKNvUwZmxqhVOQ51liu2iQQhyfjGe3Sv4n1V5TU1ytPlqMJaYRvKrlM8VGl9
fxHYbb4chzS5OSbps6ZHHMG2zPiWS8gqmBn4DtFtG0quwkz+I3ojgqQwpDtHMRPOF+MKS/ocpmB+
i6fGTjcgS+oX0emifA1ze30Rc5NwvOleIJ9Ej1cCL6/rhwcxNO4AATaE6reED6SXhPPnlq9CLs/0
vAqI1dNovRLMkT7W0JEPPm1jQj0XDNcVQGGDsJ8YGPbqP+5pIHpy+c4dMvDGX/bcmAIN7SRNPI6v
EWorwKqL+K2VBhX6f375RVfLiXlqoe7tPEBab+wBXmWjCJ8oVx9fG2MhBimpE5+1vOVzzAo2Uqrb
xFTYCUxTYtsgnS+5oAQm76Bwc+ys0T4K70j+GxySdxtAV10MrT6VdZy86Yod7Mc6KAnHMylrx2xl
grFYiUlGLkugfAMODyis7GHvd1feVDEpmlDo8jgBOjxIT38aNbCEREehgkGzuXwOCWsNUaNemkgr
4R4OomXGO7wSzm6w3TN5xntPmMqm8+ZpPPAVmqY7pLT3Sm2Q8epzEpDQgt6kxgs5JrASgWBnG1Jc
AIL5j2JUP2B2APYTTGXiupU/RXphrE13nGrmekgAJX6yncasnmtVd2ZQe+ffK4vyKWVKoysNYlFA
l36abpHPoiSTb7lvkmrRVZVAtu5sOhiito40TniSPFjCrJrdqpijGR/K7ifxtcV9pSKNtnnX6t8j
nUoFk8Lw56Ym6lWjAX/U5IzMXdR7m0C23LNvadnCVqLkLTClX4llGb/j/nJfB9Gri4TUykdjdDXg
q1a6OLA+LNxxRKWpj28jslYvAXoQL22FElRkpVdhCit9nFG1AbJ6chZNUqwywulL4eXeGB1avQMi
Onlz2IVf6v1jLfJxU1Qrqg/CbzlJsmwsPmTSR+o07cvQJosCOuM3tLQU4BeBNhNdLTeslek3BUTW
dfXGSQwpp6infGIarCXuisRH+6y4SXmltOpu7s3E36fZhI6eRsUZ3znKR/r1IDfGvpNqtBYNqTtO
/BQLufK7uW6O/VHYRAMUoT/GUzOGtblA0okh04wOIls0cyeP6KsyhKUPt7AJL3RwoKcQWpWrOJw3
3eieKtOzjnWGevWgjfZ3QnA7r3fH13xEwCFzq2JNTWbw7ukj2hKx/V2ioHmRqqN+CFolfEpJ31DW
q1rf03B4UxCf8MhszHw37cA1dsHTo7Fq91ix0dlTzFjYs8h2ou0omf5MDIkD63OwF8BBrMvpMTIp
bZqZhOpmhVFXfP9Fn9PFqkh4ewIjHZ4qCM12YweUR1QHIBz4sxxhVhKVAzU9ID0+bE5UFQxO8FM2
m+AkqgMmXz2N/P+YJ1bRjX5rK2VwlkdKBaSKRLxrRM7VNzrnalfAR2zzIiyDTNAHmpx6IXzCZtr1
qnfQ4RS92IiiTdXBXOYjApfOTbd6grS2P4bTYpmr2qsRFalANcyrj8YKpPcJBxOtNhGYHO1LbAFz
wScslWlIS5d69kWcVbA2hlG41CgAOSqgsu2yDOdhGJWvSpZ+XgkbZVbN89DnczAUwTen+6OZWflu
5Wa6tShwWwqz6wV7x2p0kr3crZCOgcog6YJv4Sj/pGS/vfhRk50GbbBmYnyValBFZFZ3cjQ5ubiq
/lvYDSd32QcUJrQ1fM8cu5hEnINv3FtruDOTZhsaifce6iTnJ7vUSfE6hoJtLbo8O+Pr2XWd3S+z
6VnAMLMvGuvz2bVspead6q4qqFTCost+F5ZyJiKboaWJCqcZ9fLRrZ1iX2SQPXZdEN3GFogCcZrs
N9Xg86ju9XOjqcmi0TUXqksPEZDp6tEkjTSsTVR4HbP5t12M1WX91dNt/9a2+l6JTfXd7Qt4yNLI
PxZKQ3m87GZLNXGtt16Nz25gK79CLbuCikveNI+X1ZWZtA+1sTvCTkHlqO5XH2Dltx7b6F+Km39D
mku/Ifqaruyc4LsW1PKp88ZgIs10v0WStxRDoUNC0cnJq5eM6u9Vi5zuTqaU/Qx7VD9XlYEv8aC3
UHEPLqi2Ube2WuhsOGBEgizobUTAc9aNQ/zNyIMfeVK5P4gknDIIOn4X6riUue37M6c9QnqShbPG
hP6GipEZpR8rPUvK344vPyGm1vzQ2uD32PrGRjKdbiWjPPKMXHOT5c/QRWTPbVlwAB1cZSVs7aiX
ZwrHNmnWZfcR0BV6cyfWCWOgMDdkwdVPQ+ecBwYo5umKSvxq0cRZsKxt6ESWPoxj/AecfamSlObn
lXOjUUTXu7d2qUsK7TpYRhbkRaS7G9b5Z8rdxrt6nyLW95VMWYZ9UK9iu5VmoRRLZ9fuVDRkAcpF
XlZ+b8NX8MfWj7hs3DnU28qRf5h51KEdnpeToxl+JtQhfw/NLlx6JecAcwCikssd9GpRaP0Y9ZyK
jMZ/z7uoXQV2KG+l3JCvdugjGTWN6FvzRaMG8xakureBH9QGvGeWtyZRnsUAKImSGaR+QM6qqlyr
UqDyFpAvAooJvK56t8Bkb6Q4yVclQjBWE/mv8N+r21h3uqXdy8Y3c2gWgZUOb27Z6xsbSfKVsJfy
j7oP4o8GObd1A/xorTiB+S1OEuObZhNR6GPZWhdNF38M8Q/hi6hxXnGs1jZItoxvg1YthF0xOKiG
VYIyMMSYrwSUN+IhiO9Yi0AK1poZS/PS8JE64yyxF1f51H3YhEP3y/9jSKc7OvUUjb74a24P0n4H
qzuKllD8iaYMwSkXQa79y5YmXXbmSYRrMgVoEX0NjicHbP02rNPGr7/sak3Jre/Vx7/sLrohxwbE
fxuZw7yiannedd1balTlpZgqF204fPZfJqreqwviNHcTWbaSIBJVsRLHWl8flEWOot7FywxtWes9
hCet46xyTc+PDie9DVWx/V6u+X+SFne3nunk+yTz200Fy+fRcGHUqaOcDIaEil8EF/KTH1ZwAril
95woLQyxIZvRUJVPwACyc2lq8spUWneWpobLwfr+XsjDBo4ETqammZ6FTVy5sWPsqAw6iZ7mIHA/
A+pUHCsSUkHcpee7LSwTJAQTOUaUepCfKQb3dvVYAmB19aHgrOfPAUB3F+E14rpYWAHyoKKrRXZ3
QH39R1Ym8nOll80JssVD7LnSa62GARldI9qIrq4r3SzNQ/fuDbpxrTuReyV76r3UarMQo+yR/Uup
s4+XqVYE+AXXzGCM5Ak7Nzz4pV6/Bno5jwYNOmaLSOGot81SdJs6+kVt/PBkJ210STl7GnUMSNTR
tWVuFjW8l0xKUKvKyJhs5Ax9V8s0qmv5P6yd15LcuNKtn4gR9Oa2vK9qr54bhjQj0XvPp/8/oiSx
d8fMNnHODQJAJsBSq4okMleuZRMF1uPg3Mhx/RjVRnBuefgLm2i8ri7XjeqXa9NUxhggdHPTDVPe
eiBI9mngJlfRKHoRreTCRNBOy9L7XFCPCdVKno8KqAmccXIWc6JHBWe5kxsSnPOcK/nuCrYXZQHy
MB/XbdyTG5k4eBKnSQ4hRU3bmPGNddDZtU3DDcp5cVTN/RHEBx4Y9vewcH+oTS+/JqU0Akuq/Gud
VfYOfvQArkVTv3QK9bu5lhevSpgH5DeK9jtYXkPTnB9aGT6Hz2kp6zyhBvPe1IkFQ12bPBRRhqTp
v863k/HTHLEN9EeaRWz4PwrDq9SLA56Zkgx5XOsAC87ZqClgI8PvSBINsLoMw1H05sYylGSrRA1V
1Mi7OVPj8x5C1ePUDbXyuVXJEM9Cb2JelajTF3N3599+wjo796VSrGNZd3cS1WhbxFYH0EZm8KYq
kgR3oGzsw8oL3vwo+RqYTnXlwR286VMWPK5ePdfqCQ0nT2LJWFTqgZRhtxROMSdYkF9UexCF5Zky
8NgYOyqLjN7SXsxQV1ZJNFTXWFHjnSIXCfgFzTwVYRxvfGTXHy2KxJYd5STv3Wg9EmSfgPy8fpG0
WrhUsgcuryG+rpVLyh3rR73iCZIUinxS4Ko9pLbk7cZCHq854t2rASHT167jlJx/4Z6TnHQjJwUQ
Vt2CAJccrYC3xidvKpNyGkohF2IsGiB5IQiHZkSjMfplEXsId+FzXyPGqgRja9e+D5WePPgT9bXS
d9mpTwuo2JgKpykQCMY57OqtmBJNp6vNlVjBQqyZ50VPnTix73N43F1/7w812Pa+oZwQp0ui6mr7
aXYS/vIYSBvXGCuAWJqzNQhsHcciLA511jmE4Bv/bFca2u5AwW8oWdkrDi7DUzYYNQljrZieuTlS
RZq3shvqzvRIV44wtkBikExsIUpZRxsxGSqpXdy7tgdDs0s0bTjKgwoETeE8nXlN9dR2MUhw3SVY
ncjJVm46iBH7XN8PSVns0ykyGcLIuBmdMr7lkghlq96zLmfJ0pSr4gs6wj48oYQWW4hJqeZMeVUe
tu50iFoALFy3XQHVmJtZW8seFsYE+GgLKThwAEfvbRpafuMuqJeQTmGctK+/3RoLdKHdUzGT+dpP
N7cyXUTLcHPYTcyL3czJDVzLRzfeQkxwAmN8iuq63EqxTXI/GtSnwET33ucObta+USxdlaKAFkaC
Q+nE6pNlpqjBewaV/JOzjdTLU0ppz+Sq50m2VMC67YSrItfxoZGAa4uhbtUIXjqFuussUkLQBslP
iQ+zpuEY0WvuceppRtX8Uoe8DPPfr3yNRqgk/Fr5S0pb3rliiLaJVSxswlzhwiu3HDMQXQVPs66i
pHiQpEpfVg2l5mXYwtHUJIQOSQJ8pYj8nPkNcYvQ3nllZv8gP/fi9mHxnidGvrSkQn/UQMltanhU
z2YYaftmSLQdomntRewI1U8KKZcLa3bb+1/LjLdTnl1T7Pi+Y5GA3pl21FsnXw4TSaEOLGovzjh/
dwr6NEdGrDj4CaHt0dj5FCmGmd6n6M0MyTqBfwiWbknLk4egzrOXoilesk5TL4Pbpi98ygxwo0FE
ZjKOUgbVna2VB2G1miqEv9Nod8JK1qOA3ck10edkLWFYY1MR6+6r5gKGpgD/rsXvdiCfjEmDxLQ4
nniu8yXVzYluNGguTlgBzGwVl+N5TUFYVLSLSrPq7+PG9aT8exnHPQARKLHkvHuntMM5uVL5s6mb
aljHWawtPhk+Dc2y4rRFcaSYH4MM7hAHCcFk1J2TXxOGhnydQ2tocMIvgv4v3sggZO67HzAfviIo
7n9xEniCqSvqrmHcG7uKuhxqXez8mpAQXkGzbW5NfXCWPN74s09NQ4HB0VRseOR6DXlxMZmhioqw
9BCRmTZcnl9jsAh0Tz91VeU+u143/VDUGmFGhknrlOuyMZC8mJxRCTC3o6ZDtzEN/caBxxkx5PtW
Vu40F19qXsTSkVPxI4RHS2tyNeumW/LqE2xizhPURXpjtMpjDp6ZJvXaW5Nw+6lWnBt6fwEkuUf5
IYB0wFjl0dB9l3PlKSXL+NVtzWqhWqbzip7XsERzN3mSGzlYQzx9dBILnkB/gLM1HLN9DxIH5hNF
ypZ12R541bDBs2NVLD3eSoYdr7LITZ+SqRnILJBpeBAzsuudHGvcy5jOvm86Z1XJjBHdbsqnZdNN
VkCEOnkl7OVARDhr4SuuGvccEpdfFnpvL1Jffo4sqq9MKBm2A+mnjemm5VIwCwnioHAqgK2zfJKO
B9YqjxWKiLH6aun88+xIvYqRTAgd5PUzmqrVTYFz+FBmabnyUst4H9rsLysxkofcqaQL9NAkvY2O
3xE6D1M08oFscvUt8Zu/DP5m7zxcGrQvgQWEWhMsYWy+oTbfXTKKmNaBbYMkdiwkM5Wu2pce5dYu
fJMD2jnI7cjjiV/LH8rIDRIdEPTf6tbbmA4IS/jegr8c/mO0UlJ2kRJKOwKA34YSYvNEh4C8gA/9
Zy0LDJGpmltv6Ii6W6RO0q1Z5M2Db+bn2B1URLk0jv5l8qdcw+xC0Nm/WWHx0El+uO/7wDxC4g0j
5NQY8dXLv2aFX3sLr6NeNAvaH526kTV52weF88XP3G5da3J5tDlAXD0+4jJseMnSYHDYoLqtX8ux
8ZYdsUiqhYoQpmjHjxZ1E1mUfcpXTWnGr8oksQp5SrpwrTznGzVsMtl+8+Ha/WbbASjmjoIzHijh
1ixhRnFlo3tzTOBape63f3rGsC29gsRdoz23qe5QpSc9eGa6q3XIFgYL0pEhUpd1jch0l/j2NoKT
/Jj1Vb8zbengjlm6VgbnOMZVu5AJehCIafpNG2jmJnObL76V1ii828GiSofgG7xMN9sorO85Px6o
nNGAhQZ940h1fYD69eBQ33zBYRIzp0Lhkg7g0iNgIL3nhw+igaBMOUoRrPTTVCRJ0IoltrEmt6Oc
O2tQznKXf+nt/FaYKdH4rHymfDy+Quwsv2SSAoGXYl3UMK/Og1HeuhAoT56E4TFwvodyk55kSCec
sB/2ngUDCvD+TD9JF7ehUtE3k/cOVMYWbDrUTNNQGszrFNl6NNW2uzRmTeG6BKhNl8JgVcqNf1Sd
5qzUjQ1n/YQ4nICJvkOPV4S/otwHIzVAXyDmRUMxFnh64SLGjl/9wUt/Cov28NKjLXQt4vClVrLq
QqCVX9LYkeHrqvZVttNwQZFFsi2D9i+bTMgDMsHaue8tSht1P1jytpGd6D0II6Tx3QO6CMCVx+gb
YX08OsUY9k4Q5Yv7OFCtfjFUagyoLm3XeW8Xr4UWNmtEIfOtGJqayePHUeCX9Ubq35x8WHY1ZaBE
2bT0eO9anFqPrk6l33ICVRwjT38kFSwt/Q4RQt85pNVwK4bQuNoJqNauXuuO9hfnumIhh/W3Tjfa
21gnpJ0yaD7L4H0s+R2GkrocmrD60elPnW3B8hP5zqkgzbSAhapd9RHFM02IFHkgNe4OoTgCTvyc
bwlMnrd06pGGviVqXFDEyZQwthmFUl3HvVIMZVVPLpJSfotA9WTofj2XkdzyDIIWSgytwBvPg02w
jOfcM5jP7jFpsiVlEOZznsnJIgAmQOK8/6itNk7DONJ46vrm17+TVhMewuDweNhrA1f/reBmwZQ9
BPGPws3tQ1/A/Wg36NtQdZPsAp0KK+ozqUwu4SbjyD1stFwrrqNdWhRbyg0xHO/m1EW2y3hVP6Y2
eTmfn/+OZwjJuQwqBQgPxyukzNnaDQL5sRkjC5WhTn7O44ey5AV0kut9aNsw3LU6ivCh59TXIZiS
L05cvqtuepYLfulR3KO2DpyJKJe2NC0k17XG0HeNO8o7sNIomWdqvFYMq9grJrsB7p4eGV1BZpr3
UgqW16pcmt/tPHlSBmSCqkyWka2R1p0R5j845V187oXvXssn7Pwog6IpaHblUF9sfkrbSLW7bW/Y
w022bG8FB7T6JpOgVM0k/JGaZzJZQMf5Md/MvrbeLR+e06JVqkcSTM2miOsMrEsJNpowFu9c1S2r
9GaZVlb0rcj6pZ+V8XfZLxFBSIP4xQQauGlhNzmOowZLiwGW13c6hZz+cFZr3X62HUfhlr0hylV8
DXyD8k5bLg6u3lngCbvvihdxo7QtoPhGZQKEb8IjVMThmsjNcEkcM1+0hvEtVHLvmVLEYadAnLqF
9NR54YwOVWTq/QmNBQDCNBkeh0TvKPsp5U2Zts0bvKgH4RGYNYjxgvic2lXZtumrnWx58R5OCHOv
kH848X8ZkfqrzSvUE84qgMh/3fQE3Qc1GE4pYd9FHzjus6HrhIPK/jBhTzoNhuCiBy3Y1/E5AKhH
RU1Zr0sDmWqPv+XKRP9yz8NFem3C0V/YrU36e7JWjY3ijKE/yzJMoyQeeCmqeZCWQCo0ve32TUP0
erSV9N2Jre8dSNNb4YT6LdP8vxBrTymAdhY5OOoldXwwLDiyuUdEatj2bZQ+euoUuc6a6k8T8qwk
aJTvnHK+F3JgvRRQP60VJXq3hzJfkfd0bsnUgFmGSZXc0c41JVWC86NSVmMJZsl3S+cmHB3HBJof
ksSe53KpN4n+cmOZdhFuMXGlm33f+75ZbCKu01z7tiPYLHn+2s7y9Cx5FQIEYwzxU6vFJ1AXf1gA
Js+BZqwzv3qCgjpYqqN6GivnqCfEcS3HVs45ou7LcfCVlVHX/c6JK3WPDslwzacm2KUDIRdQBsEu
95xgpZuN+mYO8OmXff+DYrjR7zixQ2v1UhJvX1S1k607CJK4XcbeeCCDsPR1yUAoKtd28gCILS5M
hViNZ+3cSEqXfOX5vSrxF99RoYGxEYHR5Hw4jRSrLhONdHRoav2qMyIi9PJgUVLXNO0iqpsnyIKS
nZibG6rCfrlUttqtO6vTFryNnHVSBW921RGGsfTgdWKjXLWJod0ix3c2PsXZbmJsyUiNJwqM0p1n
oHjTqQWMP0F97koteYJRgfdqVPbAXun9XswpCdAX2GWBg0r2jaOA9V1RCUONkxyZ/ehpvCWjNvFV
lqTh4OvZeACPzV/HJYMRUNR/asAe8SIYfZEq0g4dRbjrFgLmXVL09oOMvKdsqS2HHpTmqXslVhpw
xvGDZhl7SXACM5zug5GAhQ3MY1VYo7rSfMeF3KV79IiGO4ZJCn8MJfNcg1B0qVd7kDIve+Bdeqp2
RjZiNHlr8kDvvpgIASBH7vOSF9flCypfBNEj/ZnvjwlGZwnDe3qzm0lXuHmxKEa+EflM7k1BXnpV
wBC2HiYvYQiLyr3U+Z9igNCpvCZhGq0sqxxvMEw5C02pe7Is2ni7z8mGuVVjWwf/ioswcFrQrwYQ
yWkm78JoKRsIuNdSU556xypOTRP/7MVQLcDQDQ0jpNeAlIXPvcudiO9VLLebmCfhuTRQ95VkI98m
iuNSVUnD18DZN7VF/D4dz0Zp8gBIwoe6kCJ+/twWeYO1UISFoRthE0pISsN6EHO1nRForKAtDW2V
Y1LlkqQjqgvqbzvKabrKiuHSQAd0k2E2WGqu7z34fOotobmYbGEHa7433mzARCd+dFWnrOAV1HlM
u/rRydVkW4f6e+u30dlv/yIIXl7iZsg3ju3CFhOgQFS5kG6KHpzK0OSI7tzU1qUv+oHQKfIjvSmb
CE1Y8FVL8bsLK8ofBvIWC0OX6lfu98qyDl3vqbBLlNrC0r2aMl+KIIK0J4iOZoM2r9oYPFqmoWg6
SD2ognSyPlsIk9oTt067ldTF6k2rHgNBziSbMfI8/IHv3E0y4bg9VWGkL0YKQjj1qlOoDwE3QbAk
msJXeC3wzWajeLJ2J3Aq6wYx0l6FX2iicBJ+HbpW8EWbpyiDRyAPvXjVWIp+qAPq9R3AXM+Kb1aP
HKcXcp9kzzA/roFJSg/Ti7rbVMqbFjvFqUwC9z408iRZhkMXbiBwQWMlbXtpjXiptI2B6T5WevYn
pRNgxNKuO/BbCxYdmaoHI4vAyznxuDUcF8BVKb36aFs9dkOy1JuyevaGoXzOEvuWQyZ8yT2pfHa0
zli2w9Bwh2Vo24q7JUURrtzavRhZ3p3bfHAvKWLr8HOGb14SlvtA9nMKN7zozYyITRKHDHbCGlFH
DUaeVJmwuhLCVWkkPcm2Lj/y/NiJ6d5q01PsZyCbOGgCkBx9yBvIYBpaFa+ohzBfjDiCwFuFO5yK
KvMlqYh9AzSTV/Y0NAZZ2eYZj3cpsoyXhColIKFKvBZrVaf1tjB8N+v72gbkME97DYZfnHnDqzbZ
6HrwpLFV1PYBpO3Uf4mhikjlGmZ+eSOc0w5Mug7t6N0qe1FK6MbPt/e1fe+uIPyRt8JZo5hiVfq2
e7fGZtWsLMrsd8JZDjpAT+2UhhXXHX1pqdd1tAU3ujMsp7223mBtkmDMT3Z0zIjQPaP21Spy9zxV
0jwnZf9Kfs45ZzAL7GB4gF1f67trU8d7Stqdo6VJsLGIuVr5WoxUZt2nWq2LLjpIBVfO1QDq0lQ/
kh052J3dXYV/WgbxivNzgHw56iZW2vGKF5AnlsMY2TpyF4nS/5nmRvs1z30VmXDNuFKXHu4CeKNq
0mG3xoheGhmpMNNJ1QMx9XYZOr33VhI63mjwHGyEVamQ/aiLGHWRyZrpQPqqrL15ga29Nl+rIvF2
qp9BWt4RtgsTs1xVUlFuQTPz3LK9cTg4yFQY69CwfnXjqasrSaEuPzh86OqJkm+iqdrLMx7dofNe
Tf55FC0PKwkaoFeNb9uDGyNENI0ko9OvoTc8ilE4ptmlAJ0nRmCsjJOGQs8imPjUxxKSJ7vv4Tuf
dkWgU9tM7Fqr0JS06+DKPxtd2lsSJYfzNC/8+SF2AVNOTvN8rMO56A+BufxkyLxQXhRuMmxnZ+FC
PIKzjgnX/O/LuS0HRqNUlBeECTbUdw/v9mi6q7F2utOgpPJZVgl3NSrAwZAzsj9ANhFMikKiKSZZ
IdGLNWPiwUAYdrRQFBJzyu9enE1J5hZ52k8G4SyssPYi+jHtLJah+evBowCRxXoERH3ftSK2DOyJ
pFSzAMm8ioYxPWRV8LOhNjA9EPlOD6I3G2a/2fDJ779wmbcHbgbhvdh/XieGs898pf/C5dNW89p/
/JT/eLX5E8wun7avPOnXx//HK83bzC6ftpld/re/xz9u8++vJJaJv4fSDug7+sGjmJo/xjz8x0v8
o8ts+PQn/9+3mv8Zn7b6u0/6yeXvrvZp7v/jJ/3Hrf79J7U9v+TtUMsQ7R14tQumn6Fo/s34gymq
fFal5Ajvq+7jRo+yj+P7gg/L/vYKYlJsdd/lP/nPV50/tdyhQrOeLR93+k/7/afrc5jh6N3pIW/n
8xXvu37+O3yc/X+97v2KH/8l4ur1MN6Moms38792/lSf5ubh5w/6j0uE4cNHn7cQlnj6L/80Jwz/
xdx/4fK/b2U7JdS5pfZ1kIzg2EjtxJAI2OwY/26EJRqG4qBqNzEtZkSvEgtmX9Mtw6MwlySQ9k6M
LJvWeY+Z1uhLrzKoraoN6SELYgjU6v6ZUzBEttMozqkkbMG3THaxZgx080D2/Yewi3kXnqjNWMKI
JeZEU/WwZZg6ILAasv0TdNFXSD3ia2FL8b6zHQSfO+p8bTO6NzBUxuc8hYF08tKiCCU5YQ0sCTib
J5/uc8KsRvp35OgIiFgN1DJiq9zvqXPOVXl9d3RhlVxVRmDDk2xQX5KNSOxwsgeHiZjqxo/QcrXh
uzGon++Kq07QgLx9SHXPNBwCq7gWSlxcFaXRtp5eAF0Xq1utGnZuAbLhw2qrdwAmp8075ILsKBZW
Zo4skVE/zHuJrf1Oqwhqesf7fkFSNKcwjaHl/XVJ4Zb2XX9WebG4u+kjRzRL3Tly2VPEjF6QNwnY
38XqoUemRP2DcH0jU381Dt3W4P/tCCjXO/nVpGUvBO/FpFg+mwtwIo7k6Ieka0BV2HlB0WkK00dm
7fPC8u8DRwkc0DDTfA4cF4Irglf3FWJyXiZZY7Qk6VGvP6y5e1ZDue7iJD1+Xjgqg79vQunh015i
aGTmmUi3sVcqA636GKG1Ue68S9Ak3kX0AHt56LaW3tYFMkteG+tsEH6dM0bnkcrSyXVeed9Iax9t
O4qJmwb6QTQjobMDysj6QfQQTBv2iZQshDH57SaGrq57KQUnrMgojkZsVlq0jgy8DLUxH+KxplAv
rSQpFzHbIia3BlOrLYXhbp3cRa8bZULeqncSvrMHGSdzI+VQeoDX+Ok7WyPFf0JkSCVg+y9Gbcz0
na7aX+d5EzyhCp9WmpHlceWtsMwXc9AwBFXXQWEyferfn+s+TCnVo9TQXosPYVieyl+kTGDYst2D
aIwsQ7H+3s6zXWQym1ETQrRw8k1AtiB8PaB8N8ad9GEDvcgJGMRdLN03vC/6sGHZw/UqwdCwUmFG
P+pTE4Z5cxRD0ZubT3PU6UEby0FsORv+pw3mZfdrqL2zyaC2Szn4lP0p4YiIArKa3HzZT2+hkXK6
ChGUEAbibREa1IjUZnCkw0trHygFGNOFGIM9/TlpGf4zQgvyRsyDHnMO84rZtxTClmIbsXb2+TTM
vZ5qDKfej3L0LjUpmYzcgMlND6OnAIDa3rYIGsh8w96KVtsJDwq4HM7cjn+zJhh7mlFdl5txCaTK
gsJ/gpO0E5ykGQD15GNuknqcumKyniyiN/uIJVW/sXrkm2ZXMf13w0BAVOadYnm8uG09PIyOcdPr
pHsuOHAfcl0t10MZp1893SClBMCK0NkAyduUgpIj90thAFyNCujXwrp2F1I97AXYWKCQRVNXtrs0
DCdZz3MCtpxSVbdOwG8theEOT3YdN9xqNl/9D6Bnr26jPcyL3+6ODVXcVQBjLgJX7sEpHOfAyVVP
F6IrGrjYDSAEFZr299mSKui+UI2NNntCduoiwzn5kDdCJnZqxHK7qAMAloQFcrPqYQxNIVSXR69G
NieoLmUO77PoiSYfEqptUx1Uh1v9NES/e7EHyAEmZ30rnGVNQw468uFEra3q2qfxa+g6FuTDMZBT
KR7QDfk1F5LKugqDP/X+aT7p09f49x5R+0zYMj/VTh6d4f6Pzk1prSqH0CekXj+nhHEsuhE8SaXk
e0hoT/JoD91C+FQdCGrynijDp05EfeC0V9LWVbAV3bgxvtuBmm0/zIlLhT9yeMFPoi8RMu17LYHo
TncOydT0pgIj5TwWPXSC0SUxq93neal1Dn831xu+e5AQfULTffK57ypmxVisEU07UHqyFJaiGOQd
WeXWMJWbrvv5a0282ZcBspuxr78Q9ajNJn/1vFRGQb0D1y9nrwoS8lejM5/EijC343OZ89KY60Rr
zYYbjU7J9dFPffcoekmX/zF4trkRo24o3KNXAUnm4f7LJfzdm+c6YKao4bioT0zW2XBfLPYRO366
XE21ziqtk4kT/1/Wzc4/1wYyKhRWsJH9INsWo+49SHIJC33hxF+I3r0bva78QFzbMXRSv7YXPsVW
VL87bURKJ2z9Rz+0uWcaoXQ0azM+ftqngfTr6HclfDd8iU+KXFn7TsqJP0E7sKgRzzkFyEsM5wZW
wE0bAr0Ei2CWb2EkOesYtq6FRaCchGkSreEda07N1JCs+9jMc8JFkZV1VNrSfp4XC+ahcBNzaa6Z
uzFy0Gr7ly2NfPx4hXm9FpKOqJPk5hoGhVAx4g4WrORbMYzlPLk4SXwBYBvlyyZFzcLzUdvytRqe
rx4FLkUL+gWkWh2J839pMvR60Xs14PZeCFPYKfBYi27uJajAFoTVPky6RWautS4E5eZUzSZQImUq
OfCfRNPoEEigdf8gRl4BAc7s0U1uHR6BNf7y4K0J/KOCvLdSpNWKtKN3LgVJUlHHvLa7Wb8Wk1Bn
+udBECLFk5OY/Gefec3sU020S8IQhpq3k8HqwSCUay9whUSukr+0FUp0vwa/LIVUSJuU6iiKYab7
nuZl6xAqh6W4Dc53xWyAGdefDPPc/T46GfTBJZA+3VZFM281G+Zl81azc4ZgE/HaJOW+Xo9P1Pr3
C5uM+2GM0ItRE8sj10pJUWy5TbGs4CrxG/Wxn4wQY9jLRgGZLXx7yTSOQTXp3WZaW5BWCY52qQZX
YQ1y/kfSBBpzMbTIzF90r5+EhOSncli31MdUIOmALExy53amrdzG9PcpQhenxIKFizNRHq1EF2Lx
oVrYGchOylDLTT2kfbUoNPmn690+LxW9Lpg4GAbOKmJIlJ1qph4QXiRljzbVxhe31pTngaTnUoss
fQ9qSnn2S8uG7d5zUZzOoQqT9W5pTtlXA8nXvaEVfxajbHNcnebANHqAwJpyP055WNHonqLvg7r+
U4yaKWcrfANKd/7Wd9pzXi56Yl8lk8o9LF3xsY+6gvp13qcU/g5XvQQwI+ZahWrN2nGd7Vhk0iWn
Tnc91C1qc72XL/sqUQ6jaOIKgFM2yQkuxMQH02TP4Po4eEn7sydcPnhrUfAlzeRyB3qnPKgyxJK/
1QaF5KAYZkF2JC3iH8VULVQJq4TUmSmnEwX/L31C4VyaVM5JvQr0GMnCDyt6JT8apuUd7xsIy7zL
mEJ3vfr9MYa2IlE+evHSCPLvpFLzJzJQxZMkxX+Q629P+jRSZKPfAZlEymryyAu1eMqCZgX1+XgT
/koxIkTcUyIljJJhVg9qTeh+Wi4WuW6sADhC6/t+ATtOzklqUNuv5fmyI1SyMCMnOwpnUATjXh2o
FBLXRyFC3g82aUmIq61We2uqUjtbEvBYMbQ8SJXHmqocMSwcq1rIemSdU0+S336uaVtFO0sJPONu
4Whv8xpeYsObqqL258NpGVjxtwQMzjWbGlKYytVXE2PdT+ql85wwJHqGTkKEyo8Yika4+Hrw1INO
PMxTokfNaG8SnJn3IXdoH9wUyt/fl7t7qtSau70D1nX6CKLpLR0G9dTfdq5UHw3OnjlsA2p9VPty
Z3besLOVuoaelqlYNTWqVsRYdMXsfY1YblYkEYHiFtXaH8E/N3X2NwsymZrPKJB2SsMRQjRx67mg
rqZxJUvqfZJyl5/m2fHT3DitaMzG+blYmHUtVrcKuPzPWxuxYydoe/7LtjmlLzttgL8RXpB4FaE4
80VpnI4nrY5Ip+llXxT7BVJk6xWis/JchUgGWn2cfkndIV/bHuXlHLEhei7lhZXJysqZkPlIQadH
Y0Juip6YGwGiAyueLKLJfvfEEJo0zI4RQ8vTTQ/erNvLvDOf4KVuboqftDdVMdxV16F4M8+ZcuGd
q9zdiqmOoktYZidKV22w+72YFE0IMcTWBNAx8Vw3t7kxn8LazW6gMy2OigZFnFlVOgDuuWARmvI5
MUCzUWK6CqHX3OVkq1+bir9QFRpIDk9KzNT/Ul3tNvVRn4ZdDYKVCmH3JKym7X/tBme4iKUgYK9J
qRY3YbP1fNvoZvwobIFUL0DgxM+KozgvHfLDMLw4pvQcwJR3A7BZHTMXROo0SqA2uPcaJ0aEQGmr
vTD0hlfenNJudjBp8T4yOc+Gxpf2sqI3CF7gJnzBsXmbxgOYMvuK3RGRKyLfv6++2/wSOIakKWvJ
89yN0/nwEMRedhWNbCANNdYI6IohgsY/DVVeQU0jy95mdk4nK5IT3cqPcqjnfu8S9Up29XzVWXdN
jkDQb4NYYXRE7ULJgoxJlzYmTNt7rmPuUwXVmImXUp6k9pDlQitY0FrO49mMcCGEl2I81HWxq3SK
l/1o3Gbk/2F58tqbq6l836aeFp1DNACv5JR/zoRu1k1RH/6DhMNkaPO6pIIBMCnR4rUrxdTphw48
gRDQ7juntm7D1FCViwpwSXQsVgLr5ieGdTMU19rWfWQt5jldkZQTFU5HMSWWCl9obBZ1qvpgFNlN
GBXPC+6XmefmyzgtFcct3DRHx7faPYXZFKfH+fhm8sq9SvSGeOQ0tGGjomxff+hbqXqKdGvryeoI
1qT1jjEI02UghroVrePGq3bCGhT919CdUvWgc14Kvr3CC24ViO85ECJawdZFpaQbaDmCrRiOYQGK
UvGdsxgqJYhPKX1LNb+58KSK74vQZ4F5GKaGtfDKNUNalCV4fjFMLQg7VQS39YKvrZlnKC1AB7Sv
civdctPVnkg2cCeHSOCvwIR+G0L8b3AE9ksLqe/rJ18dngC0WPBNY1TeeX1cUbzrrGp51I7t1Iie
aAKkqI5W4bsFHOhYJOBWi1aLagg3GUZl9ag5dfjWRbUTPudpU7/lcvNdaYKNbRXFQ97J6jNl6cAj
y4o3xcDXnnvQHivP6NytsAY6531USzQAGDgPKH8fIxeYVDQ5l8QQb5SAH4RRrA+LP2Ob05CY8fPw
3SslGK4nbymH2H+EWF42DHkV81N7FA3FV7LhP3ZGmz9SzDkSS5IhuxzdKF7aMcfVVNchRv3tX7fZ
VvMN46Ja6nc3QZCs75T42mXcKXmdhB0fNOK1mRph6NPU3Ht98lKbxa+paUGa2vm5NMPl3b8xvUPo
j+dGUJRO5POiNzf138wNifGf/OZlYcj3P5PqfqXHXgRW2oVxZ9CpGJ5qTtXKV2EMohG9NidPshDj
T2awoMHO/z/SzqO5bSZa078IVUAjb5lFMShb8gYlOSDnjF8/D5q2Kft+d2YxXnShTwfSFAl0n35D
6B1k/DKDHPJPv2vsU58CrY4Nv4cfmloKFhm88KdXug6RV/++m8wgNzSwrFv8rx3ljNe5ZT89UMx1
yV0FpW48Apa9g6o039q42JiztrSsI20SAh4G0HiN9YOOh9Gn+jywlUE55lpUjh3ti6JX7gEOmo9d
nX1TcrM/yBopV7Fhb2auOr43jxiH7MI4Hw5Z62i45MDUGK1I4G+aibOMyaLLTEQuHZGvZbVQJrC7
ZTfdkLPl+99WwQto6BCGmtbiFZhnG8Md22Mc1y48ldDfK7PyK5OSuAYgFEyVDwbdD87yyhQ8bXKt
RR357wZcxsgee+YXGbemNEKGYu6iJT/rnoMkOUeaOwHiEIPgNqdYOMjCDb1MLPtWIwcG3rcEY5Lb
tEnyW3uI7kPDTLfRn5CMl1YVFIt/LwcY7UT5oC+jZfunTn9mk7H/fcrCc3/P3hT+FpCTs9Z6NzvW
SdghtADToIBjsgitLviRAfOERPSTv8yrjjbWl0nLm5WnOck5z1ESRNxP7Ear1M4Wa7SV1bXFEuq+
y+FDMx0CA3j2pgqgEtm1Paw+BeWlLHQfgHrX6B5wLTDbYLvFdLg2j0jct4vW42PCN/n92hAiD4sT
G56Xapo/8LTldowcqazBlDBu63x6kzVZ9IUxf2n6ai3qMX+QMTVECKaaHH7chDxMszmqDdeyzZhD
yJ+I7aTo7fIaS9PGWYwdYPXrREP84Wl4l19mhQ62hyYXLeQcMpa5aMt6yRBtZIzFUbgsRdjs0Bk5
58WIxQc2Sw+daw1HdDOP0VyDJl8+jKjwbxBNm1ayKgty+D8AykdkJ+mW1KZ79jjxloNkqIFtvUXZ
oFtWCEPDEx5GkGQe1oxDIc4J6HijmMJTM9dkXASWccvaYS9rjjoZoBTFWG5tLLcWMngpalWcPYFV
mN6iNCdjQa/qJ2OMFnVaRWvLVcpTWJicziLNu0tsTT/x/3YAPNvac2dxgKJ2RvB9LLRlihgKZO7O
2GdGmL8HJcRVB1UqxI4UZR1PpX0wUCjZu7VqbG2SIncdfMgVEizqFzMPPzjhqn7a0RZHDX/Dfaba
2rDn7lpXWMu89IlZbesuctbmh7Zx97LVUmIU75ORrzheo9ZOBQt5k2Bxs9JFZR2gzf9AUiGAQKFh
6T2HrsU1ZqHRvsvVFr45PWRcGcaiQ8v69zC4m/8/0/3Xq8rY/A7Zd4m1D1K+mo8vm7lo55NXWUA2
WkUAfg/XkOzhi1HbtELlDzr3lTE5XlYhgj6AdzdvZO06LyyZDC2QbQ5dat8CK59tltOnsksgi9pf
kbJ3zzUnbGOdlbtcqOEp6xvYv6Zu3ZMNwnnK9RBXwod0gS2G+XUw28c+5husDPXS7DnjZJd/e9FX
/SS1Ki9HNxXrqjSgyszKqkI3KeTVXMgu06zO2s5Z63BKf06iGM/c0ZC5HoLuA7LKvoRW+cVH3GgL
v7zblaEXYWOjfph8x3aZYyO/k9v5ywABaes607iW1XpoujVGTdlWVr2pj1aqqUc3suqKWfwKo4vb
kVvli4+SFXQjpLdKVVWO+D+Da86QXytVRzwPWvarWs35Vll1Y9dDiqz71Sqr6V1hrEdf/dFNk4vy
q6XiOpQYYH2bLAYd3bODsTQcS/jPrFKlU4+yJos0SGchC/Ej6vUsXQ/2jbBI9JM20KHDqPrlal6s
Q4wpew6BIJrJBkNkxqWVn5oBRWnunVSmWBeiR3v2T7NbmnqxkjNepoVZuxgzT1k3WMUsu6TL92ac
4hOIXexqAn/+oZqIMAj3qzL15nrSgnDfVk72qMf6Byae6bbwfXA6rZ8fZeF4Q3PonbOsjHVZtqtr
o6742tKssFga2rLfIWj44mUlZEK3EgtX2MqpmQ1DOA3wz1mC2pKp6Z/iRZn5xqJ3EJ8Mm5a8Ad3k
KBRou5upw+mS44vorRVoVFqm8970Pg+6uEAnvoOX0fZNh2ZE7r4jE/SuFV31aOhjvGeppK2ReO7f
Y5bHie6+G2TqOKktVLCwQnswJueHHMc+gMc3tJP7AcYj5xGtwXM3NC+SZOrwaGiW9hVGKd6dQERu
5NZRFilbocAueEzNu0lZhCW0T7UpMQjPbAel4WKyj4VrreQm1Ilmu7bMX2peo57rOFLPee29VaGv
3ciaLGRjFHuLHm7c8RrXhTAObaFPJVaVau2+WJM+HS0vHBediqnghMjc2hWDs5XVVDGfcXVe4saK
J8YsW2NoUcCnJoKDvIqnIK0X8tL3nbheXJtUp2HTUmkgwxnyqeOvS2z/FkZjuag5TsMhmgufLEy2
qvT+1c6tdisbcN/ysD4J8y+WkcE4LKqg5m/dgx6Sl8EsuxPNphbzA+dwKWYln0v90qnlyE3D6wtB
rBkzLVHRNXpuGtvPwMZjFF1qhVQxfq6T2DWzd08NXJ6neqTvmlSIZ7XzfrUifRftxx5nONYJzgIu
nf8x2fG2igzjJwr7N3XUkuRDpIHto3dj1XZ+JxP5iSinhepnwa2s+loQrEsVaTIntp/rYcIfKZ6+
Wp5TbJJmIPno2tXrHM9LMX6FMossK19hjneWJQipfa4O4avhxIgZu/VTO6ICmYbdDxl20j7YFvqw
MNOdxR5tj3I3Ss3zlfF3dVSGfrYvpPlyeekeALcySh6c1zH/zHPprWEvkC2uc/qufW/Dg9hWmd0f
FD/vMbzHysrstXOLl7mBmS8x2RqrQ3+QRV5lT8rg29u4jizvKGNIg4ChEUW1kCMAmYSkp+dZy2yK
dxrnPwXmr3h9w0kqkn4T/yFz8Qe0p4VsNcPoLa/Vdjc1moDVMI8Ig4aToMIKYen96ShZYEj6WAez
eWcbG8dIW3YsaAoWIVXDIcZWqWJrU6Bnhtq10NSV7zc/i4JUvpKU+ATCe4FZ8dvsnf8rtu9t/6tB
GsBfYrNCxj8NTmZDfr1OI3tLl/iLcfzf8//XNNfYxT7+z4jMRFmF3y7vJpzfTTjbQ8ve1/dqBuLB
NzJ9oSl1uSLHkN/hMJbd2fMV+AIITNZZRmQxBbjIVb1lf+rqJs3Ifmh3GfJnhqEcU25jXruWI+XU
hqN2p5FclgwZaRfgeGEapJHDINpMkem7C43n6rFw+rUmq3JcWiQ5x5mqsVF9aOPQ/Lr2EIIIvb4z
+erwfW1u+FO3vTa4Tdvd1iQdL2/DUGcTMGWFkbN9n5J2al0SpcIsnfukdo0juJe9bFPnUN7bCHXo
I6ujuSobmqLt15XmuisRsQ5fsoPzFjXtsxu0fenDH/VsId5zkLNwV2jvcbO5toP9a25QdTnaTrxz
wtY8NWae8HxNOQLVahWIDsoGp2gyzJO8cvxKv/Gb5vHSTw7x++R75mXTLuWfTuKbETY/iV1T6+HC
mmeV/a5TzbjQ0S7y/eUlNbQyQlhZq34+bey71oeCVxQ7WcXrHCNgEyqSrDopUh9V+4hhgHOLv4R9
Kf6pygYZ69wo3BRjEKE8CPZPj/pkgb9NdY/HXHUfRpx5GYWA8dWPFR8zBTyTzzHZmadgs0p61Dpk
VfaTY5uItYdBgvky9p/56jpotkUNF1vD9fzWyLtfhdvatz2LBijwKC1BpvrdMFuWlxghIMdpRnVe
bdAuR3MCmcFSK/2VnOHTpZxW9pYtHgoi/NCwRppUzKMw38QSs0jxhG8i9wBlmiRbb+KWXvSpurrU
YaE6h0uv0fVRsLCCj08tphyUz+NRPWf7DU+QZXjCesWoPOV2glXI+orCjAsFG2ZO/RD0Edo+Horw
EMJzRX1e30dpsvHJce4iG1rVVJTmnjNba+cb/YOi97CsUUVe6FPXbNhAjV9jsgjwT8dX4aOJwDek
2VRJd4lnVjVd4n0qPsVl/wk4yaW/kbTKEVdFJFkG5JP6sjxVs7tuErM9boox3E+z925vYy2gYaC3
qWezXZ2Ny45fVLCSrT7SrAfPinlAzWPLbLTuVCXctXNfrA+cveN7L0iYTve11emLukK1By04bBxM
/V3XWuwx/C5EztyA4ipqsUgiNz51YZE84rh0LlETfwNmlW0sv1YQWHOLNxcmM/mjArIfHu0c+OOa
mB6haFZHpKsxECoxAeqd6hLyrQCBIk7yq6NWKeTSUuDZsrPsIxtkVRaFDY/d83Hk8YNZ8+XaUV4p
s6Rz3n+7Ti/DcpJrrA/Cr639lgz5tKn02tc25WRBWlTYrq0wIi2X3EdrllFzkxnF5WFode7iqRsl
GxJI6eJ/jAJLFe11V19dJpHzXToZcfdFU/RqF+lReLoWVg6Kuh+X1wjySOEJHUu8EqbQfCIl6d/I
2LWLvKoLZ1p6mqasrg3a6DCMrKm/NbsU3uH8YpegvMwrkB2oN630xPj8LnSbVFxbtO9OFfd73xu7
vavavwoZk1XZcK1+6hKVSrL4VP8zjTJ5xtLDVmspW6+D/9e57PmFlaYIdng23yDtMW3DwQ4W1Syh
1aDsjxSAU6wKxdVvs8BFektKbcWIRh1jzneWoxmS7PWqUcXlkjFqzh9lnMSt7IL8QIiyEgZMvl+Y
uyGxbVaPlfLW99oNzDnUuNVg4PBr1i6f4+VU/tBjlDrCKBCnojH2ddBueqXbR7WZfwSpU/OU1JXn
MDLK1VAr/Z2lmuHWRlvj1sF6YtkmY4G1nUD8vmne09qOnvVCse9yiMQZcm/PHucxT7m/l02yQPoB
SLNa4xtIb9YV93VtLPDc/VbiFfwU64Lnp64sZc3EzOjJHviROXG7Gllrr2x9YSlh/OgHbfcYD2m0
clKv2Sap1T2qeR4duQO+yEZZDL731WG1eJA15DjsbW3A3YxU0kJLJnPmyVw7+DXZVCftlkTwcWwb
DvymnDXMLOLToZAN5mSuonyythuxLRPUgMJQ6XkI/3bikcY4WlIj7GyCL702lHXxjs2LjcQyWQAl
DThlGuI7ibQCZXgumzS+kyCsua2ea7LNj6JzrSbqYmxYddhmU3BcGKsLsPrFg50b+QNracgS2ZRt
ZVU26Dk84SiyTzJUm111EI39dOk/D/KV2S7VZ9OTjF2ULHuj+Yhcv72VXTjJcM7NZC2vAzS1Warc
JA+1Zixim0VwXISdiVRw4t24qXKOKl9hswTw84RlWXdK+5rzfzWBtOIh5bnVbTgLeBRVW8/TdD5E
r16WZsAR2fwwTUSMtnGE7c9ck4VszOce127/99jY4cI31JB7Y2WdWw7qhOypHeRG1mOUOrfDEJRn
PErKJS6t6bf/d4+UOYa/52i1Ek8SPfd3ZZw0j/WovHq8x0M+16qsDXZTP2hLRTHqRz0fmsc4eRVG
Ej/IiInHCE6GZr+RbeHo2idjQCfJr5v7JBLAmkvjxN4UZ+606z56HtmBqUSvje3qm9rVw5s8Vq1T
y83A6h3vtuIxV0HX5XKYXGXtFAAgcX13kMOcMFuaGvE8Ir10qYrOEs9t59mfqtdW2fm/xmbk/nZo
3qaTaA6ycFWUD3jo5kg5/o7JK7VF8YJUsMcpSDYDPMcUW10VZcnVJdjOaNKotXeppU/7qUAdW4qy
tzgg8UyynzptUnZj1wLVz0T4ppb6EtHP4APgJHCw0HkWdoRFYgEGJ+4QdtXDk9kr4hSjIAO5iZ/J
IfWL9aXRihr7xvLVLwGUBo56vJe85hbhWlO77TCwWeXupD+VgVHfcvzRLWRVIA5+F9YxJj2V0i51
/YsmivZRtlUILMRKGZxkTSvGYumcppBb+R0aOM7tGCvxEgAA9iKjNR67ctKX2C0FH7Zub1gpmV+6
pkBVRKCQZY1K8FLMhmBzBzkyno1JqgFFJzmSpXX4MZXmJhtt80vf98W2i9eBj/T3BGK4+h6W+ByO
jaa8WF3/UZlVfJY1VbzUbaM+A6lr7zlcOyZJjvN363GSKRJ/Kasi69MtUGBrDU7vNYUff1NWVjaB
slemXQHqWiSkhtS5MIMBzak/V0OKUgabgX4jG2ShFYl16Wcj+HGLaNjyOj6pOUTB/qitUYDwgo2d
4aI1OC0742qMT26rCu6YifaAUnO/jIva4UOf/EVtVwZyXPqwLBw/v7XasnQul6lX5LeaY5KCtgsU
GZVvrY46Nwm3HKuhARj4yFMq13tscdqmfxTe7BmeGtG3xPOWpB7bn2nU3RmIUb1NIz8YQy+Lu8aN
i13XW+QItVSc9KhUV4HGgT2a3e9y0OjcFKgQ/bDNPl0EalY9Zx1G65XtdYvKxwGc88EORVF+c/Vo
VLsmttonchKz1xjYdtla5YHPIY/xTTbaue8+8sHIJllgd/6Cf7d7lDXdqp2l7vQgzuapkS7+z7lk
Y6lMzt9zhRieGLrmHo15sJwrEk9+khormXbrzDbB3ShsfuXrPtW7QXGWaYviUD2vrRuB9seEHswO
rQjzKdEie1N2Wbxu5rV2F1VI3yrcgbu5qg76dCJrzbkvNUUrxOMQ38uBcjLbLG5w8Oh55tGOQVAJ
Wyt1b+Vcqj789yv5z4Uf8ujRfe9S+KIxgY4Gcbhpu7pdyBa3K381y+qlj5rW2g04j5vr4KhgZ+Gj
H7TQRp3baAXG7VZYeJsBY+UsMOH+Ooe8WfZcDbQxxJaJy0vvNARcq2jRfkIiT3W0N1MNgBk3rbfp
/Xz8qk9oT/0OtyVKuzKs2v8Z/qu3nCSbc3p/9ZbhIIq+uznaxoPqdDt2TuY2Ro3+yRj9b51Vjd8Q
CXlQECB6MURkQq4yVZibFdufdpoWsgcyi5u+c2FzekEBoL39okfasNQ5gT+ymkR5VVWa/CjrLbjx
ftaFcvtvLK2x7cqNn5lfnPCVcd56UeF2VJLVtsmnbit0dvZ23SqHrnPFesr7+glh8x5duXr4llf6
fOMxfpIY2qI6vGgzd3rqALagT6KC8Zo/NbMC7vEfcTzUjo1RqE++gxZsb5q/+ocYRV37X+Nz/27u
79n0l/PLD/Tv/tfX9Znnn/7y/fzd/z/ml++/mt+/PebrgQOUJ901fwR6239rUYGe4gR/GGcBky5E
8N/MdqQMxDf8078PkWHvEbntWHCa5g71oGjjOd74Fb02pNgq5Yst0Dwu5zjmxeNXFHmWxp94BtHu
Ep/7T47R7cieNIsUw5Xb2oirapGkinVb9rqNgUcnVrJFFrLhWpVXVa0z5J/mPGr3bTAMu2t81HqT
TFmgPmLrjC5TGou3oqufHU5Vf6K3myo2emPt1O8GPGqWAzIsm6RwK6T9KPDTqg6yKq9kofQcl/tG
U6OEwiNJgaJVTM1RFnHhNsdwLmTVMwdzicRLs7rGKqMljy3rvjJFG93wp4UcJ4fIhrFAVRZOZ4W8
v62+dZOO1VvlP+eOGR663tYu8TFC4mRILOw0VRxJ2BsYp65H/iVO0n1pt7ioJ6C5tm6Guzfa7cqB
RC+8ORsq8qTP+nfZ9DiEbG/cnO2WPT7iDjI9OngXQCntMF+cY9BuRoxdWXCEFjQ/S9xBbhsfm8FF
AhdYBsrHblUu/cGBUZCIk2y1wplnBUpsrenB9NgixDXvhllMNktd1d3XKBi/aOgS/kziOxslQ39h
WeAjppkniKz+uk1Yt4gc2EGntl8FDLd+i/NccEICat5i6j1WvihxDTvVDkAGaAi7qWWxl7WB1MhZ
XpXnuiuHy7XCM3ZlioTPbAAIBIcf1lDqQz0vYSYeq6wY8m3VjSyZEdRbcjg5HE1oWxlaUCj96N2H
V+fLoRgN9G4LZe2rabiPtX56qM0IyVmE5XaDarprpwnqjTPgGKsp/vDSxLPgY5MFNyJqh5fRibQF
G8AMHwZapzLmiYIBnpGGAy4lJU+MPwUmkL+q7I+iveKW6NGjBXSCBtU913a7ZC3CqUmkcduIfTxx
5io8e0TvumwVDTr/Jd2e1TVzsMSk4NdWUYvXQpk9xOvYPXPgVt0aoEvwhlI6+JJBsGHyZlE2sCMy
xxH3smBxf9ZVDSlDH+2ySxzZAUMp7mqQ2/d5AjElFBOy27+HGGHZkzcMXq+hCZHOnaqT0L5Owzkp
xjY8GS9Da4Qpl8nUZivNwwi5AoxzjCehf0GKv/TV5ktuCv/kIOa5kGE1FjhoGNarhqol5/3OBgt2
cFMxCcWVIma4sprdVHHlKqs2qtgj5ZmxmTotPTuxn12KFKsTjKGRwLaAopxykJVbVceHzazb8Zz6
nQX7RrO/ItG8KQw//5H3zWteacOLYav9WhFRfcDhrT/kTV6uetE2T12ZeiuOyMNdrYXTC/kFYDR+
Bfmi18aXwGm/KmBNoAlSU32T9U3aPxpZYzypYKf4804vGc48d8HkPshO5fyVgfOgLewQpWWRtVtF
HeJNaaDfB/dleNY796Dw3H23HHQw9QFwThjiOgklE126oW/eyxEKXW4nzv2Asthtr4EDGEFqv5ck
33TXLr6gvJ/sfNsPt3VjNm/zkZHsgEsvGrhj1u2rTohHEZYvLXnXrU8uYFfNwq+Nq2lPM+JoE1d2
uMf0FxIkYlZLzL7Ex6D8LIUyfgdQyt0PvvhD4NrhTi9CfefUnnrf+Gh7Izw2fQc/hICW8q3ynQTc
TS3ufBvb6rqzsZwF6pDldXTrzgrSsvDGST2A/Uk34wytuMYuVw4i007DF+rSYs4dA42P2NYNgvaf
efhsLIxQsVcri2zY+5NNavHfS1mXhTCMYa9CI/mfndRGUTl29vthb0YlswBgDMAIIZWgAjLTQ607
+VVo3hfV0N1F7ntk6NiqJ2mQHfzRe5BtttuY90HRqbsqA5PaQymIlrEZGOsutzTOsOa6j8rskltz
juwb3V0DjcfC2aYlKn9jIbTdVHEkDZndZh2sceJTT+C/MbDs2ru6DoH9q/1J1hC8be8KyyHDnMVi
LWOymPUU8CrQThiZMJWMNZ54TTWl2V96mK8i9fdkKCa0RDu4WzlYC7xjZvxjKex7Tu+jc6K6mMwE
zn2ql/Z9lprNHk/tcCGrvj2IM26KpPA6Z3qvtX4/CJAuihtPu0YxjA2LDvUNACLyp8pNPSj3ZJ66
+8Eu471jCnfhe/5Po4jnJd/sYW0+WiVrk4Zzs8WAgvKziKNkVXtlzesnGAGAEjzaNQsW24ayrqaV
c9sGas2Jbd6dvdmuAInY8bFtQQmOhpK++j62zbaNUJ1loS4Az/u+8Or4Axc/f9GlBsYePZJqsVML
zCAioBl2lz4hF4sXVhvZ9y2Jv/U4AD+ENq5tmrKGjQHwYGdlQr/tWPTe+B0fo6PO9wjVanbG1MdH
6N/ciqwhPmO1yGORXcD9OJuZlH4xPWJvppIewZBtsB0T7ZVBe8U/IYZxyI/aRsi2Cezyu6GON0U2
i/B7JozhdsLiIA3GhdVp9vNkYY8bthWbar+CIS3ilVv71SsIJJwh9BzxYd2uXotkwV7Ifx1VKz8g
JZIsZa/EhvOtJw62I/MgJF9WTpIhiyrq7mTWXsVv2qqwQi2VFydwIUW6ZCdy0T2avrJUx0Ngnrqk
CPGsGbK9wELpm15k303VjN5UDfhiGDn4ymoW565JMgGUtZC6SP3qJO16BKL9tuWUhb5Q+7o7OzON
TDJpJeMWLGaHHH734Mx0XBnqYx91lqQTe9dJiscJ7uIek+luUVZxtxvAxG2wR1LPcROG6FdoJ1kD
KQswZS5QLmy2MfrEPCF9I1qXei8WSpFaD8ixiMU4WN7Xri3PuEA4/oJHrTUL2vKqxzCLYY6UWbjJ
9JwnZa/HCuCoBE9XEdkQMxr7SJpKn1Y+hCvWie3hUi07T2waE0Emh2Np/gxRtHFiTVX3alzjs4XM
6CIRXnmURTof3lR88sMlGGc71GuMg2xUUwP1EXJk69LEzCNxQIU0hh+dEj3dWArS9yM4MH7GuXEX
da5+F+RdeYJgiKrr71A9XzUoTHrDaN9e40OsGEur7oqNFsY+OtEYdu4u03FHBLszmpep5MRYjraH
uup/avWEtv4Q5D/SU907zQ8lNtuF4ZTjo1NNLv9To9+zs3VXfZN/sAKwcNHgCLlTs4CTMCh2snpt
uFQ5vIrdOjv+Ex+MVl1F6GqvZLdrkeekMIzsTkYMJy2c1TBq7VIYbrYevL0q/O5BFoHDR+uJTr2R
VZTKNRR/UeIZ6u5B4Vv4gMxltvUdB3f5eZSMoaYJe12L3L3s1zcQX+LJ21wGzN1yEWSbevLGlRzV
V0b3UFXqC5ak+UGGBgev2a6OTnIQ2L0ct5FgV3BCcdJ6EnGjhnOlXvUkY5Hl5+4p3hQ/9TeGpft7
0sragzYh7yp7DHb9QXZLfaxVp7qpzLrfeA1ewWoe3dR5YeqYvAjvVDbw/VvXPKBKgoQrXgIr05hF
qrAmXCEDW92Qt3ReLR4uYWEbL0GoRYceDNqy8CznVQ9qboVqFbHLzs0X08P+JHWCZZODmNc0J76p
U107gE8Lt1EU9ee8aYo1aqPqA9l6a2nUdfRSlqGGvkyKLr01flUwhPhWd9FNEes6zzZn3Ibe5MEr
oWgDbs5uNgp2N2TjLQ9h/WR888zEWTaTO92WcWc/h4m1DoqJOPorW21CN9XM9OEtE2SlO2RdPTIR
uJDrHIHMw8ccWFhQDMW5Labq3gv6dzm8cIS1Sk1k2QWn13GYHkk26zeuC9S8LYbupNt2tg5w230y
S82EwpqF77WFe7Tc8lT9Tdj11k9EDp5NK87fwjwvl2qtiYdsGP2NnLFn63GZ0Ua39aSkPeZTg5U/
lcNgAu3Xwncz6I4iFmyimDEDVfFd48Rr/DZ7z+gicN6sUOfv0Vv6QU8D4zHogWH0if3W60BZFNQH
bgxUpB9VP2EXiUDBVKgZhl7ZBUXnZ0Z7y52jXUoUHajWdjlmH55ThhhQec6y0iqx812qfZcgltT3
uCaTrwFD3RjbUMEiXLYOMTu0AEj2UrbqJaR2G2oh3n7mreIKZ4Vmsf+RBGse/tpH2WoNpl2pejDD
OjmPipHNVLXhaUaYFbm4qWprfGavX+x9EQVrCSz7Ox7OcQlE+ztesF74r7jsrwxFxYlkau7UJPI3
qasFWNDr0XPQ6cq2jdE/sL0ofu6FUuwtgfmlbM21RGHfMfJEmltdV+CmPiTHSZsPcZr6Q8I9DKVL
9n2PTMEV/SFjnHdyHP8H/aEMRrKXMQkQkQ21yblADTjU1hE6dnFoOzqTzjGyEom30uHOXgsLy5Pi
rcHx+qWaBfRJAqJwNndNfpjxps1BNcpMgTG2xkleifkKQf/zoEzJXoau8Tyzmm3/Z5Rs4ED811Cv
MT+NEsH0vZpqYyc0LTq3aWyvcug+K7NAZV3GZOFDbdiJwsXVChLPua66lgUu3D94Xsaym+KO/+Gf
IbiDbd2ydW4v/eRcngdpspmJK5+CiupZK3sC79CadaisOiOvdhVCt4vErQMMN+dXiHkFObec5zJ6
fgWj6OxV6mnknfTWvbcmDaadNlTfXf1HkUfDh1lk+pKPIT1ztGzuAwzCNgK73XOgxSYeabW9VlKX
naXWZS+W2sHOKUW7G+ZqZlZIL8dOtZetiDl0QJmC/jCqYfZitulXN+qtE5zu7MWI2Mrzq9o3AV8b
NeFV60kt3sDwIW8UGNEpUtz0EebQWcZNJ89BaEAannBUerP7YjW6VvaC7btxW/Thr+FeisRYiIr6
SbeS/xzuA2p5s6b8MhwRduPWt12xtFMdNIYeesvYJdsT6yN7AaeNvtTtq4uo0XNT1cqdn3CQnjrR
l1YPnD0pngZPmyL+MrBr3ah2DVqKv8nCVax6K0YPhzm9Ck5Dgzv7gD70rh6xSFL8sVs1QWG+TKH1
s0hwpyiTe6jJLLFnEgZ8jUVk5SdHN4aDdNqVfrxziO87dhzmb4veP6GqxLOwTyMPCGvV3lRJ+RCh
Tq1u4QQ0n6p4x7Q3WEU9lK2an4K4gmHouelKNwwUEOciTduvCXIpN2NXYhw4NlF61lAcX0a23W5k
VfZT54Z0FBwiVnp2maAaqpWrJ6DwOn18GjyyCJFev+JAWHJCPpor0EhzQgHBbTS5k+PAQ+3FbJJF
bMbNq6Fb6t4bHGUpR/m+aJepiU20bFVfR+T9Xkm0hIc0wUkNjnfD6j1KV2PtFfs6VK0Vac1g0yU8
wdEY6Cx4jOzAbONymSPUXQPIPYAfIkvScfofB3V6o88yOSvW3s6i6Sue72iULck+Rs9OE4PMwiv1
R1qD1POs7xEwBNLG9vSoZ9jQDoPh3xomfDakIsK1YsO5N6scv6KJdDOn6egjmh89d2GOBn2kLbFN
2A5eYd/A3bZOdeiWK3dMxGslzLN8ISMMdjFcSKzheJAW6gTUIPeis7yy6vK7ogQ2B4F/xcuqcTGw
x108JfW5GxQ2nJ1qdofOqvuDvGqz6NeV3ZvKrRoCFafDNfxPV9zR+0tr2826KlZBYjLm2Cxug3Tn
YmV1OTbr+QMdSxG9ysZihovk4WJMnORJHn7ZivHOUik7yib8A/4PZ+e15LiRtulbmZjjRSxcwvyx
swf0LLJIlq/qE0S3ugXvPa5+HyQlsVWakCJWB1A6gF0Ekcj8vtdkKx1/i63sZAmSXK9Vhq5ylw6k
k4NY9y+Y2IkVRk1Am0LY7LLNm0vE3deKqpMuxqXw2l56er3ryN4u5IjbCUmItJRrDyUozd8vEqb8
U5wQkZ/5Y2S7PCvuHHPlxtiRy46frs4HmucwUosHthLtS5059+HYgQSZa46Wvihq6J5kza7z7146
a3KMafdi4+iO12QxHcVcLcAzL0rT6YFOcKaKaM1S993urq2n7iXugnGZ4pO3l+cS8cZaMjKnnTx3
UJmwxz4wt9d/g4bCiNfhmiDPdUhybVpDTTayt489AfRx9tcrseCsUgsLxa4vXj0r2k2qbn+xTMVa
JYAfIA8FxTP8wcu1HVWOVcx+/qgOWfPomPpX2S6vE4416pxuM12sDO5110zOl6E1NWbbpjoHYeye
LF1YhCE0NASbdFjVA7aSpRP0F1iY/UWZ6fkVr8lJdYGc/dEudBGsSFwKVmiMkB2+0DCryFBgmZv8
QlVchF3Hc4ZZyUG2pWYcLZgxxarcNxHgb41V/Lp09XEfk9h87vPpoal6fIIaYoGjXXfPlg0ZEYeA
Yz/Xrk0BaiYVmrOyFsFXw8s86Q+yOnpRtvaTYNx4MRhEp22tTSaZO2rgtYtiLmIevzGrLpiXMLS1
M7tHA9dbrJooAIQz43C1Kd6m7nSXFbby0TClipQVOVvrHSKj/LpARH40qbvDRC1/4SVRH1CInR12
aUcj6JcR1xtVexJ9lger8RKUpXYIWWYfDHgyTkuEXGfSXoh+qB4zJXN3wRgN2yFKxudUH34h9G/9
ElnMI+glvOWFmWwckBd3BNPDCxK4yMlYsfWLkz1a6tB+a3Qsfm3PSk6uBiigrkG9KnZqHtBGqBce
6x6mOary4MW9eZgDM8D958afiq5sNdoy3ZAfRvNx7m+EFi/deavJ8n6JIYF3JH5tOqveVsNVqCj2
qk0b+4SDd8ueJ+JpCYpy1xmGDb6GDl/UAEY7MUBSZLLeyUYyWs61WwQBZBPX6hYDSl2rVkPvRDWs
6RHvXLGdjaWw8BqblNl4+IG5S4VNQzQ9+i4bTkRWTrImTyB7qK6GeauqKkWbsrBtl2VSVxc5xOMd
tp9yzVoYqAE/ivng64hv+Fns7mXV6PzkFKg7GM8XKPeE9atXgfqCv4A4/6jyT/4I/DjGLinMn1S4
K2s1xWKgQJVlb3tTsGe35J8SN8QPidjLU+CXyoIHv/nSlclvV9TJgfx+xRrdrK07Zeoaq1B9Z2ox
mhZV5b0jxPyjsozqEsAkwO7RfZXNo6ESXkknd+vMowrb2Ao91J7ZbU+YvuuCe017hz7uagDLfYcz
Vf2epSv5/zA59oNlsOWFTmfnBVzsZPi5irulsiAJZS3TccJoqTerY6RAON2Mc7GbrYDkodZKG+8Q
xhQIoDQL2XgbY6DcuxVFqi7DjLCjdAbW9HGXNSSqIp7JhQCj+TLaiU4eaIIH7Of+uq8a57Wx5l9Q
/oaxmHvy+/DXaw3Q5q5mtbcKzDZ/G8u0YWr1sr3vKeHK8bxuo5TgrnUXp660403l9d2Wn2z+niF6
0s6BWxMKzCouYuw/EaJ9EL4dL7A2m762IEl5g6XJgx7HCelTH7biH1KNsiQFF6+qjNceNtqscr3N
bVwX9ekytFJjmeHN17dZfxnnQ1I6xNH94kebogEia7Ld8ENYpOXIWhT95eswN6nKcyHe5ahbczOy
wBF6nu5uHWVBACuyATDKq8nPq9VOA+9qZPHXovfXJlPDKakHfK7aMXzMwPIsdQsU6lgBYOiDvPyi
ac0rppfhj8wgG6q3zLquts1arWALaPp3ulNjKqWIH8YYGO9uOQZEcNLhWe/jYZUVpXnpkIDZ6HVU
37c6jBK9N2dCZ9+tbnj5LhjapVO4UPRImJFh6YP6XnbX8EFxhul/1GwQtyXhYKR48hibuPxhai18
dDRgXJlSEHuPdczfMJrkbofNXQse7x1mnhweEWfZx10dLKu6z3fMUsgu1pG5CuYJVx6aJiqCaz0W
VVYtjBom+b//9b//7//5Zfgf/0d+IZTi59m/sja95GHW1P/5t+X8+1/FtXn//T//Nm2N1Sb5YddQ
Xd0WmqnS/8vXxxDQ4X/+rf0vh5Vx7+Fo+y3RWN0MGfOTPAgHaUVdqfd+Xg33ijDMfqXl2nCv5dGp
drNmfxsr29VCf+GHSuze8bgvolQhng32M54oyY4EcrKS1VYT+qHCfIevnF6QCd7Z8KKjrPW1Zz9D
ewdvdO01WFkieXmWHbk+QK0qc3TNHIS6zC5Zt41RvPtO6OydKWlWsorWYLasnDQ6DmZRvLcrENXp
e2yQDEomLVnKQWrcdSuXUOjezMKXzMlOUzNUF830ip3r591CM3Lo47IxKx3oaoF3lDVCqtWl0pRx
ndVuvHLKtLrkdvf17++L/N4/3xcHmU/HMTXdsW39z/dlLFBDITTbfGtQzgFTlz8UY9U99Er+Ik3h
jQxMUTYJayMt5qNOfZWj2E0kbKbZEfha9qOYOTPyIDqtxdMn/gE0r3rgltMexe3dH6PEHCn5o0n1
LRNVXrVdFn40vCboVkwe6QJZAxsMGSV8DZqkfcwmBzIvY3zFq0+RMImKXP7hyzA+/0gNQ1c109VU
w9Tg4Zl//jKGyksbv7fF18Hz1sashq3NB/ZPLYs3SgKJIg+Ewe+NpTMEq4okx09tcnRLjv8Q54oJ
Z3w+W9ZlKRgQB1anlBDiZCAQ1bQbYhgJCwErPlVBklwP3ZBFqJ7LBsixqoqcAqNk3a9csOF+d5Dn
yPbrEBLBL6iS+Ogi1Jq6yEUGK8HArvTvvyfL/vw9sVdzdN01HE3XHEOdH/afHmYdcOjUsaX+NlV1
s9HMNt2YrKH3hHuTl6jPz44ZqV8zJyUR1YqQuH8QnQM3URayo3DMFzSIvSdo2dFdl7rjOh5K7Air
5gmTVqw9pyR47Joo2V+rwZxikXkWlcD1tlUiDHqCpIWr+kePzMWM6N7HPZZut8yMLOmKYd/fzpVn
3S7602DOl58rR9zavQHYLxKLzAtAXg5FNvoHG0Z+fq0HBnaffFtb2WvNQ27jEBIMrme48oxbdxKl
mbXsDd3/h9lW1+fp9M+PtWvYmiF0ew4yOIb15ztUq1qN7jsk+E4Jy02fqi4uS+gkOS7EU8Ix7N+x
kDtFXtUdi8ZFzKDLm3e71sODkXTZQyii7EFLcElNetfcy7broYMh4wcFxq3zONmGCHBKjKdrt7La
jlb20Be6Q7A5aTaj/HDPK0h+52W3hjrjIRcCnTs2jaxZDJWCfrURUyxhHhBKduplbGvF0U0K+EI/
FRuEmXfR5F08tYYVEGV8430idsxh1nEayng79EZ4zqNEXwOv7R8iZo4VhpXxs98RyiOa4b0qRQ8V
b5iUjyQIvikqIH1Fd47ock/PcNYeK1NrdhMAMsLBbXzRiQlfZAlO0XcugILlH015gxhk1KSvpjsN
zvWEovRhsKbgZ2/nNx30S49wZagwa+WzMN5k5WX8lfATBG4bMSpfLe2lKXr8kHUBPXouxfaEpL0s
1lPoXhtlFUC+edf8KmJy5P4STHs8h02TtdsEQL3lwY93pjMqe5LAMUrfSm0sNSfAKgGxgSNWAd4x
UZruQFweoQBqst3yK/YaPxUBf69RrZ/ubmNyl8XtStYt3foWmX699fJmH6pF8BKobbES5CiO+WQ6
J5c8+tKYkwJtOhtvJuKdV3G+Ictq7jEuJ4/steR1K2u80hkkg2HwfKwMHSivM+Fh7Fzi0TWwLNkJ
SDk69xW6CMKbiqVZpeNiVCNswubBRuOSjs7CL7ZhN8fJ7dUTqNLfDlmGUQ8xAXvLfn7SF3WXqqdI
A76IvP1GjrO0H+rYBGe7iZ37McPCfvCs4Ivbw46JR8G2rKvFxR7Qu3NzI/xSdTkELc9JwBGZyhPp
uJPZed4Lsatu4UZ35NLGk+JVqr/u8Ngk/Qvczi2Ls6HAr0C6F4vxdCoPsi0D84omqFaciei89AUa
GxU7dX/NVpgAGBjY3YiYs78uBItbJQM/Is+Tp8iSG0QQjhL+mtu1Jgfh/ISHZZ0ECV9sBAZvbU5e
sLLZVqy1RmeFg7r+CTZIfhBeZZ1rW7fOYwTq8O/fHHI58ad5ybBsw3WE5biabjpymfjTm0OUEe7G
ilV8VcwoW9pEhbZ5WeAtCpDpoxMo2KFr95o7Tnsgnox+wdzuRCglqoWYzsmkeBdfmN/7whrxqWX/
wnKivhP6oL5FZbGQ7YFnhDuiocVGVrUMi1AQHM9E7YyjGQzV9bKlVrAgb9T0NIkg3SS61mO8kIQb
3fEd5pTYfuuRN4pnUOyn9tRfmkWbf/HH2Fn3GAPtE3QX30I1vwKMI7RKr+24mbdvCfFkCfT9ND6j
XQKG3VCJ0HE4hJWTP815yVWRheZGVpWxyc+wUncx8a4C4WUdhnfQ5fuozYsnDLLJsDT1j3FUtPXf
3y3nL+953iE2iTDB/RI6aYw/v0WqsjYcspjB1y5ocYLW8rfJqr2HKC3tU59X/aIRbf8xtAH4Ad+1
YCs72gsaORsssfsP0Q3J1mn1cCvMtFnXAUgXA3zJQZsPDpm1g6zKkmwLhE6uxrbvIj3OLrzHkXRR
WXCVeCFfEAvELnbgoelLtTh62tgfC8wyXppRnIMqms6IEuUvri5+kO9o7mUtmIOUTRHUB1lN27Bf
Vq7d76v5zNJnq+ZPhr2VvSG48bWRVvXGd/X0LpghZ2Ag22M384msWTu+XTZ1Xx9B7QG1lC2y7zaq
7HVkxB12C1mN0lQb9d+ZzKw5v5fqFvkxYpuPzM/FLo5qgimJSggjVhlqxN08tG78ne1Bzqzd0b63
kXKbFsLM7fu8Mk9VLsZ9OXfIXtmuNZb9Dzde3tifH1OdGKXQVNtQTTZr2ucFXo8Udde7vvFl1P1q
lVsFiFqh9NdDzA8eNRL3Na8ia8OWIrq3Ssd6SCeEd20EFmWNPHhyFp0JHJQt8Gwq1a1zzwwXWQ2u
ZuyRMpMHtKKyk2Mzp/mNqbDIwnPcQXWKUMtw6ljq7f/+R21+XuTrwlD5ORsqTFjDMLRPS6PYFKVj
aJH2xda8txpS833DLPPTYehR54PvqLFAmexFirj0PaiRfmVmnnspUz3fxGzvMVJCg1RkuXdXOqF1
pwKh2XXJNN173VBtCqyZL9DP+kVvjM2hCDVi8WZR7wBdgxJKprXjpd7eBL93J0uFGnXXUvZH6b/1
3tpu40isxf8wVf/l4deFa+mOZjqGcOfN+6fNEAuTiT37WH2J0vRHlp0Jz3v3QxRZp3DG8kh8jtDT
eIXikVjd2mQpbh39qGGwdT2hRKNmIYvRNIOIjXLcyAvIwbIDJZs5+uEdRpLW429Q7w6FgTIYA7RW
nP7+Cv+WRXWoZ6mmMVn3xEDBHUAY1QH0wA3T67MtdUzmNjtstfvrEFBf16oxD/HRXFmgNTsiA1tn
l6pOn3VHmHfSbAgn4uziq6LZCUR0IWBRlQc5Nk/j69gUvL+zEGXQ7nxl2PSRXkP3dVpt0Q7lPUh5
50ugJtjTO4DxiJDYbGLFu9n47hert5slzAXURbTeuVQJYqz63IHYEOHgPMjOIGv8czF5iG7OHdnI
2qXxRszARZDft4M6h4foiKbizQQQ+fePiS2fgz/NARa7YRdgq207gBCNz5EBJCsTDS3bL9YAcrys
Q4JfuAusI6W3X0vT61eirq1dMFeVHgy3ajTZvezl1Y17L1HhsRDiOWPpJJtHC+wUL7dvqIHar60G
/sPJTXUpO10dGxaPR4XD3OvkD0HfP+NOVJ5EKex74Yf6skVZ+RswdxhVxvg+1QWoP1xT9lnoF8+V
Ur3JAZ2S1QurHZsH5B7jQ+BPyTrxBuVrEy7kgFzP3FXhBuPBKzIXn3iPV/98afz0nlnfWs+sYozd
YCi4kUnipZNahP38nvuLzNFW1aL6YZwP0H9+a6sys3qQB6RSfm6Tg2/nKlFXX8fd2vQIpSTWFH+6
1ufrlzaoILZJOtnzJ9tWTwGckI/EwF4oLodsn9eK/d5H6MbX9kfXwKFLOrVCrcmzPuwSO3AoiyxM
O3AlGIwgckY79EqoCXVmXbpsQPM6gRrquuW+K0j8IRSS8JgYPnbR0P0j6HPV2B9YePTBq5s3T44O
9kXP61cXgsD9ZDbOE3A2Y927iLuFuBE/jX7VYXOH71GEdMWShQsI86E9y7HDhINXUikerFXG+hrJ
sCqfkoXsvR7yZmm60fSQsCE6ikEztvofQilS7+ST/MlNZAUj7WmLFfPl1iRP+HT+p+qny7Uw+lal
0K2FPFfKrNyul2I5dqcWWBrldrPu+ty4iEJrSHDwscZcGuY22asWrn4t/f24HM3wjauSY/NmjLsl
4e6y6Ofei9Fa5rWD2LR2dCVCXvY682hZKgYfcArjYnJEkwEJYmItBopajR7kIfcaxAy8MF3OaJpr
WyPMaW9nM1x4HtfOB7Vp4bfE+vl2amS3ykmf2mUfjfoadaMX03HHB1ud6qXWd/VWVuVhyLR20XdO
uu+aYnqQbVoKPFiB9CRrsr0Y3X3uFOP9rakVEfr5bXTJDNFcRPbD00gV1wmORoRax3dsvX6Qb/Qv
rqKZj4MWnJrRHt5FaRmgaVBvwiHl51F9zEwDtfI0pgW4fBiDy2g00nKZ+CcPabNHV1WGp9qP2EWT
Mtz63TQ86eVoHGf+oeN2WUl8Eg8ocC4gBRnb5YoDGYWXkxY/6bwj0OUfH9gGFk/qkLZrS+v1tayO
bhw+ZGO5lLXriLHUlqavK1sYy4TOfPbICHvZ1cbwTOMQ6h2rvz7bYRNp74Rp9fVedshD0gP73LjC
mLWs+mohR8uexlbvg6QoHzUX8eyyEf19bDvayWsBJAEiLb8lCJClyDq+5WmabTP0FHdCzYsXrL8e
5IAvoe7bd4FdKyFqdPA63Ma8HxxnIKYyDmcosOkJMsDiOkJjJXNQYvN4GyGH+UWGi5rVgEw2VYfF
cuWwOw6wJh/EMH9nSXXQfETkg5RqYjXePst6Y41aQ4myJoEKe/DSbwYCOmVsDd8xKgJYjKXmYzf5
yOOkjbXzInVk7nXs65CEZ8617F8sksqSXXHJsnTc8z5OUax4a2F6YdI3IABY578d3Ll6aytSk9s4
Ey03INzcRUAu9x2rvqVUDkgrG909FSBmVOb2OVB5LUvFgGlMHu201I9Fz7c8FT2Kz6g2fpmcmbKk
KcMpVQlVmZiJ6CabVJDfy6LRyi/whkAfBW4Ol6ZtP6DmWklWfpkA+W+9eiq2sprod8XgAQ8bxnI3
jWa9kScjCbnM4bm99YqCvJMXj2vZHtThrok08VJManeX9KZYyctolX1SE8JgXtYjHdCiO5kIy4Qt
6A0fJjbGi9KWBkXT+ICR+xfZrvlgt8F3S2OD4T0eDsE8XG8Udedi2LeWowpVnM3aIuULAvresAoF
xc5++BhFgwRAuYjxW1v2sSNeLLW1F0NTT++NX8e4PYXjVxH58NYr/bsRZTvSJD4gTOXXHG5kRKDi
XLJjDxakuTd9nlY/Yj99UIbOeJj8MIMxLYZLBmx+CWHC28SxPmv7Kq23G/UmZ603BPXai5JFhX7i
2RVK5i0MDYZgxVe6iTMflfzoQw9Ulx1WWSn3Xq8p94ONDlislwfZdGuXJbX3ev4oFpyfOszAUNYT
H7atBguHrik+O0mIbI+peC9jZiQgml3l4uaF/8AOx1kYUDjIxNJm+X12EnrwQIryGKlGfzAGzTyr
jS/O+IXEsyzbWjbJQwrQBpuWob0jFUlktmXJ4Kpa8NLHAG6BvsSgSNrwBaUO+xx3JfMVnZYXD0++
8SMvw/ClUPVq5Ywpnkfu0NwP86HQI+Qdsmqnellzrzo2h7kkO+Ww0jSKpYDEt5Ztn8aVyYDtpfUM
aUc7Vro6HXo3LTHQqaPnaSAN7gO++BHim9GY3o9OBOHCQ3qKfKs/rX0QY9eTIPCVmyjRFgKo9MHW
EY7VYKR1CFYa3U4xm8u1iqq8eRxr1GEW9tqEb/fSZBgYVAWPSSTS6qWEKLjGGCzYOr5VvmQGcpbM
6jZuMVT10sRI1MkRvZyroW3buwAt6aWsOm1X3rHAjK5VFBXdA7xE8Efz4HSy1Hu98L8n+rMXT+pX
oOC/REA0P4a69BZ+JeznpNLrVe5YwQPsv3wT9YN6PyjlQPB6VO+SkZuUWAUSK/j5LC1Vby8wbOOd
yn97SxubE6Q8sfKrUWOT3X3XtKD/lUdDqZLk14iV3SLGGuG1DMdgXRVAhH91Mj1dxVbCE6BGlnvs
S32HzSIPQGFar1mZGXeFN46XuVY2Bd+UH2QvoICThaIZEyKmavpi+yaQaF+p7mSvq2VoLqJrDySe
Xr0belTu3Gkjq2SNo21PQG89jVn6gh6VuUhbJT66eR2cdV37lcmwewuDNN8V8GzWFsKUb37uaoT9
ChVVFnrdLjjqQZM/NhkziPARtpmb7dKsDrCZ5YTavTXo3a6LoVa3spcfCyr3SZWAz+KSfb+qgCm9
msjone3e/OlzIQWma3mO0Q4bHXtGS+3qRxzHcqDJJZZdsRWefKQWV06V1m/Ipb/BTOL3GfVLMt7u
N2fyAGrNJwm4J9shEFiFzycFDkgtA1vjtylIridZTr90qsL55vcpAhV2VD/68yelevDzJwGCq9+y
yn+zFF/5kZbdT58Eq3c3KdaCuVSAEp2T8TJFLw9V2mz+YZM3xzpymay/ZuVJD+mmahE4A4D01zhP
m3lFoKjwKewoMBD+bOODXmX6a6pHH5Mf1WeE//TXwIhBsNbV81Cy9OlHbyUHwcXG1hio9fWUoBnv
IhNUkazOgMktKnQGN45LOIPSr9AmMXbyikhEgrIoYpJPc+8YRucYC5qLxq78juhPeMpzL9sFCT4L
rNYQ/hBTePTdJF8EEVvKPBxgl6YDzliJ9SxH+MMbmm/dk+wPsB3hs5uTrIUar6J0VJO70Q1endq1
EEwx2I2r1tarDGUGEjpHuKXQg+ZqrWTRLo6jCLwRVTcpB+Q1XXsnq2ZjwQwtGv0QOOMTE/Gr7ljZ
ox132WPMlgMkJhH6ruBZWPoRD2+YpQfZC2Kkvf/7O6gZfwlnkeFzXVUQq7FgCYlP4azIZjYpa6dn
hzeMWwKEk0FWcmJi9FLEsRrMtKP7VqjmwaoyflT8rRDtPBKo1iguXvZNV53osajy+LHExHrvxKIh
PRZBLHfRElURJt7Waqisx7zo3tWOF3ObGs3Zrx3UVoppnyh69z51/bSbBDDOAHG499JAeWMiBHay
TBxywIdfT4ce0uydmkenn69WtDBkXccq73vsSV5H4Nny9LqY8ruC7DAGXAwrZzhFZqbVMQV9+ub8
9pmuW8cHx83MpRzlCwT9NGbHg7wGmkgk68aV4kTDciASeNFRmLsUmC/4TG+nW5MrwMQYA6Jtsk0e
PKx4NibqutdTkXPWjmZpvamY6B59/BV3uZGi9zaXbm3/rfT34+zI/e167h+lT1eJQ1dsgU6TQ1Qf
6k7xtlEQhks2aNO8S5setDRINqLt8tWtzdfaadW1mrGWp8mOztTLpZna3fbWZgsHwbRRLzein76D
A0ces9YET56v7oVBGGsSPUrVdeg8ov+eL60saD/0TjyDHwsA4ShrGiAwqU55Msqu/vL3v++/JLIN
gz0CgAwLFjphW9n/U8Ios9jkhHoTfCBUE8Z3lr2rjewZglfzw3LarRhr7YvqO2IZ6LZxLtHU31fB
ZG0h++fHHPX7RQ5wcAHCih/5fFCQ9V9ZMUhQWdXr5vT3/2Tjc9bEsF1hGwQ3LcMxHVN8CpxZmuqH
AVmpL9M4rCJ3qoE+cDCTAs9n2252bJPjRa96v7Wpg43FN352Cz01uw87qw9Q+4Cba1CsSCNAnkrT
/sMHr79IRare92iGPSljerZStf8oKm6QjqXMLg1W0KYLP9Pvx6YitDmY+GvnCS95y3U0bBPpkSV5
kAPJwPf4VoX5P0AQDOfTxMQf7tgWIsqWbYKnAaHy5+QRLHoQBtlsP2AxYYqkzI/kZ/zZyJuiPR9S
3c+PXgHnnAD2/lO7rMoRt7GyLRE5Wq2JidfffJFP427V27m5C3EHVlOEJqzZPxqImx8C4X5AHCAG
UpsjBg22LzaOWdM7D4EJuhxgzl9kE2itYc9MOqFNS6e8SK9i41Q7oblDjm54VIuyR0zjIqKcSyod
v02/alFtmU+QF1G8MlgAC/AP8iIwzMZTjHWc7BR1G6+9ojdlouSQECNkyUl6Pp4PstTUZr5AZrld
f+rIUrTaF3KgxaOy1DWEZKu2sJHTi6dlYITds51Y44kv5LFNO9S95kM5fMCYip+u/RahURbJ9VH2
Ac7Qs6w55gmeN1bZoOXqBxqeDYZ6TLTyt5Jsk4d47v00WLbJ3rox7b3wUafpJ784qG5L8GFMHoRW
FMTFfz/IzslB8H6Tm2NxkPVbtxohaUzSYCBJ6+K3q0zKxpjfvNp8UMFlRFqbnpz5PQw8JL6fmuzc
X1/DgOQ3mLW25N/n3tnNBwnOjEwiaAF5ka5M1QfRbmSfHBWmU7VHdXVkoTK/y//bp2rduA8987dP
jdJBXTqDAIqQThMKuhg0JkjufdQgWWClFe4Z4qZzltVeH5UPvSeKbyDAcOwGPTunWfMVf2HjhKq8
eZIlyzPZAeKSYZWFyTZxAlwiOyL2+dhI1OVaVm8HeUaFruutSSX5sGi1GJmUplfuAbggxqZnziZQ
LeVett0OgeUHS78Ikzuix/EBDS8cAOeSPNSKN+YLWSRrlWzQRj1HbZAcIz9DAcspsrXDbVhVUVGt
U2Q2UJVAD5og1wDxrf3VL3P0M/oue6ob4tb9qKvra7Vu2wcX2yDdML18KbKK0EtZdPjRMThw+/aU
RdOR4E9y75PDQ/ZUOAuvMY23YdCtdSvqaSurOeaAC3Ma43MZ1P5rxYpFcxPzLZnGDsLyn86yuksK
SYblZhMRF9DrbzzNdyOgtTfPyqtt3rP9yfOgQNEyfJQDUHobF3bgWZchdLuDKHIkhAe3+AYadL6A
UyjOKgMQdEBYSL+0ozktZAcQqAciJc1L5/kF6jIIysYZ6PXQ0e/kAFGiSa0QdOkc/FSLZZx6Zvfc
u2xaPTTa2DlXm5mE83VYIZwIeCiGwMaS2dh5oW6+mjWQo7k7cmLQ3Bb7lbSvrLUTiOFuBhfD+0J6
TgmUQykV5wZ1ldmIZ0lihl/E+6AuUni5bnMYcv83woY+dN/JJxQPeKCNp6osSU8BwfyozWmthY1y
Rm9hfBxd4koFGNJdnOnDo47K4kNrHmWfbKk0uwB1E1hLWSV28WCapnWHp2Kwr0PD2MSqlr+PWb2R
34U1tN0yaKb6lCYlKbxRiOvXixDzKsvy7EMzeKhx5VH3QzCUTwLDJ3lmpsVIoBUCTkINAEcxfXft
DmPwBa7G9UboHiJ7vYNGp4FXx1lNymxpVQgjKB2Sl5mJtmldwpOD3Fq618IoCzgJXQt/dI3q/8+Y
v34E18nqtpqXBbePUHxd/MNrWf/rWxlnKkMFvGnahuV+fisL4TduarXDi2lOzjlO2jP2HeWH1uKP
2aHRspXVDNkOq9IJmFVkBpd9Swhy7Fde7itdzNdjF8sMQTxIgkoEJP73kmLaLquMMdrK0rW3tP4h
NYlMyZ+3rfPKirSkZWOQC4TI+LznYe9QlwUY6mez6hHeRHVXrQxtZ5uIccrSrc39L21ynJufcQ1d
jEpKVgrNmGQfEpy+66aSyGPienedXuzHbIqMrTZ49mZsefNc67jTbNAzRhNlSD66tklWRl3Zd6WL
oKionyJbSViVWdk+DMKU6ZlqNHbfcV/ULlCZDEh/4Xc5ighAujYcnMxktfKebSAtbwVwwU1XO5V1
SoasRGsuLN70lvVHHTT4P87VsMhXvuFVz346mQ88f6z5ZoDOaOO8lLs4bgbs9JzYS7YBSk7nnizv
0faGjayNceueZalqHRWVMfz0Yhv56YVsVKz0AwUtb38bLM8nSrVR51OvY+W5ScvbWDZ2A67joW/A
kjU0b+uHaslapS/eCAHbIAGK5E7+JZHrPpK5NAneht1L12REePmLLPwKlnDKBxS3Mlt8FGn4NYim
9Jdwij7MKjdZ9g8eP1AHZCPmkM/zgJD3xEsoSqa63gVsPS+XrkW5htLHmDurjW29NA3+EbeFVaW1
hbe8LaVQKMVzAXbcdmrNdOOEU7lnPe48kyZ+MIzQ+FoIL0Yx0TdOhhEUJ7+seQnNHf+PsfNqbhvb
svBfudXvuIMcqubOAwBmUlmW7BeUZUsHOR+kXz8f6L7B7qnuqXKxRDGIBoET9l7rWzJebmourGdP
LcXBSdph24wMOF367fo4red4s+RE0pu9umYzROPGYPl/k+esK0bNq7/qXvqCy2sA66dbRxq5Snj9
PUc9SIkHfl1ZqrtROt3OqT3lNQZec31CTn7URh+N9ghfPX0qEwo06xuqwmwDd17cC+5h47arB1oy
6wMyouELyUq516MuOi1F0YR2YXl36YjDBS7pp66tOvBltXi22BvUQptfBsepz3Nrwk+ay/kFm0ey
7ROjRJHPo0kNWFUh+unm+miL58kxyxcoS9NNS2wCWxKelSXLspuFAgxJJstLn8osUIm/OV1f5Hhi
I0G3PSndqNw5JUmy1z+M7+XgePEQXl9E6GIe9pFrH0CadZc2hc2yzAvCjm7dNSWp8fzvu+RE/X63
qaP2RGnpP+9eH01aSg7X1/ZrulLSCEq6Bb1Hz6Txb8XRMRGD9fuPTH3Dmk/dREcNG7ey+cNj11co
kbUxMltFE3LIyiiyXpupa0F2AJxDgEnJPqNBM+j2Ia9WNF1Uq+RKOempniPrMVvchx+/zz2bqhsK
WbefontW0+/X33csSYKiAwiAaSm/K/q69+NVaqLMxLUUsWve2ksz3qD/JA8iBas7SIQ1wHk3Ttk7
xx8/klfjHK/3I5oxO2I3YeQwyQLDMS/lDMaya4jq+fG7prEviboox/8Q16y/E9r9jFQ7YrBg+YrK
bUiTt3YUD04aJe/D2OxIKq5ivy7eCgLCU7+Wt+yMrdivshSihVjeuzm6tVt3fCN95/vSVtpnfTEn
qGAA7ibK3j6UeDC7keOAFMzZQWBg85iH1Aie5uBS5Fp/vD7p+lNn9GRFuW4RXH+ntFhmfCXmPYrr
e9BBSHbwOz+uD//7de5I9FgcL9VmiIrJ98Cc4zXNxEaxG/OGPa6Km1XTDqWXygu6LTBxVtw9KjFr
ZXdphy+Q4m4jgVrRV0JRDsMPd1Oympquzqari0mIQjvFC8qf1f/Uz0RT2EZR+UM7OQjQuKHYh/2h
JrPOEykLEcysOm9/B0FtOIq4e9XWfLbrjbc6iaUoLgTEK6frr65PtWOgkBGc0/Dfz3Vikgc1K97n
aWuFuj6LW73oF9Kr7Jlkuty89Kk6bHSvKp/IxdLx3hrizZiQwHSsof0hq8MMrM+3aspWAp9mPnsJ
8MPrO7VC+/2dqjWg1bAVfWcrrXWhtFVZSXxx1zs5y9BLMS45YLexSbado6y5CDzi5GaKD5F8zgAl
JFWTtN/zQ3Ge1p9SrSnOom77fUUC4Y+f4n/97pdHK9GNGxUrP+oA9ehRG8VVsv4Y26p6VCxurnev
N5bhlvbmx5MgG1o6QRs81c1sLai0OrkbQG/mrpG/IPnRj64pu1C3sTrDy4AMFlMdwK5W3Lm5QQ7r
+gA8tDocPekeGxF7n9pcBrltTmSkIP0vx2HeXu+i+zqQJGc9ke2T0i7GAJZD35bkuXKoWX1XSRd9
IbQ9CYpqBZQpRrst86Q8g+VFywx2d9csYrjXvGUO4hj3uprTfDDWCpNYa039mJgHt2xf/v2r609u
M5phsqYZqgT+aFnhnkkkd9n045uDNGcF+nr3+rvrzVKzcvHxHBIR6QLngxh031IACzT6YYB0a1AK
1/vLen/qBCqm631m8X/eF0X7YqolzK9SfVXRDxetWn6wQQTaWVrslxAaxJlpP6AVtrexWycn2ynE
Rbprw0np22dZldAvIPu+y7c8z6qPUkdD2ra6+6ww7CEcyPuLGFv9WDlFtssb2Tyw6wTxUTT520Dg
5vVV2lDfipnRCuFeFDC07v688qdbP9tu6BKanqOrlIU9yzJUTqefa17UKOPBVevom1Wt+IPFEKeC
Wh/ejg+9E91bkS2bV0uCuU4JWA+y5DLrRONpHbZixdKSW6lPB5KQiPxrIoMVWXWTpG13kF5oOHWy
K+oqfojLhzzrbytDmEdVsYwj1QICXao6D5JBooAxMRuwazLDSp2hfk25ytDB2+GghfG5lS+aqZhh
P8Nvo27X77BVUE42WqwifUyshXa0V/GNo+IKAij9qmvAtUrjNX1HOWvcLdUzYXQeSh8Ixjr9TZKj
3PKsapG2K1r5rHgLQUWCBiZee2tPN7UIMFYqJyd9pOgB1Vsfu1trJokrGrDZJFCkT4rq0HKHkOqX
5LRuC5Sp4RiRT+XGeRBZWrXFwqVuxyg3tov1TZp6eRgotWwc6uOBBch0SwV8Cpy2Zu1tyUO0JPke
Ly5amQXdUGZVPoheDJ1kqCkJH7mr6PFkFgznovEnNVkeR6DRqUJ64xwz52PvhSmiZ84GHZOyQXhX
b2fD1f0sHmndZ30TqgDZSH6AJaOM+tesAtk32GWzKUVU+orSFGEh9PohRQ2IpEC/ALHWLz0ep0xL
JIkMcQDhZjoiOPZOJBgCPu8wSNEzjB8zTJNBPumUHMl1Q4TYtAc4fCE8TJr5aX9Y4NgDa6h9e6Ji
kC7yW6E2xhn5zJuIjZ0Ts2aymyot/WiYmyPVcNGL4lwY5qcptY2j6FUnzCzwvaxaRJBqXk92pN3R
Y3liV1ecMfMX54ZBeo6BvkocGW0a1Y+xWT9ZVl8crYRWdWSeKF/fgsWyXxl7D7FLuDu5425cXirD
Tl9aJd9pzjgSapV0QUU78t5ETDe0pp/HDuqHOiYAjgQ9nLKpPwxDf5H2cUEGsVlpnltCfS8yd5dL
XCFQURy64lizznVEyqyKI2vrTKZ1rJv0U1VE4yWaKcpmMDNcrY32ctbvXfajPkOyewBbChRanx61
tJU31xvdgZw4NSURfHGL6KpRjZMxd0jlDOdc0429HVGihLMdg+93iKFFbBuM0eL36kU0rvUJ+6Hv
xvGpoYp9VAplOsze8LnAP34x9QlttMHXaCBwDXSDYGF29Igb0U+GQwsgIVpcfTexkg0L3QkSxfim
js1GT3Sml3maLmpZ3PV48kinR1+LSR48xmz0YVZKgtCLeEPBwtvlwqlCIMqhPYmvtm4MfzGsaT9v
txnVLM1yLOyeVA2IgPlVCQyJrHS81iu/IzvSX6oZPRXZMc6gYMjpHYVNF6ZlGFKbOkqx1g9W/UFu
hrOLmdHIScmIT8+yY0aXXSbDjGuYa/svRt6fG9l8RMekGoBcWdPpRDjmL04VTdXztmjq9H0iGQqk
N5mDo1rdN7lWkVk7j3vdIUWlpg4U1Owdt7nW+caI0uqKEa4XqBzpDFTcyLeGZndbGi5sW5K+uK/U
0tuoS6xvl3WsLbMxCTw7NzZmYZEBVMUv/az+1RH/uUpzPeIIrzUL+T2mkD/YN6llelWGs+17AdDs
CHPRPqHYCcmRTwllyuFhEdYS+SV+V59ybUTyeU6kue7iPLTc4M8Prqf9VG65fhpy2UHkep5Gs/lX
7/6EyF8fGFC+e+xC4J7IlgDv6n1w49W0NPfhYnqZb6eQWtzJ/TCU7Jvs++ksR285VKa7a1SHPQtl
wz1rw+kYKTGCsz5xtlrcwJVfoEnKIX5FA6bedEt8k3WOhrhjSC6F1POdJInD2lzLH0RVvihVEvl6
nT4lsnlkFvM2oh4LEs1ya9eqxkuSE/SYmlDbTDuDGrc2GFLpSQ4XECLZ2OpGE8OhKDo9iC11CGah
tWR1OdiI1rutbeebbnROAusXuQ+FX0ykQQLq/PD6JN5ZSf9ZLxfQinX1ULmmd9SFdhwT5RE2WPop
46r1Ndd7KypggcYs1RO6HHNfCiaQSsnTnRXp7YkrpV11zVJ+WLN5y3iAC67NN/MIP7aNMnnW1b5H
U+sR2qDWp76R/SUviGO2RSUDeMWZn6luQp1IuyM8QaF/k5BU2s3Lx59//9ofVjWcibTwLK58U3cc
95dVTQUp1WksUX4vHXW6G1qvJl4rMseAvs5jF+tsi2qq6vp6dtZNFd9bjAV//hn0P5yDa+8XjQon
okFL9dc+sKY43YSddfmuVfk3Ut36M+qNHLpcIVCpQoq5Nqf1rL0g9NixAxOHeNamDSVt5M9j5W4T
S38jmEBeJsJyQcPMyimHKZDOpRqO46Cfl5FY0D//2NovpcrrwETMgOm5uuatvdBf5BlaxnYSXZPz
PWk5+dTM+urJUQ8JHgQSEonmUDo2Epml/2TFG4r3B+DpxpfKnQ5M3ZhVySFkEVKPN8pQ+1RfvWPn
zLmfumQTEGYQaHxnLIVd7SlpNHUzx9UePpQa9p04aS7siYgIQ7srQvJT7MMkli6kcuruRpda39jn
cFYK8kIJZ1ox3/lLpEzl1hmhMcf0qk8N8tFNE0WQWEQynB17pp9DGxkrLpGksko7v0nnt9Kktxnj
iAwyZZabWUzOtrLcmH1oNYRdOjS4IWdvK6SxjSurvTfGvsA7nzubidyubWSaKSsSj9WqJUaqe0uP
381owtYUfRDVLFy99CvGwLhr3hTTtC6M7FaoKMT3ai7BoQ02dd9Jk5laWPSEVc47jGbyIVn34Vq6
rp2n+QCCt97XXY+amKrLjhWDdoShmwAN/qYaxPoCCDHagVytqo8P9tprM9luk36ZkDAZm4duFNNm
BGHGFGCVjx5U9r03yHcLlGLBokbX9hqGuLu6Y6V6iwCJ/Z2KbvYYzWdPr7N93IyaPw9mslAtKQOr
yYOZ6PM7w1GIlW1gWY6qF5c+nQvlPilfSxMBA0kUWnEib5O1YamFYvwANl48dpVp782hW4KeErRq
aXcA7teYI9yE1dJ3fzEN/GII+nEqm2AfHMrvHti9XwxhUo08rksn+m63Scxqaij9zFG8bYYCaaup
iaTpPAw3tm0NN6bQyPdMxanKsbazeNhO5vA4rIGDOBefCr6UP7/S/jhAsALwLA/BgWbrzh8AM4Y+
Lks2jdn7mMhbZMPao+Yhd29RGAcR43Y4yza/66GhoZMYAk2fcaRprhb0FksYxSDVu+u06svkShS0
mWMggkyHR2d88ir3bRZz/STo+f+VWMT7dW5lrWLodGIMw/VMrryfd4y2lnRFR2TBuyIA3ywgFcfK
ee7zlIkLfOnWnvTJj5WoOuDZoT2ELPYR2vCdk3vHUrOtw3UzNajGRekm9HrlQR9Jy6ok+x2NfApf
oK50+rG7GFp9SCkc7jRXrCAOjDUQ07xjOy6qb0TdjmigbzNKsc9G5iJc6dtLWkTtjtpw9lQMLWUz
Rp9eTi9//s39omC7nleuyebNVS0drav3i15mKSREgClL391C7zZeZgvmkwjbd+feG0mdnexJszd4
pd5nhaAoOR2VubNOxdRucC8BIB7jizGp7dkq4hq+tfbqEFx/Z7jKgcTCQenNT5h9SYPErBGiXkz8
psuHgKIKTI9UNDdLGX2RqmRQi9hU4XN9jvD1nFoJi/zP/6+cP3/4vtH/MIXqLieprdm/XETtWFid
K8ryPbcsNURJO97gBvYI2h6Ec0hY9NwWSRaikykv3iIezT7+iJpFDzJVt7a56YnL9abyKO1C7gFi
YKGsxG6VSpndM1RFh9rtPhPBPJ0Vyr1uX2wSpb0hUHkCwEB5FHfjjclnuzMBDiWcW3vPFGTa54p5
N9Huu8nKz4lzIFIjJ82SHAd4OKVn+FbtYndVjefGlpuIHr2RmdqJUHK0/P2gQtolJUyimymxx9cO
cwl1r30k0jiQhIb4nSjX5gdbrOXBKkp/Nm2FUJMCBAgGnVtwBuW5X6lHovAaIuwBgqOl4YNZUvmk
zHkT0qK4Rb9Y3ejTU98vyZ4tp6BOb2PqLsqalOEhDxCC68FiPLNAQeLZje/SlievacnyYbQGBu7T
VMxucxZ1/oKgdZOSeOIXK4fftlqiipvyhhWkd3LtKjnRxKr8PjOtvRZH03F2548pkTpdh1I7Rmui
a6SX77FsQDhQx/QJDZjONSkdUUMuZQ/bb2Io3FosU7DIUfBQgdaspVDTWitww+D4RM+cpqEFKpbm
n2yzJdNyTeDVXWpuaIbwxminLp67izl80KDvb3NWDz54jAOst3FnRm32CaH/MWqpEVfzm5sr4sym
p9lOAqp3i7TOT2eoQ9TG1ZO13uCQ9klorc8iqt9g77y3+MD3WmXdAHY2H0wpp70DTXWES3urJ0gq
J6v4Vsr2YtpQ6XtX3I3kbN0BSw06rXggOaL6cARzoX1Dbd95KbXF9mdaD6dS1W8mS9MfZy3ezW6d
3Y3seGCezf2eYYn69hiPRAjFOGnR6+3thNI/eFIm47rwNilT+QnF+3wRklLV4nrdnSD/7C/Wl84f
1riOrVmGxf7R8TT0hr+MwwPJlJx1pny3iY8Jsnhm2VPgy3I9yRjKkuHWdRtOyG6rk+Ve+6kA5GFr
IowJZtzZyfKtmBJrl2cA51ML8PgXqh6ODybLO2TpWqFiHc/8dyYhEjMIKDyGOHHBm+FndjmS/hLZ
vm5gkxbj7IaamMH3F+N8VrsvWV7uDUSfDyACKgIES3mBXmVt00r7uNJgcI3syC4xDtZEDwh8Wfa5
6IY8xDrGLCJjNub8rbFIrC2eGH2HeQBvqEiq0whUK1vzPsuulY8y1bVgGZ4KOl9w16Z0o5aggeKl
fJ9clEb2NPQ7EdFQytZTOGqTmyEd5ktiW3f9Urc/dvX/9RM1rrtS5L5VYMUQg/W/3P2fp6rg33+v
r/nXc35+xf9ckm90JKuP/k+ftXuvbr4W792vT/rpnfnrv3+68Gv/9ac7m7JP+vlevrfzw3sn8/6f
9Lv1mf/fB//2fn2Xp7l+/8dvX78XSRkmXd8m3/rffn9o1eWz01rnhX/x9da/8PvD63/hH799SloM
Tgmstx/v9x8vev/a9f/4jTrY33XT5n10yyS4C07Xb38DFbg+5Bp/t9dyCaVqhhgLLNVvfyurto/5
w97fGXaQa6ogQe21jP3b3zqCS9eH7L/zboarIrtgDajb9m//PAC/4/9+fHP/Nw5wRYX9NBHyqfj7
hoMGhRgzCuXuLxOhO9hVVbHz3vdLc88Q1fhmVqYb52z1SeeTKlUGq07QaZpdvjgnOtGZOZBJWlhm
7hdG1JOLMcrjqM3GQXduqkGEmj6Ne9jv9bGq22w/kIeEfm84FrXy3LXJZh4UEmnADVlShp4X+zQU
J5LY5jC3B7Zk04OTILFc2zdq92jrz4vbDX7HdOY71SXXmPYcihMfy9K+1NH0Gjm1ujU8jW2omL6M
3R3ofouAmXY8ob9XfEevv6SdeGPCaI5F7KGqsx8SnSo0K83QtY3NoBzmj6RrQ9OxMUET4ZSTVTTM
ewwbaBPo0Y6qqAKh08yNSvu2Ym47su4ne8uRVG+h2voAbeComu5hQU/l2w6RPODZZjDcS6iU5YeD
ATEANHbbtNRAONIjS+HmazrlmFSy9KFVP+Xed4o/TwhFL2niPWOyptHPMHLMkasd+foekmhot8LQ
m2Oy3gBhKZSU7B5rKjZtUQsWnCwhzJ4s1ypeAKWq5awGeobNS1EjM5y8o206sPLwx79SDiUjI00w
Z5NunyV8fh0d+KbltH+O4gbbZSjNvFypxR8TULtzndgnGhrGvpBSOepANZgrkjtddm1gRWV1GvC8
+fjExLb0xN5Yo9ILtf+OdlDu6H0uIa1e79NsYqiaF+1Qz1qoNyre9bHQ9tBSU2K+BMGE9P72bnpv
ZA45vt64Bd5MbWZuIxjzeQfgU/bbzINcgo9dKkYHymIx6Zw91zNHyhNTF9gxtmcNjPqASQWJpjf6
LQzpQzspvG7Id5UXmjFdNU7+LzKSFaaTbCS8XgenSzSOrTbdMZla7zDZ+8Th63dzVYSFK3ZzShbE
6D2NsbaDJ/R9cZU3GIzVdtQz+p4Rm3OSjNO8ro4d8VelRdeRzkyrjRiQtLLaJjD+qbP4yQKyo+C/
RVcte6g0DfkdYXm+Qt0zhPcXqKNZHRDNnbLWxBXbUg+o7OKxXtJuW2nz2zTp4ybV0/aIZPMs7CHb
OeulZk3wO0s97X2ypZDWrjdtMclwUVxS/sqyJpKSkBfRaLS9taw/9uuNKRW/GFNr72lFeURVlbTe
Z5MWcNRaCgl1PgChb5nr7kSfESXQln3YmS7BD+3U+WWrLhsUhx9Fksofp2zSiTPDC1GZcfU9d4qX
lk3xNso3QjbdZmpWf3nlqIcRG69Nael4vYkURGDzQspmR8ekQ3pyROy2GMSeFAQPOYptBWlM1Hg2
uBOYdyc01gOjFMA+sBxma7e6nXLEUBaYjMFejlGZ0nEuRLUZyzZnOSu6U6VCf5B2tsOZc0MLzd72
mXXTNJays708VGo6b2Rasa6Pu2BElt0LMR5HcqePuplschz/h77ytj1a6MNsy1vWqtjTKd35Qz2t
aB1Ia/nYbqhJVHvs+i3hTiaJLWYLmXNwjW07qLdNQ1cpsQVuPOLkf3zOxHpkih63A0ljQakiNzeq
YRc1k7KJx/irG3dyi3cHkv9Q861m835MsOh9VzNvwhXHTQS8xB0fspHK5Yicx9f6oGyW7mg47k0t
1gBTuwyyKi0OU07CxeSsHEHOkUbR8hD/9+xLWR+9sRU7R9HxApdfx4KIKzlrdxCPa18yFARt2b3N
GJa3dBnmsJOwnQetQU/OSKM4fEtNkiFvMTJk7Ho6PxBzdrblEodWoYCEOFTCbu9MquU3rlr4VKGW
k5ZubE7erTuh5EP79NTGU7nLPRCtxOI4jAgu249ZOzamSch2x5dhZd/1GZawbQuiUsa5OvVdnoTU
l7dEuR2uE9HUmhe4AmR7iHI8T1P2WGZEPyONus+qtr2ZNLV6ALixowTdfprbinGr6T5f7yH3SLcO
Pb7Q6F/GUtcuutYR+GIlLeRuRexwtmh7KYUIqCRy1AHVhQI8AU1CDd9so7/3gNyLtmrvM8z3rPqC
K9RZj0nKaBFyYMNTfQ52R7vZM144tBCrgBXNaj2dywKdip7Rj4sTAwSszk7MqyGx5UbCHipaHfzm
mJIg63m4ifV656YEwOBD4KyD4IcGmkaumrO/7IyCImxlO0dO/G7rdWpKomEl7kT8ZmLjPlUNEPe5
rbUNPOQ7EMwuQ36TcNoRT2VxTV2qSbzRXiJBfcrGPRS9A8lwzlEnmOSI4uXMNsHdOe1YheWUveA4
IHyIMKitYsN8Q9wN1HABkggGNwkVuKybKGfB3Ym+24Cn+mTPkPEo30/haEXyyJzehNiq3KPXxC82
u9WzAIVNR4gwwIxAJlKHXZ3GDEF3E4qNR2sOTYDAt1FZ4/apqoN0MBdmvQ4/jqinINKS+ljk33GC
d0Hv8Z02mXtCpSEPWuE9JaOm7kdWZIwTKwLXxYKV09zztVLkF5X3Cq8PcAjpeNcSqgdXJI03GOj6
Hc3f4RGWnL2rOhweStQDne3nGxuXPuwV7iVq+pCv7dRI9Z6EMA6KYnyK+iz60ln6iGwgqy+tFgxD
mj0OxnLUkMge3Wmh6zFp/dF1kv5rO++AlSm07zo0q12OD810kWoWuaSH2URbwsJO/WDSiBhqe3oY
je7g0OGFB+vdmyOtqX5o2tMKnyHEFoyi8LHaoa6f+VZBXrOM07w9QXJPlSuLDXsl7Bpz/lWR3oOB
IPU2IxpNWkNzFq5DZkx9lp5m+FAg9aN0SIXsBzuMW6J8KmHeLg65aEl2KydDYLEZ6LZgsbosNuuy
Oho/y4U9rNZjRNEbb8OmOChrTlk0go98RUfEs2dWp/0DicHL1taU1yEpilDzsDrTqL/kmJ8J8mzP
Ea3vgFloOantY4w+ByPamN+YBLSFc6FVJ70zHy0VWn5StArgiDm+KDZDq/tlLoW4YxGhBlkWTXtp
xmuS2uzXmah82pjymTpxEcg2rY5al8hniTeTMXOkvLE0C2Bq5Mtu1YD8fV2k1u7FyNdTYcOOWwd+
tmX5CgDQxKeiO5EondpY45dHNPnauc+SbNerlf6S6DsXqMyJIIwy0JzJggebrKFeTL6yL85pCtCs
HJQj+cN1gEwP/zdiHy4MPoKhUHGrzcQ4j0NsERTvkbShmiHYFspEnF+B51nzBkvJ15bNCLEjhKAR
PmTtU1H1fof+noyqpDrkZkG27dDeeikEisVrn+i4TpvGMSQQE0Uc422KlOBElzZlB546z62hf2Ho
8w26tM/It7aGQOxVrJoCVmHYvifRcBeuP0Gh39K0UgJDqd21+269ZlsrE1+ADA63MUvEzUxCdVC0
Zh9iIHVvZ2k8eLNnbRjwiYcitzZEtQgCm2iQHevmdqd0TuPPCwocMVl9gKyw3RNTlYVLZuiB3s3a
I8EUa6cevdNU9S99F1dADAA0q/rEBxuwK1hDzaVXu8/t4th+kQXK5LTPZUo3spgmRvVmqT9TbEAT
Q+T0qbByHWG0TfdoqN4c8ExH/OUkUlWltUU58lxmlFW0+C0d21urKkLwANWNWRF1F811HqI5QUTg
2rBh8hoVXs9GJ7Xlp7jI1ENkoKy1MLPsQRrsbEY7himEYpB2l0si37vCVoN5pF+DqeZo9BkL4sHm
7OC4kuDjbcuCRXLUvsyR1p5NQiU2LD2G7aDYlCWK2dwr/YyLOqaT7S1ZKIqSJFLpuK9xEZ2S3Lbu
5xmhkOG2q4aFKHuvyHf0HacbSp1feZfoVDa2GzhOZX0dPKHfwr3qNok3ih37PuAbZKj27A1Rxj2I
idbNMpTlKhok5ENVuwMdN5aOwtzUvTPf5RBnIKh2IvCWuAjV2hi2CFK0nZX3H9NVgZNNJujaEa8+
PM7CYHGoRiD8uPwPy2JcXC3ut0VjchpbENxXoOGQR/cytkD9SuWjrI30YCsHScyzSKW3KXEa7bue
xGZOtCHAO6MHhRjNPcFvezJplQtBy+eU6RP4j7xFREuZyY3nsKRrfMJK0IQdRzRZPVusvm5FFrMz
0jOT9l93YJJojoqskkNpWW/xuGjbLrUdX/VAOknROTs4FdiLZFFdyJ6/T2SPtYiWFMtfdzMNtccu
mLphQ4Bmr+sV77xwSQhiXBbe2WmMDysiybnRVTKxzDK9ZbhhvVFr3UObTjUyIdoqRdp7G0bJHlQd
gWglnbfQEQXVdlYYoR2Jm6lw5U30mRLENeiz3RcUMfxuUhu/LEzjAMnpPukwEk2EdPhiQBHmAJUJ
zCGDsUsqn9UkAIslwmZZxYcodl5nI0Z45uTPZaTeKsBiylUpGi+N5PvJduaCyNLjW0vrlP8bLo+w
GlFpWRkueKdV9WPZVCdFDFzqI1P+SJXOW8z4JLOFgxw5Prxxea84nJiptkmoaG7w/7/jE2hOCMT4
9KX9tUUuFYzmQGxw2aM1XYCFj+7oHbSBDliKIKztbHmfTfVnLdbnAK2oYNVn0MCszHynpGLcDPMQ
74vc8tMsNfbIwYmLqocJSJNL02Iu7hLkhZu6qvStZrv9sV7cb/3sAe2dFSLlS/2EUi6lxp6NWD3G
W2LJN6OzePeIr+VlqLInpXiwDBk/2q5ILo2p3amKWI71UD0glfZ88Pad7bcK0KdiOBcpCz2sG+cq
tnGLWA3yqWEL1iXZzaC4Scz5rlb9fEIn3dN8bfgu8+aoVo+j7IxjNvBQBC5G2rk4kJeL1VUf2Xbr
4tQJxd6Sv4SDx5XQpLxqMy31lx5gfJFqd2XrxJ+xblPFoYgd6zcgq+mQVG15o6NpDwzanyCwMjQx
64zrRBqpLBM4CKQ4FVAvScA0bVF2lKjwXULSTLsLYttpg7qFQURT9TRUbn9KqbMTKsEC0e2eZm8e
NmINvLXJHQzVIdY3umolmzIr6m1v5PuOCO60t9IvTNX6piAb4GjLMURvLLHOmWHKLvCgmfYzbBW5
y8Ci+yhc8UKqin60n3MlmKaKlUuT45v0wDSgc0HoncWfbPLtziLnetI53lumAL9+I3t4up8Wq6Ak
O3zXpuEprqS5SzNrb4yNtZkT871RvXcLmeCu0IpvJAi0B+TlW69OUeynGFwbu+SmtfVPGKxjzfOe
da/8CsHV3S8e4TKTVoutKympAGHoS/LFzKKjsa/Rqhk6WX+Nte6RI/FqdiQW0A9hKRjfl8u+6ph+
KCXkr3F/0+iYQlC/WweuubXRZhYPhUG0dCXmg+KkZMjKTxq1jw1KCaaDuLq1uMRPCrJJZLxauVlo
Z9xXSkzjWz8Iq+u/cRMuBINnTe0A9TBCULhbWn2sf52WM34A4tbqRPmwXLpNko7gWAKDtoKyk62Q
B25yROeRsmFkt59tB9gRGmOxiTF8CIeIpFJJHqeBpef/sncmy3EjW3h+FYf3uIEZiYU3AGpmcSiS
RYobBCmJmIfEDDy9P/B2XHfrtlvhvTeMjpaoKgCJzHP+8w8z/oO7/nWGpUD73m/HRqsD/l+6AWhr
fYW5kqpA3E7GbbSySKHxsLt1ybJRsmof60PnF4ArQVhAxi6XUQQ8psKfbAC/QXuXS1Ft7nVnesH2
j/1mggqk9DpJT4vq88jn234U5j1bv3WfF5iva2RFB3ZfP4RtJTCscXBUUQQVmTUFssFmSI+HAw1V
/lbMsO0cBWkvLu3nAlEOlXqbUSJK3P5lbHBvQWLaqW/vmHi0nuCycGEJf0DozskDILfCbGaQVKVI
D0PaPZTEkt63ikHwkVCKYDKAPVS3xa0+5aLtRCFCCssFyhot3jcsOVkRheQglDTqn3Cz4CtFMtDM
dggkAOs9c8VxN+aQ95XOGDmLElQBtlZvnLl3oLvo7/nieo1kqFnm027mQO9RWXmiTHl1CgZ9WXhD
6mN1SkW5a42+eLKWgfffTrZ9bz4mqDhhkpH0kvSbwcUYRi5hUBynjPsvyZBYf8R2+SYdqHxWwQKl
67MjOKrj1PlicDkbW+2O9ESnP7ZpNsAGxXYuijN/mKOzjodzMWOf3zHV9drKKH0l4yW13cJvmtrx
K4UVVtXJhzKMvuXKF603b2U/v6PjemuifteEFlrrprxrRgJf8SsXi9sFcY4Wibs8NMAkd5ZOTGho
7hnE7fIieVg4B6lzkGOVwjhbC3JjI/uwME8rqBWRatUifrL10fC8cEWfI7v9NBM78RAqMxOOaNGp
eKC76XeICPxMt3b92J+ArRuPsfTklWoX8B4/M2o6l7l8RpUUBVWiPJf54FJ29jHQLYPShfBJrF2/
GTMRaoN1hp49AmKRRJ0bNgpFN4GhlBYvo05hHdXViwU2olBvWGOxk6it+5KxnjbxWzU+7npyH8dU
CnX+ypp8Mwt1An80om1tt99gZiQ7XQuvMJa+Z1OGe6Wioonqxz1nPKRbBluE8yltRpGtYzalpxpR
0wCnYBSeba8BVjkDt3XxmjHwinJxNJyWrdFwToBvV5j/CNfjsgYhMPugKZiDzbXrRSJ9Nqv2oOf4
/wFo02RWyhJANGGiwHi4bxkDVmCWVcPjU8v0G/TMGQcuO6TENPxu5GKJE/jMFXGTRUugT5yTUM9E
fUPmvZZZPBjc4vdOmzeMkuUHwoYPR4GyXwIfZDVb7TxjS1ko1knTNvj7E4fbta6PbozWUv4kTOsN
4/UlaKaM55Tf9qlwNtFE0OuIZqc5Oq7ca6Z10s0i9c0lu+kjHRLLXKp+oTn3TGSB/xqTeUM37sVI
POFStW9hJh6c1RxFXejeNbc9zYxDNAd1pXuUI0PBCpiFZhrCa1rpfpucmrr+HjkUckuSbBs5lGfN
Obnj8qHmhRKAprhbNe1P1ph8RCa2lRmqFPC7+1SdtYMmV7fGJA1MlH+tcIwbxqD3xjpEDeMKtUPd
/gylNd4tsKYKLfo+6ubwSqUCh8opz1bi7LDfu+K2aGKrF8UA3lR2FfaJ+6YmUnuse/mW4Yjj9YqT
3XUzkINUFrEVXJvndhF29SDes8sbwIMbAr1uDtNSoXZKTemNkTB81dRvYTtmNyXzDsXor0KihhgO
jiTsVyWvOSiUT1Kbe1K2WHEQHCJscgxvVNIkULtiZqPCXHApG/gNjoZ0ZuifoXdMO1m3967jANro
OXEnijjq+TB41UBllncsBMYb8gndyAHXSE6Okm4WnfO9OVQYkTNJ95HOdTuYdi+0ZM231K7pW6dB
2YdYPgWW0rZEVSBeLoC8PKrGfq9kKCPdojsLw7pxy/qB6k7z+3sFU7NAV9Dnafjtea1axJ50BR4T
sTy0iAHKaShvy3q+YIvPZADboJneMyhb88GGcFExs1WXhm7bFWi2ckKO4lEgkVBA2GWl3Bvk+rZs
vHpdgedWd8uYXxaVfPgUOzk/vS3gant4/ZNCZov41KbxXSQj+9AOy1uoqx89hEdWPk0SfcwH2w0m
B9VOUfPRM5A3jBr66/iMamA91FFV4d1S+W071pu8lRF8RfRSrr0aV7H+0jzKIYvm5aGkPhB9627N
8SWeMbDOW4y6+iU9GCMMv65sWO4lDhRN+Bkmy+eMy94DlIGeII/pISOiHsSNQ2FFrUwbGwwnYQ9Q
l9IMrEZ5cuTbVHMwYLP8GlsRqHvtTXJ60GYhN62uv9tNBG0pUe7LrD10E9lHuUpSulkyvwulQQ5a
/cGKKOCmD2Fdn00y1D34btm5dKkoGCxFXrl0z+OQMHLsl+4GUddh7Nxg7NaQ4UQuQVE119TtLkg/
7DWit/cKmJZMgqjQ7fy9zOEkg8xf58oGAlikBid/1rdDM9s3Tg2Vu3OekUFoXhZW3cZWq3bfJDqE
EYyEFOAyQ3E/3KoYX3P1rYqHYWuAB+xnWfZbSQLFflmGmK2pDffy0EM/yOtxi4bmxZDFE0E09SZ0
2+llHFMfg0o/CZPdUuhvYxVafr3Ez9oAkZRElmzfOE67TfCjfdMaAfOgKO4Qhe0ZS3o8CBHMTbwv
E+IcR4aWLp5mChjsYufQcADNQmAEAugPtUaF59a4vIerYa7BlHAUIZ+gX9BiZPSH2lMahpxHdXmM
Qvs4Y7XHTHc18MeQSZp8Uk2gkV9P1c/SMvttZRM+guKuqM04qDKlAiKl9CeZuZfcMbxBsMtmfkd4
IUGR476v9Mi3SPlThwV9blgrTG/6S6erb/h7CxhBDjNcZ4Tqj02gUmBra3fOw9Cyb8lJbs3G4hCz
oRw5ytjcItFH1n1SY71/mPUKqKo5YlYmt012sBm97s1SoH2ylsAedSyIiskfI5xwrbYmu3oojtrY
v7hNKjxTv7btMHvd5DwNaLr0rn+EIbVJyCiIMnsfFWNxiDB+ua8HJbtPKQuPluo+RvWgnhBDntH8
DLe4vLIF29iA7NmRzkXTVTco+utAdZKDExP8Peu00vARILPipg75GL+RVtxPhbyn1JbBGBsHoUTa
rZKp2S7BZdwvkmtmGfoNquFNY4XqPe8wBbDk3OKgwbCpprqocs+wp7WhR/NjNR3bedFDnwUrt+pb
UY5340LXzcE6495k5/JhwK3Nn0z52n9PCnXYl4v9ZrlWsivVYvbVPn9Ejcd9Swhbo09HXTOIAEXe
BqNQ2nSbMfayyUa4AhKVz1EskNiKVEWehs6o0RArYUMfuATG+2Yx7ATcqbndY/L6lJlTf3YZMaCP
W0VsIbhDXh8FWrsNwevA9W4MsZuxfyqDvGY8ImPzOXITn0ONPSMzTqlD6aXON6hQFDjXFdNUZwoY
Qua7TmOri6216SDx+TxvC7b1hw4KuNcm8YJjAjZuLp6v2qyzOzEFYHxADc/CjLuPtNa0wCEXtpow
H1k0duhKa8fb0f0Y6ohB5jI/2RULJTLG0RtoKs1M/5nPlLHZwngyVuyrlX72qfFzFdDVjm1upjyp
cVotIy4GUE8kDU1sOnmwn50HB6Ij4SBesYDQuvIKvlYcO6O7OrU2HCfLukvoSpm1FMadWywbYwx/
ZI7eeWZpKQepOJDjxuy9L7JqI62LprGPtmP4LJDOTyFxoHOk6jc1FHrdHk06Y5hQ2P5+X/qU1mHJ
ov2ALbZf6h3eQgZPg3K3ddV4k/TT+6DZ6KZr5CTO+0R4nd/m764276eV/TXGSwGhSp2w1sPtGRsD
xNCY7K02ECR4KuntUMS+q7cL04Y7oYYP3MEtngr3KOclNKtuP/RhAOO2Q5as4TqDl0UAffoe9i+T
K0vMFNW1jy2XzjhsPGiLcTvPlbNzRP9TyV5kzeHsYGXb2MYtdOdk0y/wGh1sEHBFBvt91aRPuCXN
ZWtsxJQogYu/9n6w7kvRxa/T0owbG29Kr8M/lWqnLXaiROdZWBOGDkgzp+WHsooG1Xn8wQVZnmr0
yi5uLuigLu7DskTjMwOvrWWLGuco6xYdrDdn1uALk4bWCsNLVjgCsLParKM9/DoloE8mdywfcmIa
JK7IGMMuvmhJdBZSaT3NmGofw5djF8OEKfDd1BNcO/qkfQmFQFBmjruk5wEt1CRMWt1dNwBgxyXz
+Zi41ipcdoXtAGTkZG7NDgJOsny9tGB3rfJ2oxFIswEDIi3QFqBjzbhXxoWiW5d3RG28MvKzSSt4
qzJXgWbjQLC0HqSm3yiqcekludwgdORPQGPQdLCgvoieXHKoC+yaahJydggnfC2nA8QptgsM1y4R
WfC+lRxHyuz3nVG/Qim0IF8igjQVbEz7diQPZwixJZ+R5LIi0C6pfWBI8tNiZ9R2k8jpa2I7DBxn
HDysk7yQ2KctoIkI6PagEsbzaytQSpRjfpJFf5yiLvfyzj6Sn4twnrbLnCYoKAgyNbtrt31CZpOm
mbd94TI3YP6EK4tb+XHZvvUxzVNMDEmTM1wJ0YqE8JIyWKTNGko8Tq6n1uX7+qfJOJ3NxrmTinui
8doA7WHvfE355rYxebUNIjHaWxMHEiseH6auvaKZ3iyx8lR1w3iT1/oTfgoYbaAjPJOAWgRt5paH
PsWXv7UvblJMT2GubLQ4SwPIT+lWSrzfBJFqUVTJoI7QitoQpj2l05SgTPmC6PsIzmUQsJbAuvM1
y8M8tk7mu2GVbxbRu6S5xjasj0Eygry3xJaYo8dJo0iKUL1tTJygIM3bOb78VoPEPXU3tQmlqc2i
xpsL5KN9q5obDa3XBlBluc+iHnM2QNEQq59A1x8taB/I0TjW8K89h3EbMy9CIIVEkpYGjRRUjXKA
IDVm1R2qOAzWae/HKF9u9HA6QQWlWBDjVkQg2EY5vo8zY2fLBIxpxVQdBlEdwL6DzBAbwyAowlSk
7htauccpnPes2Ssic4LEXepN9A3T75c+zLEPT02Fmqhz8bk65nFvc8qdolKc4xnquYqb2W59a33T
6aAETWq5SdPwriutd7XlMWB24i1r0zBLwOzG2pIhkhK6N9iHZpOh/L+1tZu4UYtDIpr3SSOcjn49
32SrsltXo7se4YEvwvynOS/p1lSnH3HNe02rZqTDqmClRzbqoX+wlX0NSWpf6XMIMTvfpwxhhqoh
d6sq/cTJQxRGaIMdW4V1NPtMJp2Lalq7hIoriPsk5W/XQ6AKLSH1oruDzJgQ2JhQfIs56Jo7DOWR
NOvyUTdW6CaGWtt1p57wThwBiYOGILul/0A8X+YpFvd8M0dXMlg8y2MatnJny+d+KedAnaFua3EK
0Nue1XZ+dgvrOdWBC7Gt2EEoCAYH0ChHfe21zrtb6fF++Ohm+3Vm+oDqHfrOmGiXvEjtjTWDi7iJ
/RGLXAuSRFabvpKfkIkmIgqCvJyM1bF/8STdiFMVz+3EIZuedbGRQmNWFxEm1iO3zBN7UzJeptIi
bOg9S6d5o3BIHFMmXpsY23Tgr/JcYJlOpwG5xcjL1yxDG1umP0qrOOLf4pwMm6kTSow9GTGo+IlF
oyc+VJSL11me22Ye3qzYGmE6qdAsD9RiLv89LP5kVWepEhoCJg/C/FgSKGz0enuDIz8EdS4AY9YM
cxOD5tOdWppkR+wRL2O6lahET8919d6QWepVjb6x2L0OSuKiAP1MRYrW/HtJfxqovWIdrBripo25
tp9AQWATgMuV6cs2iq3mJsa2bdG0z2QKk3Xw+aSpIfCB7bz2Zr9LCtQPmtJr96BzGn52AMMGY2FG
ewsmIBQN4OsN2S05FJjBelUTHJ0Y36oRLXdcckiN1rdCS8a7XH+Y3NukK/UXzgmuO7UnLzEib7YW
vPmQBW4iBzYVdh94WXTSy9V5h5tG7mPbHgYYP9AtuWxk8M5wbEyNaze8hYwMT4va5Lt56h9YRUgA
ETA57RrZ2VCcOitYy6Cpre+TYcHhr1lzsujvvKxJXjBn05SueG6m4q4DJ96WZFqUHDMbXBIgoZKe
lMzpmUcgH2FG3c/hLH03x823yC+zjWOULL91jsh92238zNJhrGRTucGBcqPoNuOoGUZsV+czA3wj
CGsIV7jrZIHTfG/TnOn07FOGH63WstgYYpDUhVjdiVSvqHYZdsdZMFXGFhMBIqzsPPH1au0MzDbf
lZlLgVVMG/QTDmdqkEumPJRC7sqXP+NWpe1VM4958yQLW2Xfm6397BTLoYhDilXdAlzu2VMHCId+
51QfAwf+cRHCyxWX+KcUeBfziBeM0TKwbVLBI2J8RzWesUvdtg1B8rEs9za0yiOG+huJVy6FfXrQ
KrgvbkcmA++EsZQ9Rn0Wo7Ww2MK8+kBUJneZbjgeMgz2ZW630QA36TTq/uIo6C5jO4ZAnDq3LgWU
WFrCMeBTBbOoAVhiXsHZxXwprQ8VSrcgGmx2Aks5t7L4GaYpGRhbfVK/YW/MdG6Z4NJerH4eTo3T
dAcl1wi2GajvySfw2ds2iZEvcLOEuc8hxswAuCkW0RUB3YFVLv5gp9Zt3KE4xIps4UilgSuh5bHs
vHxiWWK0uWEERDdGwOJpYW42T+mlLgv6rjZ81tt3rVH+4APn+VzjUdE6QZswAY1NihWyv0KvdiTc
iZXzVybJITFxr1VT7ecyF9kmMlaqchoWxxmcSs72eFDqzjoUTXwLv83eQuBe0zvU5il39XybK5ru
Nyrr5WugNkAgjDAyP6pyCrIhlJwgHcr+HMkMuTW+NGt5hBlV+QqpowSZXM3k0dG0hYl8eDGwe9t+
UTxLWft52Op7S0yS9lAHk1/JlpwEd+YChYz49qON2dIOvHs68oadgZ4BV7r6qR2i6jhgvLeP1Rb6
xHiHzIQ03BAA3Gu7UT021gyMHkaHr68Tko5Kawc5Lksfx0aFE4YwJyicmYCML/b3stLXk6G7AHbL
rYJw7ajoDQY/A2Yow7CMi2+A6UFGWMIsUKweD/B6Rs5MYZPC7JCi8lV3fTULnqo9429hay6QuAsB
LSpRjQhF3pkQAraVmnyvRbUfR14OW0HKk8dJRwGN0sN1fwztILczWg9bs/djiuRzIsdxyViIbVFc
es7h3OtWUmm18m4Vp3yv1GJNPYoxnB5MNyB4Nt0QDPFtZWIwpnGeFrUXsA5hc/paE5k7x6r2fVwU
m3ZR3jQQCMYr5UOnhRjE96Wz4bU9w0NPGYvqb+Xikp3x9UOO1SGRDIjjqg3MiBrG1RfNwyuXwsvC
AUy/ZGotNqnZMBLL6dXXHzKLj7xwEyqifD6OWfJql1BeNfXWJiVunMG1+2g6pom2xVmGWR2ck4j/
tYHweNeI+Hlx3g2BdYC9UobxiNsZVmqzcVmHTNM/v/SRaT5D+XNDAp7ylMcsxJp9Kc2NhOJEmZlR
SIZZt4E+WHmmBW2708aroZNrJtnkXGcoD+h6xDHMQnFExBHoJfpUEis1H0xq5dLGs/2R6/pKYSSX
Kp5ZEl1kT77e4e6XDi9i0iZ/LpwzB2DimWo/H6ucKb+oUnMrO3mBOj1uksK5uLQDFh1JMXa7IhKh
n5egmvOcn1aHTehOvH0Krc1jO1XXJTYrf6yUV7udCOJLQvjG+fsXc9ih+vg313kGRN2ZqftA40Dx
NL9b2SoO6Egzq8z+TnHdCHOXLbnKt7C1S0iZeEun1MJRtCQQ88rJZ9BsHssS0S6PDNrpFmWz3PYc
0Yy3tEBxgTKJFWy2jZE/fr1VWggaMupr2IkanxQzvDf4tzdfy/KL9fz1A3c5JvvhXTQhg+iUB0ei
MwERV1GLyGKri/maa+6wpeh4GR0z8jh6ou28mgAqOgw87Gh26NW0Yx/Cu5vVG7ZtiMnrt20q2Cty
XSlqqKYnc47iQE3Bxid7XE+H+VusGe1RkRH/hIXkpUZN4DnrETOG8s5aaFdkFb6WBiFEdprsDfYk
e0BXhz5hqyHaZ0+OFa5viH665cg5h7bamyE4wxottgNRTmaqK/tOrqs7NY9ZxFdWV7p9F0fmXp9p
9m2GP6OJf6IVhfiHmTAvjeLgUk8BzE2+GpI064Zd4O4T5sNQdacfAOSc+5ghRat/2tcLGBlsCQpq
60AogNUJrkXRsG5yevbYa/3GUDAzy257zer9dp4ghiXRZcgYqLpDHkH/2OLkAOu4bnndzArulZPR
o/5JDvWH3uh/lH1xXyVl1/6v/7nKm/4UbGKZa26lQHqDWQuiavPXnOnIHbGqiaYGhnr6c7FMMnkt
gaWvzTBpji1ynwfW71fiJ8QTHQiFqdlsv7vAeL8xc+GX/uvLmMQBWPoqcjYt3fpF4JzHw2xbKn5T
qgp92rGwccaYDspRtgYJyUc6kiAOm8VTYF8BBcUNAw+ioVuNfD0Pn8RrVT1mvFo3TpKVNysTGqj5
UsdZdmuDlJVDG6TmHIM+TeFmjEUZOHqs3JmUk6mTAYsniXHs8qILEBa0N6HpQKLsmHRi4Nz4nUjn
oygpnMas2CWamV26Tjchxt3WYZh8Mrn/UAdV7DW9juHlQjXiyOl54ZnHqkUZ+p3Sm8+ztUUSEGE5
m6gPSp2wu4+DdcCqrNxZFbW9aVH/RDnHJt6kwhtTbctyVL5VcHgNeahWFGWUpAtODAuLeEogP6nJ
y+JSWq42FFBHUKjE0SG1xXDoze4QqrV9h3Xsq96MWAPGSnVKDBqbOSwvSt2IIzAEsoJm0G4RmEZB
3SRsk9bUbgZjPTEXYdyp63yxnMIbHBeiKyBKHjEzp+s2tsJKb0fHAYVpmUpAuUVlmYcQ2qpUHFSr
wqiRxmens5VuAH66HeQHDYsX9TW3luKiWOJiynw5V4DRQVeb+kYm9cCaTnFxhThMsdF8ZGEZnSbY
vmgkVuMYPVduQA5/cFRoRxLnmd+ngIijhsuxGRq7xBmnG6dkE6zmbjrDFFT8wrTucI6qPqY4izzx
wClRvkM0SDwrjvdMLXEdgfQYCL2+Ylqc3ShMKWG1maz7MLuJzYWDHmixKnT9SVfQOeVY7iI72Tt1
TsC5ORBkOZjLS+FWjZ/U+adR6/pOLVhM6FFm+NNZc3Wd7k3LtRHsEyhsnHMVtXBTHMywuCc/XT2n
9oCR/dcflCyos6F3+VbUleqFQuaS9eIsIIJM+9WJCOYwcvQp+PrNr99hKwAxmsv4339RdRQnsBG8
70OMR33oZxn+ujUlPlo2b2l0SlJcgpnqWMYhttzp0k5Nszc1aG4TGWqRuJop/IGSQXQsHNOvImeB
M5s/4nAlz5Vrq/i1pCpvJVjqQiUFCyTDF45q5rEdT3CHinu1QPVc24bPSB6LDxcXktyGPBZ3Nu5o
stnqSvNTKrHOyU5OvVKBYqD2Kj0dj5IL9Sas6vAulyz9vg/h/ca6uSXnEzkUNxYfxzBHoJGJs9qU
KZW4SSYjYOEF/nnl4dSeHnBKZeAdotobSuIm6rQmSulTRsP4LGDSWGQfbVpSFDcwM60TwuptHiJ8
yUSncRzC8HXsFCxwdj4ERqV7oQ/mTRj1j60S1edpsJljatM2qY1x29UNssV+AcqrmjzgnjU4tyyM
cgFyFDgVSImWTTjZHqOO6kja021qq+PRqKoNro39KTWaL4ypo0dEJx1Vsel30zieHBdSKcNpEjAd
XPcce/kA4m18yH75Tp2rvchFElgRsMxvDoq/eputB4Vj2aYphLBMFVnsL7rvrNH00G7Vag+jwKf0
bXxTK9OjqhfpjUWWOw1K9rNhHaOYyaEMiATT+QVnN9dSkxt9UO40SaNUlohImLV8gib+5it++ar8
n5CuP76ia5uoeFevkF/PMtHYgHxwoPaTlhqbNkKoMQoGeHC99JOat6z4okh/hmzlZlbgnJDrVKeW
odwP6Rho6kNeAr3HwIf+sIhuN6xGszZktaQiNwdekgbQzbwKzLD2Wgp6oM5K/80pqP3V6GS9CqFi
cYJju6m6hmv9YoRUK1Dp1XmqoI2V8mxG1j0CPM+m+QgszSrPbXGsq4G8GwRZiY118FSaTDQh5LH7
jPDb62ezSZLAnd4ZJ8Gaq6QCX7dAE/bPS+KXgPh/f1NTV4lE0xzD/a/7jQwRu5WwgQmf2hChJGGZ
ba3ae12MQRlJFDLt+H2KmgfZiea1s79PM6N4x26bXVci7CAX42QbZRlM4aDsqsJ9KaVzKsp5uhGQ
uDdNxlFvNdKlwNZ1j6hTGhYctI6DiYbMYgDq1YVj7AYMTQO3KHY6PQVxFNPPYblTZjE91HUEBzo3
91Hi2qhlofqra/QWruzMjwb0PvOybzDd+3dZ9f8F+b8R5EPzXVfJ/12Qf35v2/fvcd/+ZKr6Z1X+
H7/5hyrfdv+1ricNlRkqRLT5/xHlO8a/EAGtWnhnNVnjb/xHlG/q/2J3AgbFlmTlxKxK+j9E+ab2
L+wOSX9zsAh08Tz6fxLl/7oVCsEbiCif180UaP9/KVNdY7aVrFbqvdqMt+SyByEmnU5cG1sCm0Mv
ETD2/3ST/qZM/7tP1FXVNHAVWFvcXz4xL83SXKAg77GtC1GyLKJ+Rh5PvTEyQIj733QFfzWJ5KK4
QD7INVTT0dnz1zr9T1liK7d7IS6zRnK6NXNOYsWZr/WSvdtyuf7zlf3NRwm8YE3V4gNVPu2vHwWn
Q6NUWur93GafWZ59hkrymTCSzaKPf/6kX5sLLopPsoTJZkWex69PrbPR48XWVO9DhRwwV0imDbGd
+wyHf3f/NNb8X7qq9bNAi1BWk3AmtC+HsD/fwFot6Ni4KiNrdB86BfS4JqiFfZqIzSGiSKUjFAet
Id+0YnLoDM6tEcnNope/sfv69TT5+ibYkeo8TVq8X90jnKEQSueO9d51FRIpwrPdz5c5mq6aMl+n
mlrPdH6GSfSbFfSLB9rXEsKXwbZt5kY22rVfTjFFsyrD0SqWkJIdUiY4Ov7yaTVeZDddmn41YYxu
0nK5poIs2EpJ3huKJEZavD9mgxmQsJ9SO3v65zXw91/LxDcEBqFp278uArup8MmE2rrvTFDlKLf2
iB0QXK6WYarofvTquW9I7ulSCk2AAKZp+cNMsYAl//AoaN9nxhUjMr1//mJ/+5gsByW17agq28tf
XwMYF/2cVEUN4x11SD3oVYBHXDDPMElWf77E6XyYHd9qvZK/2Vu0vzpt/fGo/vTZ65//abEK7NYG
pc/r/WQZd6O65lZGGfY6q9tEM10nUFJfTScAFPuDUOSyweTwn6/+7zYBslX/c/W/bG9003E1lHwD
tIzZSte52lP6vqDmgpSYff7zh+nqf5VYXJJgk2NdOq6p6796TVZhYQkSMovVL3TrUHPYVfY5qku2
jmq1rSkhZZfBkCfPfcewbI6Vzsc3/mI1xr6DtuRhhXIS/M6czyeXBtWD7Yc7tbutW/VKzYFWZbiN
1P5iGv2lSkFJq5eJDc5N0ndwb8Nrh+m65FuyIW/qaNfbBbSfin9n/fu9PWewVHx9rHYgT484lfl1
hcisFVR9C1aTLNAs4y9ZXY8jHXlfSyOBSzTWiuVX4dB+vVDTMF5AfA4kaPgxMoRcS6CBGjD3Vbc8
Y+hM/J6pVXC03nHLu09gCyuRcQwrLDVdviO+oaDY5X3nTCgS4pL2uegNmBbZoZARqisD4dxyxahs
b7Y/sj4lkk09ZUYEXd/dYlYO/Ah3g8SWTxSZn5Wefq7riewEyAMl15CUD4bVfscvCnoTd0bNUOzG
OtHtGG06k/5dcQZoo0P8iXB9pzvOuW3RGYxcl4blx4jQJ+/6jYUApuF+fm0enY2LZMP8UGnQwk1z
wfBlupoNNwjlyHV0mTShlYdTI3jY/fuocHEC/baOAKTHP8sLQbgw/GQwUmlT5hUOj6ViqketD6LJ
Brbe/hAiFxRd4iSVJ5h93Mmq+CQZees28WfnwH01YDCbc6FghKGewqH+7sYQsyYuVRnZeqxFvQ7J
cJu6PyeBmRVchms8ck6sni2dy75Ywy2Ptbu66kfwer4JXnsPkyFYsMvVFcPFdZd9UVgnmL38vtu6
m4esRTkD0vXuWtyCMpRBmfyQw3SCsfG+fgSym0s8rgsNF8r185JZvrVApK6SvxuLerLWO0XxczvV
9q2TqVeUfoFiKp+Ytr9rafE+OAwtjOkq5QzJLfZEFT0YlT56c6NdUsHIV8VxVUaIfemOH7Ki4h83
sC+bMdTxzDYk6AnmY4lbnAulmbEmJCfKi4Vv5JcoRWWdKH4r0/c0i0m2m+WdHQ0/RcLH6QYPq7Hd
eSez2+pnoW20ewsmBoxkzA209ubr2zsZ1zdpw2U9d1MJGSV5X3UXi5R4ZPCOzOYNKM+aW5mXvqmT
Exir13Upj+vhjGbmlol34y1hATeIZ5Nw2u9MpEJ6OFwN8hiYfqKDyNL5mcxiRLwT362HLcIPb61h
7LCpt1INJ9YHusXISO++liPewJ/p+uIu2BOvE4NXQ48eHIbiRPDy0V9bCYj352hPVzfnXan2bLdM
vJh84LvuQXjPfRnK1ZtwXuEP2D1u/N4N1BFmVvFyutlunh/xhu6ZlP5v9s5sOVIk69ZPxG/ggAO3
QRCjxtCcN5hSmWKeZ57+fB5VbX+dqrZuO/fHulqmVA4KEeC+fe+1vsWyNaqtPh6EP8HUIC/FwlqX
I/Dql1dDvVE0c/QvOO1j4jzqK0rewRku/pDF3w7dfqbw/Bt9G8FSyF6QJX9qjXVokv6HnTDO4xkY
uV3AHn+6TCSZ+897jH4TnRhK4NkFbUqf0qTdxx/wCPpsJh4yZ3x11ZpJM1TQ+OelmybfijlXELIP
YSkz7zr0bkq+izr4BgVb5RAN6FjWbm1n+AGo9Zgc3eoD18ZbtWE/6QfbGwOQJIjvGULtJpRpG82L
kp1NsIxrA5JfZvEqc/V0yarmH2o2sh8W36550uc2xqeEeH5T9+T/JH24rWg1bUNctJF9k2lcmNp1
xwD5gFtZ04n8wtLXY1o2NGSdnlW0q9U2Wc0hHCe+rdS1Z56tZJ9KbbdoaKNE392i/MZcFpcFhCvr
KR6xImlI4YO8Tl/maCT9lfTmwMu5cDmQ4pTxATcn10pOyyuqftAq6oa8Fi9ySL/VdqAX+bcdyYMG
P1dniet7RDNLr/9qQv0pjUt/1I3HKfTOQL1xczHaDrHE+n+8RUv/NnjFfi4iAFrcgUxpqq17Qsro
brSEG6pMy0/DyBZyZNERd0u2W5oJHi+3dTyPVVAtw+8hHCFDVPKpKb0FVBASAM8sd+SCoupZarlB
HNOBHWhfmoErEnW4C8iq6T36km1j/JQDkKVwRQxleBk9hB4fhUwbsdUn7nkz0vYNhEneQJIObaEF
rlPwUNawPmvMg5vWjE7OxIu3NZ5Di8HMGOUmAgYUn4R9bAVn/HQ1kG8hPto2hkvidukdk7I0QU0y
Ey+cmAY/D2Erq1uCtkgqGinb3eV34/Z3YmDdWtgzyYf4LWnjBwVT1e2YDfizQB4N7lzvTJtvNrKY
N6nZbHD8Y5pu+j/euypXz+Haf5fWK/DAe7Q61bbHh40AkjAMIqm2Gbnhm3EltaJFTRIzzdo4jvHJ
X7wTFiTa0pkOlgWN9loTWWL+8lKbQxJZ2NtFo42Ymb1f04veVGRU0MzmfBFPyoPfa3RcqWXR7sIS
+T3rSucOe6zkh0qt6lL28rWceQTicHha4SsKtZbb8m7F0evbIIP8aDLfsWpDqlJLEOppUiONIojr
kGdZKDDDV93Zr7Pj/s5nHlvYeC90qPXtWiKLNdda90nNG/184jPeFQZr7nzTcDzYWTU6qpr33LQi
+vcRrdNhAFuCuryPSK+WdRI4YT9AJC1aZEHeul1xpx3W6KZzBCY3j8Jg4Fnelg1AjqFEKFE+id4F
89JI1vaqu4W2/rUU06PhkJ6VRq4fZ+g+Mbn9UEFqzq7rtek5rSy8t2Z94PCdwC9K3iHa6efCS6cb
zSUNPgHjYlbpWTTjngyLhFSLWd96Mqn9XqBMQGqz+GZcfSXwRNlq0mxfaoGeGK/kU9E1JntFzPlL
wla6BS/jzGtzXGCtEjBE47ZZCQCsGez2c4kLu1BmzRYPqUyaZbuIJagyFISxiXxOPJWT1DfOj+uZ
HIfYRmGM+8HZu11o7CJov35u3pQJErLWFg/49MqtUVVQYUj0sjX3UMc1zLsRkVseg7xd3FcjIWip
J7qqyXqkMMXwoBsjfxh0B6Th6GwVzRnkJ8NliYtS9vi/S8+FA9T0v7RJ3g0IS/1Z9LvERIM218UZ
/jRpjHZ28VCh2MWri7diU6uSoZ1ZwDLUkuiUtHwTV5JUIuwDBmWe7XypLvdGHyZj108q2KW6J7Dy
JiQmj9iPtvIN2PAu9dY4W+8WbHU07KzkWpRRaEUcTBqz59EndgL7mqU4oli3KwYhJt/QQ4a0WWvm
rUnGFjCKYUZM55Y+epCBVAvbA/C0kpm8dxa6pYC6t1GbAR/uq4kzn61A3TqR73heJmdpbrB8g5GN
yDdoZ8BbHU4Gr73PMAT6JG8jDOytrdGTi9M5BMbp4/jRJTxp64pKOQcVtzHdHKArgBlPlAfU6joK
5phRLGqQDgdGg1ELBWCb7KeBbAMtDBH0VPO2j0MEfbVO7Bme5iSi8jO08Cdh6dxOXFQfYC1/gDlb
DwMiYJr4bQLr4hnM99edrjQZYECj8XuJzy2cFaijRXkQ0SdgOfNI+ygvorEEnqMYMnJkIplk9Mqu
sJ+1aBvNIsaePEDDjl7ykOk+huSfeaOFuyUiXB2n6Y8qB3Bh5u8Y67WNLsZdZuCsIcwi2jNB2Li9
fHaJJNpxeiPeCKCiXLoXz00rFBljQ5xdDEgunLc6g9/NOrgkZkQUiCVlujGYfmlwE6yqpATpieKI
YCA0IgIwg/FaYobeuAtlukaZbCcYqpc6/1Qb5h/dJZLjoAVmCfVPWnH78KxbG916G21xWrAhUULz
PmUOQ2Vj1c6V1rC/C+osqXMycxH9o4nZoPTxyJCibM1iEy0z0iSje8OUzg7LaSYdibFoi+lh9oAq
6I6310AT7Ef4KP4EGo8az79ek9V0n6uyemBNeqvc6O5a6vYpx0yX2TPOlPQVxDEhFlF/gZlZQStb
+LlbvfkkYEJVylUoXsscvaNgNikZGe6RiJabRPsgvYEalEMTnDHgAaZ9UP/H4oKkrk2/13ZAxhyj
AYkQfGh57G68ki/V5EBsC7AggsqNgdp3VNjZFl9qctC2kGfQjWI34GC6q2GspdaMdtEa+PepLlwG
Dti3tCBEmR06HQFPBtnbjOw3qTpsDarXMqirELsttqHEeQm79Oda6bhjgFREZvYpLK7/tCK4KTin
aZJ44oZ3rE/JRsw5keyvIVNV/uCM893q2E+FK+88Ooe1xZg/7YPRbe4YTfCI2eurzT6tTH/bKq07
H6bnk62OIdOcPdd62RwYGuU7w8U3LLvqbELX1hySTaPGnYMwKT8WlSfO+dKxNyqm4toNjVyOpqa6
slrGhz9Kqr58dFLWuZLD19LoEKo6wE4rG6o6lsre+yEw+FsJ7ymKgOsdGg3EkwD6OacFg0Jgqagi
ea/Vy4ZAVG/IFAGOwGlh1EnpMvV7ieaO4EaOLzJZ9I2QzlOSe4esZqc2ivFiQuME52QcsJFczGk5
Jy3F8eBw4ansOaDtiiT5Rl/EoHMYL1lD3VPk0SkCdyOrgZNpN55XIV6v78GQFGFggrFQ4O7NqNbV
slJnC3U+Rgr6ZskFgxFsTiQDS+Bis0cNtrSIfHj8mI4fZke7021KLSwfE6tv/onNiJtLvQjRVRBy
+HGJUb5VxRTXiUJcHVbrdD0P9gvxaS0xysupFOJGNjwTnb08NhoKD2c5q3Q3QRtiMVZQ9/xNOFWc
2PmnVUPRjsafU/XCSNLHmZhvU+4RRO0PHi09poeIqd0f9YhsvTbmG2Ol2F2c5NNUR/QJQZoevl3b
b9cXTxRAQSAS9yvzzk89ZZMyEvHdY2CZKv6mlhX0eb3hSOdZnXerzdpxw2eJvAsLeinGfHYL43E2
IAfG5nxrpuyYmk2QdgHhqXpRC8ZQ1phF4dez2jizIZFHt9ykXB6t4aDj5t0NhQZFMGe9waWyap6u
3eQm4lK39g8NWvtGEOSL5X45q31ZKCs3TOoWM9X1UD9WlOyDwbTCqbwby7LZAfrYxzS8bJrIDSgx
PJXd9codzN9AeBoU0d7Qgf+qp3ZV3bFGz3/VfW/DC+EY4ZrNmdBY9aCBhDyVAxRukpg3aqGt38pk
/NU240UtJepdjdfhIMFSzXn8mRpfBLf4cHQyP88xzJTa/WKKW92rlBCHH1u1IMaOpyea54vtPGMs
/kI3spZ0VVqJncgxj+HAkoF4lXUZftg6v6vehdRUT5lFse7lne3SzARJendtXA4dOSFUrWwkL4Kn
o5E0KibLyoK5YOe6zgbMvnE2YQ8FKwxxr2nG+or76nuu80vjVbt1wk4Y8/jPFOoQMMrjjJfbVwOM
1Fgi8EXilOo0vcbyfZHpisCRc4dq+JBv871YdDXkpPh3nXZk1LM3KBIddWtfPzCypTkFBK8i+klH
eQcI7yBzeQfoDEcn6rcNA4tATvMDOnak3arPFT/nNiqOUCDlbiZuPGj8qo2EmaTmBjeWXQW1gbI+
/h4GA9+uTZ89o+tR5ABUVcfD9IrPEn/KmONxpncC4Z+zNXelmIt9p8l90tGcm6/ts3SfeGa2id3w
durB50LaQ6aWX1LBj8mPOLfTT5qHQYOHLh9CtCgGhR/gnfd+NAiF5XnoQ4u3kPEuwQW01jQGu4X8
ZUO32WYNNlXOgbto3ka2+wb16uD2K7f49fHrnGczHDkbqqN2iP9hNvOTQY8R8wtypDnPfcENrY73
7PdjE33LiIXbztdgmDgWSTK02mm4wDXZL7UwgytwZYFD7McjnixVUdt0Ya8nLchdGSJvVoYSWEff
M4B21f7IwGVz7ZEWGrtuQtOttG8mjeNRCqAB4wjVW+lhyKkjmlMxb4iNdAXimmAhpXNXxIToJsDM
Kt680JhQuM7xnqQYzqAeFN9mSZ462Xj79DiZOE7bLNe2yi2km9VjLKkmyx4+I8nYgiG43bC8julL
HyHvHDuWmNyGoKnUXNezJ/bdIAGQho2fS9Q7OB765WZKJ3YpAGx+3hfQbW3nEwMFFcNdZFp31lx8
X7s0msYP3Spca41tQuqwhe0E/2LM1lbSmrxudpSKWdDAG0tsjsaeLcgjSClPF+eXE8PT8VRLjjBg
bprU/e1mHHnbgiCgOoZmoRpiNSZWvzW5dpmHtyynRt6U3gP8W2enlhIQUThBEP1uYqN8s2b5PWDQ
8VyvotWNjcuMv9P6oQBwtklXOkpr9d6t/X2tcfQOK5R9C6agDXhx2gkLFAEzOV/PzAg+aDmrvS2T
lNG9I383HWkmqlm9qtaUsHkwSzDXVIz3dBk2DKsLdG5wUSJvp3UUJMJO2bOG4rMdE5oGu1hzh9vr
s9xpgjNqvd5fq7nrD0rptWxr22Jt5pBHZxaDIW+6iWIL9cp+jETyGBlIj936p8eAkYzWW2PRP0Kc
7RtFmguj/IeTwJ5DDBnScjD+6AlIi+p6QhwIB9VXd/2cXZoMFZaGhHvLHbLvyuVDI8kcq0FyB+ps
ciLgWXHYn82cc2gPges03AJkpBkYtuKQlMUp5Uc7WfNRd2sOBe3yKzSdN83CusXxfG9HODYsbxlg
dxfvddOforrYwW4ZMQFj7CnzXVGCpmi+auVSiO37cKyOml5/rJBJ/QVwzz7su5vOiupjCb1yw3I5
bm1k1ZNIxO2sj8PTogMShb2i4bw9ZDn9OpKUVnu+1F6sBQ7tOz/RNXjH2CgUkKZ97dbdOpMNH4Ik
qFazuTHMPL0PK+tc0HsYZjHs9LG5A5MH2DDHgkJon7uTg2sGdYSRuWnyjtxDyoZ0mO+7xNRv4HFv
4jFedzpq9C1iz/EQpdNzO5jyWKALnyi3OR59lhOojtB9sS3AmUVHYnqt/YBBrXqkUXpYaxejpJ69
QdtTIfU2iY8h9AHLLh/KyYUx7dr6RRJgtyN+swd1LvtTdkXLQ/M7ppg5IzE7p+sHMPzOafiAw2Gc
uBfknx9sYL99ulD+6wr5G0EW3I1L/Zg3uTxdP5BZK082T86ER/TYRTXk+ry8R0wUKfJ/kLlIamMD
42+LJBqaBiuNgbiHDiGrXZh5qIArvdt1ef7V6RDbhkL/KGsGCjmOgKCIiRyukGGerh+SLPzw2sUL
hNnYpxnPw18+XL+GatMN8KH9TCpYMHm1HLma1gnTE7G96rO//dKMye6N7PaUVE15tqxhDqSHnFFT
DPH//VBjFqWhWBO92IS0cJo56Y5p2VIY1IGtjQN6zwxaT9xMTbFxWAXMBCyR+VQgDN4RTr2bzXkm
JDu5wdgjTtcPQ5yZp7ZTzxUNf6w///oNGJQp2j06GoRQG6frB9r94o/Phiwzi82qfofIOBoUOurF
qUmaB0/TGe7V+qXLDP1SNWm0y6D6IXOWx7gsQSmK5MWUbXNj9ejWJi0pDhqY+xPv0qXqMaTPev2k
y/aG355xkeHRN7M8PWIKGGhElthaXK/03bI1H21DE49JrNeBJCUF7wraq96wu51FRcCis3jYCwcE
j6frL2m0Nw8T3+P6qxlBfkCHX9tOXunuh4GXAxervqxmUV8WC8WlS5oWcF2+5nAMI6VOPlja/ZwR
MLqSHkUA3s5ZE3j1VX6P0YijocQaE49091crs9iIuJzdoEna3+pTu4x/GXMkAunASQTsbZ6un43q
XfjL13RY2XgT391pjX2YfdAthPOh6U4PPjBrzsSyKirsZla+pKs56frZPMZPNM7WTVezgzudPp8i
mX+nDNqDjLHh6fql64cruf36GZjodOPkNYY3wKs4Zm3yHBceqPgHL/AxG7nLRdUjqc2tu+XR68OR
aRMf3GX5YjvCVoqfAYDGvpraJxvTMgq65UDwVyDUU+yopxNWpb4frPSmKQD0F30YuFrZ7+i43xAH
zVcETHGeJz3o5ztnaLOzbdION1t8iAlLzTZuVH3aBjiuIvLZeMS7pIWyiLjaxz9qHK3k8ZoCMGbS
BX6lVptrhkUFPyjJBm9vWk1qkDMfxttaxBL9emzsASjexWRWMkoUh7Df1U4GOsDszvxZaPNy9HCW
8k9J3SZ1p3DxM/dEI+TG6ifrVVYJmwg//VfT4IRa9tagD6j5/mWNAjRDjXG1o5CDQqIIkvOAVsQM
tz2xTs6qY3hRn10/hFb752eJXYsdjCV2zuG4ONi8MPyMp1hafBOVQHH97Po1O3qZonA90j322Odm
2uNxspIjWCfVRuD8DoSG66EzOqgzXNbEYYtexoc6Tt7xO6L4ntttXLfLwYj6F4A9vPOwP7G5BBk3
M42HKboJE6BVgzn7sg8hz3o2TTrC2iyOPHils21S6z9DF0Klc+4gb8bV/MNr6lds2G/ZTMVIVMth
oi7l5CvSE6wVsAGL+WKn5G6CJiA8S4vv9ZIeRqdp9D2sH7po6ROM3a+Gopx01AGruKiDb7Mmddiw
eWYn1yboU8jAcJCRGRDeJcjZKgvbDYrr99QufnbS/cnBBCm009HnJ4+lCT8Xq/Vnp7uUkc2yvtrM
Q+ZdpAGU5QfQxbSnLnN5JOaYQPWMWi9dKG4Ht6YwEs5zT2YVTRYfQ84uYUGGgMva1njkcTqkh7Ha
tfJHkpsf7co/guX12wU2uZmGBIwXrUbDLt6iGs63HbvPwot+mk7/0ywN+l6PCWrtTR5Rwdk2x++1
aN8nLbtZzdPaCIZxgnmvLNqdTW4dx6geTk6VvLMK3WZ63B41ZTp3mnovhuFBNDX4lXlYDis0CQjk
VmCOIW6phA1urYi11MS4aR/n0p4CqlmoSQDXkBYX36kY5z+6PJaGvbrSz+rHiNVBIE+fRwf+F4JE
Kur8Oq8jY1H4aXUgMvDR0PFnOByfrh291Iu+VStovh6odDosblH6vcBXNcLMTe3ptfX0EhU5vGPk
FnofcoA0fZuDjtA4t1gpbu7OaR+yZgpMmX0mnv5kUizSO+TM7BY9ZACE+SN9AfvaQkJKMNAWypP8
U0Cy3Bysxjv9Z72NpSR8f5Vlu57OqQBZk8dUkGDav+mLOlAoFjiI/GBW9qFcOKvUBowSg0T7mRmJ
Uxc/qfRAEzU521lBf0K1mjwGaoMoNl6c2kFH1U2DIjFg4XAyuF5K+BYbywXXPh0jwXGWkke1hbu7
OZVMmW0Ol0PIebsGeDcu3wiNmVel1IS6c0gqWFET3R4Co8E/Nx+E6n7Odgqie1Ktg3y3slxT8oOx
G7QbiYzlP18U4/+OUUN0pS4KGlICAmylf/yb7tGJRLQgAM+hGRqvA3IixM70nXhJyewqWCBELOJA
t/M8uNv//L3Fv/newDkwPmLhcBDF/k3K31mjDU67zg+1mngT6EYHcjsb8atNm0ET9h1QiYtELbLM
xiv5pkdvmsiiTr4Zi15CL1o4ihONg65lGfrbNieAx6Ll859fJTlZ/7htCIC0PddFBk/o598kcWU7
l6AjM24bl1cZ9xwQiYOaNizDHCYX1V4rjcyv5eBhF0VXhWSsmbJvJeaAC8EPVjIdGXJ3V3EiRmvw
aaqznEsAbuBU5WfaFp85rULuiZ0lKMrIX/xRdQnF7cNVghjp6tyu2oF9A6v0PQXBsIEc86dOg2PC
N4NgEJS47MXIQV5keb1P2XCjFUKJepWuiaGlI+CGvTi/nVPrMAEIBCI0XpYi/g0l9P6DjPSLOrDR
5/mU7XTJ2270rflNqCZjIpujjbMQkUe1MnpszeUpn+PDf77WhvkPcaynG2QLmjaJZ7r8h2C1npNK
A1WWHRKZ2b4HuwWNKqdfpTdp1UqGeYZJY1Ef6dGMmwzo4jbNpbgzRmsnZ71iO6CjDPSYyjivuzPx
btOhQ9afq/16mejnrAUBQ6c4on/SeuPFChkA10Z1s3Yezkx9/S5WjJI2qpSdbBa8muo9ielYmBGZ
A/Fn1GkI4Qz61VCyPtVAsUxokqUTa3/LGUVHo7IxC6ouoXrPqTjU8It92gwEyNBzYwvF2/MwxQym
MtA0m6LK352VEzEz7c9CMRiTdfDrhZWnDZ0fee9QFarfj3M+XOetg/Y7T6d6R89BMxSnsey/Cu/a
ri8KQaVgkiiU7GO9/BwE40hyY/Zu3DPy0ougBBJHPLKjRiMJTrVSf6HQo1+lcptozWWivdGU44+k
SvY0r79ce+21RjgBVJG41n5XgtunLCMDbI79YYDFTTAWMRjJOGDp6Mq6CBQq495N2U17rRASBFpT
78qe/ViDmFB/ChMX44Rsys9y+9XmN5kQnKJq+mlNGCpliVVpuDVr51grkYCEJUNTSh7MVvtBGAGL
Li+1OeJJ+q1NM/b2arxfZA6+dtARAwzzq4krfZlBymZTD0Wn6l7+y+36b3YUwxaS+D0p4c4pD8Bf
FavRgMbEAnB7MNWPrHYDh69Rw3m/gGWXTsqhFXcjipxkE1ZqeKcGZpVS0llKw4AR6b/od/+p+Maq
wyZh8xwJOpLiby8JWs0k68RIDrkdfdRF+kD5fFStb8DVaBGXY6gUZ9U0virpVeFiCNebN9O1/8u1
+TeLu+mhtxZYJFQG/d+l50MyjKEsq+TQK4LwPPBUDRs9JeYMZUvvoxT/ajmqjav9JVvmL1CjbjvV
35BKP4aeAjPyWhIx5T7rQ/IMk3AJ6ISFflLP/0WJ6/1DJg8sijUHhbxnGKb1dx0uBbbFGHyKD4Qa
h1uNKTrKCoDy4BPcENu/xy83ay6dwOZtIyH1HItwOmEebgPBX6RBfbNkyRQMiVsE6CccH4oIoVag
N1yTACP6rGTvdQjzqsF73XSMJAMdzu6JK6TBfvW645TNL8WSgu9eUcWKoiVAMLO2nmZ7rx5nIaFf
RPukZXkbXHvikZaw+7TrQWTmlk6fF4wTjbX8rcbbecjhewb1kMQ7Hgu/R1n5AnlnJwvvTsbLeuuN
KwQb5hawmbaRVctTCujQx8Ze+gLkxi7xtLe27vJtgnyXO1h/X3LEupp5UD3Hq1S0pKfmetpzzABX
Z4+IRfwwShbktSRpPUYbFZnFooI4jp4Oz26IvrEVD3tJxnCatxDp4f0u1QwsTLaxL9fmpvHq+pIv
JYfTjNWqwDALzTT53U9J9Uf18f+tUf/FGmUo/85f1rl/ZJWSu0pYKevO/0aV/vl3/jRFufr/UBHi
KnF0gcHx6m/6V1Sp/T9SR8qOMRPThfNXV5Ta6v90QZn6//CwWdKzKe4N2xX/T8mkyPP/VqFRPEr+
hx8LcoCwpSoq/mIc8ERVumHlkvdQ1L+rlC6aWmrW5hs7yGnWAFHCZ3zByXejm7D/YtYWNx4xjq/G
LdMyLFM5QRIu9E1G3jpsGSCZLhQ0zr5prUhJQdh68EQ7D+7kZDy6g3bnTkyPooosqNo1v1sC2NCO
Ob9XSZ6G1DycsyNoG3q1PhCPO42DEwGI4KONGc8ss2hmKXFzZ2ZpF+RFjpMfuFKwdkscmIN7V4j3
yUj93s5Tv1MTDIaVDwwRKhSxdrqVZnerFYu7a7WVaVpPXIudpmhrQ/OY4/cHsix+lbMdbVNI0+xP
sZ7AZ87EXVlZ4HkXVtlqNfhdQj1S/RPR2APxajQ6uvJUeMURDi7bcjqo7BL3fuw7lErEEDkEP7hY
QWDd28Y+sSwSvuP4aSzGxyas0GArSX2buF9eoW+x7UP8HsNi23eU6fSjVl6lfUmzhpdbY2mALLhm
56pc16M1jdsCVT2KZFW61KhPEVqDNGA/3Vpr/KjJ5TfsgZsU1jr0Aeh30U6UK65ToASpRVsccPHR
BHbKf2LJHzOpUyM2x6YwgCwv7oNera9ujIIDehYxICswhagag7ZnXDTpzA8boiGHNp59R9JnKkwU
QP08b8j1/lWMyV2bad9iDLc9kV3AlU0R7202L0+EB0htb2UEUb+Sezr3X5kTTb7W1/eQ8RCUtg/O
0L+FhUULBvlYD01IZoIJkYt7uZklJP/hcSUwfUur6jL11ofGWmy1Fc0vOGzDL+rHTdYPoAHTm0Ws
1gakKOuw2QUoN4Ois25I7oNYQwJAuLR7bWHFzJed68QWt0J2EWb9C23s3iKOcmyAh5tIUYGCn/qS
BHSE2NF2EaS8TB7SCTbJbZ/H7c4duyMHgugs8+7JVoAcffky7d/LEAroTDqyKpSCRgSIMQu56qgg
EBQa/W2H+uW4WDwy4ZTfQiwCXjGgCSxKW+w6W+Lnr5ZLGqfFLmErvB309Ghly/CUd1sX3v6BhaV4
nJpzTw/v3Cfz84yS9qClKBtJIfGXyA4hRoXva09Ei7vYeHKZlDQoTt1Us86umG8RUdoo9YqtTaDv
dnXSPDAja6aph8LVjQUS5SGkN6ydGtIK9t3ABqorxdASds+dO8THOEbzyGTxh+EvSrSU9Y0LtGBm
uUCe22X6j1KLvOOyGC/pbKJ/cySEGwRC07repFpCnin3LvqJdW+M60c8emhVx/YGNd6y60Kactq0
+MTy3FeZ2/qOGvF6QOAheFCYs0rtBqd7HN1EPxi/SLXzUEZG9tYQs6T51mDci8PAWzLJGUf90PX8
QArHtDOWcYT20xyiogkPmmROmiMQmwzAm/rQIQCPpwjjOcSa0jDXZzPm0njxz0QDSF/PiDkWN7sH
H8No2MtPLaOtRwfMN79ngi1JAS/1EI3TKmx20nnPNM+4s+uBMKp0Z5IXctPa0VfXZwSRVuJ1ahMU
LhMX9jrdhG8Oi2citMK0DLF1u8ndFWgbMLW42F4aOlCRW21nAjbywbF3FpSCc15vZ+Rm/jp/WWuR
PNu4+VejJQB0QqpO3iHGH9JD6AbD2u4K548JuFzhYtRRRthbdtac80hnbVesv0KnbYPGkCNwHu82
7UeHvy3SzbUmmXTLz0ay5dpMvvbwYbZAY3djI+BziWw39wqsGxnHiPDUQK9zRsqKWMJeeO4aAtK0
OsYn0hoHODwvZhcjRPScvSnn6lwt3dGKkx9soEVgreElATmGo31+1BsCRlYUL/QRW8y0nQO8U/UK
UJi89mX56ejzLVzN6d5w2VBcL/wqkLAFekv3tGzjWyP+qaVl548dFFGqQ9vHCwrwLX2lgYg7qkzO
Azd/0CVouD19yoNCr+/pEPtCgq+aWuSdzFYOdjLC5BxLorps19tRw55RO+a7IaTHrjW0+5L4Q3OF
eCACEqyVbu28sYG277kFcvr5I3YGkgSc6BXE2mnyEqbVDBW2xHjFvm1AhOiFdrFXpjttpN8bXoMJ
CN0iwsTp3YLCfAel9jJWNpHCPS/ViENjYzqkLBluux7NLllfoLU8oNqfz3MGijma8cjVyLGrlLTY
Phnn97g2btnQuoNoyddZ6oeyWvOAaAADgV3YneXAFRHxvMnWsNu7Y9ndxxXzE9TLBVTbfRlWdzkA
lkEMyZEDErzvvv2wpzYFu2voW3Ph/SuXicyOLr4Po+VOEN8d9PY4bDu7+sleI99WB76OwBbGZD1v
kzIohfdEdDO9fbd9y9b8azRD70TItbPlXjqsLqGV0xYomhtDi7P3re786sjP4pQr39MYnYdRA7fx
INBNJ9mv4x6JFC5Qi0Zz1MFCoV1wJmDCnLTxUo6gu0Xu3bsxaFXg+OmevPbiBOhgmxdDdgea8zYu
aLGyVAsqkeVOR0i9HTRSEXQeaH9Z+o/UcTI8iHq5byuk8bq7mFxYhjrWattgqh09iEAE+05GCtVA
nnZg16W3LSjmT0Mad2xZxyW1mZ+3015WGiG6tntsOd74IwTiO5nnh2Zsj83KMLpiOxGugzE5gQEv
Pwql7kMd/aF7+XAn1IcFoambrjsj3M3KT0GSGwNUDhJ1UQtfWpwhRKsZcLE4t8Fo7HdtVXBlPDH7
a004YW6kPzINmcMqK7Uv5RreoIGoAIBFgZlB80+lDPCcs1oSd7fnZ4jfovZ1iL+7/gf89Gu2Es0v
p3kGdeNd0v7sxYjj8PsU+6qikBCxQXBphmIUAk5/qGWU3VvFfsGefKRdQiE3m+ijKEV0vbsbRgDn
xTKTkI7q0bDq1W+dvj1nlfMZE0HoG7F6j2nnMdh6Str8HEaIbyyYnkcRcWs6Ogm8ss5/Uw55pz5q
LAg4xCVkLRdjVThebRVvrShxDBHxuTU1bdj1PY+KJbZtywCgr+1jXSWgx5rxW1hI9J3D2JXxu1XM
xl4WicXxlGhCGoz0MOBjUH2NSDZXMzwkFnU2B2EA2ySzqOjMr9Q1SXOvbQwMg72biuWQTGTIDPZ0
m093riFJQgCf8ahumZq+z+M8XqZGK4KGiNKtJntmrCUmhDBcTh43G3qWRJ6uOuFlzC/oHPogprrd
tVF0OzuU+mIO9xOSIH8wHG2/ZBWAe9fZ1UtZPqAYBujXPTKA7R4K0Vb3vYsmx2A6XKzmMzGqz5lM
UMot6HFX2v0EETkztAETao+XogpT4nHDaQkN4rXtpazIwB6kwy1Q/0TmlJ1nqQQMCX+MoYMeEGQU
1GhE/w9757HduLKl6Vfp1XOcBW8GPaE3IkWZlJtgKVNKeO/x9PVF6NxknuzbVV3zmoQiAJAiCRM7
9v7NrWe/ZWHrILaqpzsccHJgduNLUJQ3U6a/WgjBLdoBUhTwatKYLTllFUoImisKUvUzAAzEutZl
yVQAVeagueNtkeUISk7OWz9RtSoz/MhnPB1bZIs1rPcsQCBLNLlHQhfcwdZ55N0DQ323YQgqoQ/p
ZvJPSpl/Igmwq6qnSvO+OzUEDpzvOl3fJ4P73R+KzxCotxW9em53O0VUoXqWG5R70Isv3vvI2itB
u8Wscx9Z3onY9FZRzb3v28veb2EUDbsaH11cU/l6iXIyCCI6YyYJAqpqajZTOGzbyF0CY9wqc71p
FbgBNsjosaHGGIOmA2W2UPGn1macMQzrHuVScPGO893qELAL2puxKR84EBhWH25KvbxzM/uRmVaY
Jn/2BN5QvZChb3BN70LoRJ1/pAq11VvX4RdHbSvvtBNWTlb1JA7S4RO6lrcbpwK4ynBfmf6Nm1nR
Cq20h0LD/pjME6VLUTvFs00zvGM62XfF5B64sn92lrcOgsjCC2lTliEymsBYe7XblKT8kOzbuHX5
0BbB81DfBaDkuWIf2+BioeqkaO6aktSxMsxP27w0BlBG8Q8rzGo0EICjqMCx3+qBMcdm+lSZCQqA
7oEF9QLA/mlwmOMVdGIL86GeFLx+tXwzIF21dkfhIzqUwEkMEsauv84GYER5pYob5GR7GF86wwo2
0BEngn1ReCyIg3w5ldGO8uSKpcc+MMZ2Ual4Gc2mt7VaezHr0SkzcfrDsThCnmmB9u9TP+rrNtde
x6Z5GermZgSuolXvTd1/o6TdJPfoSutnREo2kzX+UODlze6b6TjPfhgCAcse8y66x17nrTHHs0J0
DVsPZfJyCxBxVzbFd2NSL72un+yagKXDD80Oqeg600M+uo82VbwtvjAvTpBA3DDgyXb7rH8ADwOn
qrwloMcLxMLuyZhI2ZO/y9NHq0934W1ZM7nOPin0zJjI+eUpwJ09K7J0GShKTHxLFp+SJXdD3G78
+qLo2aXxuVKAIcB/EcASxyLRPXq32QHCL8UcWPCs9I5moKHbviws6BXKfV+KG1K/VB2ekpR6sapD
KjxByX1el9CY1Cq4R0KTH6Md4Q9Mj9iU3DhNdLCTbhO3+sbqrPOQtwdzLm/VarqtdSeDkIR4JOSC
Cm6UxjLMRmkJSdgbUgPPvYXOPgYo4WDlXDkG+K3otUvUO/Q7nUlDwBE4V2yZ97bSvTRJf+QhJIr2
n6phHk0lh1JDnXkez3zTG5NZeqTkrmrZGwnDM3pGZ8usPpPxsdayS6WimwvQOJi/tWqzrQcCvbmh
IOp+lDgLGoZ28ezgG/qr+8iJUUfyDkXHldZroKkrsBnopakwltIsu9SjC1vAXAU5hiy+Ob3CCJGP
zDw1QXk1r40CKs0NKTjjTAsp2up+FEG0Vm3AUgVuaEPxHZlJaK6gIvvm0dW3YZLeem6wUR2f0hHL
rSzb4yh/V+SJWDB+47P+1Cz/zu78NxX2vzu+OW31JBzX58RGB9V+rFP7ow1B08+6+63PzG+q1nx4
rfI9aKEDOCg0I/RbeN5NDJ3SHn4EerZVSa6T5fV2gRW/wvZ4R7LxPITmOWvBX2Xhi+U/5o0mIM/1
tu5NkNvBCbbUsewH1AJQB1jMFrc9FgZ3BQq2IKd/6iAngGarz/lIfiqxRAQMBtDBRLl1gSZSnVY8
0NnKAWmql8GoVjzT4Pf25y4BUZi+dkr8jhzWyvcQ/sR4MPbUm8kskJT38m2noC+oska3ugceGMEi
UJBuLce1h8+SYo8XrEopiofbxqh2ajttYxYWBqhP3fMf4jjcx6a2DfTpBJjwFKJeZ3UQjjDCRqka
ZJMTsyTSFfFY3Dl9hfIVtNpRaRB/fXPOJBpv4RiB69ZqKm/REC6m6CmqAAyUadcuANx/1HqwqXrz
FhyfybIdB690RBKDaKlK+53m5jZsBLCmPF2zrGkpWwlRyPEjS+OnkhT1NoCStUjinBzJcDflNU+3
RHmsmTYXflaeplo/VKqxKTTnCaoompRlts0jdVNP4b7Q7HPr3aH0dYfPUUOFJ39tjGLjxNgp2PNl
NrE3hOI3TOr94JF0MqpNZNfP3ljcVUZdkfjKWZmaeE2laEObU0QVbKCyruzIyEEehGfbkZ1QY1KE
Y4m6r9I2b1ph31FZnnPUMKP0Fl8whIzVrdYOt/i732YWYgYabikJS6OxWlnJNxOeSW6Xx8npbzoj
XoHRWsZN/uJN82OcaQ9mOeJbN53KmWrk4Ovo9yO1jScSS6LCwp2uw4+MQK/CoKVgGWjau5aHiU1V
RLeLLemcFRYkhu4ACGtfQNqMoJDwNcSjeLjUOEaF2a0S5cfYZMZl9ad6o6i57gQerDNeNPBABfjX
hmvEUO1NZfmHOKxf1D5+xJKuNrc4va561O5IPZ7nSNz2RfNE/XNdR82bawcnAmAiLaQ4oWrnvX0H
PaBdi/fKsVoKyVLkE3y2NlLucFHPnOIDT891bMgL3xmCHYETZyWtV4NlfiLvugj87mejO4e8MbBH
Kta6Nz1Tlb3r+XYdE4WWH0e9x6Wz+sRkq8GJQgP5Mj/XVX4ajXmdzsA5jP5iY+qzqJQSU74RjAym
fM443ojzVXXFa2/3T57evmVNem4ra1um6bbDcCcq7/USqhYCoqBZp/qUTx94e/6MYnQJIKpQm6by
VJvIF8IF8BOWwrhjRyvkzwcRI8JDhQ+Zc/TEKgqcGRG9gWSy4kDP9e9Q6D64cews4rFC8RFV2rZ+
mP2lBc4HAhvCOk6Xr/Sx2SVmnu5wxGrIZFO8tWOK0cO8yWG2r2qQ8GwIqPxvSKhEy8rqTrAF1DXS
xtaKBfpDbL41iKmzciVgwi3Hdaa7FHSblz8UDRxFrCZe6h46EmoOWzUIIIPmt6piv7Y6kMexRWLI
yD6SZjqM3WdA8YoH+BMy+ObKSBWdSzbdDgZCeaNG3rTqwE8rcXWsffIKnZvDRmRVj2+5tzLBAnQm
rKi2Ly74X5zQT5gRV2SBjlvr0ol692BaAK6zCLVTCLA4d0zrobJ3zkx2uyiIsXCyhzzu/kzbnBxY
q+8ab+7XneKrNzhgrZDXxOElB61hhN6lNcEnUAkFujeja1OxhN8goQ11xEKwGPVTLHu0CaUa8E6r
vvUcVs4tReqmeRgLHWIVzjFrqwl2ne3jphwGj6wIvqPdnWyqJq73XU/KHB2BpVOHYC3dMDrpIUgZ
rTIRpvIuvlbp28E0Llhn3aIHgvyooTxVHqbkTRA8zsp4Mf38ybecktOeNCtj7JQVegPmLi6TEYFc
hFFwvCFuzj18zeKF5njh2tZQ/kyG5qlLUm+FdcqzXsBwi/JxXzNv1ab9YilIDDQs9SJiOdCjgbI2
q3tLUbtlXcbYu3V9vQjAvWWBSukeYROqKugtZiW1zd71tlUFCaqLJlx9xva88EuMSj0cLWu/N74V
6Q+KDO8o25mg+zvT+VZTzwRq4e5yh1MIH1DVFWzmeaJNyRY/L/vGc0Ao2qKGE3gsxnPs2EgaJEsn
DABnFfF7WAKGn7Jub0F4In4rzT2gUGsZZ9XeSJEzCRSgrLDQbuKpczgbEAo9PClJDvpv1kB4GkRl
tFSa2tqG1NG7kUvJSEy4XHYPzaYHqWGNATAcG+55kTykXfoZ9/OuxKEch0s+Xg0orEztS1iPPzOk
PBbWc1YUrACKGb78NzR+n4pQB8FgKQ+NuJLrmrJI66IoADkIQ9wCixKw0SCAEBEvcpRca2cTJlxs
9TxY+MM0i6zD6dBYhiPk0rS+xLHxiNbDExX0wLzUc3l0yvy2zF3gJ1yyVo+STuMPr5Pmfszm1nYz
iF5hBaPFn4j+93ORfgKQXQldh05Ys04WQEjodU/lYAULfBz3nW4ey7b6zhR3UocJV1qVFa5ZDw2i
MfWp0HRC8B8aBHPzgmjgd+j8q85VsJ7ueTABr90mfnPP+jpjBZWCBRSpwxIKiBd6q0AzPtKSehjM
TFiSirFGJzmydqlbYlvmIN6rbM0AMhenIOMGzrAkx6yT5LGyHUbnsTf7V79BcwpoLQ7le9O29nag
QXbEYFhXtD1TtoWxXXQe3A6iDORY3G8IE8YPllWUrjpI20m+SgrAOoMQRVGT/BXp+b07D6tB1e5x
W/ignr8MpuohiI3vej2dYh9vA/Txf6ijtcNX98mAmNo5zprs0Dd1YPbx6h9K8Wz0JiBWZt6mhZ9t
cieTklaEX0q24WoM24C8LIxfl9UFljVwJMxN7KOsHevKdydQccEuUQQD2gpmGerYmSLXs022cDHb
42cY1ncRWb/BvaeGskIMaKMqdcR0UT8EY/qoZ92thr2hGod3RZdieAZSeGjVPRnmnlUixDby1fla
DxD2gMdBvZ5SiA1qdc4/gGPggR0cWCWtBOKq9tDVwXrxVGE0EBDfL02M2YZk2I5YUwQqRC8g32js
f6Z28mr57YuqWretUnfrMEsf0CtL7Phjyj+DmIRGTtxotqTTHevoZNpJ8WzIG8rCMOZgMU7dudY8
jy8y7dJ6fEdsE476hEQt7kErHBkhJvfuA36KS9MpodOy1PJUzJ5J11OPGcXFeQpAZC6zujkCpxm3
WVl+KlF9AG64qWf9jHTiXdQ6r17vffPtdDtbKeyxQkgyDAQjdbMeleziApUCqNs+BRUlxRhZjm9B
Nt7GTo+RaQ1ncobx2OFGCu57j7X2BafgdYQewy7EswDNHqiVXmNQpcAU0LQbyJ+q0x9k49UJiMdf
Q0UM/9j2x/CPl8lXfL1B1GB8ZVB6yvBHy+yHKC60DWATYefeO7D/svzgIX8HdxZ6r23M9zg0ARlO
3RznYxrZuzb/H9ugsgK19kmLOEOU7FthvjKFs70CFgBBRbgduMJTQTZyiFxiu3fmb7Xa9e0xFqYI
CCnzBu6I5YIVZvpC9RGYWUaQg1Dn5uOamKzPa9lFhdeHpSy2zq1265suSB434qHsZWN2kI0S4V/z
1QNMV9g+iLLUa7eALPfoM/F55cf86goK0kGOhaoCCTt8QMs6WRLC1YcR+e0Dojx/N3KbHModDr4j
nPdfuxvRc1KYY8wX+JiZboEKjdhY5k/m2LdUNHF8oYKGBYSpM7Gp+MUHSVgdKKdWB9m7NnJbplRg
a7rvbtlfYAx/pKla7tGWBNnuJjduQDrOMaLvM+Wbs4GvAAFAiM/QEOQrzOu9iaUoybcU6/nebchV
6cNn0roDq1Qal3VP2hTQqrVpWiHbuZ5mHpOGlfsrxF0wmko0fx+4+W0fldOhNqEi1CoP16k/JzVu
rDA5IUxw/4xWucITY1eyWkbCznpW+yk99CwC4tkqzg6wp6WOVRkq5ciGYSutoF2mOtXBGF3z4HXD
dHbH+d7FjPqgo6t0DIvgoE7V9zoOq12f+wlr60XcDPm5qcru3AIe54lqH6kyFCBenXVh9TiC9/5y
bDT+jV7gMZRwMgt0uDcBlUtiUrgGgas05wIEk501GZkPXd0rg3pnDKC5ewvnwwLUyFzYewiQ2Pqx
cvpm+2l6UgN8DvPWOPe6gf9nG3D3GyNQZft2NsqfTpZEa17SnTPUK7LcPIFpsrdc2JeoHd29oxk+
/CpoxCXuXMr4pnmkUdxS/2z0NjvlBfH7TPEFH8TW4S9eAD7ZgolfFZbqqg9rntRe8z6MUDKQZchv
lWbOb2fkBzrLWvT13K9csosx3sDr1uasCN2JpaG2uOMmWX4OHSc7IxRGdWk84YYtmCUpJRXSbTmC
VRCxa0TvWt05Aal1TuRI90GU3+tB5ZDKqqYbe+e56k9EZpc40zcLu/LQZ9Bn+D81FtWgMheEqtkM
p5qlBHmAbK2VLDfDbDpjxgyr2ZtuIvFJqD0pVOcIbzQVhoDvuN12tAPOSjeiFVaivqQHXnpOev2F
+U7dkaZ7JABZq+IkUlECaUJBJaMmx1FhzpWVVLaxltu+dss9FlpbSBgU/DDHOdrlJfwv7JOfDc/9
6Oz5psgqYte4eDDrkRRaffZDIHKK/23E70YZ31GV+FS7+BFjtVOSTSAqquMwao8RGoyL1tSeCiNB
Dsgr3xwdA3YNQVFKHPfD3HfHLEUQS1FvrJZIUbOHm4ICzE4RXlDpoYT81wg/wBiVoxBEN+IL9cJB
uylSe0Q1nf7ZLHQ8/NpmlaJJA4O9WXsh/GXbJ051FO++CtIRpSuk+nO3p4Ki9Y8ICq2V0b0bIkDz
0zBdKkRwSGgdWN4ujBFjDLe1ngZ/OLlT8jooJmEqC0/4bBdsLC6qBnwWvaaKsGT01r6Fu8YQNyYE
9fI2c04tZdTeWPUekjV1Ej2Ukb9KO9JWvYP4mJGjwEny+8dQEYQ5mfrWleU2czIPTpXRA2A+ui5M
RkyOf1qs7bBMRPUE99Z7TDrxTUeCPraAE9vEDpp98bERXWICvcHkZzwOyewux6x/6Wzj3pzv55DL
Btu8S6fo6U3sgdlIR3+po+da9ji4RBHcepRAsnbkQWiSXamKZdUrz35J5VVHEm9NlXZXW/O773M7
JVANkPlfD/E95ng88R+9Nic77OTfpjpbKZNxU1WokHWWfedq4b5s4x+mdhl6yEcR1gurwm3fchAf
SWFPm8lh6deNn3lZeHtEl5WLMobOquwoqam6ftSKjWEH6M8GeIVZrPPAgMS3M3yzFYJ4O7yqtqOl
36gxEWWj7zsKYWOOwWQDcnsocnwER1SBDBY5RqRxURYz0Ax1XobRcCqCo0MUt4oaaFBpllRrEhSA
2rPq0wnM744Dg7CjVql2BjnJ2HuYmmjchRbclzq3tGMVvPehpj93FgkXqzlkjhPscWA2VlOiPGvK
uSI+KwsQKGZdfaSVxmO6x6op/KlpPPcdFVZtnV48grMeClM3BUJ6EiqN46uoCbGAVvAcSmtm4LCZ
DyKUbAyoHehmkKaIirVdd1hqjWQioql5j92WTH0JYNiH+BZ4VMiDD7ex86MDXZUl34h7l20UtyPp
hIU+uTtMKqodq938vm7wJlCG770Zf8bdh2HCEuz1yV/Zc7DjuWteMn6sDP6dnuvA9VjxUw8Yv7mY
065SDIvJnbXt5h1Jlm5TkV5ubXNeT4hyLNt2vNXCEet6m+Ij0oflCs6tdWO9h4oxbyxWlJzu2zLQ
LLj02mcVzrd2lOn73K7ddTw2y5wK/aIOPXU9Dyr3dkuu0MaRdiTpEU6lsCjrcBtBuWIVGiX6D6GJ
26/fjKsM2Qo0H6q7lKXnWtFrwVekPlM709pTmh96n28DJZ0flTne80QKD4GWn60CPbZA1R5Ci5hZ
z3CWAtvTL52u2oWtSfyW5p+jkoBrjyeWwzzZSOnap9gColP4NzAkzxDnQb55KZmxpjapnYH9gii3
dvT6rZtUb2uX9R1pWQ8SjXYbUZSqrfA+TXxcZKlUrBGruadmvSMz5J4DB12upi3VfRyiuQkwLNt5
JYGLa0FrLtIC+ZFRKF52P4UOfIadL+8N/9HWbzp/ip/S7jZECThAl7cCe0CgVq/6QfXXtQ+bNfYv
ZFncDXI1ZJ/bacnTxsTqG4Q2Ft/fawUaXKaJ1UJlfxZkgOElOsN6RFYO8cUPtQWT2XfKQPyDYmmF
gjgWKDszN91F1IJxhF1yYNmTCs6MuqnyPX679bJuPViwruYfleAzbxzgdS7AbQpj+hF2HOT/kXoT
SrMuxh+qe5qE0MZg4qwz++a6yKJkp1rORKnYUHaqAwY7cDFObnMVHHpOrgYXFkKYkw4w6RAHPfTI
Pt3CyHMP6lD76wpee9p1ygHlW3vRmEC5ekSQ8k1mx/XKafn0iRLFQA+C7DCgEo294PFri9g812IV
ED4aCEItc7XDUQpw2BE+OFNVUDboztXV89cQzMm2NrUBZebBRFIN58VQBH8TtklJEh5lD3sBgAZW
vJZ+bShHAeGU3bkm4YwQVLYyciTUZrjTcrts0GEu8PbsXhi1O3UIwWio6bEJgEaEohe5LF3azNhP
5FO5BfO9Ws75scQSd4Vun4cW8czSvrVtdJgdu1zr3YQKkUVdGCnEN8hQOY8t6Pw83I8hDI41J+gG
Z6r8WIsGabkBAQnlWW5KkJ5ZgizJl1WL1MJ+aLJoXynW2m50b+di2ag7enOUTT/46nIsLUjbXrfT
7UZZObXN00uoBQypaS1S0iArmM2kqmCe5pOFuICDWRJitEc354A4zrClmoPyCKe+OIItqZBIL3Ou
6+y7FtQKU1eyg4Nw7uqR4iKU/AX0DxMNqaQ5AndEQrAGKoBSRLeyVJB4UTBGRyMoIj5j/INlK9cD
KNLjwPJkmY8ULmJoQKk2kjCBpnsszak8klsoj63agegoUQ0yjIJQQtDb+1KtVmQXPDKPXXXUx8Hd
Ig1w06JFeuyyoD7mVoM6WBOIp0tAIURudOJ8xSVFEjzy8GFXnXrt5rj3OlN4TFzESEz5D2EzOXDa
i9Eojr34EXCLM7ddE52qAMGrOlJRiuOzx6SfjrLXRsytXUwQ1Uz4SPtZdFcLmQ2t/qEH6rz3qPmm
elRvi97Zt4U6btRqOIamifBNSTyjzB1+vHyASB1fdErwq8qtb8q8QcMZK20xbb+h28TDqrISECmE
cxCb3/mhN/PQpSfK2uXKhfcHTihQLJBSSCuSn4RN7AcwmwcEnALq8PCeoo15Z977A7He5FXbKLTf
jL55ijOA0AoaF1kJ5LKfYT2hVQZiPY6/ODD/Q4f4L+gQgqfwn7Ehlswn9ftH8Tsd4us1f7MhNFX/
S4UDAdfJsMkau9CK/2ZDaKr3l2qrqgN9SrcMD7eX/5UXdRv+n/9tan+pmmHbvFKF+KqrUJL+xY6w
//I8TffgvVsW4rOq99+hR/Ax/smOUF0H0jMFCMeF4mQi1fNPdoSahaXqK8hHpkJcGoJadRiatDqg
mvN372tbOVI7iBEcTReD7Muj/q99o9/Oq3pCXPa3/eL95FA2ZHurg+6iohsMFEiSjuCoGdI7BDYQ
lBGppARkLAzxphmX2JhGxDxsxAPp76ZE0ZHJUB4Ehish3SP2yaPSfx7629tdj7m+k+yRpSsWdTe8
9ogPEzz+69/88V8HM1aAfPzaLXt/HPP1yRqFNGPmYXh4PQbG9zPlW2+tpO2+dOp+2/h5jQUnGR4V
/rC6HBK/FYl2tsoGA6p/jJOCpJLcM4dkMRUr2MtXy01pj5CN9ij71wPlUDbXI78OF//2t3/w73b/
sS3IC3eD8dxJYB06m0zS9Z1kDy+Tk6NWCChFZXEYWeCKhQVd2cS/enIILI/dZids5cSejhots0Tj
fJ3K61n846TKYS7PvxvoM7kDhzWuXdpAI023PEziUotN1mrF6ERr6qxctfIiLbISXI6GtrM8UG6T
va/XyUtap2a10VrtLK/TSW6Tuwn4AF6FCYEL/yQdbBcIPZin314ru/pgXmxELDdy9HVziE8kh19v
KobIf42siAYTRREzIuWMeQpd2USDhthC+p5HQnokqHUyD0JaSeorXeWWTMeF6aDAQok0rGidAkrG
TnZbUpFFUAV7LczQzXFBNMg8pWy6ZhTcp6FmjunAWriT1FFCPJdMpjwC852tntfqttbH4oAZfHGI
vUT4dv8aG3UBCcfOX/URc2vZ2Ba/i+wZJBkPmmjkMJ2n53nCutkVRxDCLCG5mECGxM3kKyottSvM
6mqHCNbKDgjD5YeAhTBSideuEd2NCG4xU4NkSIqUvaFwGocbTRcF//xA+a3fW9nFDjwL6IB6kl8H
j1v+hex+5WxBEpFe9UA85gRe4BEcSvFxbO9ic2JRdf34jhY7Kx0ZScBTXKGl+Poy1yuHsqE+Xxxk
D+udk9sgyCSztFQOSerDxElAL4nfKMtMiOVTcyd/hRiv8oPsyf+mdsq0G4nlYyHmMwnxn3jOgwXp
qWo9UmMhy96xogmiSpTjqNKuyiQnIEzAJbhz5RDco58yxQ2q2F+fC8gXy+SYK7TQPQewC1ljeU5M
BaQF6AB8CNgkz9D1XPmbuSQ3nvpE/hhEZE9lkwfYS4ohlcrqAP8USUskyhaNKuJEbNApvjUH37Ge
PDBK+L/O+7gq+i1uBw3LR/bJHmSOtS6gYpzx+qBQ2iL7Sc8bS7LgStXUmIjgh6wZ3YfbDuh0tkRz
ByNB85bFLl05zuf4QXPBUlq9WaI2YhChya5Ppvcgey4xNhdTcIOwDCbPooaQtMHID/OrkhDUhPj2
wCVtecGLqoTNYRKN7F2H+K2WEDHCn3JT1wWvbj/a6xAYH48U4RjuppmPX8B86rSkPchNYdDqW+qG
UIXd59JMed7/+rIE6RhvXMejSrJJH5Vydf2GX1/TCDGIthuIaGWr6XsVL1yR6L9+SzmU31cm+mEO
bka39rdRqk1L1UTg71o9cSAX8lVlKysphTCjdlBGkvWTjsrJotNjTGKu16u8OooES2fDBkxg4BdO
jUXewaLxOmWbhYa2vW4yzexchdx5eq3wBDaY4q9NMCOvTvGdErY4K4VbDeiz9pdY+FIPTVt8FY/k
MJb1HFlHslC7RMsHmXFPzvWdUqH9JxrVzUoum6rfpHBWqOQZ3qrUW6x8xTVvj7CvMycpKNzjXFuX
+XiQ2/x8enOKVvDNLDTyRWOnybwguNdWQ5gBJ0Hc6Ksqcy3ffJVqcooW+9p50IbJBRXtAuDElvdQ
ZtnI5aBWzcETTY/+KYVESuvkTJi/Ez3mghcX+NfYrOCo55h0L0LUEch7cG/J01+LKo5sZsgJKZiW
wV3olWctg9lBmEp3eso/4npuEWkg0REvYBzAYBE/n7y4Ze86bMnRrgt16NYuuVpnmhF1E00QaM8W
nj44OXGzg9v8u3FE5eu6TQ4LHChYTog98kC5+zqU24w4CLf6ZB/lCJwQD2R53FdXbv3tfb66rjag
OsVzj3KQsqmbCu3CrDmME08GvWE9qYJshH206joH1wKNXEivgC0rUDZYDHmWrPSS6ywVoWQrQyYt
56lhio2N7Mr9PFRu/QxcgprWNloTTC2DmGQAo/ApZVdulE0pdsueQtTMpCGutOtr5LC/Mzo8Za6v
lFvlcLLFnJXoqLGXjV0SmohxJN7k+k4g7VmjRVaOzoO48eTuQsYzsgvqlyBXvCYWPTlMsoGTcB3/
292ZjJvlkfJFqbxjru8pX34dfu3+47/F19dAbyi2bVd+fQL5ut8+5deBX+/hCNHnwHcRN0mY9ItR
THoNnLGDHPu62a9wPAAUKbbJpvvVk8PZZSqSB8ve9bVy2M1VCEBrIQdm4DCxyq5q2TNeY+KtFFNM
t7L7tfX6Ptd/xYwI7idNIb78+n/Xfy9714N/e8fre/3xEf94yfW4MeJJgQQ9ahXMuuK2lc38q/fH
0JgyD6gQ4By5A8Pm8lCJaOPagGeqqatMH3KT2kVM754Iza6H/DGUO/6f24oiRN4NzPdCHmfIeOGP
9/r6L/92P6Azf4l0uvn3J/71ReVnl98CLDYPKdn9+lbiGLkbEuy/9lwPl8dYWmBBKSabOxi7IaqW
8heUjfzx0JrjlDvaAPIlsR9KUi2LPsV/sJBBXtb3pzBAibcRQAJLxGaOrNjL8bX52ljnGiC8qtKZ
mERZ/7ofJTLmKPmW8k3kWO7+2ijH6pSOay2fF4MLGid0SfiWCI+ykK1hWqVkwlWFSkhVU2J26zhY
m7jyzXCwHWdpGgplVzntjeY8PGhjs8Koo9n1phqvOsrkPK+4l0wRo3UylpxlpB2GfH+3FvgcTS3W
fudR/6b6c5C9sMqsr54Z9c6Wpf4uFLNPI+InT0ZVMehfuJx6vZxStLeXylEjo3/IZIiHXneFyTfi
q1QVea4GopEbbQVbkl6nolc42r0eevUGbc8RFFpI/ngE7t13LoKpounMotxDYofCWUIjEEsX2cug
i4M006Au5uqhFc3ggL1sME5ZB4X1/Sqy2IvFkGzkNpsIYWVoxsRvjTm2MqMaVzQGrDj8w5ZI9lpL
rYpfyEG760xOx6Bxic5E08yU9oviWeURzDkWv4Ql4ir5w8iebOSOtCTx2PagZqPMHg5fDTacu2ZG
PVI+G1v5ZJ5F+mEQz2fq7nTlVjWPzpMZexup5OjZmkfQHPF9A0QY/zxYE09r+TK5R/YgUZQGJ4MM
UftbA3To96HcK7dFlVZQQh4BOgsVSR+vnION1AHnNxwQX2LbdYfsjeKn8kYgPYmI5uX5lb1r04tr
QJ5zuU0OW00kfa7jr97c3YXz1G2Sr9WCeEO5Q75Yvi4KnDOVL5TwxZRLJjY/EBuCvfk1hDTHFBnK
xV4j9leamHivh4YRWi++CqPtt4NSI9pGEUS/nqUq+nt+Az2r6w8oBfZwAR2X4EhD6wDuXrNigRGC
U4OH0RtldyObrkKiou0o+aljw6SgEXTIpsvIQy1M5PrgaMFRFM+sCjDK3w8yOc6wGYAaDta0y93p
kEKkAFNBvUks0TTRXIfdbKLvdB3LnjxGHi2HpY+6nkxB/k+y9r9I1uqa4+JY+5/Yehd5+57/Q7vm
79f8ytaaf6kIYzmmqiGQpZo4XP8rW6vZf6kWtWjVMMm/irzrr2wteVyVPK2q265lmbYQ+vo7W2ua
fxm2aaGgiHO4ZXO1/3eytchQ/mGxTfyCjI3IJBvw+Fzkdf6Zri3nAiQQ8g+3+BDd+RoqYSBp811e
AVlE5X8/AwfaxKlxzDoEcNM+enMbtwUqZWuLIoF9VYXHTs37jTZTTuryny5I0LRsrVdQNfdmCY3d
6U3sZ3rEODRolE7r5buucp4gr99lg3XrhcA4WLe56mMytd9n2PMFAnZrLQLTkNTGa5iMP3I939rY
ut2myaTehZ6yypk9EgUSTOp3LhYPMzxaNAf61oR+V2orI7lU8/ykIKRqTEq0LX4GQ7Ee0CupgZot
tM7MNyHU6W2Vjt0y8FNhA6UttNCm8hUFLylFL2RDp4/RJIvLr8dEaQYQVF0sk1hOT950CPr3cVaT
u6zFXoQkAZj8Or5xdOeo9KG562ZQ0inIg9U8ULeMPExJO/eY92mxQV4I7PFK0xt1q7o43vIYXUZe
t4byCDsuLcatjtMclR77oKICuQ09BAhNDSIS2DnE3zCMAxBWBpa9sQGeYcSEYUE3sOy2inCFJ8Ul
TMl+j9ZtlWesbhK85Uw4v//B3nlsR65t2fVf1EcNeNNQQwEThkzaJJNkB4PJvAnvPb5eEyde3aBY
eUtPfXViwAXCAjjYe625Es15RJaCGbGVkf5CyhhgLJN4G1PEqB8JU2t9YqzXHfWVF6XtZh+o7Lsy
wOHXEsC1iYMGPd4KpCG9Ji3tXp2UPBBz1Sq/HOQTObfTdd3EgWLrfgqcge5qW232JIIw+QYwqg60
t603JR8fTJxMgZoWslvqSIXsUaUIuXIVruzltoHLR4cVMnWGdQTZJTduyxGMoX5YRvaBhfsZZTmq
QrQ9HqEk71z25wO4S39O4/GYZ3HpyXkFMAfjJD8sjk8NGFCKihrbP2WIUjYCfJ2whSwUQKb8rVgd
Opsp0LDMeivXvnSrOGJshe9rJ9/EDeXGSavfi15PPakvt15ZetMogDHMGrjRrF1rqnmSohpGW5sS
0pU3iZurvx05ro9xMbzICYEcLaUtqh+aP1d4a7QWYlRvRle9eeiqj0zqCSAgy2tnxlW5x5S8XNPz
iRkbqfdOhS4c/V35EMfPoiWuN0SZ9Ykx8X5iXCoF7M8O/QjegXROHhB4yDhY/Ub/MJo9ObODJ7e3
ljSVQaTgd+sVNy44vi3Fg1eH/kghuAD/z3Gxqx+OBrun3jSECePz1ikzT9Kt96INf/WcwNAKKJTv
FjVIwEJRSUVPvBh/WSU5P3LJvhFQ7ojAGUhuAUykjBkkBm6mKS+mQ6BQGBnhr0HJIKSUclDE6LsF
dR4r6Utj2PPRqrX1riUTeR7KHoNOw6C3IKwncRREvlXrwysZPExT/GpQD7n93ctNS9CoLb9xPfcq
pFmLrQWcgcmZNX7xjUMN6lXlKpvu+r7CWYLFceytMZAi2V1KfJH8Z1uIAiF2VqJ6VQIQp3d4n0HV
DfPBGNDGrGZXoA3DW0RIFAKisZqOqRq/kMtwI1c2WkbbGl2gIs0uyYi203OsQja+RKfSGV2mFXDy
DoeoXs6QREjVIlw5cCRsDmA5owrbwVTOGi6u8LaRd7GU+kPbLccZMkmu6xgdxj5Qdekdj/tDRp6Q
USa3ZaEZFJ7JtEGY05NCvNynw/ItfkoSP6eE5ylpT9qrXAC46vfN1FWBbCb2HnwECOYhPKCmdenC
edJwHEBc3Mapmp16E5lXOWBHwAYDDoF4Ero8MIRR5znUNyejzfdOJF9dFoktOkZYjPTPzzmv2574
aV7FJuAtK2Oq1JbGEz646SSmlEm7WyXzl8ZILN0Kgqqo/m83K4boCIg+wPaQtWbhG5H+ux/XaXUb
qyPXpnNu0eVT7M0qeUfVh2MB6sxtt3ZHUwV8MIaT4zaxDnt1bT0ztkg7VQnqimNCfOmxuwm3aq6z
lbDsXmUoKSbFQ7fpsFe+BlcMN8VDuaU9iHHmZZnSz4pXxlPtSvNq3StcRkkc6QiW4EyYru2DllD7
J/oxoN30vdrkc1mF+dAga6xL8sOiDxjVCEwQD/UWpaBH8XFAQr8vsUKdGuOK/1V2ig2T1kT0ow+L
+w48L7YVkuur6Jvd285Rs8Du7No6Kg5thmV+E34nZB0EbR89ziY+HlcsQ0rAr9ku03Hqn4occ4Vd
ejbGOHBOyYFslCiYZ/u9pz4gZBX5ZPymcGP4pG6lgNy7W2Org8/bzWe21WJl64ZRLoQ1TSqr84jX
Uj+c0QwP1lIF8OBXr+ljY3cZJZMFgaZdDJXFpNJzemyjirtdbbEOUkvmABGEKGYcLuBZYZFWVHHG
FTU3MbYX9ztalmUn/d4y5kddLkZaOfDvLRz+ZpzvQ0Wm5m1iobHGN5mb3aDozWMyYXqRc+VAXgtx
cFOneIXOvfsYZop//gdo8oC/U1TA/77HEi8nHi73XWJWjYbW6yZ1QNzbF7KfbN9I0aUbEKZKUYPz
LbVJXftF0vx1KUZcKhJflnFlbAPLkB8ud7Brv3TekuBbTtdKWlzyuftd2hJpo5OsiM6VGDxRCki2
Wrh40MLE8C1FfSmzGfA2fwc4+nRTdK32G1n9rS7qCORsCEHr7yd7SeKfKIE/kIrai9tst1Hzdodl
b1XbyyzhNGVB3401szW3lCK2LYvGNCnXji23XRbwh39tIdYBlw/0sSOQt1tggvy947EkDc5UNRgU
29607fATU+fdnF9CvM728OllxBpS+J7siV7Rl+3Ebs5v5/JSl23EMmDCvk4KV7QvUuvty8p/nBUr
vuzz/FbPLyfWnxeI7+zTx/g0KbYKkewyApmz+TpvJbo8f3/CTzsRk3/8JJ9292n9p0nx1MvDlzdt
FUg5kbwHkA7JV4dqcjXraQw6jPQRGioK2UdrexArwkWpzfM2RZRgtqu2zcUqo3jiIOGQj41Hi3Z0
AAccH3Bu02r+82RXM8STGhCSFM3Q3jv5hE+0RxRvVdR3kFJb3EZvexHz4kGJy/HQhgqIO/wBOBzt
3kMIOCA5uyJEiA8BsIJKuSp7MpdRnx4W+UO5WQSihbmUxNbtqI5hIE/qW6ugZrM1fEVYj+j3itk5
kfnnXubFQuHhEVNfnlJNQJdG+qfCAyQe2q1WKKbUjMwHPWUccDECVUXlLK7Y3xgSZwsZmUtIIZaK
yU9LJ1t7KQ0GJKJxtziOBlsEZP+5Fws9dEilHJMTkZFuChjXnzP1KRkBhqvwEESvWzxANqOwxGB4
Z4RO6gOr/FkSMuOkGue+jdiu1+quQyQYb2cMZVbpSjtubeOkwPjiC6OW1v8qJqk4ih1e2uphhx5A
t45mMv1a0d404JPPGUgh9dQQLH1AHjUnBPHZxNfAudc68rzL+1O3K+a4wO6+fItnZ5XoshfgcbzQ
KJCFbzVsRkovoyJDmLg04kXbvNXyl3pWDF9u824lnY9zrSzNzX6xLeSZ2sMMlIEhATnCSESLNJ+p
8lByU4emRPADnJNUDFUBGbJZt7L+ptUyLRBvQbyv0EzmY6/isCGRBp3V/XnDbeuLx6scho9UW5Ld
jLMb2PCmJRKvIrqM4/Z60qX1mIlqn1IcyOFZoL53WNyVwgRXYvTlBKfS0g+iTy7aopDrAIl2y+86
Ji3i8kt0Ww3sMiumkF/8lY8L43GyFIw4A7TeWJp77oUS4dp4MddSXCgv4pcRf+tIHsnU4PZi68eL
DyfWiYdlOy9dZsVa8anFsj/NihWXL+by3C+76stxZuzxTRxy4r8m3oyYPYsxLvNi6rxwTbKFoE4r
P/9ekTSYB3k1ziIO8bLca3Iki8lZHGrnSXF8i3fDyO8/D8CzAOTylhG54vJgnCg5w3fROhat5FhC
2OaLw4SyCQbqaNHfgObVe4faIYBpNMG+2Pw8GW7fWuKGF5uf+KcK0cfl4bJsWQudUFfVrxWQwdtl
UHziywM5klzyxbwjxqdi8vzu63W+NdJvc9XnAX7T265aYPzN2KAgzXbV0dR/2uKN6HREUQgeLw5M
MXX57oUrU8xuiCGXBBwiF7d3I1aIl7zMiqnLw+VnvCy77O/Lc5Pyacik7mzUFCfOwYrb8iC+G3Hk
8Y1nIFm3c+r5za8kJ9DknGRP7Ev8ppf/lrO+A1Mqj+I/loCNXjiU+A3iYWAoI/6mf54UuzifqmbA
mZgyck9IC4SkQZxLxKyYOttEt6GdmBUPl4b5v7udeNoUfkxKWx7F64v3N4o/qJgUC89+0vOfWSwl
M31Y/csTPm0lJr/Of9rreV///NRP6yWl3WLSvyurnLrihC8uI2JK7PFPyy6biLWqGAWKycuD+D0u
s2JKPO8f91qLGv7lKWLDLy/1p2Vf9vrllaLthD/LPtS2gXv0rX1CJUEDD7A/y0a2i6GYWm0NUKJQ
lXxZc1m2CuexmG96jTuI85YX6cll009rxGSo4+ZE6MspeRuPmEIhcTlQPs2fJ8Vx9WmpmBfbfz48
EWnNCcCIbFUo6TE4bj4w95iqrN/lkKa4eeoDoyTdsm8ovjnTE3gFzSUyQH7idDJDBq6te+rCyOLX
oXmqM2CyjSYDMzSX11IvDzgSpSdVCZ27Ua0aTw3Hxyytk6BqcezJaRYfk4SKg2k8lDPueiynFPW6
vL5el6QEndKnR8Tm16uVUG6kTuLGSxe59lg0+8miWoc0KpDEOe7rBz6fTlZYKcN2U7UWs2cLnYK4
vIoL7eXhq9DnfMm9XI0vW/5pmbh0i92eX+FP25xfYcqca7Pby3LMrd82pNsebOEFv8w72x0U6YoM
iMRCMS+0HueFf1z/5enkNi8A1VCpSnScqNps57fCtsr0Vmw5Zg02kLm5P2tIxCH450liySLXyKsP
JWlNV6kQj3XL5OZTP3DZJBc4neIPq7wepJofunoGe06CVPmSFRAhkq49ULCzTpOske8RGqfR7vXn
rk7ulNa8tmfnRoMGmdhp/WZD0FC7wng1BuMhnOWPmvRAdzs9wyVw8sOk2JXbrVZMpDA6lrVcgXUo
cB2lSOq8phsIdzaIiS9SWJENdcZ9j0WlfTOjGHlYxMiwkbYAu+4uoot8CKc+82mYt8Ta9D0yrIp4
ibw7OCG9OcXIrhSuswcu8S+ZieI3qSzDk6Tw2RyG1ygmGS/KC9UzNIBh1Nmo8o1UwSiE7xp7q8BD
PMehBckDOyPxw+FyM8YRVQoTx3MpF1UQZpG7RYP7S82UAe9Lj6YVXjEYYtxQuY/d9pekOLe6pKNR
HuF81tLvQpoXv5BUnNuk0SRE1OQm/C6LwlxTV9YdbLr3eBkjuEHapmPwuyr8MZgNPMrUs1PEDbnJ
tzoijFN/ak7Z3wwL8k0HTxgU/MBqQxPyf/kLLdgR7V6Nj2+eA26SB1jF5V0DEPeW+74Pi3jZk1xZ
NDNxra8q9WsFuxCc/7h2N7FMRwpug+25WwFwgzGGQmJvXGop97lto3LeQUyqShNKhn6S0tEM8AW1
AF0zhp80ERxUjoFSx7UHqbUcbWmfRZQtFL31CCCXoSJqj/C77StjaXQPc6XXNt2Ts4YAlyAu+USM
PaZIBNxM7pL71Bhe4hicSzFL3wmcbRDzKN+lqnRciLnoSbjluRqU8Fu5tmUwRObWFJ/cJU7kqxLX
rU+MLPm5k763neZ9KQzskmumevWMQ23Bl39tKR04Yal8BRFWLjD91BzxES0JCuWKRYaK8s7dJ3eV
eq4EZTce5rAN+bgzReeSMtNAikKhjD/NKQfQoVenEYXBdaNNAT6+zN3O/jGmWAovkDBnrLLlQE02
L6/bIdrHOoDJfiJWUzvSXZSwh5EjOkdzkFFgbYb2UNzqfQRMyaRX4Sjt66p1vwrHIOZBMb9DYtqt
XfnLqpX456LJP9N6Lh/bEaxLiQ+TyC+ge2qi3PSEEu/ot5ACMF05a2I/wp25tiaaJKFeBxXhjnNb
dofJ4LpS0WEb1IpoC9hZcFjusin7hQDvkJDe7KdtRXOOAPplAySb06M6yD9XsyThXsszKggD3n5Z
f83ose/UmtN/2zQvELB1P0G07UKL4eYwPaLO3kQC8fuKHB/IVM7wM0/xnukvVaBWUwe8pXtDdgu1
cnmJJsyKa6+SWae+iXiaaguscUZf7h6W+qNsjPg+lQswwKg3AyBBFJuASY/Y3a8tu+1dnPGvWPT4
k1AjXhIwvY5kfSgY8YNRKiDUC4sl9GULMQAwA+v7EumFp3Rq5VfhDIt9UV2n44yhyvxnU1nZjVsv
Ma8LWPZENBWU2op52tfhsl7ncXlvNdkV5djZt6wjIZoYxfIfTsLVcNyBWefvBx770caZiJ7gUKnU
PUvD2Otadq/aOV6B5IbLn2lkhFc11jHid8QT/FjJrfoRlZv9/MdUxqGHeUEOpjx0u5wvUlJImU5J
bmx5OS9anlVj/OFMhRTky7K5TvlRyuEO2B+AAU6kmrQCVqqL+GDrSGGVhqN20DWNN208jwTsEGjw
YyXcw8gtHyf4s85gCkqjBcRqVa/sVsoogoT3apj4VRumgT2AEpiAQhFkRJEcwf5VWynfbNwDelvP
5EVKoZfoHVeIhetSEeHrUOZ2uWY8s4Pf/VuvwAQ2I3AKglUgqtr7USMmMlF06rRreew3PVMxDeWx
0bkjNFV9oKHJUR5VZJ/m6gITmB91aabpW1j34H5pMhPpSvXfqfE8DHNMzGRBfSUZOQKHiX42hV3o
3kgtAa3TlJ313rOd17qnZ6q2tIIiOfoNqfgjWkdSybT7cdKso1aNBKS3eOb1LNvoWPx+cfRNW9Un
Y8vYK5csuxok7aQt700HJSBXV/4ucf5tgpvt6kWK/8CioGKMpjunOpnonCw5NeysArbIOBbJrgcm
ZEcWVnrq/T84P14BvojcSOaPWmI1HTROVqoi1T5Algcq814PUWgv8415meaQK5LFb5BEb1K7AlfZ
0bHrW/gM1PK/qdJ4t/bpldNyehtC8yd3zOSPUqx1km80xclqS81lR1uPRmgYfVNNtXaHxr4JZSlx
NdJAd8Oo0K0y53uQUvG+znU+VrUekB07VydlgxbPHI6EYzzlCt9uRJme9CtAY1ryQ+4m2wdJGNLV
xxqZBzNcOiykwyFZnkcZ4dko3Td5lpzI6LmfF21PYy6LIy0Ay6PBfluu4ZpIbkP4OIZMujfz8EZ3
mwOUMPldpRfSISSDxSiUp2yJ+/soxA6pVirJdROOGb6hkpNLC87+SpEbZyfh6AZWNXfOQ5RAeGuR
r4EP9lWzRA89j+QEVhW40+mQysspo6Ocl+oujYy7xUxGTuM42blCAV8n4nTKGY/DpIHUn1Ru3Rez
H5Kjhks6eRxU7G5LYTKabiR6mOBK8Gd1ka9CRsX92TyFyp21giWZRuQVb5qzZu6ijZS21MbX4hW6
A9EOFH4A55dxSihzsmx/W2lrWg4gngG+1Rns3RdomdY+0iaO+hwrx5h0r2AAdg3awu/zIt0lXcPX
UOLG50+iely79qVao0GyjdcFpcZc1FeTlCt+PktQIOYiPyTj9Ix15aBYAKj6FCqAaaGJj7VjaDUS
nf14ODrm4mGWYMCMZ3Y3S3cxgS4kbnOejJDm1esDiFAqw3kMG2SN5BtLCuebcGoCJ6P5pOIggqL+
TqUt3I1G/Ksu1+tZs0Kffi3fRKIEQFStCKJ6Mt6upAPV2iMqCXvXwbnz5p4Lam5CXMlaBpj1euKq
RCd4aDgEkwU+a/cyor7wIqN+tRH8OYOlgA22wRLFvwuQJShN0FRSl7huy/5BXTQHl/ZoHObI/hkX
2XdwgZmPIEaGoGP3wIRhdIJgeIytHwX3P7SjSR1p85pY4pqcdYOkszcrinHiDozmF+lKmtbpetp6
VYtkQiVl3BL1DMU4m8ISjh+SsbuyqtU6WiGsFsLL/GThpNyoTQ6F1aLrO40upA5cN3eqpqXHaRqe
7cX+3TamgofcBN4+EjcbL9/GLSe3bUhEsxFeEuYxxSvyhWxAdindOapJXAooGw6o9gi/E3BqChAi
ms2j2jnGNTcX3DMUgAXDE/xwGUxepQfSSzmpDNQrp7pSE5rphX3kaqg/JpwdLBswWftUrLZnUqa6
ktu7DNZBkBfTxzrov8OSbKgECVCSIh8q9G/kA6UeXqIDkDgnaEitM4eNzWDA957C8Aais7qLmqO1
9QqTrcGVDNO+TJt2g/WZUBTlxC+07QzEyU/rprthnk8O4yBGVYDWuqX3+CL53zsTg/BM3kvzMO40
kl5mPNH3oIQQvdAIjQ+OFL+WS3vTGVF7A7ATKUncSrd5BMOtLgMzruubnhtoxZbLmyyZA73fbk0m
rO2L/UZYJg1CjZCY2rQb/v32U2w23sIIYA7rh9Ra9pWi7/URzP6gzTXF2A6TPtCevFx9KC2EaJnq
89Iov6wVvh7+fm4WrDAPakOD0l2ke24bXhoYG8gJV5A9MP5gaViuPXH5VCCSOGW7nweUBI7lz7z/
E6CopwnRwqlM7wZZ20boJjiosngHdnhtJRSADAeqpUMQCVYWY8RpX5m7MToile6uJrVfb5y8eESt
+2HYxvRS2c6Pps1beCr5rySVTC/E0CSwFbPG/4uA+DYz1Oe8tX4Q5I0dMVX8PjLz01qq0GW10gVH
PAXyjC4pbIDoljCVe7147Hr4r0VeuPOK2ClNpKcSB3HQyaTJw9HyZZsqeqmsP8y4bXx5zgPgFntU
qin/nKrzkM6uPuzDODAZD7QLqR42wjS3opSnxDhCtJtJm6Zdo5FoWxNstINOgt+pcic1R3lrORhM
NiplPgOXMWEIJDoDHZUgAjcyZBvEQir5Y3Svcr0hLHWiD0OaUJ+h+VKMnUx5E7GKQtwOdOnKCAcu
Zyib5waLf4QifDfEsIcnqp05V/9TO6H0zWpoRj2BkEtP8Tm3rzMZHFIy9IA8uV1KI1r5eJpsFyZ8
7oZI2NaxQQQj98UBSimsG9piYEkglabd6BWktxBq3972BC3MOTcfnMnyrDvBfjACsIght4mgaYB7
YowAnrczde6SAbbtC0iEuB2Xw9Kl94VpVX7szEcO6spPQ7glaW9t1IMwsGeN3FlTdq26He9T3NAG
qelebGFalFvUaURmpx535xxw/AMDCIol8h9DOcVojYNwyZ/lVOM0z0Vrik1p71gx3RE7Dk9t9TBP
3bOdPMR6T6ZoVbpDhDErs4OxTM0jv0YbdSYAVVdyIn483QYD1s0IrIaGA9oiIbcCDwu08jmuu9in
7w22ODJRnE/l3tKJPlaIqh9aYhiUVVFuEbQjpwsZzCitqnpT5C9W/DvnuyRWYnH2dZL9lUzmTxwF
++0tHlNzeDOocu1gOD6180Q1bOkPRh/tnWJDL+Mu8qbhRQ27YLSc68QJIkMbYJX1xtXvppGyUxhG
fALLflC5BdlpUVoHegReKAQ6aqz8pLWBUY2rcEQk0M1QAa40ZoIzKAyjwYNu2ajD06oOL4USqTcV
395tv7Y38pxsHYHKogpSdj7q6jJwWu0xtbcerAnwUCHHoJCW26Gp2qBTNNlLGtJUS42UGQuyxZWt
9Oe86/+vLf6/aIvJs4Sc8M/S4v/VJitp3J85EOen/K0sRiSsy4pOpuWWJrslqf+tLNb/A0aYCaBH
UQlcN9W/lcWahbLYlk2QPjoZuZaDHPg/ORDKf0CTsGWkxbZiOIr9/yIsVswtb7Ou8iWqyuOv//k/
DNmxDUtTiDFXkT7r+oa9+JySWaDI6uaMK5et5YOfNP16Eg+IHdaTkqgrF565csvNJCFkP+FmagyF
u1VMbQ8IC39QS8AI3IMeBCUX/8uYIKZwOABOjM/Gh2FrrgoVjngQPgixzBLFYbFQarIBJnB8lOcU
EGO1fIcZFlEl27pbcgnT5kVW12s17sOAaCHa5n8/KF2H71vMIzdkctSLH5wZIRJu/XVhRDh7Cs66
JAMaEBoniXSTzXUjHtSmxzgsrDfYNv9zUs2dD8YsnR91JVY3sXoUojYxmRblgs81SxcvHSEkmmra
ULHfNFP2kjeQ1CM/tU3keWLZeTW6pqsOFQ03/gWeA2NBo9WbOMcuszjXGNSVUkyE4Ka/xhVSrpkh
k4LFJBVL1BtiUjwASkTSMVP4o6pFUxBD5lbP55NfHhThvohEuybbfg1jM3orRQ0VR6F1j2gYB9WY
1rKP74bhiBGZSnkQi8UGl62mVn02Jk0C0TkAZGqah2Vzcmqbp1NMKX9PJfDjEG/+n6txQoeKz7gX
Z9esfEdm02Hb3rzhYkMxr47bF/lp1WXvn/ZZattXu/RUFvOlULwvr16fV2+vLt6S2Mf5lcTk5X2K
JxbbsIL/GsJ1lUKgrZyn4IKpJ83IC7C826RYLR6aNX8jHZcbm+0ZlwcGqf+aNbgKkeqQnre4LL9s
a3T0IuDgF5KCUq+0+eYhWPF4nhaLLw/W9l85rxcL/zj/aVdiMmmmNMgM7fvlKWLqvJ+vu/j0uv9l
MnV+abAHj19f4dOecnOhEDWqlCLFh/lvXunfe+XLm/70uT/t+7JeTImHT6s/TYpViZlSMssRHtND
dNXNHXr5e4upf1x2Pi6+rk5yrTx8WShVHEzi0FmsfCPWb0fY5aEmzE+mbLJxG2CKmgRShcHlOZcN
v+xWrDDX+zghqE24+0U/+0JMvsx+WVbpJFpiA+Df818mxaYXYMJlvxeqgNgvjQnOgGJ1IXYnJo2p
Z89i0398dbGheBAvY+jxd2mY8kAsUmGyji9icsQYIPtptyp7eSIpc5MSm5uymDwLXKSCpCEWigc7
V3WkRGKV2Eos7ZMJKp21MsrumpS84J42x5VYRbfcXB/FpGxERXX7aTeqyQ3mXCvI6bONInPel6Tp
uxTYWxIGGVppb8mVb85GTK/N+WfS6q/Y4XoAgaBxoVG7czv8zHI9BfA3bzcXv5ZJBkIfx4zbKH8t
hMG5k51ccaNbU5OhMAW/kpqCZkUf2grWoeS6s5sypXDDFpzup3d5/hjLxrpBXxr7g9AVbedxISkS
s/+4TIiQPm2yXRku/Vixgy+z577pl13/G7sBfjWQLGwfxKs5QgQsdn2eFEvFbv7VFP5v30khJ2hs
lmr/+d0ApyDpbXn4JDz4d8QJf9IgfFlWCzHcRbvwp91+VU2Ibb6+lcsuhKzhy8t8mf2yiZNmr0WG
4AE8DVTx7dJ1YSWIZWKWK/idQiEzEFuI5WO82Rk/TYpVqbiuiud82aOYLcQVUqw+bymetG4vK6bO
6y/z533GuuQtkpETvNujJK6kG0OtDeqwb3RoQSWSWVZNMsKJYgHOP0zzvtv45eR/OfRROq+yM9mj
ZzhQbaBSDNnzZzaaRPqBw3G5Pvc+6n84rgYJrG1RXHeOU6HkJDGixgaQZfabpkdwcRI4SW+mRMEq
q4vjZGPvrkIC2XTrgSy4hcK/FO+krvlI11H3RkYYfqLdkBy03kVNuO/q2caqkJN+kzTfZUvS93HV
veSJ9JGSkrZfFHKgqxXS7yST9qwiKTN+dE7p7J3EIeORwo2RxXt9IIk9l1F25+W4M7lL65r4Iwur
kCExQPmOlGojnPwtxaWoZwrLcz4FJfLBOmtAtSe/M+J56IdjiyBzFIYqOgW8EJA5s+x9yW3uekEi
XyWMyD1AcadclX8UWjbfcM9/LS+dXzF23+BYj+NU0ZujDhuTUtlUjeMXDtnAgE1xrU3JA/JUCXUJ
yQXvY1kVHgDamF+SqC+9StLrZFpfqjx5t/pV85XpVe4eQUreNTrtmeZQFXLh19Z2nqNdsLYUo6jC
AMFIZPjExMnuiCQnlWzlxv5eN8lzNQf+vWoLV1iUAuzqrZoAqtp9JHFapA2wxNq9Sp7H6GjY0uPx
KbcsOj7x8oAB4LpMmlfDCGdvIMV0WO6jIjqlan1Fn/R3XSioNTcahVE3A78FCa9KD8Q/j5cVjmac
HPuFtZmIUcpOU89JtZG1MtBJti4Gp/PtQh1cq3E+KJ5De+5U+5rcIc8xG8IFnCo54kAhde6exkOB
K4po4kZvba+u+70CO1aPDHpqrpmXjP1BBwRDwscy1+kI6vK1xHN+Ow71ej+82I8yBcu9RYg9SFzp
Lyk+hA2N+jyWnysszfs2bHd5RABot2p3Wt6T5ELZoab27tSO2xszziL8jmMdE4JRku4Bkp8Ola4F
GPi7Y7NRLZM0iTckpeXFDRjtJCFuNIz8ySiag+b0r1E2/Aa2OntaQxeRlulIDcpfls64heccV+6Y
OeFNrfUmLavQXRy0CnP9SzIj+uVOTvm3rpEOkOfTD8rJ6erfZaPfGVuUO1mXe5SXlHYgKCXoLTF3
puSOG+DMXLMjj8qIKQtqRU0gcEg2IfFiIJpy7mx0E0sc4QgcPKvyUK9ExOiKyX7CZNil02u/zvdm
b7Y+ac9cKlUIatszljqOvVhewOF3d2UYbY0AehvKetVbVlBwfHRZ0XqhDlcwTe8HRvuIz3MbXGk8
eaFd7DIYo5TP9ROJT8qVmqZwehpu1vRI+ZixTvnganPXiIiMnkvzuMwUF9vcoVdha+4858N9zVEF
F64YudpXWG1Jz7lbEn4JXXOInlnsp3UauYa3Mp2TgcxsS4uUfWPo39Vhbq6btH9stdg+rOupWJMU
8H1bwx+uDG7IGEI3WdR9k+1TEcfGftbyu3ni9m/M9IVcKuMploYyaIk7GaesOgKWoEGyeQ0j4O41
TY01Hd9J7ux28wRcrOPAdysJp6eWQosmacqQwv0AVj1QaRDy3PoJhhdBt72mX4cNjStnedMYjJha
V26ZKXTQbdIBzZYdJGNrEHQ67jq9wUgKl3Vqjka77gaD6C6DU4LREowUD/mPSl5c+lfVruadeZre
fWsmhB/mSGdXFjmKJdB5WZnJLaQfa6TToebHJTMp/msdw7/KKv6WEJlkpvNjWDZkbtbG3u7JXZUa
cn0VQoN6iRgYhLXfK1XiTxEiLZKlPN73mvY4alhy18Q5khRVgr2elztQ9QVeWQnIMyfdOM6zoC8M
e1dvBkCUW0EfqkNQFWiCcjxODY0tzXwpnFRx9S1PuKDOXlXrq7eU6kNj1c8cfSklXFovBHKXXs5c
74SoMnTuRzPaSRG5rana7OeWhCt5KUcQ9dFTwmG6H7R3pSJTYeqJx1EayOgUnh5nQhk9a4xtd+nj
40jllgajeZ1Fyndl2AgUzngtG29OHpZ7UjkPTk/nluxMmyJo8aiBQCJpHXWTVGaNCwh5bzq98ZjT
kh1t9Wq4NaljXiFYp6zY4WVMaarZSBKbpQYeXzhX6kLDht627UfmPWplxUtqjknci92ubCTylIw7
hAI3zUxMc2Px35syXN5Rlx2z/keLpQAGA8nbnO76PnvjBqHCYY4KqXecoAoH/h9mjfCA3Od936aJ
z0j62G4wFHXp7jI78ZdUT++zyPA422HqXBYdGyNqCQ48b4iwn0yNPbl6ktKv31drD1FnxAkGPWq/
jOHzahJ2qc/O86LKK5rvJsPonbv9Er63g3E1otDysKpR38rMv4oWurY1LwnWzqg8hNwJALFWiZQF
Rw+UvPVz60o14w2fHDo7Mg+UoI+bDPs0eUgAy18bGxa90yJKsGwWtbVsHxZLorBfVq9U1IrjOjIi
GmgZS4b5NI8LHY7iqVxJu4DYeMgjfmG8OTi3nfW6QcrB3XpHGK5OlDqChI3xcZPZ1eSPi5HtGiVB
LmLj4V2pd2toC9sHuVfJeuq3EEp8ORXHhpXhXOVE0nv9+A7Agv6UPnuJGd5pVk7IW6Qa/KERiGQ4
pbGdnaaMhOdk0LN9lybPIR6M05pKN0RR/tTHOYhBCEBiI3bOsDAsqKjG1sW8qVop3+sJvVxzuQ63
b7pWxpuqRLa31Jz5JrQ7dT/5pY1mRrOTX6jnCWTHeUO3l/yPXtbptVY1Wb6SI7nqWANlL7/bFIgG
zscn+I5BTFzOtzJNCCc11MHXiXYZYtn0I42o90WuHjtGDk1jtl7f93eOtqV14JbATPy/2TuP5saR
KM9/lYk9LybgEmYi9iKSoihaUaWSShdEuYb3Hp9+f0hWiyp1T/fsfS8ZyJcJlCFM5nt/UxwFBTm9
Ure5h3VICxMeIiKKyQUgRlRby/ixjbUdk/jZDEQntQTIqr8L9e5bgZYaCj3ObaZilmML+76CmrHD
c/BsUprhHm1u+yj4EQ+fLbxoRn34I+khAJS2QkXV1zZ11g8Lw4wxbDEB8qVWXS2GP4y5UKeW2CLq
tvnkuIENXCk4eGDtFggLaTelDTUkyyKXGiFIjTDOvE3JEprazK5Av3yFjnB9l3eLhDI10oTGBmuQ
9qaN8QnO+sXUUpUNtaRezpDgTWkPtxOYsDvecatUc729lUVnx+y+Y6vGDUDpL4QW3QRJeEvlGFiC
227LwLLuvdLalsVdlozhxqXY4NebWPTatnGnjPU8kMZouCn0WFm4eWGs2T4sdPMVcKBxrLX51Zlk
8doacCJou+8o0/MyCRb8j3vLyXc+Qcwp2Nat87pYA9Wy2Lik58HMnKWSFXvfUM96D38cqvqjaNsf
1N/ihYpgdmEHwNHcAg+oQN8pJoXEUIcdBUJjKgHx5AEUOdUWmMJg3TUpN46pvVRhAEqUPMMqiosd
30GWW4i6BqhhLFrceikUct+aYCiRwjexInQpwtRYX5Z9vvTV164ZXxWqOr6B/6xm5OfUdcJ10qTe
MhOYNSJ7ulT1quCdNwHAmovjaqcfI6s6JT4f48BQsOewo30RdQcR/qgc/VD1uvVsYE6RhPeFwnp7
iMl1T9HPEa0GhInQqzBdEawcMXGPdvCvbJOMSWJSJ7MUIB5AtoNca5dlj9YHNq0dkDpWJtTLeqQQ
Pf2gzNaKeYOzte9REqbUCyI28qAbJ2Qa+gjFdTXehg1IRhuGaO+Pew/D9tvMT56DdvJhNE/I87D/
wcSzeGryranjkcLjxepAawU+cqQ7BhSg6zj42o7hJ6h91jLz+j/0Bnyi22HRMnZ/4PhMOj6+7WFH
9elgfBZB2S5ipZgXloOx6jVKZBEc/r21jNDCvvNNjBFqf1fAHl+5reqvHWUPdfabO9bxnszRbSgM
EzJcva9jsLXVhDIpWeE7cvRfRV4jHdWALevUjRXgXYvE/k8Ic5h1eKtADb93OqC80gRhgickZKq+
3QRJ86NKPdALw7B1xtneXQ+XoOnDRWG73y0lXeYRwOvK3Qu7XpvICzpugieJ5z84Vfw5170ZKP1k
1sCROzbJ1NPHT5WHomvcPmkI66PA2xU3thofOhXYKuoP2ATAm6mQbdHzz7mpfw2Q5lCwdxrzLlmM
cM+LOJwOuQJ+N2604K7TTX1dufxkivYg/WLUSHinYiqTU+mBF3LRJpOhfug21ZDE+0sMcjui/Hmf
Xlxm5BRf94JlWg3BbTE7z8jLdZPxtZnsAQp4twSo9FiXj3Vi9qdeA5VnVzjNZ3hr9RMYyN6KIv4i
/pNSdD4MJFaxUdnaq64DBo6PAOLjMIFEcuhgqz40czMm3kOFUW2W5lvb78VJNqQjYUiOEytRsN6X
WGaN5XpqcYAB6/wr1k4IYOjoJ69LBya9I7xjOjctN2NhlyceCp1XfoNDS6rrp2luSM0Wd844g0/n
bt0Eximq7PDYt/UldI3Xlvkcsvy9lyHcKPVTUgwTVjt1vpIx2Ri6p29qH51/OeXdAKA2g+XLNSL0
HAjCSElO/sFywAv6G1ZjxpLNabGUITkYxmq2Fdb4KEMiLcKDbSvUs4PogVxhjl/bqdG08KEvhz+G
sPQ2vWbs1TFKdsMgzJNsUAduF7iUC1QB/owlIz4vHlgPENlKpNwUpF12htLexyIWJxjo4nJuG1qU
c8BFgbXDdiZzAn7UhEr3JMBwXvpAD5EoyBNzAQOP8aAQOiuj4RTVznFyeYd0qLXx7LTmyXVj5Yhr
iD93DLY3l4at1Zc2Cqb70QQ9xioENgHcFj4Ob/OGuHPvkgkDdnkhrIKsLXIHp7RI20ORj8vLHTUV
IWa6SEOAbqmPOauvBxOu+IMe5Y+F5w9bOU02VpnrN56TFXeyK+fiEd4sRQmnU54lY1DtsRLO430C
AGmBDY17SjLDPaG/O80OM69gEN2TjOuAPI/Am4EyOCr/jnma145ovevBXs5gF3hSkegmbcP9l49h
c6f4rnWSfIEiC8qVFoB+YI9ln+SA1kT1Ri0AMsuuHPBj1Txgk7YworjBb8sNgKulhgEUcGTl1ond
dW5QljbAsNpeJ3oJkneMUDZSvOChgKe8HMwRuLDt4UBsNyVCxlhILwArhg/t3JhN3WzIKWGXNQA5
kbXx/48iuKAIvuco3FTj+acf5tl7SIA+l/3/exDBUxY2P3/8x2PztflZ/+W8X0gCCwMIW0VN38Um
ieIshfwLkECz9f/EwMF2LVvoGFpZV4UyG7CAMG0D2xxH0znjF4hAc/4TtUeBEaqm25qL0tX/C4qA
rfJvIIJZ+UzTVbQNceexXMPRP5hJAApGVrOPxc/SyPciU42noUxgZwSTu9Y6S3/qzVLHiKpy13JU
ZXl7GdWrzLiMJgk53v/2XHkpOfnvztXcr6FPAtPvinIrGydJSlzc3/ruMJZb9na/huWAjEX+RDrr
MlGpdxaFF5YdU7W7Nknhvu+GIJK3eXznYmf47BdJujMslz323C3HTF31fWCvwWOaz7rd/Iizpj+i
RI6yVcDru6IAO/XjK8nKRdZo7nNH6gXZ3QaAmWpPJmuTydtipOFt5ZFVuN6WxBaLlGs/9hBg6rAD
ikeVTBUEaeDgCDIvnX7StkOi2aRjTEfbyn5gtUcl99RvLCOiuxGtyF00BfkumZvAG1h5qoW5+DAg
u7KxQjYcaNmAHJaHxZ3r9/FOjiXDoKygY0WkgUbUyI3JOUR1xQq58JxDMB9NwzDgATxTdjRW+Ub9
GcVs5dQkebyOFaD5aDXmB3Ly+cFTYhq7HMnlQjFrmt4nm2KmVrossPNZG01z0HyAjH6hmI9w4eqV
3kGbrIYK0C5yXntMp57KlOU4OSXRneM4Ql06WNiWqM+tmjRn/h3dXRbCepQx2czPyo0bRv5Gdi1g
f+d/OkleKBHdHY4I+abHeojEfNiO296J3zcyVug2zklvAzKG1O/Tr9/cMQ5j1N1hjJUcK5TbHjF2
EuvaBP5bmVbwONQjDJUeH7dI7xGFwulri4Zhe1/YfXfnaNhTiyGy2FZP+VkfyEkKPEyf4wSmUD+4
Hb5apbrMdZgvUV9HLFA5St6O6l4JL7HrEaKGiMQnAajnBHoxAHEBc95rg4XsY6yGB1Xq+nxExxYk
fEDyo+6DR3uIs7sJAbA7NGKdc1F3FXuRNPoRgK5ryiB9bZAnWVIzCvei0b2dj+ft0iMZc5u3GFml
fK2Rz1JVccNNT3GP9fAhGIP8oNpVfhjnprTRSx7cqriVA7NGoMZzw4gSNOLGKYvvdjvsSy95RZUH
plThlgrcl+Q1y7oZC2NPyr3R5q88nvyD3rpVZlYP9bTRjCndIgaPh70Zm9o2ypLYBxmKypHRT9Ul
eBmPau2bNTNusASENAOAmdyTEjlroXxHHG7Yx/AbDungLpzITqbPXUJVTi1DvHFJdKMRr4mCypRg
QedOYrg0GZaOgxu+j/gD3JKymtYkscfTgIvnYOrjOrH98CH3WNDoY5V+x74XEHQ7PIu6OgDpxzmd
94hseOt5WzG/R2Q3lS+Ta58f8OhNMzei0qId2gXpHmk5e8nnZnrxPRXCrG79CEhHwtMJn1MH8LUq
vGiXT1W6p/71a2oHuJ/8Rv787lN4ukDR/iMjx56HWVP/n/+laZgevYOomZarkn53hWW6lsUHS/2g
fWlradgGVuD8RNk12YTSlUSf0VrKjFRqkNpnpTQffux/nPqu/5fDj+fWI2QNpRnMlWlM6lNb+udS
jMMxDcPoKe8XkA+ozecjONz5Z5aNhk4i77A03mWkPWQo1XMwsfLQmc8YFFz35LzraW9nXOMCl1y2
Ef+zP6PMqn2Z9dnjyA4UQeu8fwh1+HIeioJLYTXFV58ciD8Y/meKgOHGpEJ361dO8bXbNqEff63T
vL5twty5wxah/qygIJNSq+mn5nHwp+yEXq84p0G790e7xWRPBHeTZZkrDTXdl6wrkXas6uCYitq/
q3xbW2iVlqKsOAavnQcVM1XVYdchm/uIv+jJnuM1WZuVmk5ktFDFf57Aqsl460b27dhE+tpLoTxp
zRHfNvvFGzPlDliduZJhvzOhrBThk+866E6YU7z0ej98NfRo+S93nwMK8/e7z7YN3nh4eRmscLgV
Gf/+9Rxm/nyz/u8pMrAPRYbvR4QbQcxmXTlFajy9mupkLfpRZ81QIFvDrpRPeT6+qolrLSCZ1ajX
jcY58JXnkQf2VqMiC2zEi3eVoca7FKG6y5GMKU56ijN8Rj/E5dyhtYb6Rs67DkdWeaoMVBD/7nIy
ptbRughapNaAfg9t2+8o9IldXKEQm+aT/9JY0dGeH27hiVNpmeqznKoH5q+p3aS/m5rbif0jV9g5
U3N9tlAdgBYDHr8KGh8YtmIqU5FRD+g3PJJkRM0IwCJHamJipOgD578c/T76cZ4yhLdDnHPG7/Ny
p9bu9ao1yRu46k4Zp/eNW2ibyLCqzYf4dW7sFepOdi2R75oh9e4Qp4Hcep1yPVfGBJbZeo8AkTxV
Dsr4x9NSVz2D84Nikse33pSMn/h4RgvN0aoXa4TiEVKl/YYs+n6KfRxA2MHdhKGClPQM1W+EW50p
GVYLRWRPWjRERz1Q9ae33uT6BgqR5ZPepdFRm3vzmOzpfKmuM/9H503zn/B2leufh83Q5U9/G7v+
efPYtff2NxNZAiW2mAu0qADvncI3QQTo+TK1TX8vY/Lo2sRywCdxYAGEu8z7u8nB4HkXdezvw3/5
P/O/+Y7Yv0som+ydDMN02J9YGkrObHp+f5CHIFR00BAKXBf1EaC98+BgAEXiEFdb+USzJPjeZobz
wNIn3JOf/hV3iNdvcZh/GEmV+jgvIb7jNua+my/jhm9/T7yvYeWe3SaZyBY6qbbz3u7ay9EcU6e6
XEWhRe4xqFUmzje1HJaNvNvkkZzI15GCqWFyRRm8XBzzWIxG8YYjYcGiGKYlTIDOxZR0XhSnuaGu
A9UIl7KL3mtCDg4L4nkwnxuDovlNOJCKC8XrhHuy441im5RNfez1vkC0Nk6/Q8smk2wNrynL5NV1
hiV+oClRdw6UDgNlhUazWGRd+4XxL6sBMePR8ze8uvwV582urgsVM0Tj469YtGMOzMhwfih+oqF4
hFimvpIbw1xbJ62ufJIdHE97USifCkyZHsPxa5faWzha/t6yKlaFb11k2PkLR713GUWMqnpwfZL4
fG/EVOo7w0z8u7pQ9Z2Yj4w5Jo9k7DqaF54CjujPefKoD/szXhEhDEGXPYipD7cNyrfHePJ/NXIg
b12EAt5icgpKpaxO5wHyQIO4qebztDkoLyNny4luTI75n7951l+fFPg27A9RXkBtnD3970+Kj02Q
og6B8UNkkD3BgGs7rEd+NVYdcqfKftOYrA4LSo9NWN9fQ2XGD5OEnQHBT5gHyhHmIUaLO8Lgam+O
rXnQ50bGQwxUV+4IK/zDgBwdXARNK9Q2mtZVmk0+hXaCfC8kmlBPX0oKsxuRi/qIwGB9NOajOQ7z
fLy7zI0jMz6abbztzE6HbJO7J9sOt1VfGE9GPDqneazEivM6Vs890+w/5dyXK7AE5abui2grj7CR
/XWUvB1dR69Hfm/jmqzX1fqffxs03//yAGDdaZngWJGeB0Ci/v7jBHbgJdGoVj8o1061ubIL97YK
RmUPPOxUKHPCf+5dQrbmTTdV1o5LH69SCoWy/zYeUenFjqPajBmFFWSkRbce3fzdZeSAvFYIQ3/Z
5D0cvlktPson5YvQs3NeVBo6sDt/bJDOrXzjNOhZ+dp7hU8WPlMf1ZnonOWKty8LNdroIXxjqIvG
foa+Ay6Lqkf8LygF14H/Ol8xiG28Jqud6fnx2TGCam0qhXHTwJb4bqrquhz68SXsUg+BVBvzBRRV
TnIGZk/9IYkicBfydp1vz8FsVeqh8z3bg2u4Ecg+3bZvI9eJud4mS8PvskXWG/WDOyA0WA7Bo1m6
waPet/oydJ36VsbeZoDWiJfa4J3Lef8opiBDa8UD1zR3ZSxM0CzHAj5a2nLH6b/1cT1myzlPlDHF
jSDPalH9IAeu10L0lldUpqOSAoDw3iwDdHYdKt/+wH54PsLPMD8UIgN4ifj2h7icIQfnM+XU60li
PrOaz3y7rJwh43KaHg6Xy8rQh9N/v2wNNvOf73bnLze70C3TQTPaovKOWe6Hb3ZjQWtF98b7Ho/Z
UtNmPR+Modihq2zTLc1Jt7JbCk8DahRNWAKxEbyRwx8mRk5g24vLdDlpmK8hZ16ny0vKrrykU4hj
oiPAGUbNeAhR4tVvGi+h+rCVkak3xkMsw3YReRjbqgPy23Wpg8LjDDlO1hb5VjuJ15MWjofL8K+r
aGSRbkAVihUSnpiHU1XulLbaaVEOoV8eyqZWEm+b+ivZUTEMnc3H/5x8nTbOI4HquFtkfhAwZoYM
XQ5x/uQDZBserjZJvq+zbLyl4EwxktzbXsZkI8gsDDfy0OntXaGOFfXTJvgVu07E6+DXFWTMLYR7
/883gGZ+2PzbKs5uJtsv9v+8oQznw+vOd6dIuEWjfIvreEWdnW2xUjnlUstbdNDnL8v1W+J0LtiX
VxkIYawh6TR/Z8YUs5Z4mn7NlzF55gSQ9tB9500yX/V6rd+vf/lDw8j+w+YnjYe0fkBNtH7o7HOg
muXpsmaYFw5swa8R30njUxHtzBaYLL/LQ9wk4tFVOn9Zo42y9j1XPGaoM20t5AAo7DI6aIN4nE+A
VVFfTiDjygk9iiN1na3l2kaB9L/kmUG3e86e+2j3L+E953fq3MVC+deozLxfR2VuXY4ipf2XczXq
jk95Sml4AlTrjXp6CtQguzSK3/2YiljbyJAcbJ2kQ1C/+iPV6uyUwMdbDq6OPt5Nmmdo/Rj+sptX
jlGHT8aoj/hbjGq7tWtRrATV8tfanj1FA+NlmlBw8Mt8PTO+l3xcgseuNIJHLR5Wrt/g5DeHhnDI
WcgWwbIXCK5Uba+v3AboY6DgaSi03D2Wpusc7fmoEL4Ppm1KNteBIXbNfakgszlPu8blRVr0Td8N
kCucbgxVYbEReua07aqS7EbMai4q8pOqWN9RYhpexg54rq2JEWmwYnzx2vxooWR/joPgX16ENjWc
35a9ZMVU01RNodmUbfCW+f2r3/aeU6mYvXwbKjL9KoR3FEcscxB71mkPOUIWyH415h9GF7jbKVK7
R9K29V0MqxIoCV3ZdMUnK5vKs+zoVFWXpm1j/zpPCLRM7P1IPMhe62XdYxd6f8RJ2W71TikO5FbN
S55rHBWULXu8w+fU1yVXlQBgug06pKOu8wyZxXJbb4Wf5VJJ7uUiLHVZKcdFoi7lugtP3vddF/jP
EiPdW8peYm8k+aNM7sumiNOT31XFQfY8foJVYtjAv2Q1IKqs6/xcG6mNskC9N6MBE8n5KLUG51M5
VjuY++OrjFMLxUqt8ZxPjYNmzO9xA+bCeozCatFrqu/920pOzFWx91sZDWavaRmq5TqmYZLf/P03
haRQoxJv5d/Q83NAy3jVpqGyHQ0jorlDFgx7P6+GvTzCUARzhKo+sJ+rxb2cPHfT3otGZLfOiZrY
e7DqqBSjfgLDtk/32PNYKztLh0c+Fi6I0jD9aqfDFs0QdKkrYKJ2F+s/7HGMbjIVdA85wT1J/IwM
Fw7RJtvjZTmpjnNjJWN2yhDqde1p3ab45QSAZ0LE8THwyEYc5LHOqXbXxgrCeufMzTXWZcUM8AUc
qbvaymV515zzztpkHvpo+mA8G1GAx0hhio1IFOO5sZydp7vFuU3G/hw13pZXYPy5sI+2PcU7/iog
3d4aZ6pGBN+6ZpvXWAXIgcrtqBDpvrq+bJspPH1KitpbXzfacm9+7cqNtdx3v82VITnDQp/JE12z
qQt/3F6bqSvGLXoXdymI6jvD8FGNuo5e+nZAwcrypg3IZvM4WT0mTGm5N+aeDDV8dbZqM+xlj3fM
r3iXq+HtGKn94hqTU6jhvGrtWK97crzVtwiE3Ar4sLUxMmBhSTH6X1JjVgu1whGt+DR71oDQynju
eflmDKJoRWYu+GJADr5Jsa47mmlmPWhm82TNcTjtVCvdwVtnip1RRBpnyRmvHLRx2w299ZgZeQgc
7FYmnsxakx2ZPzIDJ5hHZCeZp/ndu2l+iDyMG6z+ebVgqL+z2eHKz+9GW7dsNK7wzLLmR+5dsnYw
esRSs8n4lgY8LzDynZ1sFGeKbssRoNY1ZgbN2N3oJMIvc7IkUXc8eeLtLDn3Q1fOF4C30djgn2SX
zWOgTON9BHPlJJsRdL5pshK5hnCkU2/GUs/uSj03L9MCw4pvLdSKFjJmQPYDhuKWt1D2hwXsoBT1
ndL9VFqKurKMgoru3C0ms7qLGydg20E3gt601XK4h7LbOkKDz2HuZQ+0Sv7JF5cTZSS1ujsviuyT
74bf0dnLtqlF0rk1B4wb563IOG9APsTUORb/Pu8aUwSV60ut7cN5reGMW9FjkTQp/pc2TuPPddcp
K4CzfFJGHwTqpHbLRMTqFxXknop71Y/fp8Y2Xx9znirKrluGKLisnQqkrAex/QAPITiUKulcBF0X
AZSLgyUQykVlhgHZ753hwGbP3ChQUPDpmee4SFEdELxrFkYwZqt35wFpBzTjgAMo4QMcjal5nWxX
/QwZK9piawYmeO5WBUKUNrZVK9mtdXy9DKf31pfJCYBMPemqrez6SvliiwCwvV9pn4O4XjiG+Nl6
aASYwhCPoyjDfWFpL/IrJkPU5rbsb8OjjSjIzo/Nsznm1DnlhkxLJ8CvGrmk607tui2To3pJ3ujD
fk3xVNghWujco9HJ26dpRxQFQnODsEx6E+l4sxVjvTXmxk+LmoIhR7N+Om87d3kNySM5Tc6QXdmo
jV1vPU+r11TdQxRvWpyLPNuApRKGL1aejzDbxmkf97732R2Pgd2FL6onvO3kZdlCdnUXM27bUlMo
V4zmTbbt8J44IzD1xautr7E22kvf8lCFCvL0CbAy+oTd+CrjQNqHex1Tmb+L2+TUcVg2phtZDh0s
N17JrqyJymqoHLiWTa+xdmruikndKLVq7D01yG/5+CGBOnevjfvW9VSR3ojSDNdy1Cf3MV5mV6Ue
7adw4xWlsY/cqFz5QJ1XxmQ4+4Ft+I3f9+UXEgdYHQSWt+3ITD7BGeJhhwJnxhATIz0B+jWpxZdS
N/chX/ZHxwzcy+nTPO3D6UibLmWcpZK5EjO7D+DkO/iDkeMFGKW2cS/hD6wENLyYNH4HQBNjZkNa
nFglOij4HO32Cc0G1A7ZlbM5oNiIR5tSrbqIApaMCUujgmE/uQjevJ+WiZe4Z+cDWFBxH8zxPJHc
yxeamynLWDfCW9R1gkfVLb15EFQuUIjOOv7zF0ITc8bg/aJLZwsPRMpSNUNYgl3l718IO1VwSM26
4rXwzA5yVo2BeRdmFUwg/MNvLsdI9EIOsZG71gNUDoUcukyQQ5emEsU6mvW6KH6W6y7NkNadd2Do
FZVQk4JkJbdcQK6Lda7UyUpuyKwu/zUadWn+4PKoSvyCxDPIo7Zunyq7DTfX+BUK0f85KOdLTMR1
mqv2T9FUn3MdQdksDp/wNlnZXTq96FrCMxWmCimuanxxewyvXHK8h9jtL9MUlJH2yPPqKIdQX2N1
od56cNku9TEZu66EPlQ0rpM/LKc+dK9X5juF8tL8B10vqg/drjEi5+gOzUHWJdOwf0BLr382K1Gu
zChpdmi6uGAdx2Cl4KL3UhvVIaxJ8LcyQZz5jX/2+JbewDUpj/hnD4+9jtvh/I82apHeITFJvWDu
ymk6UKYdRJXsJvdQcyRDkp6u97I/pk9dMaj3l5vZsAp8C1P2uHKKbJr5xg+s/KntEVm9xq9z5TUv
D40i8sv1ImCgcDyDCppoEp/JRGOYUwt3VSC5dZaNnoavU2qOW9nzAJWfvPhFduQ5gQ3+2GgwpLvG
PlxnyGL1X5ZYYkYNfniADN0lKwPIyJjTch92LfEQ1xB08+K1CfT0nrxcsE9M198P9YiuJ5uPpajR
rVrK4N8Ny4GmEF/q2iy2cqPZuMfW8ruz7MQVao+65wRr2UXiT9ur3nC+bHLjWP1Zohm56ypH3I2a
wLgDkHO/jNwWTUpAtcu+GlGejdrnkK0PlOgAAM80uUdhQjAgf2g8O5kZ3cuYNacLolGhFueVa9mb
8HabsXZgm/qu4A2Y52ixZZ5rPjjBtJJ/KQjD2a0aW8FK7pa9vA0eKGQvrNzvH+WMClgz7N0k38hu
aVvOfT8nemRXM6BvlKhgrhO0cHcFhKyG1dLBKkayhmVDnhFldcDQLZTxwGkzrADmoVpRX93CwVnT
hSPi+35wl8MjXPrDoJ0DG+G4ieTO2Y/HbjnMR1i/4ZPuOfpekct2O9ZcvpEhpfQkOIlAp2wyN/Vc
X5JxNn0n2ZtCdUUd2906uGxi99d9ka+OOven265Q0rVW9f62bZBzCzLvATXFei8ha42exRvMwj2K
lbzSZaOk3kMc2/Ve9q4zJORNnvV2DTkj9IfxxuCJv7m+F+XLTtfqYN94Pz6EZdfuwFyTqpKd6ytT
vh/lmNf+uL4s5VFp7rvaqaCv8bEqnCjeGdTq0JysAcNEot+rWg5YxkkG8n1ByH+qiD63gdlBni3z
r2XanNzE9P6wmm9dNiL/qWiA9EEQ/qgb7TWz3Ay+teUvMgoe9wXs4qWuGPZ+1CN7H9mNvQ8Fpi+Z
Fj9A7DcmxPeIyYHMebQC1oCdqswb8AFPU9zv/PU1NTdkyW3udnvuggfHD8zvbweJH10i0Z8H81Cj
2UcFB5ytpSbOHm+5Fr5mRWqxFUrFVoSgq4HgXJaNV8ALssOHMBLivlCxDA3aBj2+2hT+UlFj91Yu
Dnj7VA/ReEwUZ10CYttd3382/xsYjvJOuLz6uvrcwGrD4A6YZR/GySfmv2ie2X6DcYDHrkaxB65I
fW+rBQqpFTUkO61RhmdG3iK5i2B0vE/b1j5YiJ0v4tLWN1CR+eg6rtgW7Fy31dzI7rWpSnXdG0mw
uYZaK+7XxgjD9rNW1e2ahPeK5Ftw0KlGngYq2SdHiRAvApK/7mxT8aCZRN1tUCKWKIchnJqncAgi
dh4+hcwyWjthAtmnM9x1lFRIp6VZtkug69y2WsXNYyLlWQvPfi5t8X2YRPaziI0b2wXGh3LuiL1q
NXyLFbAUelt7y5GkOD67efWYo1zh6rr1kNRO+Qj5KFypbRzfykEjRMzRU9BknQdlyNcy+AEkJDey
q6hJvxW+mLW2EdQgT5M8JZGR7KeyyBAmBY97W9boOSCRjGBHQnFFNS1qKPJQBmUTz8OXIxXr4huI
H7+my6Ds8rq11g7K4PexF+iIFpgVui1h9DJgm3z0ytQ9dvMRlCplocYFQuZzF976cOdVkIfYvdgL
mLa8VpxhfNF1KmeD/Vx0urf1hwI6CimeMjWj6fOUqSo3rh6dZeMrT61XeieFpPO5EYhVa2P1eh03
KtNZ9cWgL2VMV+uvTj7Mzrd2j1MF1EYqJX7xtRGphfCDniOBgUempmG1wZ2Sfv+bGYWPXEZfmC8G
27OzT/7TYJPxJHuR8N/15jFWGpSc55m5pqyuvXlshCn9Ey13MN95i7wrmLnL84YlVLYeyIRelusS
eIx5wdYzAex5RXoYG035jNX0oqqm7pOn1N1Z1bJNkuTKZzMTAw4GqJqgeaF8jgqUlKIyQHBoHk2i
ALvTugBdXAAhkJfW8yQ5aQ1iGPPSXzZd382yFNGvv0HkG+m68eMISRLH2A2Tfm5TNK75ZcJkhXTL
QEXXqc+yoV56GIpcrBoPA1IJXKlqKmRB2JC8nxd/l2Ayinzd6ZRSUUnmE2Yp7M2QIzgVRpcBhVX6
Y4RRzRy5hq9TA02kl4Ek1YZ5Kgou7ror4Ebchbmqr8iRQzq3rORnDbhMy72fduqEVAia5kmg5QDz
sEWZutC0Lcw5fMZZJCrLC5gHVqZrTd0TLmbVfec77+LmYET7fMq/pX5qnPn4LNTEcD/JTEvueAs3
7Iuz7EWe/aJ1nnfJy+gkQRcd6p0wF8nhdH7jLinEJWvZDQ2rWUehrS/l1ayxGu9tHYVRlFXQItXQ
kNN1l1qxV4mdipXzsUJDEkvhJvjGs/fQabH/BH3VuSv01LhVw7zcj3OFi930uq6U8IedGPDR4qR9
9CZfWbfBON6BQurOyeRA/J+nRDHZFlAgrzCZ+UW6APCannb/kgOftTQ/LiZt1bY1xzC5mwztw27M
ANfpa26RYASNkXZXtifNUOpz3OBrXNRxeQNOqTnLWGGjahGXSbuWXTkwGfbHswZFuxtzt1EehYUu
8LTA4yaNb9BFeDsAW5E+GKqvw1FUgATYRoNK99x4KZI5uVC/TopSbzPfRlVVt/UaHjGNnCK7ZtZw
njy8nvzuHHmdYay+/MvuVYI78nfoJ93mOwT7Bxw0uOi//H/VlVoHfWpggdFl6W3qa1jez+sJbW7k
Eb4EfNZDtTlXoY1u9jwQzouKvhQMUAeo11DF0e6Yg20cOvtUN+xd3NlsgXIcr21LO3446vT/S9l5
Ldepbev6iagih9uRc9JQ8g1l2RI5hw48/f5AnpaX5z5r17kwRQ8MyUPQab21P8TqZ1/3++z/f55Q
y1VteAMEdnbJBoDgma+TWJu2xVPT08NoP+2hp2ako+n/1ZxGvyZ/XVtnLdro/zn5q+lVCA74seTO
5U6xDnaWZWe7jzbJiO6YDuTrtXniaNqaBKz/EA9OejbxYUTboHgro16agVGur/A01E0esYn0bT1i
X6BpmLe35s/InVX8tX+aEYrruDOHO4TAqrmZwxy3uzh98XqWfMnvlPXUTDsL7xsrvaYqxTjQeSdI
eMlLEGfVBjkXqAZTMxxQXRFuf8QIpH/S0vcwGdIXEafpXkMvmRuaj4ZpECCjJVe7abTXYeH7aQlg
VO7YTvAbTB8mJ4G3mn6Dz6bu3DO7Ta+Nkxa3qjVOCS5NS8MIg20DsG5RdpZBSSN3L0E4YmSjInjj
4XgN7Ex70JB9xkxU8VcVwubfbOtNqi3/7a8LURN//u/3v2qO1f4/739SVKZqgQUxVFnV7b/VageN
VVNyzOTJ7Ag7nnTF1lc4FZv9CpV1lD+gi5uau/fb4up7no6mOK2pn8qaVSLS8U8bNg2Zd2BgGyH0
ZNub6O6kvp4lc0ttlJnlYkautUZ3Q04iv2RmM/fKuL9NXWnWtatWgjc6NacBXXUezLIBMDheZEHO
OVT+8Di1pgNKpznkLrIqLZDfZYi7xcoaIGlmjTssuxCoJEGmPy/lOj4YgBGeuwBUgp30uMVqHtpO
Vjj329aoRzjUgMSCZS+mh/jzkZ8e5aDOEN0r914jI8/Ba2kdOkN11il6fR7ySFdnemzEfwygNVKd
pyus8Yppcpqbb5jBmfBncvhxrddQnHKiYl//PiunkalNode257Zt/ehyB8D3OFHq5FMtm5e/8gBT
86sPxZkBFNth6sl4HR2/Uga16hVU2Vx95tupv4MBIj15oftNZ+0/T62mPsd6Zj8mKu7qMvrZlJ2k
J7Xxu70s68G8NBrpCZJSsDZJtVYCdOoNAk56Y60OrxV/ED+SjQcp5FD4Ips5eVjspz4kqtZZnfRr
N8zbPY6izV7K+nbvxKqNPc/v9nT2NcceZ09Ntn0nnySz2ird5nMT55O82Plu/jjBKCbgxHSm+02B
cJED0rzP2ex5pJK/5hnoUs0qKRwIDxT9rAQ4OZglEZQ2NqeDXHvGOdXz64jo3fWlEVizuo3cI0Il
uH38x7SwqLFkndhx8uDq+6gq/fN0SLsyOtn9ZWqQDSTtTGb5KWvUYZsOItExnmGuFYzFJ10hbTs2
HW6mvV2HR1ac8NYhHRXjt3yZWrkZJdQvgnE1Cm/TIYkpcQ3wqwgv/unTczR1mtyeY1buH9Oy/1m5
rfYYmbk9tfIg1B5DafijRc3ts1UlqvoYRe4fYy2kqAWp12Th5eawM/xQ3k1nteiGz7OpDx6mNsOP
B4B+Exc7a9QX1TIU3Zam1aQof07nCib2+I6Pdj7UvLd20ffbLmnig4oe+xpVX/fUCOxlJEqdtwy+
PlJFfv2YGpCwXUHdomuD95D95A8jVbiduxoGQIDHHMztgGCrnFkRenbQO5pDgkPem+lXHy4azS+p
k6GvkyvJYwZLDLEyyEj/fUH9F3PX1kBUsXlkUWUxZfgveFVkun4qisp6REtbxiSJF7PIGyRdBKo/
U/q6k2Cq5rIc76ZX7zSaBNWvUVmBkz6Nfl07japGt23ULL/+b9d/XeCrIIyNslT7fVrAN09rP539
xQgwGyD3bIbRovpMYtmhIw66GuCZgYHIY45q3hxGvXjU2bQ3gF0lST3rGPY+D3Yw4HufjRVZmmQK
EbX2tJ5FkqbpWUDpi7o4DrWSPRtGhvRVESOHVjtLD/epDdyfYm20qvmI+slt2ghi1+cjXBhUDyGe
KpvKk4u1V4fWo9RqtwCq1MYzfH2jdcVOrrL01ZCA5sMmUo66lqp731GNpZOZ7VNSmU9Tlvv31KRK
f021WhcpvnGq7XTPmcilBYxJ66jb0JIXSgx3KswaFHiQZ0EQ0bOPKiXYo1YL+01NhpvJQ/kma8W7
5Xfmq4ZgAlbR7vAMaw1KpGm2j50FCSNx1OYhDtEtLBqSFLJUt0u78PVzmkrtCmAwckRlLo9GJDWW
bbq1UaXO2Tm2hVStlHX4OAh5bxdFtulNyIBOgG9L0+XWKQ8NaWnaiJOqwIIpAYrmloZZjBuIXd+r
UmUvr6biiYULl7qkU14CC6uYKhc47AzDC/+T8gcBwBH9XuvdEMkKcU1/h3RVuynQA0LXPY3PfdYX
1zQv3rpQU14VT5cXlacUiIFChFSQ0Zr6k6621iXYtlWHYtir7xkbP7b9u2jOHQ/3dnD6cJNDlYYp
VaFWh8LQD71oZkh7Ne99YeP3YSKLF6CCsVINSdvXReodbc9IlrFceM+RMJ+EMzTvUhSumsbQV2YW
qhvM6aJ5pkXNbVS4XGmN3O4t0KwsiB4akaWfP1RJyHKJr+CbUQy4LZb1HmW5eG5Fub2n8G99Hqam
yZacGMRA23EcUCxFIF4znspJyOk06fPUGS/X6iHdR8EfHzNNtoNazJHSiLeq5CC5IeQSq59A3TV4
/608UIt3AI8pLxw9fdf8V4G5yI+UFzOaxql8VYsh3Ughur665KkXybd59AqreKu8cj5dk9r2R6PK
2WOeIHPacOvtDQ1mtqSkFhBevyMdjeY1su7JjtXwIZiij/GgjVHK1F82wwPIz19dX/1UJVFtZpZw
VUgRcVB9fsb/s2/6kOkndG38kqCvNTcD21hAFvLuDQYspzqxL6oU+vepC9vWXUUx+YxEin+3kXKD
QBnI62kwNOwEOBnFgKnpqKONn7nWLTms5lWHh2GdnLR4qM9mLdUP+N7tEVgljaW0SKAqhrZsx6wW
1Olw1qpOdS6QEsF30ftjWtODtEycZy2y+k1Omg61I1C8Knqeh84AuzYdpmYS9fz9DKzgSR9pF1fJ
vEsY7KDmkq+cuiRhfNNkp/7Vh7tjvwAGUCynUaKMfP/f3yfkGf4zQLchjNigPCmt8nAqivwXAKdA
X3PIwlR9pP5JMQahrB43g8Fem+TdrsX4Ih8cZHNx0fxsjWNfrXFsmlmPr/XuP2b++7ppZjV+5u+f
8Pu6IJLKtShTJGBbl3KK2wjKK85Brlowk7bZn6ae6dADilpLIUpsfw1UJqKqn4li28aezCnxeo8M
mAxjmY4HPDsZpbuZWtNBx7hszUJRIhvmC6R2axu1Vsfu136qzAdwS3AAG+ds4Yi2C7TwGiDvdp66
pjMpoFzTeGjzfg2Q3SpXaeL1pxCtWj0ZVHRoCFj7pMgXZiQhkARDH/xmKO+JHyIs6dS30RfoHij2
O2ab/mOptGLVp66yU9zIOGED4oMYRsctz4SzJBsFe6s2blae5A9RnmLTambPJspgB6MhNzg1O/CK
rFpGvSq7NH/uBzWYS8rOzPLmJMVpsiAnpYK/z0wec2FkJ69cDkoFZBTzqC2hRL1sE0iw634YvkMS
FLM+auslmWn7scnVm0ax9UfSUkLpMighQIPwptWopP8vM8hfZovaVdQ1RB5lhfQ6RQ01SY7sgfNl
ksvJE++ynxBF3HdVfW3qprrEMIv1jWuVHlun3CB7ExsXEWfKLiRTsoR0YbzIubTyOyP5oUjxrxn8
9vJuJJ0tcXOujlWuV3Os4wjBR8gvKXWkq0v2ylikBi9gTgPJFvtPiJzrNwgI9t2hkz0UbiuqKLVU
wQet0DyMeqF+eIp+Is0cvZXwgmctUNhnOy/SOUFpdO/bQFm4/GcuceDUqxTo+NHw8XXqaqAsfdD6
e7czsk1mZ/aRdGO8CkskAfiLIcqgUVDuPZQGV8Tgw1ErergRaqZtPVnqXyKMsKy8c8iZu+Wxg38w
KmT3L7pbIUTkd0wbF66uQMD59zQ5KgxUKlnBpB7Psqw2fk2LUEVMIueDV3v0rPMVIqJQvnrIHSwR
1/MPNQZvp1iJXCybG/VNQXnEk80fgSzjXIxhDMgoR91VdRnwy6rFc5Qlp8SMzB9JHL+nkijvVlHk
/1foa/zFLGCpchRNVxXSabKhQ3djKfsDK1h3kWLFTdY/gtZxbqX+ZGsNCy9yGTujdWAMxFHxmgRh
PjOlujm3okAXUlWQ1qA/GiI0OMXCh4cx1/Iu2k4bkakZVMafzWnUzOp9EeRXZ7Djg6sEYuWXXX6L
ywgpSLIdr1oyXIMJl+vY29ywio/KzHFOjO1nCYrnfHQN31L8+ajrSt5LckXxpsn7b76V3ioUgx7K
sd8HjL/wdK3/1qIr7GZnIZN6n3b0WTRgMzNk3nza7095AQpc3TFQ8ZAwY1y/1vjE4i9saOHailsi
S4jj1Cpxuf2VTLeEsgAt3SJbl3oESHInDlPb9ZCs8zqjoSrRhX8PTFPM3OSSaWLtlN0ysbvHWjcv
E5Jwwh7Cco8PYxc+DdXVz60YiQlbLCBVykcbsaqlJY+bIVlGUNUJup91AHNV9YwPyy5uoWtLLwgK
GPMoLJXLAFmd9V8hF/f78sAFMzZdzjf3eblpePpHGbS3Qeu9c6O7YmMFXXquoBXMMs9MX8oyqFe2
ZSZrqazSF98yXxsXKbygwALUgTY7dfdOam8QT0DiZ7wo7dn96WrpHnRfrp+DbKOjxvuCPqa5p0pc
Ii9Js5P6B/g353AUBEpL92SFRnH3RB3vEXVrF1O/l3pnQHXFXcNRPnWwpZNjjMbqmhCcSP4AePzP
w1efbKG2qmcllmzjlK+BqQlSVCzhLFmLVFT9olOT+OoUqbMk3JB5UQbtOgiT4uAVfbaNCAt3CciF
vcYDutHCpkEjJFFWstfCpQgH9MOTsLvFsePOczutHqMa0ftOUZoX2a+iWRL22nes1KgB59l7mVer
PnJdH025tW2ARZ1peMg1EX6tMzmjCONa9Y/GCx60dkjDjxYwxXaqmHUVdQF0g6/yWE3L7GDnsr5d
pzEqOp9j2kiK/z021eT+fZ0TlTgJilT9ZA84emACKnX8zYTAhBur4cXjQ84aOdK1Z0krXcQ5UFfu
yOYBYbctYbz3AVNxi9J08EouRGGh6KJT7MTaDudefZWEqvVgl1SxA6RZ3kNzztNv/SyVQp4Naird
bAXN95pgYNd5yCV5BfFmocb9a1Z4+wBdyWMlR9raIpM3I/HpfQA5TVB7/5Dy+jWjuPxsNVG+QHZ4
OGtW3m8GTc23mtvoqwjl630UIuYa+5Wy10olOMp1ES8BfUXPmoif0AFo3kG5rJpI97/3Ebodudn7
F4gRrDRF6m+8stWulh/5bItV480S3wiZoRsgcieOwURTMLtc7Mf6JB7W3XEaABH060xXehz9DHyK
5d4wL62oX8vc6V5au+9XVqqTaxyBWDXS3HIjOfc+FsUBXlMwl2s9eGmyELgat8dmajpDeWwqT9xK
t66vGNU/qOMsJ9PiTVL3iNKMTZJ3ZD4l/0dqiOZEPYGvIoeM9AWSGoIeGe0kIJf/G2zVNyjlIzl1
nrqs1ArQePfX1Aq0fRx1EC48y1nrecXKIKMSXSlNc4/MzpzJZSu+1V5+Dbk7vFkuLaMowkUgDfN9
r7XeWz0oEPu9QH+Uh9NnYCBFP1ion9xa157zWhk2TZL6y6npOMj7SxJP2uco/y3EqM3Tf4/TzX+9
+0xNI0GsguBXHPlfDG9FDFCkzUK6CydVwDYhJNgXQ3uWRRLtKlGOvmp+dse5gtKZmlg/c3CBXs1D
/DW3h9e47aMTYQHTgzy954UfI5+umV/TExlFqumjYwiuu8+540cbI5ukcmuMOiZSdzpgLhnH8b4m
4/te1squa7LoW121+jyow/SiR6W6ydh3bLxMCS8erNG5KWXetwRGtkdQPl3UCisiCwpOYwA3oY4r
QW4kwd3Cflcdq/M+glf3CJvNiZkwjf1u9dHw99h4HSgX6/+QlQEy9/dGCcaJhoaBbGr8A4H+n9EH
6RtXB05o3TVKu4uo6aP8OTbcGRCzaA1QDL9wGft1SMuclg3lyHo8fI6keu/Mp04RV1Qih96ee4kB
ktQcjhPOZYLDTGd/YWL+agphIFQ91Ka+gSKFNlDTtgTgrf2AaSFBp902ewWF/UMdme2yQlrjEakS
bzbugt4TJJStzPg5XZRIARdZWHHLGnv+6aIq8ngsfVt7tOKcUD8+q2ru/2yEWNpqxVNSeNnc7AHD
wO77btXm8IKBXTWHy2Lc5D6CFhsF5rEOdWkD/1DeRnLkHw3gAit9ENLO8fUn3yVLFgOyOZCic/bg
Q8OVlAzinsKJ410p+ncXeHOtc4OAxwPv0YaPInKMZeCUvy4iEY4i+3gR29bi90X9hBQokeoqMZz+
vCgcf9K4bfr8Sa4qibvsmpRIAACtW91JlinAzuBpqL3vimErB/zEw92Qhw7BLlnGyiWWrbrO2+hj
DrLQZHxXi975zEEiL4X9QzA85rGxEDL4TUlSzJe8/ahGnHvd1N2qJJ+ysY3QGrsLLcwunh69JFbi
Io8GV7eqVNwYO/c0dU2Hqekk8YrEe3j4q1+vVHXeJGK0or9Fjdbv/VEAkQoIZOLx7Osw9UVem2+i
9MAKZbfs2+SHNBoBx7FrHJQxg2yZ4GlVOzUPamuqj9No38jGoXQevLKrtmoSac/RgKC755kPcmf5
19IXD/FIAsv0ytkoSWQupEHVllKDHlCWl+lGkH9fTE+tYvfpxunt5rM5jSZmvnWVfm3k9Ycxbs06
gPor0jgmXTSlUMFxQrFubvZTQ5MfK6HeOk4Brq+sAksujp8xr2qbNeYqrdouSE4TzkSouwk5RD2t
8kFXE6qxy/QWyBX4hzz0kwdjCP/sH9j1damRPIzzjSZxXnX1EPcg/JMajm3U+Et9+o2CJN8S+tsL
obUyhsUGf4AEY5ekru1jHfnZo1R7y2mf2afYfCfkh+ciUpuHvvNxKLS1cDUVCt0o0TBy0Z1DxFf2
jEF0Liv9E+iz+ycIBqyXthg0SV4RG1sY7DTS0cZGaeGGdfFi1BEuSOQ68XzcmUlqvIqoCwGKO8G5
cAN360hVtQ48R7/FaazObLAqP2t1pUfVRwrX4TXNbiSDM0iE/5xI0t89fw6loBfC2Z9z0qK2XmXI
fVPJAezLWCOySLeOt1NaUTJSA8VbTaMtNEm8Wt5sa5b27NVd/pxzqAT1KQ6s6NAYWYD2WmW9Nglu
MXGt/EiyRp45SjRcY4IkgICmvYoD4TwmdXufZpRJwIY1iB/rPC7WjZ0GWyVuilszJt+mGRbCE7nR
9secNW1Rj3oj5XgQMmQa2cdy0lZ89MIjM6TTMnEdaKzwMemCk6bGxWV6+WS0uCC/TLfxOPbVqjXv
j9bv61yXG/G/v/0d2fr3+3+E21D5USjU/VsLSTOkSvLkrr8PDp6oCsLnQQImyXH0dtFmobmfiBHT
mde4bIB0OE6LsHLRm69bd9WkyP5AToGHT25iX+idTfVcvkdW5CxNlqp1r9fhysREGW1hoMUTyDgc
NW7qDH2iAsJagKjR3mRlfbJ05ym1I/U8tWSvm+FlcY8CsjaKmY5u0ngxezhJvMK4/mkBlLtiGSCd
oqHtZgkMs1PvSAU5iO7q120F+a/5aaBU+4ps/YhdaPvnUGtwUCjjS9R74pSFsNAD285OpWO5m1AR
1bZkd5qwh1z2TdE+dPiFHOKg+aYMavvQF/j1hXXrrUyHqkLOu+6nY1Yzje9uEymhtCnc+g2XKe2W
6EnO9+FpC6E45XeFpz1Vc+tZ73UX32ozXZtF3lx9Mz/GQHlfMRNdTHUluUaXqBeZf7HC4iowfN12
XWDu3RQuynTg9QlCMSuQWxt5QiOvqv0QKu9bKjRB4bz4GeZitSaXe9vq6zMlMV6lTdAvNaNDrzty
9XPJ6jQXbmGvsOqh+ABrG9UmLAlutiufNWBw3xUAM7Msz1K8rfOcDU+/ymT72TfS9s22g2xWCKyF
wqEJ12YpK3NWAPHsmBgPYMbd/vCgw5degTx8o93bVHc+jFa6sine1FTnF70FY6GP1HldY1ItEt9e
Rzo2PllXdRvTlnYufstLpYfFHlftTAZd/TykTbdqwcWNnjHswNP6rObg9ypAh29NJC42xdZ3Sk7k
bCxn7rm+vUIuqN7FwGImth8T/qEFYtPbQltALn2UVJ8ORSEreykCwjd2RZJUzgMk5Ze5kSlHYfXw
D0T+0tkYoJlpfgeVe1dKJz4joiQ/ZpLylHmKdVLDvDr2RomxEAq7eTLK4jvvodykBznwbg687q1n
JRgNlEGmHyQS0M5y8M3kVZhkjfNmNFIZm1Jvnu2c7aGptuLUmOjoe1KavupSGCxKufH3qtMcgWna
4J9REZsYNL7DWYFmU5T73jrpxa/+aTAiiUm6ZpwytVEb+yZZWbpo3R4Xmjg9F3H4SHRSnfou5Eka
hLITomqfZJuVGmh4siZJ8pP3rrgmdqsdu87aGLHuB3MEtUjo6UDQx0G5d8W17Sxrlw/RGzVGZggU
ErZOgC7ZZztAEXfWw5qcuV3aLvHeK54IY5ol0Htea2PT1ExnLuMtsU3RZ14FDoZYoq4k5F9MLd1/
nlp6wzaJiMuei7E38nhB2SruKeKUC9/ZpVV/KfrQONtJvWb3udQd7WcmFCK8sH4TutFehjrBrSSz
y1UZvA4lQN+QnU7fhNWH0B+EbYlHPC2cQ+EOcIeLGFpF1EAiCVnSkfBzN7IIcBTjcb4kUpNf0vHM
0pVLwqK/n7qmwTarkrUQGg5g4wzATclJUsq3iJJwVlnGvYzkdisqs8SumaYVeAOZt+h7KKXmHW1h
cUtwF4zHVp7B2Ay8tll2cicdhvEAmuzXWRxp7br1ze9fXV/TvuY6MIopbfDTf19pmdUeFO9H4eb2
riuqcGs3rgMltEs2ga54RxEE1dovtehEKbFfablWnAe7tJZOgrSHEN7F4c28yZIs2aNHXO98Hv9N
E2T2QUMpdaX28nDucLtY4v0m35ohQnpaF/I9j69laYA6sIfkiq51uGn1styGnlOf+6AJyHvF5avq
pkcZbfv3KAZboKTVt7Bs8N2ztOSiUXbdAKSSN23eRDgeqtDtyKJuFewpkIKTxleGKOa2pSnfTTYW
2BaZ73aePCjEEPOKrOBFYGSNuEj+oUMq81kLX72W31D4UXYx0qDZlH19snmU1pFqi3VngJWRLZvc
gumrz7JRvalmEn6k5hGUJgILPMwXk9rzq+Vr+bxoleqG3EuzKuI6O9hduXdCaoKuJ1UXGEbNPK2o
BBRZh5tLGb/L2OjNnJSYxLT1dAW9MNsPg2YcVXAkC98Ryosu+iM5EJtCpaOwZK8q2Sy+B76Bh4st
FzvSlNYtrcQ73AoWSqr27Igr85pUTbjXAg8lv6TtT4kzbl8M4y1Ucg9aRt1vFL9u1qZHiIRk0bUB
pfvDASaHu2/S3/pEFyDMS3lVpm3zTHqCAgkzgjFwtossuapYZYADqDay5cVba3DMrTKE2YG/ZbTu
5do8O3rhLAIxylV1obPp1aA/pDlw/C5w3Luh69XFKrtdBDNVaGKmFZR7va6OjwECfGsqyPVyAndh
zZYtTBEU2wn61SBsDlLErhG1AvpVYUbWoGl6l+U2vcl4Hmt5beyNEl8VTW/FtmkUbznYSvoKEeOd
qkt3KRyoHZnm/wzGNRfj0VneSvk8UMnD4pRqbtug7dddG6U3TxUO+cqm+mE6JWKejfIuUbIo5MB6
LGR9WCpK9Gr3+Htkoy1EMh4g2IuZGnKjuqakYp2hVMpiKK186Y+eEtNExzH1tR1inPLVh7Ib/BaD
hWX8lGlabHTmxf787M8Pi01l7YFqaMXw3EsenkFZnh4ljwQgnEHi51aLD07ofLMizTkGGvtrv3oY
NC2Yq4OKYK0Dy710d5ZjK8ccgsp8QF8b6Ami+E5cqdu0jfsz7qn9OdikfYLxYB0Hm5ydwkI3G/UZ
udPvWtl1H9TnBpDKBCrstnEGS2ZV7WRLQe6b5RK3j50Us1DrknHtWEc2ci+Fi7gwlUcz9KyNG0kp
Io0pz6sSvwCEwWHWxnROk/P+MLigRxLNsFahqXXoAUXZypZ765AVTdOipNQ8GJmVbKa+r4NS2f9M
qWyVvJoF/ItoBEXCqnq2KxwnsWINnlpE3RdtYmiXyPHZooKFAM+9DrUBigCEBPA9CEEKFYOTIaiP
otTYApKhekioM80gZXfbqU/BMhczy3p0IbQvoRZY79SicEGY165n3zyNKDlQ5e+yJPU7kKfDTpdg
msxctJODfkxNFJIgEIxeJAzSXoXsA1gHDjQCl20S4P4OVHqLAJpmzqPOLpcmGHrDx500xiXlIOdd
ug2GlOchlyXc+QaV0p7j3npL3DzTO8KN9nzEgSQSLFGzdpUyu5JPg5KMozQ8thrauEnUBKW2fDSz
Pjx25DVIhdTlY5Rn9smJ9Dv3j3kfetg80MH/YYhbo1rMFxWsYBe3KHAZXU4E8WkgLCr3VOc/pobp
+/IyswReh1Y5XCKksWaaUncwE7Th8tmH2sdajW2wF+OUaYDdAhopEhow9OQixCTISAmARwG1zrGK
Q9PEv85iLY+WyEYayHyJqqYOy5zPU1Yi7qtYbldI5qObaCA5KclQu5PRI206cBs42wamlYa2yNEo
TV4ASXitCyni8WdZJIK1rsrQIY7CN7M1SsO6Tn21ne3UqBo2WWirCEzB7Gpikyp8hxqcjPlgVvQn
qk7aRe57Y665vnfFLbNcY1UUbyS2loWKR7Et9WMK4QyCddEass5rGuSmk6twcUIda9o2Ovrtz17L
KLQ2fb5ybBK3eRBZu8qtiMXGMyVCPuezc2pPh9o6UeXtV/gC1kvSppQocpiQQopf3ciPvmEmMCqi
SPUT6z2uoqHrPYBFCZZ6WLpnU+amCKLvbK4owDcl4P3G4NUyNqeDcPAgm+Ghi5riNKR2lrlLxUIS
sXrRqlugVxAbZRPpFZcvGEkElJNlp4y3rqkK+BsKznf5QD5Aj7CZDgZJu06HwocSSLTVrBRP/tVX
1k1DwUYttl1c6p/zhKKcKOiZhygznFUejjhxS9F3dUCmxUHD+q74ZnUTlZjJiODedatdOpEsXcdA
3W0q5VkDsXogQeB+No08SbCpEiHusnmIdViLA0aO/P8aCaaYWmz2w3bDDOcAIXY8awE7Zr27Gihp
jF66w9pwXHsfldKTH2bRTcCQ1Juyunt9X94z0Ei5Viun3JPKu6MJY96iUc0KSxMXFnettKRm3No9
GRmgKqhb7ikNzZ/KMITPXhKW20D2qQg5XvRswpZZ6qIKNtMojAi0O309B73CKDYTqNxG0oNs6/KN
9wcwFro7q4W36GMTZ7LR3FvSAGCwNbSNoVV4IrmyCWMqqhBsAj0GD9x8TEgl4F9hywvy+oz2srLO
M17vUmQZpFh89DuBiS6na1Wn9da5kjfLz2sbQGe87cnzjZOJ8KpVNoCMn0ajltyf3uM1NTWBafHC
6jt5NU1ORUx9s9ORMxx/ruxF6bJsSIx9Xtt17sKioL2eJmttrS5K33Y/R2OzatC3wBH589pAUHhr
KQlN/4Vo8KU5FdZojRnPBpfL9twifb9KgiE/2NEe9Elwl6p5q8jiLilWe0/K7gkWlXPM9LTbFC3k
TUnrxLmpkaALWgfukBSYn3218r0Y0FP77GoRKzjpFJtdOUfnNmTHDNDc39nCFufpM9IyiNE8SYO1
nXbzxEoFIR6mzsCn473nQfyG9fYjJTn1Hf9ldQbKwzgnrhFuAlzN63pILo0RPWLx5z3DR1Z3+Fqg
bO103nMZ1fWKXHu/mkYBD1RzaoTObhrN9PIhqbL24gW29tR8r4rE26h+hvWxMEoUQ/DZrOCtrquQ
IieeFsggOTnuIMvQsP45jcdTXUlwZP9jwh+neqLkq6gnfeAZN5xivSeT/96DowPj7RzvSeNuu7ox
7g5jSzKEfg69/ja1wiFFAjUVP6YWvn0G9G2MV4Ou8J+GEu0gu6NGN31qiJX5ygWZsghNSTv3rvzr
oEtbSxIeJo3/dBPw57vY9R6nSV/9sd4oS7+nUvzXQOaF8qxwYQt8TZ6mkI9gr4OOmfj949yWDaNR
KsojfPhVIOr+1R5MvDD/h7bzWo4c2bX2EzGC3tyWlUol39Pq6RvGuE3vPZ/+fERpRE2NObPj/P8N
gwkgk1SpDBNYWKsF1DxpuXqv6qS7wE7vXLhe6H+vw220qKDIAV2l97PUQMgTCVR+wx30T8SrfZyl
Rebtx56GkiuHBIt36JTgk5dmH+RX7KEhK0Hu9bJq07ibtJkB7nU0FZNgmeb8BF3Y+yHmUeGEAnN+
krPVscatjqu4fxGyLj/bLcg2WX+dJ8M1Zr3Svwi5Wmqd+7d3+bdXW+9gDblavgkWYN6V++pK6zLr
zVwts4b8d6/H3y7zz1eSaXKXWj9Vhy6MXtY/Qezr8G8v8bchq+Pqhfjvl1r/jKul1hfsv7ra1R38
V3P/+XX526X++U6hd6h5OkQPFhYQHu2i5WMoh38Yf3JRimJWnrrvsy5jJJ6LyyqX8WXCp2l/eQUx
ylKfZ/39Ha1XXWNU6s7zfvV8Xun/en02M2y9BzPm6Xy94mXVy3XW6362/l+ve7ni579Ert7SA4G8
JEK7H6/+eldXtnV4faN/O0Ucn259XUI86XLRK5s4/oXtX4T890uBqe92Ewo/GzOemoduDJ19DSJ+
K8OwXygDzLwBuYMXjJa1VSvX3yluU+jHtEHUr6k9nigXtwSOUwAmDvDKmSb1+qQXaDbtxB30e9NM
vXswv3TQiamfvfSu8ngKLPVSP+qT4exMikpb+v62lBmAXi5ybRcxN9F1E+U2evag9JRTa5wRul71
3HTnfeJqWqXgfN+IYTlu0p/8qFFuTSift3mWJUdqUuSj1Kx4AZV5Y1Z5+wDZUv6ikH05W177JD6J
qvjkHjy7Hne0hecvEqYnSImFJFtOEqL7Ko9IOY+mrCoBaVmA4TJjbbMu9C+vrrv9k2PpPknUv7iy
N8G8pPs/B7lBBi53h/sZJNa0seH+uJcxYpPhdky9d/fqMD9CbFMhpBgJKYb3aTJXDhLnfaxiVUl4
KEyadzU0zwGyxVQB5FQOZAkhKV3Hn4IS170HfTkdP80Befp7+Ccr5Iqpux0NdYCmDw5/pN9s9Ioj
50HOUrQr+j7v7q/sPBBFO55PeQ9dTRjb8NwnAWwNv68hEXIo2d7CAmX3x9UmZ2Hq9De0Qf52ZZdF
ysa9q8vZPolTTE46HDJ1Gm4rbbDATFInRMjJ4iVytrldexe7OMUuZ+sBeB267svUWQjw5NSlmOLX
8ftcmdaYkb+LjLpF8ywbD0AA+i3C5rq3gV+vedpUGkkSRI0U3rVAqEnb2eMh9or2aQjU9qnWSufk
9O4XMa126Le+WFnrstcgVA4ZcOSDbQb9dlpmiu1yDVlpNcp1XCeYLtcRh1rO37Kibo7Spitn8EA9
v/frXrXuQsLnlQgGL728l3Pp2ZXuXWhhQTu0Ow9ezpAa7kltDSOF17zKmpNSKTbnvqLWfzhvNaNW
txLut3U/3rWabm+Cps92TWy8904nSue5ZDfojl4PRtlA1kk2X0yfQq47r8UfxC7t2J9CDcUfZLo0
YkNfsIng+Uc4jZy1adAo3aSufRcuoAgUItXvWQE70KKksUaEtqZBGjxkW/32CvSTZIDPD2J0FrVQ
+l8tEiC74gMbBKfRXW4HVI6WDCCflJeIKirEldDiyQFC9gxduba/kOaVwie9xLVUwy5xQC2GPawn
DdRxZfO8MBQcoraOdyFU70hfOEkOHCSLd4Pv1c/lMNXPYtMWW0dTN5JD5GgPMhb31TqjGj82nR/c
9nYznHvV6s/eQIV4I+MYFvo7V38oumLMdxcHySfwAKPT/RwibkPhXu/hXw7K3bpCl8fva13ZwmU9
X3+4MttqpBwVfXzuPsRAP/2uvKuI1migk0PQPv3CXH52KAHeXWJk/Gnm5Udm8CN1GwB62tLhBz+u
QsU0S6O3gb6wY76Izckh/TibRFRuHYu7H5LLjCu7DNlB90eQ/9+aoXPnDYlPuqY8mpgzM1Lu10Pu
N+9DM2g3HTCRszjFfpnb042zDWaEwtdpZNX9XV9W2vbCdmvScEgb1AAZoGlEESBgrdorTvOjMXVZ
cGpzZzjncc7GNGqq23hOq9vESF31ZbDIHaijm28lpl4CE2lVmDyQ0R1Vtzt9fBCTG+rFlofRAXqQ
RlOzrafb8BWPznzDz5z2SDOr/ihnGTqg+hx196tdR7rtnOkW3EWEeiqg2o02ltbR4bZp8cO4Hkjr
8ZeA+t5FirdUBhZ3ZHpQVX5cTWzNcsmxUCjJcLX1BsI6b859Y16u9smepxXoGHTxhlm/ndOoOpKn
Vl+9LoOoUvHtX3XkPMIuG35223zY1jT1P/kfsZHhzFexg/Ot5jJpBZ9yoFEC6BrI0VKvIZ2UBzcG
fE3DxV3ZERlJkA7vtoLGqmKsUNhZZlwmyzpDuCT1qtDdNIunhsdM28mK9hjeSMj1lGVtWmsjWN+Z
Id7Cqnap7jij/QhmPd+7DUTD/OvsX+2QPhEtqX4K7RheD6tJH6s6QfsXMcODRZ/LF4kVupY/xqr9
bFGmAfqg6LWycTR+kqRnoEH1gGaYhOECI1YNeNXEK90G4nVcgA7ilblFRx1S9QzTq7c+62xN6uSb
etGTIl9PBr4CP7UOxVstSlTizQpUZWoTQFOjwfLrdRvTT5tHiEro4FnOVsdqCxcvCA7taMd0K0ic
HAbYmC8Oejd+nanwzcNAEXWdIJe4WkkuMcF2AiM0C0vweu10uSnQV819BazJcMxyb0/A8SJ7jH+k
Dwo5GPXHgBeAYmEE1fDQaT9WlgbIqpxep2KgP09JUirhgfajk6sOxU/Vvw/SWUUAkTfsMl1Wzdu8
vh3J9/67Vf1RhxtDUdD34eHx1hpc66j5PZ3Z4LM28If150iPgrewnG+Dimx/68bzl6IqtuNCjEb/
XPGgd8hGBUsUTYs8O9tozIjXS/SKP4UlxStL0pU3nMUbmeqnJfMpp1DMGm5b/EpJIaXC4BUg6J3u
RYVw/LZzQ/uA2JX9VZmjB/kdXiNSgJ+3ZeRYh7CxIF02YacaNvVsVUd5Tp7jyLgznXx79axMUyVP
4LOqGndW/O59t4knaupPnmnk52dzeVSn4HNjFM1rssg3GmkKi47ZnFp1UIaHjyFF0eBeDnPu3NIc
Xd7bCnp2LFTcNJobvcjBA+BRJmDxZAS3hX5fme2d0ZsIwGRTNh6zbuj5kmXCzOf/xcnSdrvobx0L
qOgQiWnVU9l2zr2ETLo/PNjufFwn6Pac3PANSle9TPDVwtq20KdfYi7XnZPHsijCyyIG9I6P4UTh
U+7CAYaPbLtvbSRWDqCm0x3YpuFgLsvPiltuR1QRXpV0p8boohRdM7xOQa1vowHhW7GNIG7PoKJ+
9Ra+VzFVhQlVUKbeO4tpAJ1+SGqbp8hlWLLpezGsb+KTcDOmj9TLaNlpVd88TZn/I9whw50XBMPd
5I+g0OVUDny9Kwq6Fh8B11HVh0diZOgXbVBtZAzVWbTXrbm/rLnGZEU8+dt1tqxr1dP7fVyWkHGZ
OV/UoQ6OVyF2o/KLGng/hFaNkkrnmSe3VyKwg7PKqRzWsfglUtwOVFnvkTK218iLS0IpSExbLYBn
RIJkDTlbL4k2gWJs//JqEskeNYR1EGSiqjfjowPB4C4etWQvw94LsfXG+Ni7s7MZ4KA4XDn8If01
pN5ye20vxlNYZtpdndepjZwKi4zuqz6Vw0OgBy3gpMw5eOwsnyG1rzd+PQ+3MpRD0rkvqtnHZxlV
caw9d9a4yxEQeiyWkWcGwTONmeuUChaO+66zbvypmaOt17WwDHjZTxrt39EWjpeZj4gO2Z9MXy48
muFwaKIMnFJVb4H3DM+1o4avNAKAq/Rf5WDEdguCyPJP6WJzG4Cq86wg7rIMqdZ3j3mgnyrTe5+g
90AYLIQGxUQrWrZ35h7a2CUe7G1+7gvnP2s8rYHAu2zU7ZaAqq+mbdCH040M57bsAKPZ0VaGipsa
L3n5NUvS96vBilSRvrSdWyNtE1A3hUHSxl10y+ASjfnL4mAHxXpxL7aosAARr2Pz1qBRDq5+Avxl
kkTJUA5GZMfgaIpgd+VYh2i3mIfQssEIfjU0F52cyQiQSnEpNo3w2FsAH3ft0MwHqvBQ17tR+KxG
7iaeyuxPXplrIskjsanhBq8yn+b+6/kSEUJOe4lYr/BxfXGuawAKhssXELoH1f/BCuHwSmok9DY2
zTv3rtLu6cwIIBKwhl/qNg5O8YKx3kh0Z0fOdgqN8UkOLayp96XfQGvfTk+5TZNHFvvZUe4Jimkk
Gaz6fBm5lNEaxRo3ibwcH165u+wvvCkpsU9zu2XusLx0uZpYN9SqAzqcUlpvkrI+AReEWwoA7MsY
btNoKfgvlkKNvZM95v8R1yWo9rt9WrnRfp0TDEW6mfrgfR1xQGb8/3Gd9drj/34/XT+rW8OCoaxK
LeNcNPqxj3XrtvUNnrfSvjfOU8UyPHqlxjm1jfg00gKMLKRxFtMg3kuMhFc05ey11qOXZJkikbK2
DJUR9YhdFUD41CbVtBejuC9XlPCRJqQ9zVf1JnKj5P1bupzA+WxK05hu0MTYo34XmVuSGuYpqjIL
6Dbf+W3ATx4SE4w9+X4XP7mcyd2XVdvevD/X+GN0S5ZPeeADEjy6XeoexqI14Dr+3aYuDvTv6Myp
9Ys9h3kHseQlBAXzb71ulbcyX0wyQePts+OdAi3KMl8cQ5+5Z1uflEOcjfRzDOUZrER1njWrPP/V
UBwSMsFqbdczrbX/e6yslEbBT44NI1ptv5aKoWzlzAS0cjnLF1uZKoj/fXj/OQ49WAVUMMlMN91f
cWPJUAfGq+QRgNnlOU5McqjDPvgkw50CLUh9A9q2LLjXnIDmM+rLppmBcR5NAwBz/GosZj/rktPE
XnorQ6ui9R6OJAUA81y86RpJeLJAEI4uwTzRX9aYeaZ5ip3wNaBZ6Y1DwsfW5DkGhQs7Q+/tWJTO
S+PbqEmuQ5pDbvsAQpOj0ngXbwBZ2XNsm9YZivDxaYYmxZqM7g4StOnJNzk0kQILdhXpO6cv+fIa
Yzs5z+77BJklB9dIL1NlJPNHK4n3DlCaXelWKbnObjoWWmQ8lzRa7buSPJlpWUjqLTZfMdttWdjN
JUQcEwtsYGbLT6U+/dYFlnYiNWw8Q2p6UuNQvde61o22xdtEr9hzu7imrlXuNXu8aQ3HixDSzqZT
ouj/uUSaNGuBTjeLrVxzvZk0gOs7BhZTgmG/E3vaeu22QuLjeFlqvRlxyw3GTnq5kXW54k3zEuc2
j/UAwgQ2dsayn3Qjpb8B6k/flsKWfrMatWkGdyv7RQkH800kpPWXmHWJ1bHa1mVQ+4k3M59TtO7H
r6TQ3mioVL60xWQdi84sb9qsTr8oM5xlAB9/+WPAGCF4UQekZYQKaFLpkzEg8hIyQDW0jZ1dZZ+H
5jKUYPFK8DoU79Xcwgae3oKx3g6dZdxnCXig0Xe/gW/V/FOgQZdOEw8sX3WpTKRpYvOe3K5xL9HN
2O6S2hjuivY/aWGZpxCKpzs6SflXVQo6lXSGFjUkYljRMR/vSAmJd1pC5EwOdUOT1MVzPbaj1jjZ
/S9Imtn0RS9xspyMSSJ1tEJXp3gKoGsPkj6jDZqDMWuhcjNWJOxnfke2vVXl7n/S1MzuQAOXpD6j
LLtrQERtE8fXtjKpcVNvH3VdxLNV7ijmPVrNdK0PEx2Ai0L6MoQ1anr0Qr9DhNx791pqXz/PSAPc
04D3xq6z+NZl8bzRish/6zrgSFpfTG9+FVkbr23yN99BdrAoAg8VhUbZKBY9u51BRxNlA++koU57
6dM249i/DDWheoCG5tNw9Upf3b+dm6ZBtHUGtuTt0v1pdMBjjDrSeFbwnHt7YTuhfAaKfaJmeDcE
1V5sI5DLeXdxL1OyvtD29bKCSUPX3tP0eu/WSnkDfYq7T2jb/VFP4q8NLQbPal/pj0NWpRux51lv
7jIVGLm3gHppf+bRTPvmz1WLPiWQOuBayY90tzWbJvD8B7CA80uptM9iD/SsOqS+aZEY4yJR0x46
EzhRC8/mW/TdCOPx12EOkCvga+25L9v5BvWT6kY1s+CF7SAYeju3f42+6y38JxIJvdn0bMfQwrw/
WcM3SecTmo47KCxSeqA+5OfFSKtBup8mJ70Hjec85pWibJXA4tfs4yzISZWKLfo4W72Xs3gs7rsc
cqwosJ9Dnl5veS8aD3Kgid18sGIf1UaUAzdXDhlOsf9clpl7K7FrBDzvZMIsMKd9GrxA7pe/anUa
730V2H/R0DgWK2W5tXon/aUd4+1sTuP3AHWx/VwnnyOapUTyjxHCE5XG0TaLQtREA4WGjxyqzSPs
NhmfIkUNH33RWQ49Z2epcIJdRJRD2Zw4q+ZyQH+DEll3Hpyh3c5bHOL1UpcPTVrfT0pZ0xSy7Gk+
TVvWpgY83jX1fbtI7eo9CV+j8sqXCWDi7eAq+mGcS+UrGaxLhEHTzyabIB6yY1qicurD2sK3jgr4
T5SetTuYddsXeBSnB7jPb4yc296qxVQcrEkfdhIrB0NNf4LCTruTUdVFMz2V/Q187s0Tm8ttP9eU
JX3E3EQot23IwxUG2ZG5aacfHD3fSQs09Khsh5FT2UmXs6s72sa1bfWeBsVtGmq98hr507SHdb+w
6ZSBFlcOoa2qJ8VaDmDNM75FOAVba+q0FHQ/Z3w3UilYPBK+9LT/3WkeIAJZ0w5L32s1jc/R8n0N
2ZdFDSe12NbTuJD/NvttflglPWdwt6j7VWgFTs6N2K9VPyUkj43xLp1CczPDwrGTQHGsS8lZkDTH
+GOpq7DEfVQ8LWuiI5QrerxrM2vXtnb+ZJUpG00ziY+13qa7Ro/YaaopjfOdis6oWf88lJl30Ht1
RooAfWrRrhZb6/XzdlTG5lkcf2tTl7l0+NGausbIlLRuhm03jdpOCo8rQfSlbPmpjhmiXnTwh+EH
qVpe3Bfu6D+fX8qbpoEk3YVzuis6+9AX3Q9utIP8cmPpY3o/TH0f7hOFVk8n/9MwWbqM84EMXdq3
Rxl9hLZLL3K9HD7ssqKMxC4RH/FiNxeBpI94uaSEet/tCgKmcmGtlkNR+va+6et5s9rkbOHPvNcL
DxpbibFceAnp13+f17oDTUESOSQVUlpD4uyLKvkcs67YQrx2pBr1K3oJ9qmqrIfL6yFDWK9oi+YF
WP8iqmyXMDG5uUMV4GPqZSieKxsZ35/8oK42mj6o+6blm03YBcrG+BVAff8YAC0Gw6pthIOgCars
bJrwhEqUTHKCHvaFhcr8z5PaJrl/L5VokYbSt5nT7lYmExpSyDBvktIe72UcII9z6CdKiWJTlpjP
gXRd7/m2ci6zxU1OWKOySP4N7LUB8VD8m0nl7VbJJ+NJDnPbOztnaIL9aqtpr6OEqAabLFdNtsVI
tQ+LcJgcyFbDt1qT885HHwbHRTgstBMDMervEvDJ3PXaATrbbCu2dQ1ycuCeGse5rCEOO9e8ez3g
UXO5VPdxPVBA6WGezeHawTPHL5Re+9t18crjY1CaHW8+T7+BQQlKmEW0FVLD+tnQC/qsHfOxyRF4
RRyyfl4CxCQBcoidzyYJXSYCVrYuE/+41rr8H9eaivabF8XaydXDjWNb7yoysVageK/53buuTVtA
iqTPnnnbqWn70veZ99Rn4ZKjQktmCNBX9VWiL2MSV9Tic+092qEd56lgK3MdvV5PZqjL+mKbzNF7
GllfRl2pvUVZ+DYmkfM8DjzuVYkR3spQWne82bmjC625lx6eLPaC51i7k4EEhTDT08tofomWvh+x
E+0fkx7UVG3RDLbtkM7baQ2fHJkhMXQgv19qXWq5lEMSF9ltbkZri/DZr+nzW9ZQ6bw6D1wm85bK
lurnh0ANAVmA038Ks/6hntPpTkxyKGF1OqKHrUPmSBiZR7jkY+JUC/BAojjVqRrN2EFJGNntG9lK
JPITJ6dygMPR37Wapm1kmyI22ZbI2WpbZ1zZZAGTqt9GdYtuH9IACmQIvrBPpGE0izq3tZqizLDQ
idHu+k4YVkz13rJ0KDJ7xAUPCv2Th3opkM5JmR1oM0gO1VJNXb1ToP8yaiBoKOlFW/qUnP0VTF6G
4i0pOV68K0xe4PRUacPL3CvHZanFm8y8k9E2JLtFFxGaRl/nEqYuX4PR3+0166vf6d8RZMofxdm1
+gaSPP1LldXey6SHRzGHGUJ8xkAf7qhH9texUJvbXC2TnXitoFH2gRdTR1su4KN9fLnAZcnRuboA
xcRPF4jcxj1AZQrqlTaX9myFyZYhaRcZZhaAvknTt2nSnyDwdM+dP0W7xoqinysaOWYd/lOE4MzD
oBc2pBZF8sOo1M8SAIDSgewiMB7XmcgDhj9XGptgzze/pXNmHRB34W1lwVqfjhn8MAtmpV/ALutB
bDnCK/De5sfV7kX1cKgASpLnQhzsaqoMFQFTLnPp00Uv6mPh6SWOeDNZXVCXm27Rp5CDXXQkquS0
joFgtcthdYttmoNwNw8kgsRxvcRlnbKmUEwWemfoNTyKH4eh65tTXwJd+jAFoJHOxgjR3u73U1oO
+7n5FFO00XhMWu/nPhiLB7iS9ftaOcgAamhknm0exy/2KjuKXSxy1i5zhqTR73m2Wc0BgpJw2lFk
/cOin9Zb7X9YNEAQq8+byHW2Op1Ty55CNiCW79rHcUy+i2k9XO0/aBT+hugXeNplJvgy/RDFI9ni
ZbjGOstqVRh9v+yAxHvZz/TVsAPQ5N7FRlaR0snr1yalgU9VZppRssqBR7hyvkw2nekQ1vwHCTv3
B43vT3J4mn+e47q+0w2AkOgXGa+85sMmVFr1V6V9FJ2vZY5V6e9zfE3xz00QIc2dFNNeG6btlBXs
islof2/5ft70kLg81k0PnYcasPsKs/l748D9AF/ktE0buBydYSp2VFTiR6DH463tTspRd5ri2dW8
ip0PfViGB93yQh42RcPT2Df6t6tJWlsrsK2axXNbw3vgTrpzaw7elKE6wQMk/UG1c0is3Pia1OND
OrnpL4mR0EnJ09sL/Jo1PaZEhIpqfK2H/kHyZ38V8bHG30bQxOZuc7qAd26X/AAvRfYkQIdur1Ld
+mpNTU0DWPhFABVFqNqnEY6tC8whKw2gnqhhHIwR9qoOvt1jaeT9tihM1LYXJEScR5dFZX67k0Un
0JKyqGAoaOx0Lot22tTtY0RLgBbzmKI6w1OgVvkZbQN2IIiTXYYiUi+8sRomcicwrCyPO2JfTHWs
5mdZ4mMdMSHouXViReNlhr7fBvRI4xUkH8F5tvXksVmE9LowzH/pQhBTred9n2bV36VstC4RVqv2
mxCQjgfS7mA3MQ1UH/lU6ACax6JMNRzIyE2SP12NFjzYyFwqbF1kNkWbaqPD+bD8IAf2rhhn0mtT
lj1mJVyiomveVfEIoOrPjtpW2EssjoCM2mVG0nu8ixdHEJfmWTfgIb4fSVVlRaM2r+/5ncFwssNI
gVr07nZ+P6k/tckbSqHZL2T61G3kTfODBr7pTAM7FGHvAXkf7etUAc+nxO5xaruDpbbOnT35lrMj
XZIccogUQRmhMS/uSNGdu4i/B/oh9CpTWu9uU50mdvnLgFnvDdD/b90I08dqhxtnb6ZJ+PYX8fZi
1yOvANnYwEVWQO+RJjWf0iUnKWPVDeoNZWMLQTtyF16pjRvTzlokYyvjraHyUrckIUkOPIR1V26E
ZROeFSitFPgOZWja5j9PqjQTcF4+3ZOkKqC/XQ4KPJXAC9HPaOffbYsjRqYMRZgB2JNq7yfYjUvN
rc5xM03P4XLIR2vflAXs7stIDgD+zajhoXOxeFmnPnbUimUEpSN8HCD7kEQO7lZTPNbZ3dCrP4pJ
DnbnFbeuqreXmU1Uh7d5bf2GRE93B/cn0OduTHrEQYtuCxG6RY1pKMm3L0bxSKScXcJlbAbZb3mq
quBlkvHMlknbV3M/bARrqQ103/BcjkfGEiNncoAlDd6C5Lyaoe8FwFl23fuEukFiu5rVx0R3kDJS
Ws/hO1nReeW62t9PVeDu4sSYvjR9SB7V8p51FSxXOJawh9qacifOeVBVGioRWhevC/3TDaLV/la8
Lj819/bk/ERn8fTFggv6FTmAoq7rblvUymM1wC0mkYVFd3Y15eqtrKPXfHQaa5j24tWbbjhp9LvC
hskdgeOIn2K9PMmyEgESEsI+pXqRUZRDRMmWszrLauSsOkjsqwkaLRu9URM9PEvr2YbNof6DTzMr
BY8ImiiUSG8G3si3BjS693Rl89VcB+WXCnKMjTqgzFbwovkkfALkgpqdGsTjTRfkAC6WnCrbaW0b
RWEFKx7DTC9CYwOaIbnnRwm+ltKk2UYxnV3cxto29bM/BIYOIgB+lR3UvEIFeCnBKUsJzl9Kcyk5
IK8f2wcxidNuILBRPXM4SIQ47A4iJ5kvtnURzerA6Gbdg9jVRhmQpEEzi3597Vx3VX5Thv6zPysm
1F9CaRVkOkRWGhypsx//kvFbDrnK4gkbj1O0YJKDjXbwRoxwNxMup5dQqCvzfddRlkKeeud5b2HR
To9rCmBSTNoC/Ei5kcSBOKLGHBHCbuodX7DGkzhSvaHmXWhvEGSkJ6cocr74PP1oZp33ULboGmRW
hKCCP89btXbit3Zwi40zZ/5PlVs9DAMJ+c04fy/Z8PGqFi0dJH31W2JmX60hyb93Cv9a+penH9gP
ZLswT5vnri9ICJiWdu+G43wzBU53qlRvQJVX/9OVi9H8fGVrubISlg/lVJBnKdLvFO0/X7nvkq9x
manbODf7xznKD5CYwcY9m8rRLCblJ2Pgfe51iQ4Zdu3uofj3zvT89yfq6NrRGGL1KYHQbOs0VfnN
arq3BbTN/P9AbUSlc05+UjRFfQt6J9npfOifgtRXjvRvx6coiZv7sY3nveXNxRcn9CGMDk3tZ4Q0
3m9D4zYUPwh+7gySgFe3Mc3en24jMt3iD7dR82Bzb/CcvO1GPs/VgHwFRYjsC1SwxbPR8rWyjExP
5QCWL3em/EFMPG01O68xuqMMZXo4g1WSYWuMl+n0dTvNdplKYwA95pAiO7MZ7XojtF79Qsue2WoB
TGitV/QErNc+WJIwiCDdia0OggX1u3BdQXL8CsIoe7b99+lIglFPjCyyCWannrvWfD80y1kC/N1W
etCly8iO+pncSmqQOF08kPOg2qOptyoslTvRdTA1sguUQOYzbLBo6qm/iBl1UaRilijRqZGofJ6m
c1mpzzy3+NuoLOHDnAazPvcLg4oc9LbveT6GDDqC/vF2dSCNQLT6ET2N9b5o/RvkOrutQf7sVop3
aQL3FQwTLmSo4KzFC+e1dyuFv0yfkeN1oZe1fX9/AQ7MQxhufH9wj0Wk1cZO9N61xYimgnsUYXcR
i5cz8eqwuG3axVu1YGe6oUV1HZKwxzk0vujCUruMJlv9IhS24ltGq2+JVD8i/zgPgeFLZGnUBo1k
wML8wZr2SQuHkjwCXp4GxThGJTohy8OilMrlcIk2W4MuX0rz68GblGk/lTz9DqF9E5uKAUghmr4D
7NqVqZe8TVFd0uqHXbhpk8iDyaJKL3Z3WhjGXH/6vtjXeE03f+PxbeA7jNzLuDC2y6FNdLpFhi4i
3YZt9QZLXOa0M2AH2S3maRY+BBo/XG070GkxOeM3z/OD3Whk+kmqO07xNM9T83YVNTjxUls8pezg
nxX+aZ1hU7hwI8fcuXlIgXMRZh2MZnyuJv6lUtbodfZsUl4bDcV5Tk3VeIVlZ6/we4NmitWdlZT9
mijV6KnG45we0kS06Ngg+5IDTQ+bO/G2qXWaoK14CYLQlDXE3CMteg4z1pAlDfJg4JGSbJOFRYKC
VRe+llNVQb8DUKkyovC1gLgfshZ3O4+wz24ro0fT0PedQ2Xa796EbbVMFdNfzV8ixOnQYLe30KSh
d6B22nL5U5oLgblTmNWZP6W5cJarVlifxTsvlXHxUh0nOITffPXKp0mGoaN/nvtXwfJZ41stOQ93
eeSM29z2lC9KMP3pbBr1d9vwcXYVp8RouY9NPR6bPDHuwtGFdGd504KDeJnKcXq1+ta4K7spRdWQ
N2cN3bfB7uWTXd7M/u/xQwwX6NwXg63uS9shQQSJyd3chPrdpLf2Dkl4YyO21fFXQ3IJerWReavb
yGd714YoZF85tGX9lF/cXesaSHwpWvgoh6xIv9C/6oB4/N0kZ/C6eVs45dN9IXqZYizjBtoU24UC
7Y/RUQjYPbV/Xs3GFETrFTKneL+CY4HdWljjvK0ehOleZqzBtpK9BkN2qyiwbNK9FG+qbIwPLSqf
aMm5+m07q9WDulR6lTDz7tQOiMFS6eWXtnlpyDkhs1Ch27pEiCNrzFuNHrLLJNqLu12DuNmkzf4D
cqTtRkm98se2pBxp6Vl4l/l9+YYe2cVeT6gUIUhk7qukrn4seVbVtKJ4MXIftqJsAmm82PtlOh1Q
wTq9QnL1NbC7r4hcFDu095LXQSXdImdiGxbbtNjk7P9NnFKQXshVuKbHMdS2njFDt798o1nHuZ/a
b6YeTneTCmZZrEmaadtx4BulDA30K/bdDAm2hwiPAkHeoW5i7ShCF7NjPFhaob4k2Zg8RY3+q5gl
yo1c9Zib5vRtiVI952hk4GEKxXzlWTO/0yy+BKjHW69iK8JwN9Lk+GxYhvUaI9S8c0BdHyVCJpgT
6c5FAPZVbMuE3oa99ZIHcPUgAsSX7GHtDt+AS9e3fl/r+3BJfTnYrdb6bC/YFn1f4v/KPswp6rOV
vwnHsHtI8sE9JHpf7Is8zH6AxtC4QZfS24Z+m/0whDVNy07gbBSPYTz7JCVK6DElWDPg8+mz4UGc
SRnPLwkkZAGPTgM6W7ssKPQvejdEz4PTDjd9YrsqaTi7PZX8WKabQQv8W9M4albT9L+KQymgu7rL
9LE9XcKR7UNvBhEq0FMVLCxzOT6YUdG9tTt7NIc3VWlaBKfGdCPDoOwWhkkFGdjFiyppibgCrSwy
zEYUzAJreKUy7T27nX0vZl5dGIoCQO5lUrOkiwpahhDMjXgdbfrum1N7SFL2d+vPLdmRdNpEZEjQ
Avj0Myy/tuuPrz/ul6beTwHiC0WBBeeMzMvlt1om6uSgI8iQzibs7uwhteHQL1W2rBv/h7UvW5JU
V5b9IsyYBa85z5k1V/UL1iPzKISAr7+uoLqo1av33nbM7osMhUIiqzsTpAgP9/Y+HoNNK6LwSiah
e9A7jpofNEamedJs++ekth/royHkD/L/v06KBdBiYHvARxPcQ5yU9Vc/CQH1qLi06m9DEx61BLvN
hyJoy8ciDX4ZatdVsyZeeNhMnkEnaE1d959dGp2dEbHi57krU1ScGVlYr3xtH9iqsri3vPGGXkh1
xt1fexYrioXM3PoekBBz6eSReeeZxrCBrHRzAhFcd5AcYjk+8/gV8WVrpQEw8TTWENIYyrr55tXR
nhvA2y5KwLnBTwCh0Nz6BuWd6NU1mblMkW6bluw0RfvIivcl5QjAkpDO+5IoKT+F+O7GLZevWml2
oGbE1YAavAV0DuRrwXFPupLK9le/0hpBE+uDsHTZt3m0IW2wAGGVs8tAcVGDOHlN3UY0EAqH1iYp
hZFmWJWb7PxhJ2kxFwEMvIzTBHvBs1dANniBCzvA+2cBqY7p4vPQf/HRAfg5dGNsbUJhiVU0smAf
+/7wyiBnLWRZPXOjTM4ZGKIXPXQ9XsktjlNtD45g6GzabFGZnb9LUjPYRihWXKEw2V7HssL/dZWN
YmWVGXQ/qD+0tgCtiG2ve4gKQRfUHdeWzrbAMv0InCHcE289QFftla4+7LOJ7KNjTP5EcU8mRwFG
etjxVg33ZCcTDf5P+x/r4zv+6fP8c336nD4hOj7Wlqaz8VHVtjE018YX8nfTgch2MMVVFCl432vp
IXVRJN8aiwXpGth2xH8aAZIRNWHyscYEQi8JgypMgqf0v5eaLR/LTdMTUPq6fQ6FcKWGYJeO+hbx
aukbXrYhG2knCDCfXmSmL6zOBC82XqWWHRp7pEb1CTcmvcxeONwTZwaW+ae4tt5fwEn17jbByJSb
35biDNYQ9yn97Ta2/b9W+6cbTS+DEP/FLr791oiDMRSYrm3lQJPeqtldzGP7DmhPifphfNFL/ZS1
YLYgT25b7c51LQ9ciSYOJcq/GWNQHUYNuG7JZ9Acd9FwoOlM5FgmH3UHsC87n+6gryb3TAbjCbQR
N/KmZXsfzy1rSg7pvD/0DKgVO9DyXQYdzGe9QkoiYEF4pi6o/rZN3sYPGhTpHvLBWg2qxjXNLBNV
T7xcUHccDWsHMmZ9Gs36CECYvih2NEpLRhDcOFNXLTlk4OSjJQvQ62QibM9OGIAWRfMRrIiWJsVN
VMObHDBxyMGdKJYiwmqEJl4cbqhrpJE8mjo0i7o6Kh5D5I0e7GwKpZBDU4PyeZ7Oea0vfSbWRmtB
pTBM/Lu+RqmaqdRCK9mBdoK1ABqLDuwP//aQXntserzq//AAcgphcZXy+MsaDOf3VR9b0IfHniU3
10DiIKTiWjbaUdHud4m2ISL9yTaNg1QfJPt1AxZYp9CMrVPbyEqYYDVFHqw+MeoiZTJ1CWFDmJpI
OpNpxtR8TCK0Dnl9mKhHrh8TTZQjnKIQpdSJWV5Flh4hP8geAA1mD8w0n1HG1ZxBEssgWV57a8S3
+zUNtkzzzwNCVq0aJFNRZJeSZSZYaTE7jZ1kjZL6ZkPTPZ0bOIk236bZahKkNLaA98c3Muleh00V
iJ+39An6zhPHCHrACxqlNUzk4Ard7O7IJCsNFUSSpTv6CFDXrg+O6eoAgPz+RCD9geqXdk+WVs+h
+jR+C5K421MAjoMgdzvWopoCeDK22gtetHc0SF8yZGMh+p5Ed/QFi9IWZR//nM7zqlpFrgn65iL1
9jHeA8DuevvWr/NHx0yKxxz7JKtP+2tYW/iOO6a9dMyI72gQCOlxZ4EoYUkTPqbjeZWDxHVga88t
k4tlPRBowsRLaAVI7wj2HfDdpzWSyo3s42+gwf3qCuj7gGjE3+cR1BhZlhlfMJHGaeJQad7KSQCa
KVaanph7R0HwDa0edkiLGwp6we+QF3YWQdVkGw+sBRIySK8ijS2wnWbIYGRKSUpJuSg7kLXmJ/s/
/ZEzPJt+E4k9Spd7QFhTIBVU5O+PGGDF4mppxUhozAOfgoUNRQKZBKtmEeMZ3nUluDRkcAcVr+DO
NZBlwfbY33aQsb0DRwBi/i5Kv6Tnn8jDDBLj1ouv4+A4yTLzI1fRh/8MmHSTpaPYgRu1JPnSGrSk
UzfQ7FN3qDsTwVsB9e6gQ9GbOtnhueRCxi9s99RtTH0VgRX2KcbJA9uWf7vRq6JzoKDt5+1f3Wq1
GgGZP9zUOWZajex0U03YfL4prSY6MCp3qQRwAsJk23ZM0yN0wbJjbmj2dgAK4RrJEjD20vAeRIDQ
dW065ZsZR29xJKufdQK9u5T10cLqAYFuovKn8Ou3QYuKt7wuEkjjpOxhMPFjrrQou0Kg4v0utdF/
votrx8kaebAG9Mdfakt/Z42B0rQ8ArNFHDGfzNCGnGhl/majSYqCwwsNSGz43jpD7O0BIjHlwUHK
BsI8jv1AtpC/ttLu7qWB14HvQHa4GcGFNftD+gqQRq5jl9oYzd3UvHTtCNHS0r45Q+8eLLVZdYHd
2BjpkCCNPfIrku090K7/NE7i8WS0lGeytg8997wfZaqfdLCczBfMNSaL//viHz5l4g/PcVt/oT0y
7ZZpozx0EJvngb4nu/S9a2R5wD5k45sIITswh3cpDKzstgmxc9sNN1R5MMjnKoRSBaQijFWMPCMk
55LxYgVcX5KD4z+nbW0vowLF6g0PsyUf9XAzxo590YC4nRrDN6OTz+11lwcIb9EAuUjILS0L/Mg2
ZOtQ/7fSnTiEMJ3g106CLqR10n5TFhz/fnWpIQDJhwM2jcMraHIZJCod7SBU1zQ3td+zlwrkNUfH
g3pfpLSjjXxkS8FB4T8yrQATVvWzGizti7rw0ur9wgA/bsohCOIYyC4WRmY8117briLB7as0oC2Q
NnF+QMIAjA7B6K8rE6oIiREUy6wC+U6o5OkKdSU8oL0B5EFfN5D0S3rdWP9nH3KkJknAdhIp73kx
uoryr0XR+jhuWSc6cnZlNN5MbTyRDFmamMNNjdEJk8YaE98WdTj9GPtv88CHApb73v7SQJZhAeKj
6CGyAm8zeMDYSNAYns3Ej9ei5sZzqYmvedlDzTwGDx52dd9B92wtejVJM39PAvi2P6OgJwGzpqY/
j30/TYKs6jSpKRHQAtxEC7r0GNeOtsxGmSwRc0qPYdCDpJ1G2iAZ3i9paEx1BFCcfDxYPRJohSqr
LDUUgscGhNehBRaf/AAMGlrOm3vNTqplWfHoy5DLK3NQ67Xo5NeOe+1PlEz9ijzHe2aZBR5mr7ev
KdNT6D7x6IB/2eqcDpa55rbHHsyEv8RBuB1V/ogaWQ4+sDUR6sapn1lIF6dOfzAoA/XJ52M48qLh
QL1Wh+J8O/jjliBBZQ+d8q5BRG9CCCn4EChZ/m7jLhgoSJSanMmv/5hLqCNaj/z+43pOgz26l7Yn
8G+gPEVn2mqOsHS2/giWdGBuVJCmsAEKLB0XVGUKHa0amhRA22k928bEvxjalxrH7kPs+RVOybrW
498wXE3dXubudZB5gsrd2Ee4AMRJsWpoAEx2wcJyimj7yRu75VUzZN15dnaYIvZOq4dPbhByj9e9
kzfgAn8BQYx/5mXlWIsW8YC9bwUvlWkGl4Hj3LIC/H7jWmAgm1xQczUukjjQ8HQZ8hXwRBA1mJ9P
vZlVILNe04OpJbs9CPtSZG2+ksqZRoIMGbiFzgEQTPjk/MfDj1bPTcsA2SLK0hXboavoEUOzQF0m
XepEfDgPkVEaiQ1UH7AZagpp4H3yizqjjFbk6MQGyoOsill705aTbVrBGqpdA5k2O1rkVQ65CcOw
b3E61jsnbrN9YTnDdYQQJDTikvqth9wj00LtpyfrnVua7EvL8n5Jk3I3qXcyM8A84ovhamHJaVKu
u2d6IthFu0OMyJ0mBcC13fxkWJtQ6FvkqlLBVZUK1FR9vUTQyj9btjSAq1FHe3BtRKC/QukBCBnf
/XBqAnMJr2rgzRHyWXxM1stYbqGPBnljpHOuwAz31zyV9dl0oVDPzdyF+A4oUPS4GQ6lr99Rz1Um
ugJvSbYTripPUFNpERootDDd6BXgdyxoivdV/CxrV6ZAJDU2vCBeFzYOmn1qgpBwvhVyS/g0QNDs
aLV+SHZBkvALB6nC2vNkvKZfVKl+VnpcPEDJzTxRrwn89lzUArx/GKPGr3W5doG4WCel/25D5epd
UGre9FtEVW1xrkbrSv70UwR5PF+HkazX80Iy4DcLssVnWgfBYdBvDCxBkAmUKpXivzLS+BeXCbs5
HcS7eQDWerJz12FLozHMYxMW/ZOZRNt28Iy3TBpQsi6aYUtuKVLomYGDfTN25uE/LTuaGvgtJWi4
aNk8kMXBIlhgowlrh6rBYJ07Y7shFjLqJoitf+pGqkuUZXpTB+t5NJAISujFrxCvhacOmkIHnuKv
pK4dIVpeuh4KEdRo4iiOyKgCLlF19QTYQ65o+qmLlEF8Tqs2nbrhIPVzWGk/p5WQ8bgkYfGVeiF3
nEvX6s9sHMentuDtVYOOGI1FhhXdmsy/0FgP5OKtGSxwBuCOYNSo77DB2gUgWHmKtVEDpmjY0Fje
mca9C8JAmicc0TwMbbyksWoM40c3/1Xhm7eVCbDuIii6B5kXKWi5su7oKnInwIatXWLaFbR0wBc1
uaCaprYc5456SZGZwADGxoa6nQEMd5H6F+rRpAIb9AUCBN2RurQk88QdS5PHQdGeZF2T3msqaltU
kb3FBqOD3E1U7XvU7l/IBUmZ6AINiv08oc25vkUhABAUahFqRB7zaZEwr7u9BejyAgwTPlLZlbtI
ah9o5sq2tYWpORFEtri/ssUY3KqsDG6olsx2MeSNFjr51CbK7IpKXGiUGnIeDoUfurfJKW3wcGnw
HZjWTX0wJelOGu7mSfO9CnUbIwGFrZ8WzgoFV8CQ+KFuHh3843zsBXIZA61N/U9v/z4esrVgCIJX
rb5NRNbtXFQLPYSR8yNKxvx7ofvIHLDyKQdd2t8c0oY9+UNZTQ548Xa7asChS62Q4bB0z8Ajs4hd
aNoXRlidWaZZLybfjEEev1R1X1/6OAROW5lFIaNtCuD4Bsko62We9N7Fbj1BJGscy+P0ZuxNH7+R
OCpR3gd5pE+NCAB4i7oBKr8YaNS7la4g884uOPDEVu+vyOKbJvY5aVlug6yAGp5j+5B1zfja4Wby
xHNsBeM2bH+UiFVppm3/4khjVWxI3pwWQY0M+GyctAWOh9h+H4yqQbGdmh5A7GaaPnp684SUR7dO
Muz2G4WFcBU+gjc2XpdMXKjHdLApjG3Kl8ZgAN+hRoUn30fDEOXytVMCMaWmfsz3vb7Y6D4YTGNQ
WCMWgEL4TtWoZBZoVfADeUDe3gNXFM4CHTP1L0I+0ngAbreVafnjkSZmamJLxS1j/1hn8XBgqqyi
br3i4qgr6oZugN9p0J2MEVrbYOEAP2NdyhO5kceoheW2FSCL3QN8JJaek9fIeA7aVBsQZEm5iA1d
3ozOqy7AvmhAsyJ16sqqxPezUuKkv2dYYerfgRAQHOaZ/Z1xjx/p5SSa2L9ABm3bRnjTLxsz7DZg
0mtW81ZPTXBl1h7JJEHTt9E9CyBphEd54vZfgqzag3hH+2k4xgnCpeMbB7PAkqHe/wreLG3nCL3b
obwUqE01iTmoW0z0ej/2UXkdA7tYpEMRnTNVlZrGgEdLSAJNvQ+7w52Cr3KZHwoLXIozyQxgodD1
0QQDu6peHGggw9drXWY2cvxmACVXoQ/nGgxpL+JXJQ3xEpp9CI5csKL5tW+9cPB/bRJD9htyAmvr
+xzTre0X47sdZjtZF/GdqK3owcwtAOMzHfRVTRI/ZLxsTnjivNHgGEXVGRTV56J3s5M1pNkKyrgQ
WFRdX+ANuKBLagItwSNMjQx9ihEG4U4l1OOuydg53wCJy+7sgdWXDPjRRdv5+mvU9NqqrM1iT90U
GQuoY8qn1FBHMOBsFxGYYV6DpO6BrdC9PYu85IiqU3eJ7dBCpJw/j3kYnXVt8EGgCxgAhGTblVZ6
4aFUXeXGlZse1tEZ8UpoooUNkmFAYa1AZRMdqPvhZqjVABYDNxqBCsbmGyo7wLBVlV99FzF1FTFP
9EYCaSW8S+8X5QkVce7qwwMpCZQAJFIuXeURtKCUJw9oEpVfw/p9DfLQoDgHLiJwJOOBpN+3SKat
xxo1IH1ZG/copTfuM+5vGkQpr+SRx4kFxIHfLxCdAs8uS9xxgafNsCdn20JNNh8aYK4wlWY0ak2E
I5u1XcoxX1autuk7582EptY+BR3TolXMMM4YVEfqQqTGenIEf++G/RBvYpQqr/qau7uqgGAYndVd
/NU7Xsp4RQd5GqUundZnZ7uVwRFBnWRBWa3WbkEVnBTdJm48DSDlXBy4bXlHHaitKTuWBqDk6pFh
pQlkp9RZM/TxdgAGaFppnvDnmogUQZVwlUbY9pgZgG5R3qU3P8UbrR/ZXR0UMAFDcOxN78ts6hIX
kgh2Lpdhm4lkyaKcrxKtTTdTvwpHxVkeW/upbwR4+dZlcaElytxNb0MvcD5Uk4G3m9bPUGILkrr+
kMXHPJTpCbud92b0EoB9/uxHZdUd8+ZIdprRBr4FGlWdqGasC1Ng87ELIBjMUEtpBZq5IJujBvDf
Xy4LgKLWMw0IXSGMjjQqkHZRnD+MzuA89hwwmSG+Cq45j2SxtHEP+ghx48rUWXq9SCrBjuRRICOx
ajiU0BqtcbGjQqkkr8EhRVMjSMkeUIzlL6iLkljj8j/uxKxa3GJAXBpk4X2ROaiUHuv82Kom7i30
xRDlwAyN+ZGuaLi0RQ9yYqsHb+PHnJDcaZw8q7ECn8+flzSuNV29hpRWvLWzMF2Rbvg+V9VhFb4n
K7PR5VkAgH92sixdZbppHXu3/MmDVJwMKd6bMLHFiWyuB349x86ONDgqDwG2BsTRPlxopEcFHSid
wauWa3dzmmrsWHTUh/qNf1SW20gzkInSVNRoLSgqlRf1yJUmjlE7TZwyWr/Xmpf/51pk/7jjvJb5
+460slkU1hG12Hh84mFUp6i8JQSv99HFccd8Slo8VuZRbCc+d2kUCfEoM5uz7Wjy3Js82OPVdmjN
BIgdsk2XHgAq+8QwDmSjpnAr1DOrBmUGICl9iVqcIMDbxdnwpAF+7yXaS9XW5bfC8l48fBG+gQp6
ugCedLr4x5Ae9OwZUhkHNVyomf9jif/vPpAAQ5UX+LvXjnCcU9279oKIHvIoizYNdGondgiLQdml
qnTn0uJPfja9x3g0rZe/TQo8s5nYIf49qU8q6yW07PgkCxRfilzrb9S0McuglbmcLSMCcTc3Vhvy
NFKir7pisywqY2vEOKO60hg+Tc3EUgvqMpiW7Axwdei9CkqoO6iY3q0OImObBiCCJZuNDOWiaVkB
atCiWneoqd8HjGfPgzZui9oEqFXZdSv1Z7sMy3c7A2Pbvga+7tkpcYb8sM/+/7SXNerXKHs1Jb5U
9gqUl9BkHqZkWQ3a2pPwm8c5f5Z1Zr3tHK9fzvkziRQmorCxt5mTYsIO37LQ7o9kmuzRsgxQUUY5
t1EL0lNkVY/zrQUeONu6joblvEwTdJ+XpoHByKalaSEdVM434ZrL0UCFIHdHBAYzQFIuWeW6S63h
OeoA+uAyjeAJNexR1/KUKxv5NWYABUUgSLa0wjSXFvhYRYLdBwVNatGPBtvTaaXZNK9Zx+kW7xt2
pEHgwO4TJxOnDmX8qz5n2HGrjcy088CLrxpspGaVyQPP9K7MBlB1qS5tV5wiRK5NBumRbK4HggOA
wq80OLmpdV2kwjezrTB/zctqg/d5WZrkawhmJZKnOEdhG0TLdmC0pkFq2o9lA46jwlBhV9W3mrOv
WuzsaD/jhcBBUJf2M9R1vU6iEAmpiblLo6hlw+8lPXkhTj0dKoi3QT9+9VsciUKmdycQimOPR32m
jHRFTRwUkIhNmy1NDcCyjteGmkL9eYWgBMG/1TX3f9inlT/dZMj8eMG8Qm4Q4uj2PQsfTLvTvzAI
sfqBE3/PRdItmz7xLhD8bU+g8UA54VD6X436TA4OVImXJQOnfN1X1bmAjsiKBtytBY2pb1B2rldu
LeOzH4X5JRqBPUBqK/7umo9dZYxfLRSlr6BjW6htc7BFihixBw7hTrxzhy+5bvNFnFrhrShc+0ID
OAKgtkINaCixmwYqDfzLgYk6ir4+MCMCtaKjIFA9l/dkk60DlN3QDfc1IoMbK9TkNcgi82o0+h1X
m9oEqSTqyVaLNhoY86EIDJHHkDHzgKjKnopa5kIX6kLd2TmA/HwaJH+yUzMgtXRwYnf3p10tC3Zo
7VAa7e6Tv7LTDdJRi44oyJkG/5iO6l3kj3U5fby53obcAIksjmOVbedlTWDqz4knl7XG+7PrIqHT
A5N/7QK8rlFoFt/z1Afst4RiQ9/4xdKwjeqF8QZlfLLJvngeUABSFt/9FORJhSt+CbtYpWnOoB96
j2RQglNKxpeVbwW/kDoDjDtLv/XxD9To1U+2EMM6wqPxVOtFeTSQXd2Mno1NJcgHFmHutd8tM1xq
Y5b/Agf3s3AG+8XXegT3EXm/uJqu70sbpfsMZ7K7pPC6pWx148tgd3vpGtkvnY0HMfj1F4A2IdAF
9kMm+CKS3figm0WyDew6PdSMp1fbi8KV4XfyC5D026FKs5/6EL2KLBmeO9kPOH0axck3hH3CL7tc
s46VL0wgHKhcrXbcx8yLjnUTO8sqTAQosB1+jD1jfGi58QCeDucLNJqh5hTY7Qn6YdU9aNq+kR1/
DKIyXS3PBWjr7hoeAUgdeyvNR3EdCDDDi5YX8bk2Ihz2Lav71jhrN4mL7wDXQCZLOZjcHbaooYzW
iZkWNxS/FLcyQIEXAg4V4vVOfjOgveYtqhyfeMyuZEINl4bMtPStaNFr5S7U2mQjFegD/9Xanell
8QJhY3mw1HtvGghQLTAG5Y16kRuU59yMzvOkrMRbf4hikHh+LFQgYbzCjynZaAQRwYb6fWHyYZHB
F7nXfCeyt1HxcVapGI5tvigcRfk2Eb9NLflQ86lf9eF45MC6CsM7QMJm4bhg8Sgz6zJhFkZIYyA4
kGwI4xAWJj+jQOOZBsnkRsbZtLp3fw6EO9JkoXPUGs9ZEh2FXTavZWwb9yaCZqe/2Lu6+GxPzPbV
yfi7fw0A0JLYK/C9efWDxLzvQ1RTTZGsIuj4O78rkiAn5oIblDAJVKqWg3+hbVpwTwT2Df8w5VMH
SaZdixLuTTtYxuuIB28oWPQNrzDQp/BUOw3CGa9QqfZAlIGCZDUTOd3yqVczeYnAUOhW00xycAIU
gdFMC4iKq0ggOs5+z6R76gwQRZrpRJ7+ygE+Igfs9FB7Ea7zsLHvgRBPNvjP8E8yjcE3DPHqncWt
CnmByIJauNChR22BXtUy0++QLtoMFRtD1CRGa3B0Gd8TG5WFQMwmz86oy5VvSvNaylDbdmPXHty6
HU7Is0N8nJX1fY3HPMrzuuIN24jHIAW4dxHdj6IBY1jFKqUqYr9xTS+Wf/tso7D+9dnCSv/02WJN
g8iuqv2i0q2o5/mSW1F7mIqzVBeo+fZAZV/c1O5RR8L3lUxTuUBkFRRyFK7zGlavrRiMAZPRRdp2
7fWRtkAau8CptWWbHmJmy6gP8K9ORl7GeEeHzmlUKl69agqhsw0PIXbOqn5r9aw4aICEnKUr+jNd
USOSEgxlgeuu5oG6Dr7FXA8WecP6jZWE1t5jVXTvDaqkbQDVL5AnJ5R4Vi/kMdiWifym9YTqH7mE
Hnt46PEosea0/qcY/3RJTiOcKAXAktjZyD7CsR9sdAOCuw7zUIMSZOtawYq5xduF0QIZ2AEW9Og6
gEjb6fhKboEOmlOnqhCB63DWiOO2vbTKrQtRy6em/82txy9/WwCKCBkrJp6aPN+ilBt5PfzyNqYT
jdtcdWVWLRPohrykRa0fUtOF7Lg26m+60/8cEt+7IdHcX8GmjYp15W8ZvrvkgiFzpZbNRbEl/yFh
78uWiBvvxhyV7aDWBsPuxgNmbInsYrynoy11Kz1J9tPBV42iYiP+1EUsM94ntY5MdI3qUo+Aq2Hs
dAvD6Jy1X/j6ySG0K14SnbtBecbt/Y5QpzmGLeI02Wi2JxSZgF4iB1H1CQKdgbkJKxSVl6yXGxqn
RmPx18StzG1fmAI1LGjiIuzOJa9LlPJnDhhkPLdfkDEu+buP5QqxrDhH9ld504BgYQ/+SygtpBWS
t9BaF2chA4AJoS+1bEtINMoUaH6k7nGJnVe7AeNbu/AQmuwXZGzUCF15QMrsy5pdZ3tlmKD+mEaF
tTIqAA177AwcvMaPnH5o+AlF5za18Zujy8h7qKwsgcIZ4ubUIEeVSYR0f/db8AsV4PUny6eZ1B/T
2IBm+ZLWmudASAiheNWYObPWdp+52QX0YO1GBxf4pTIC66yLJ0PBvaghM12NkbSWbjIU6xg7FYYz
SOCdxjBfkktKtsEvGuj3RPZ6XqGJ9SecTiLQ9HmiWGhQJTv4qqGrMHXaAkwKLow4z/lrsrZjYwO+
q7wcZkPpnA878iGT7ZS/Z9OSc598qFuWuWMv5xHXYOXKcCEo2UgkjGQRvzcJopEN6uXRz3qvBuFQ
+HOyZTRC7k7Dyk2Xa78oAvkpSJnGMVR+IpCnt0Czn3B2/BzN/CO4SZM9J3zSYu0ZKGjrbGrgB5RW
NEApfkjO9ZAV4F4S2h2K0Mxl3UYmYjxZuABjZPGjD9M1QIoFsB8xhGucIPopkvpbGbrtazMgb6+5
kX6PDY8H7kmu4/+xTPd4aXVgwWlQzc/StYuXK34PToF/i0QOp+lSs4R2MBrsqYq0RiWRGqHGlUBm
DaDF63EabGMTRXugw3gD8PIOYp3NgzdW/gnFgs2S7JoA+WLZRPU1Dazx5js99i9qQgSuAGSMSudo
o7740Sshpyv14iksx2bRg5HvRM0gtfykq2a2UVdIwZdOZm7KEYBwWfAzd8PyyQcK9p57wVI3mwi4
llXjFtmT07flEyKvgDdW4p4cwzK7ACXlXanXJM2PvqiHaRHo1YFWNYvwO1RrlupAiweR3FM3G51x
BSyQvaVu61VIDyLAvaHuEAccp7HGW1nqpuAKjffIblhLGkUmXjvUJegtaNRzu/jcttih0qjem80V
IYM7GsTWNV5UzqDvck2zRrAtpw0KMppDi80BQkl5Gpzx3QrOdKXJ6hV82XJnGqUzLsw66BCAH8AE
b+Q4GOZQZlZX1IRQBTgEMZq5+ze/eRrNIBeaNnf/70vNt/xjqT8+wXyPP/xogHEp9p3xEEQQWdag
ElIu6HJuQPzhrEqr6hcQSsiO8wCLQUlfl/nvKdSfhz214tylqz9vkLXISBoMLIf/fZmo/vhgdBf6
JJNxvisZ3aa2y4VrG3ejiHF2Ux9inkLdyYUuaUpVJS9Q3qz3mhWXtxbSkA5SQadCMXZSUw0OUCBa
UC0H03q3SbpK0o0GUaPzoH4BwEYLvmlEilqJj7k0o0yAluuZeZ7to47a7THDk4juOg8MoNeRrkwv
hRdhZy6izl2nVewvpzt+LIwoFQq3weEt6d6ZKHBKro1kNS1FkyPxljEZXaelMmFU6yjW6snF1/yL
BRKiLRgmxMEVujhMVyzr3q/+YiOX3rNZhh825lFTfFzNNlctM69KA7OtBkvoMrHxiwe9m39fdQzc
VBGY1KkbOKl/L0xIaMvUvEbKo4a82i5qnW5Jg7Xt+fcl4i15LfXzNEkKKAWiiAeRL0BEC8GLq2dZ
F9Ck1D+q0blorl79sAW7RAwXBSxekPATizNwM/l6sGdN/0SAdIKhhwqLjkjAZJ9N5EH2vB6vqDJf
6AMOBJmT3ECgZ98lccIueCCtqUeNNoLNObPaH90Qpsj0tUDkVX7Nl54bgMWA5eGxyWx1nq/dt/bj
Kk2MdxtddZntvkXRkC30Mmdv02i41Q3/IRUivXMcJ70D77V74u14JBPEIdK7FkD8a4BnGVTz+nBJ
bl13F4GM6UZe1LQN36VWKc/U6+MkvWuK8qVkBZg01Mpk6jk4K1zNDPezrSutZuklerolFxrIRI6i
ixJFPGSjNaMacqJha6er+a4hE9Y27cFAPa8XWpm5Z0YPvJbh4QMn5egdbbe9o2n0JwEXUUOptPq0
ulGDhjeZPsL8J6Q4UUqwf11mUxE0t95n0Wn+ZIIF8cIATSJqUvEPRr7cbYKFprns019VmwFgpCbo
qsiFGn8EBwg3uDH9VbQo63yI7uW5WM631dvC22k1cOvzX9o1nXbQPfk6/8MhQAref5Ht50/XF45/
LcM3Wmv6P/T7SkVdh+vUHSv7AIYNqYpp5J6ZEEnQyrz/mvD20czy9DGBZOOB6ToQusoOPTtLK9vL
iH04wJ8e37SgMtp7eWU/CRDdkZPumsaydfXmHFuOttKcMl8ICPA9dL3xLNuhOEvVcyt/3AArAubk
2jceGrdvbh5Ir1ovNR7I1Bmg9grzMD6Sre/CapfHpb6cJjhm+PD/CPuu5liRrcu/cuM+DzEJJJBM
zDcP5b1UVTJHeiGkYzAJibe/fhYb9S0dc7s7OohKC+Jgkr2X6fSVV9c6lDgB0cO6uom2NDk0ceUO
URF9RkUa4OJi0Wy9O1NVMyCUGHdNsabJwTZJDpGpvlMjHa4W6nukcP27ae+V2QJtFtpLmkw4sj0x
np2oP23cKHpLpaMfqNRhebj2HKOBnAj+oEHr/DOQKgtqpKoUFpkzXnjdjopyyMyNEyJYR13oEFow
49hwpQrNgceLmw9sQwcAWQ+28+sOn5L4pmrDZxaazXngTn2fDe03r3XdL7B275dwBOw3fodiUGsL
iG4Boxm57iErEjjwgUH9BTqFHJK4SbXPmhDQNeM8VTdw4KvzHHohiNHMP764IaG2mXB6N2y+ROpj
36hs9gmoZ0YlzMR186LhsDPfe6b8tc/Ue13W6UOGJNumLmHxgyit+zB2oNQ21oDvvHzVEOR8jywA
IGXLf0gzvqvi3nipo6qHH6ihzrYZNmuRG93Oy22JOIVkUA3k3YPs4YyrYND5dRwOj1L+I8RwJ0Ew
GJeot/LMGJdGzEBJGHnkodCgbKFLkM/ioHuCRwW0nFF/69aO7PPYdZBGREBt6maDe0/dwI74mK0f
u91mC6OvHgkdwPK4h8w36B3aLOm/JU4AdKlrPMN2OAcoUU82ZVfJp7zhByfTg3fweeJ5Bnj0qXYM
dkz1Hqk1sw/f/zOyjWFGQSNT2wds2zTZQosiJIh8FT/RL+XbcvrV/qHuT/18pjM8N7P4U55Ns81+
D2Wwzaes3pRjs/qrZg32ltJrU6uDLNnS0nLQTP6To6PONEuclxuq76J4pgYkdk9Zk2VrG/IDz0aS
TXpWdiz0pTRFsQUKCea8cTrpWWEtjfqogoC24WpPY3+BOBlYaoApWH0KHWUja43liJ2fB7YLHew8
kP+l3M6jeuaFtbd3JWxHAJWR6SkZLCRc9HZBDcgTpqcQHoLmIhq6BTBU3v7WzeutYNX7sTPvONic
LYAa+zppmoegNdQSKmXdaioOEGLjdoFDMpzmoW71AQKu8YEaadM6EAwDqetMJZqtk/rHbFxvP2bz
Tc1fNbWqEPEShpyRZhbshw6t0IsTlUoWl5vITYo5FWmDIC+EOf3yxHMXgM2xRwkBsTkfrUSo7g9z
TD3GAT/P8ae9mDm8X7MG2pNBz7OrJvU9aTN4cCfdSHCtlt14U8CjLxxj0e1dDtPuK2+HPYP56xIP
R2cflH4wr8TAD6VMzScGufRJtq5W6Q4qlNnCB2ruC3Xz4pwfdOavhZE2INXb73THlCWMK3LELM4V
Y9W+8huxYL4M3+vkmOam+9pIyK4O1RDuWBKr6ziQ2guZwkPHAFzIDKW9lTHmsUvD/uYj4BMEVfuO
bGk7b7gb3Euh6zBzHaAyaqYDTJTlR18Ljiw17BjVQkfytIFCL7Q/OFt09MvEp2qraoFwAX5NreMv
M3izqg4u7gI0oXEDUczaX5cA9K6tiiMpW+NJVGEZAX1/Z1i7eM6ccwep9VEvbfrHCKp+UdoIutK/
ZRw00RnOcqMH173lMus1htYuzBTbV2Po2LyWUQsvPb/dVHajbRgynXctKOFz5OWGl7zrDqSh7Sqo
d4Zp+8ryGHaQ4F9obZQ8KFDvQd3GL7/IYBuKR/KDFtUfdbdW+qUYK5etKqAMxPGgBEUj2dEhe3Yc
H+y8eJuOePxT7AxiX9QjCeoNHAuiRzfJDmmquQ8RBJ92eKKMd2Hbv471McPbwggCvrMdSKX8XD8g
kTFL9TLf4PHXHbHg746DZbfwh+bpWhpZOMtZBxMCanGCcJhVuRWs07aHr5kGHwThjkGtsXirc2Tc
b4BtK87NuCkhrI/sBeqoSA23urR0ylXuGc2cUG6Ed8M38NnhtrclfNutXnOiYc2AHZ7FJNN6c7Zy
zeKM3Fq5VDWeHr6mG3dKWtoyHH/5dv/xi+r+1ApgKeRzgJVcR7h6dgKpg1U5ONljUahvJqKM38K8
XCEQ177qiScXwE/1p1oIRPb0tFyp2LHnhhq0mScS/SBIEYECxVS2EJHDOsffURVtnDGKTL+QpoCX
azbAiBbg1VXk1GArj4Q7AnFRHQQA4H9j2kcEctKTOz5+VW28GEPFNhG38EjOtE5uOdPwlsglPNCb
0ucw09Gjbx7uCmHY1lvmBtFCt6zk5Eom9sGQlsuuVjW43uCLw83zGy+TH33aVA8iCKu156XJ1k8s
OKWNk1GPwYTjelhabwjtRwvPGdTCYaLfQEKQMOq0cZXKl55jGUsqtiDvXeyPDty01naSAC7eV9dB
eaD2yzDZIqcBgiEcHs5wBvmoy52j5kVbFdjLP3lWeCZetWPjMKbiHRWwBSCLrXZFdA1noQ39bEHc
f4nU1Qa5XgOvMLg8QUixOAcIxkx1VKQGoNurjTnXHAggNLwxHkEDb3bcyEZtaoHwYQFriFvRhoAi
zqt5jEwfCGlhu3M5KozDqvXJLgv/6lhVfGh66c1J0dv+q75OzfiQmqM9EyLwS2j5xjAlzGa4bfV3
6G3UwPwb8b1T2z20XvAPEVthc2WigODQ+Kjtg4++TQBFY9Oog0ugQ7y69pDIwrfh8MoZnHm6un+G
XcxHPQExoJE51VP/QUXe0tcGcAyqSm54GwYrJDmQ1xMDnovIlUPdBqQQGccbXSbVF+oRVCFfRzDn
m2Gxlcwn6flKY936j2USnke+DCwZS7gbw4Y0XGCXcD+jU1oXn4vUioh/u6Xzn4ftb62/jL11bsap
cqHV68Efdm2PpCus0PN9hwjAShW6eVWAhMHmWA3fUu8u61rvuznkP0xLiMc61vFl6XfeASjwYhpT
J5m2VD2YSnS/sZ4X60gLUsSexjVQPS542nETu4M5Z+ztxpm+8aoziElskxzmPhzM69ZOShgU9/UH
E/vWD54MWJs3ySNnJcN12hbQpknMVWwBXBzKPDuCBK+WgD3lT4WjfyVqo2Z/xWNLfruNYeEQLDTP
eqlt/GMSaw0I43x1K7pll69gjxysYsf3D1YP6pXVPRP6PU0bWNMFXn8SXLQHo8aHTJh7+lsppw5m
d2WdPkO2IAdCBLdEihUmwsI8O5ANTTIWrbFIrWYDbie14lvReKTWP42VdoDMRaIgoKqpE5YJWFfC
gNbIO7HPa4al5ljfFjYEA/rqJa9Fav6opSMu8KNdQOHWT86BPxIY6vAApW6Lf1XgEC8gq8HvtAyu
f73myEc/ToslnKSGIyhf8c7OpL0estS8N6PMmjeWHbw0hrokccp/gNgPfKNbfwvyv4Y7QQ34RiMN
CPnjXQF9BBehGDc5WFXjAT3QPdHtT/UGV/bayYrJfcjtjeQe3O69UjBGuhkSJVlQra06gBjuAEOi
W4OecRh+aPdQsIESVQbUPoIrs9wK2z0Vqz79KBL1EG+Hz639z0VqjRjoYf91bDoAo5OrZAFp24NV
OmrrjgssoBHhyCbyJDhSmTZjFy8d1DaSTnjQsfgkPYOobr97Vhrc223HL2yQJxJDMFVrrgEbjVbU
q0+G72Dp+fdY2069qNroTfTqYvQaV67/mQv6FVMvVWb2qhaluUSEEgDhrmDPoQltONzX3lkFJfS4
8fA/giODHJTXBAi6tOZxAFQc5oileanSspqnuuq+RK751riO/G7kFYaPeSgrzvGpxOQ324XRaudb
DIZsPu5pv4Q2StsjTdLo4dHTtbdY8/i0oGyknhzSKHijZRp9IAiwXGfCbOSOFmsuxzUIMny2JDUv
0vWqOy8+agVeFaPyF9VXXQ1qx1jPWzG/daV62HTGeDG4+QyCvcMapJnk2YG9uNJF8J54oEE70GI7
RXHQngQI1IAaVMF7BGsAi0F7w3BCb/3zSKmHw71KzGeFlc0REkzqiFWvOuILJNpYnfYkzDDcm1G4
8o0kv8Zx1Nzb0gGgpYUzaIeYy7zwGNtQq9ZY1cH3xevUynr7Wwnyxx6LI3y12FyD5SUiZNSXNhCu
W1mt0u6oFOauvfj3v/73//u/X7v/439P7wEj9VP1L1Un92moqvJ//m2zf/8rm6q33/7n39wVprAs
Dg0Ly4X6iG0LtH99uyAJjt76/woq6I3Bjci48jItr5WxgAFB8i1Sng9ump8jdOvyjemOqgpg0l8q
2YOGW9fON6TOkT5XXxttMX3H+m0g92CsrCWtsFrLajaAmlnxyR6CZC1IVw52qXwW9Hm4nlwGZVj9
VAaP+BQACHNbZkTSihbIxiQwCIEyEW186X2uo855Ei8YrvEd7ImBnh03lkq6ozluuqgqVikeelBk
+qs1LuovENNPNlbDsGK3ErsAHkk0UxcaS51pArgpsNnfn3pu/H7qbZvbuLIsCzlom/986iGPl2pt
6djXqg37DZLAPlBT+rBMuJa/FBJJk3E50Q7gQeeCF/fUwwbnCVRtBpjYn3sVytN2SSA+zdOyUWbD
7GqYFWs7yyqDlzgsjEVkyvbowBJzn2fQyeiRm3oaIPqM02t/G7tCfxoY77Er8+A04sf9gW4zvejv
6iAyd5wbeOaC0uD8w3Xpmr+eHM4Q9cXZ4YCG2JZt/XxyWiFzAei8uk6LdDuzwMtP+RMyFOkZjrLN
GVT9R3ochqXSVvTIo+LYC3Atde4zeBUbgfuGGHC9tK1EQTUND6ZAlTBrsKzqi1EXR2dcI+KleFER
S58tLYNlUNaia5/yfencB1pa3ANov0LC3rqmo5p+Dm1byB1Ib091kAyT6yqD/iO10oAi7FbWqMuP
qBlca4uQg7dnJnMEp6Lt4Cio9nsKlMfOg2aG2cpiXnpgEQbVFd711vWXvly/L21jK+Dc8cvSnhzm
jNpyd2Mj2c8NjQ92UougB5a/7KDz8HvRuslDNW4QKcwKK4IAGApJaDezBtTDXeJm6sGo9WKl6UO6
pFYa3bbxNDqFeO/dFG/kmcGWBq/kJ3H5pnLGp7JeraghN1jwD1cEd3+6IizGhI7/LThmO6AhO+Z4
O316UuHJYvSQkvGvFl5RsI9j3anVIa9MPMMwf9Ld0nijRRjXmu7gW1530gIXSzStgBVkJI/kKju5
xJJ57GQPSz8LN8uyWTW6vYUAAcJ7J49gLiPzPQ2iBir+17ppMp9Jb12WAiib3hTxxmkHfc+40Pf0
i3fSzGcq7IG2QqKIbbiItrfm3/pMFbyo1//w7Pn5sT+eTAhA2ZzZwjUgROfaP59MGRRMjxPmXZyu
7JGKTdyZDv7CvRFqLkDfib5sYle9pMxa0lqXehRFAJZey1so3EJ4FmnETIB73GSbEnmG8TlbjE/X
TxuQjI5NDfM2dKBqeHwg6KQHCKf5g5oXUoe8q8GSs+7KcEbBFmpgifbRgOxMiCgBZN01Xqt5lGXQ
svHc+GwD5/L3Z8V1frvETO4wy9ENSO4ybv5yVrCi4r6qYvvCYJd7NEfDDEibSEDYRpdb0kT17Sha
dNk5tId48Ul6OYWhAcklUx3080CMFZCSJ2llz+mBg+vsalEWkQYt7qScExQwtSDPAStkf2+NiMHI
Xzt15jzfepU20GkOg3VjO4aGMi+CKEao+Rsq1mNdK8BQCnrztzrql42hpqnz2I/q+lJgqc21l2KU
9545/sCveAzDV8TwIyh12fmWWsIcHlteARsuav3U2+VlCYNc7h6C2hgvgf4Vl1O2ioxy2CgLQJWx
nqWdjWcEgopQTcEXPwT7BcD4lpg1pdtdjZFAkoGIjNQtvpTG0tjW9nBQiiuE5WARFvgK8s6t7m1h
7p2d6iqEzPxQeXuROF9iVVcXqkrx6lrEyGGsqEgNegwKFdPf/v4aMazfbh0XfhuuDnMB1+L4Ch/b
Pz2Hepfhddeb+SUI9DHqrJ6jsgjfVQvQodfZ7B6ZnxDwPACAoa8XvGdQxEB+33vJkFZawTcVKhmO
HT78PNItGoYPmP7gJloIjiu0WOw2KhCTglwtFUU4LIOsHq5N4EBVxFercHTEy1ItPUImFlDTsYgv
jGojnFHlZiwmBcRHc2F1GyqCaPQxJRVhhbwMATVbChNXOTGCQs8ol+FgV5+o12CLY2VUFBNxCIGq
YRtzUN0m6rWVQEgCTmD6RL2G21x655nWJ+p15nflsm6TetoF7acHMQe4b0M6L4bh1GfbcP072YD/
2oHE82LWBpzCGUsOQCg4D7qfb70g01+gKlKt8Ez11tQtiqB/niHX1VYCeKcGXxBUb/Pq7Tat6Q+I
AI/DadqsTn2E4rNDWfMBuFFYN/Z5EzxAc50Dn4NoXeGU275ERgC0AmcO9YvwG5ZPapYMufcom8FY
eFoX3ylgQzd12hhbmsmqkAG8zdSyxL+4WQdyMnyyGq+bGzCNQ3Aa3GQxbqjeKqp+WVpmPdft4aOO
Gqhfh1EmY+Y0hwjXMLEq74SPCIridfIKAfgdOUNWUbW3usF9AYjRnkdOH4A/AftUpyr0TRciYK8b
pokjEMmrCMtd6alHkBnkHcPj8NzjwwieFzC4ttLmAXkuH3Z2fvqQJkMJm4CsWVPRzuN6WzYAjlMR
JszmfVmyVVSb6RkRdn2Rsti5GHka37HcWet951yoqgu9auEZ3rAyxzqD5yWcO6buXhurk5GpLQVr
YRoEdcPY3lLAKKAM2VhXdQ6w0Q0DIRyLJQHpthdN6eewsBDUS8ut6RX5j8aQb2Y0CHBeS2+Oz3R+
n+tmueZxqQEPNECuASzOVRbW6eVP88Ry2yVZvkbAolnmDSzxVJhdspGNAhgkXJJHIorSUpg2lrHC
LYU62lgwDqC+9oCnlAhz5OS7/otI08XQp/1jJEHQELmtI9eCL3asbjkIGilepKO4oRVnCxCLul1b
VAUycG3TymMZpfm81Jl7hj5psDZFFsJxJu0P0kB0HpBE52obSBTYaSDewalaxonPf/i1u28qZGRo
OOAA7pn7QbgGoGlY/f2T0Pz1bYlVA2cmw4vB1nUdz5SfH4QIQ+WV0WkNDON1hFhbD+klogxAbure
DWp9A6kwRESoroF3VFA1D0Nl5zC8gUq+7WT6OWoU1gNtnnxNcVUCXMafbz2A4feRqPbCjTNKrJDO
Sg2RVXz/NO6SRFXq0cCWfsHCEca4c78sk2kdYQJ9PK95L091UBn31MCQAbn/+9Og/7ouHU+DxbBu
GP+zbfrC/vQ+cLoOOG/B6tMHpt1xRyYpbnkG52OIeCEMYBoD9DJvN33smwvemfmvDwMakcUA+dPd
H2TQs0OmLJr//SFz/Zd1jqMLXQj8ywk8PPhvX55gmuowGgyj07SgHzyngBK6H74iJhyPQXmo7ch1
7nps/Vc1veMLHVCq36t96DZO1cysw1dYbdx6l1HlLKwwV9BoWlKYM3Hc8NGwoOWSxss+KCEcjJTH
Qkk9uGh+/vELRgh80dageShf54t+/HXrp2CR9w+f4/T9cIuEWHin4zOY48PCtF3OUP75cm77oQuL
wZKb3gPVy5qbMGVpBlhtO1hoIoDkXNqhhaHuSDhpa3kP0FvxdOvhaXxAfsjoZq3vwbXRAJUh7DpY
OQUQmI7xzgELNA2uFkvyXTu2UpE2PhLBvd35h4AzeFX9Z7xqLQmesK6/s3b/99eAMUYXfv5zcfMK
Byoh3HAccLJ+/nNBtUh6ZLL8zcThMrP5FJFBbN89Gr5C4hIaKsW4kYNfQgcc9U2vwGmDQPVM2lBx
9OsGwnzMQdjaN8x1Dy3nAN8LoO5+Kt/aiRMmin+4mvGPZI7RgE9/jMUM/CWuaxqI8HAhfo1iMbj6
pk4YlOu4lnxXwy58DqQQEGyt5X8JExcSeACeC6cAU5J34YzqgQByVtBiRAI6VMEXl6UxzI4s+6Qj
5/CYIC9K3VRqqb0fIOxCxdSCLHUZtQyijiFWy12V7ZAxewfYKvqRZCcsGvFGUr6JjJQnXkap4Tki
g/WFe3G1SlieH6q4cXZIIrfrquDDPbjZ/gKPcuN5nKepvPDHMHzMY2hQerSRTMyyk+4HeIFAQbI5
AWh/FL5Mdwbubn0MD9VQoPLr46A9FtDdOFEvqqZiX+fDBuznN6qnKmqkTd/k3kLHsn8+7YEqy3HK
Uu+aWa2Uv6a6TzsTTrWu+6jcf6pLGpUcKpYvrDaH3yQNoV1ZIH+tjbhIPtdRH80q0tEDrUHA4vej
hhU1vgkFc9dYaeVbn0EFMQZzDC6OOviZIlYLsP0M6xBlBsL1Uvcgk1drzZ7KqUj9eeXrIVa3/TL2
ShuuaoPs5xBQxhvFrpKrUwfOceDenc0DlMaqOvb0WVkxC14hVoL8jc/3Gk9+3Hq0FvsBEWwHj3Yu
sV7ESCTinG3lwGaZ5nDHiSCcDtGC2jpSDx7ncoPYOALQYyPVmZIvEboK7qc9JW6/Svp+WExzhFjx
RkN05xTrsJRQihvHGaVQS93VneU0Q+rlZxP+lrdJHX0IFyB6ZmualQ+ZdwpjfycsZqVz0AHhSJF5
/SZm034q3+MHWLc8U3eap0Naf1ZBSHNHRS8QfGTtANc5HgJtch96GrFtHGiUL3xtU2T4N6GjojrT
AB0Bue4T9Q95CHEOTw8WdG76zns10zI8CGjD4RnTrIyA8wuEHvnFHCCFBT8Jd1nZVqDmnSZncGxJ
ztQFGAMTFDa4kYaGkS6NiFdrt4GacBm/xW0cr7qBh1uuGdlTPHhYgDjxGxCQ5cKuUmMP19HuojXN
u5578g24KCwlVKWfhO/KO6xO7Rk1KLv70eSOdg69VB6GsooXtANExvdihDOmTX+CVB9k7Dv8U9BO
Yu8hzVwT6qtdvI6z1l2XXMu+wHp73rPCWxlxCWqpizSOVu3bKEfuoUYwcI6nS7TVpcPAscYpQ+SR
zbIuZPncw0PM0311plbdDpuFjS//NRUDzQWeCcar01QFruEcMZqTcGt2hSFGuPIMBPKomKuC3YHS
uJn6Vh342bAKSFdeaX6l2ZzM0dYw2bXm+ArXr4bW8Uti7qltqlFgQiRAvE2HKrRK7fDNAquV8cjN
GN9XEBEBbajESxPx2I9jHmOiEZJ1azqOOmX8YHL1ccytLe4AJ1bTMY+XwwraBumS9hpbQLAPjoNM
+riDcUPHjXhzOx3X3x0zDepK7bdj9mUBwX7k3e4q1a1aTVrrunC3GXJz4KDVGYAdWoOlBf3s47oA
bBU5kSx0rI1LLUJLwVZUMWzdpp4VSB2RJXy4to24kHGOFojqlReKZ2kGMJKmOgZ50eBAP6farDHY
DFA7T2lyEYR4AZjyGpU5+BwFVN6wBImv4F3G1zyBI2XrnqkDQAPmkoFKtaRixqRxwWDqSEPgACYW
bdCqFdWVAsniOpzDCrXfpk08/xiGecugAi6nzqG7bTTxlflWddfr9vrWI8n7Gn9mnW5ornqo3CPO
iGrmeZbtqR8NLfwOdmysK7dUpzrWHnoevQz5UG+FmccLRHajNa86a8ekSo5+V2Cl3i08lW2FTGFv
xVQyi4Os/x4Mq1g55Y8+Hr7iC9p4EimSC1HhKWDCIXw3lBwflkblnzsPOjKqMZJXQxfIFWMQALP4
0qmMt8gyIcRfDcmF9tz1qbWLos7eQhpwnQkb8kLG4OyrKPhutkaONKkGcUtbWMcQb40Vz3wdbDpY
Zvcyd+fMA+ZBK5c5hzBHDJTFm/DZCRLaY/oTURvR4SRHAAoEoZF+02r/aw5n1y92x+Sct713LaFP
uYANAwPtY/jYN1j82e6X/Ya1L87gQ4A2FwTtE1DCIDjrQBT8tD9YdIPPl5bZyu0zKJhD/XxVQANk
4cWw0FGNjgV33+hvIObNvMYoX9wSVPsAqnEbhljGk8vtXZ6MsxauPhcDjI7MrtHvVCiRy6GRiEV6
Qd5fPVfPdg7MpJc0IFHrwYjEK6glMQxy2nILmL54GFz7ntoHO0JMV8/bU5AhPA92I/zOxz0lrg+h
L+484Larth0L5Co3Cu/VK1bTQFM0S6Me0p3OEOGCyd+X6UCAmp1pCidO4oPgaCB/M0/HCQFc2qVh
rZ4GEfQbA1TwVVLV9YvM+hl10Ezw8+Ddl+whvpRfXAHzKdpVaYG8XWLVcO8DA3GwoYC5oAbNKlcu
nprPtTD5WkCqdB3ITntOOf7lx31C4i5fDIGIkcIF4gceyfl0ulIYq8+Ad/EvtgaHGm80EaYRRQTE
DwJJL9Vg++tuyIoNXEj6pyGFz8p4omUCXQUIYCZHe9BcQPAiYzbglfSIZNVj3sPBIwSeYJP6ErZh
U+Ib2W8L2gmIZ9lIXY5CMNSg+85V62DOOb5NCy2yLtm4ETHWdrkZaUt6fYZugwbxNbC7cnqhZkk4
rFPo/sxpEPVqgN7tsZw8UsnuaheuGy1ew2lqrLHM1XdgUM0coGIeY65pZ+lne91r/OfOSXFyQPac
YpFFoQPmxJJuSa124scLDam7LQUfgST9EWeCnag0zmgARfGoxhkhTwdhdcQvrRz7/YssHgfwmwQp
5ADsqTjUVoPVaZN3xqZ16jtjbADXDSSyT81al23w0Le3QxbBww64LHHwLOOvn31gw2Vn6L75+mvL
fYh9102CIJhrynngBNVc4B25zk3G5Rx2jGujEeapBN/kMhQsOJoJu/vorDQk/Lo6WUxlA/FCMDTz
Ck4342Slgg8pi85x6MYXpMYR8A/c77Udo82oRbI0qhKXGe2o5OnXOqv0JZDobAm8swklLjt6jn3N
Xiaam8LYBsW8hSS7F8jsQMXONDbAoGEVlXrWVQ3ZMu2VfPaDApmM0dQLC2n5DLcEsS6Y99EaxZ1c
QLGp31Jrw5w3ngbFHQ3V/OVgMjAW4jy7R/DlkfaTKJ7v6KCScX5Qxv98UNSaIPpIB6VB4ROLBZmv
vX5gB0J5TnjPsaiQAJ95+JKZxAKoyyQj8AkZ6mseAuxjJ4fEBG4TTZ1oznDsZCXJsMgrf4lP+jlg
SdEVOJDh0QTaXVZgB1OJtSmWaFBjp5LQza05MDmV4qw/mH7a3lObV7l30OsSd1QyfHbNIS05lYCq
fK47Rz9Rm/KTdz2wwkk1nMFhHrkR3h6nXbAinuHe8A6kDQ6B1WKm3B6AkPHgvDqFZoEeiz21Krzn
Z3rCkaehVvi/456KgbStffZoO248T9ixsgu5RWosfRhsJ1pLjekLKvoxq46i8L44zA5xFcOn1O+h
NkaNrMKuUrN0d6rU0odONulKRQjRU2vrmcmh7PFEm8ZW0EkR8QN1TRSkyhGox8J93GlQt80Sjg8x
su+YyIUCww7o/7hoy1Nswloglom+QH69PFk5fH4BysHPKADGoodjw2qqzAMXTXmp30dJw7cIPfSw
hBvnYACCJGbypWiDbTcAow5xRHXV3TY55WFwYpqupQCLDvhg003YCY2tVlhWe68H4sxL8vRKdTC6
erUSA0CssSp0W5jGjx9CPU3Q62AtGGmJpy/GdzqgU14Ac0cq0ggjWwWyYReq0QOs9XorlitqC3rZ
3iMMMnWnHm0Hw+s6QySJigJhTwj3N5fB6V4hlVMdqLrSAGvEBdrsqOiXOQfTCHQBKtKmLYwHs4rj
I+3JHUCvCPH2AmUJB0obZi3gvbHAhRLft7xjS5PVzRJPmnylqtRZ0MAm1bVL+336a8vcHRY9yOaA
5WGWITKNOxlHayPo1ZW6WwqJWYMNxsfhC5/jG8h6diX8pubgi4KP78/h7ARlb8c076UzIrM1sbtV
0S/ZOSsg+bojlaYqGG4gbdh1axBqP4ZD598EdLxv5lA62AZZ5yxjDp5DDxTsfROJZNp4pRgNF7yd
W6eQmUlKyN11nfroZ7p1u6odGPu5QRYuWunrR+SzqyOQgMlCdnHw1dtSmPnWznjzt+00Hq/mBB9/
cbpClstZ5EgR7esK3HxyR78VSUTnVgR1CPIzY2fQFNEZy+/HWyuNLQHLXBQu67YCGay70tR/UErY
FgEk2orCXlNKGKu2Yw8jgkuFVSj18iLnsW+hV+wnrbuaPJQM/bGpw+rscjc/x2b8REiYLPLFysky
d1Xj1YmU7Ky3QasEyThd33S2Yq1IDgE+W6QMgwwooL+6kMaW7IJ8ASmcbtm3qexnjqvuoXsYbQkg
NdURTMruqnIxmbvB8xsAkayDArrNBE4ahJSDgQOyq0Ccge6f+UitsBiDwTF8HWLZ+qvOR5wu01qo
aepGyo6BdJc6smP35rjpoX5x7yfZe28Uckclqhe18TGU6mjDbK1b9Phou7NMaB2HEKfe907ZPFiy
LpdVHpSrdixyTXe2duSHc2pNeeTe5QXfUSNVZU2zcE2mn6kEvxzI8/ZJuocH++fZmL4K/cI+wym7
umjyWBuqPeuj/XmbIIXuehWbURvV2b4GG6uwRUBo7E91rjxWRW0cmig53QbafcdmVPxloKkspMUx
CHywFmGK4WNPNCBKlLdJDSHik8I6AaILOkJYvrPRNGXsldfav/3CCn+lOx7QXxWiR4ikIUoxshAA
D2jzxjpQqe40aw9jjDcq0QaQ/34ewel8bSYthLob4V8axFPHwTSNF1baeHeHi6aUUN0eZ6wCyzq0
rRZc7AAgqVjBA3J4MuhP+v+UndeO3UaUrp+IAHO4JXeOndWtG0KyZRZzjk8/H6s1bsMwBufcEKzE
HcmqWusPCbLWG1PYLhKofH3ykDTNOTMM5SpL8wiPdhq1N1lqnHG4NKW77DMyZ5c4EjhKrof07zMr
9vp9l9Yfskem1b97yOKcZYFlVgm2hGaHBC0koAXLWt9DLfs21pl3V9eGfG0oTcCsCMJC0y9H7w7Z
+PcI2K5/LZUOXcfKjsMKUTC0xXw0Ub9c9PYpX2EKDo/2Q1sRRpEdZN24igEpYGE/B7WlYj463q5w
rrY1BXaqx4ClC/MmD6M3YcOGh+5uwFCJDT0Nwl2BzvPaYsJfnAxCarKfbAVc+DLgynaQylqFZ2OJ
YrtnKazlaWjs+7JBltdWJYz+APMJ/17gJVR4o/78dRYps9hUa50S0Wqm3j9bv/pNpXXB7OanGMf6
g+As6RB+/ht5V/2pJhsp6xs86AmbtdVBneL6Q7BNyqfKfht6FjxIcLLlXuu/hhe41JwboNkPnY5i
zYKP0zc2Egigr2fNWifPZJ1slf3GoRH/bnW98ffYsgmbwBuFvlcWA5JcJxBJQon/BABlK6u+6uVZ
aXfRtXfNdu9Z6fJiZuFVwaTjz/UEyOQoTzCF/6xxGpx8P63IQ36JPunFSWm0hyxkDxHLX06ett6C
WY87jwRI+E3t9SAbjEUXJ+9/R7h80tsnFcjBuAWMh7Fs9HLq9qNbay/8lMp+zKJiI4tZC9LYImzj
y2I7pWzTWClETaz3gaHou3FMErBDDPVAOPo1d95Z6QztRV64SWoCq2tR2FzYK4i1h0R40Qme3QcE
xraV0Kebt5KD0gmLUNWKNgOsJ1LZYWca31AMQ9IwzatA8zLzm2IXRGuVoobnVhvfmqr9mC0je4iI
f778xyBFm9VNUer2tcBWW1GSlLXSJopAXXLHbGJ5Mi4bZiz7YBu2tcsVvdjPYLyJjzP5yqLRmuys
1slXFjv8VIMlF/XjPGfmSc88JUAGan5XEU0Kht7KL4Rchm9g0goTzwTZS1SmAt3Mm949F9FeBJ/y
izEospcc/F+9DAUuSKHZgmhIOnwzlau8QtX1v19WFv/1svRqs7Hc1cqobcgf5revQ2KgB1ep16+a
XGMe98FkBU1jVRfZgLtIcYP83l9UhH3fi5x7mXnmFZcw+5DPtbVLyXy+D027yVbMUuJgYhBVnXtJ
UIK9TwOW559gJkaGTZK+ZnX3e6QW5p8jZYfs75G1nhufIyXaCYvJx7nsDjFeFT/aYj8hWPVXgxOl
X1eD/Wqh0rEthzG+NrWSnhtl0neeZZfPRFrIbTmD+Ue/9L4clZbzRy+W+FtHMH4DqkzchElqVbOI
30GCTZ+SNhRBlGf1z3h0UXkgc5aGzKhK1b4vsVej2dKKO3KRw9Ftyg8W/fmmnkxiURgvofc0u99Z
cIKp7eO/VqOTFNbbR5FrThCWVvygdaF+cN3UPpSGRpII/D02veP0YdolNjbMrZoSfvRMCL1mebew
1sqXAQpBUOERctC8snxRSVVB9/SWoDJF9TLOo3rvcEvkvitfZA9rcg/RMmcPsspuvDZIXFccZf8l
Gqx9nWvZRrYSxO9uyKM9ypeSVa6YNljt9I+y1AnDg2+Ej4m8dhw3ys7GUxlpWN6MHRklINjqu+w7
lXlzy2MLxnesGJjpxPkLoavbkBXldyMGI20i6XNqXBds7QKpo9XK73M4o+bZm/wp8PJ4r9Sfsrui
gU2aXBb2sogug1N240dp9PUBZ712J6vxMd10ZpLDpcj1Y6mLeisvOijWqeRmfLGLDkqeYR7BkKVP
aWni22MC7m6dAX+qcgiZCmvmaqLJT1UHykjMAySvYkwDO2r6AypeCgnStfz/OPjzUuur/ecFtAgX
0KQrUV9ZFRs6mP3oWbwmGmJkvVZZvqwvtGnZVNFofHZriukf3To3+2c3m8XSUWWdfJ1jaQlOEvHP
OO08v3U0/BK6xfym4rxboAf9pqqeuNt2LfxlfYiyPhj2HtyMrSzatUUenkDBRRZD43WI7O5NGI15
m/IoJY3JxQbbgkzcI3GYDL5Nzv8P2OwbVS8ITgBsOiea5303DdzksE5UnxBrGXZT2inn0Kv7M+Ru
d2fElfKYzAi+CTje362hv+ly/JIiAzXGzZ9VgUXF5HQjCq14D1ehV9ycau6PyFjPhyRsu3s+K6gK
Y0XyRoLoV54M4q9IPVi6wfuoNf3VzdwJNxruPWUlmSVJre1hBvSnTiy4tQ6FtY3R/nxR1wcFu/fp
p2K3aFkTE8MvcjikhhoeZqWJNl2rG69F3LmHqiYIIYszkLJDqqTJZxGTU+Oge236WRwj7tIc67ON
Wibma6ZOZMuNomB+pdhZyUTRLj87O6SrDzVGip+tdhN1B4eI0OdYUTqs8zKB1eA6trLJnrSzhv3j
+q6g9+TYxinDZ2tuQSTtXRUVyrXV86r4EGnK/NmaeaGyjwZN/WxdsiTck2KHjLFeuXFIhGAJbny2
WhpOz5aO4Li8lIhVY6926KjKInObtl/6FtmCdWwxjctet0JMU9bX1QZ92mPfBlVrbo+tW3WHcC5e
8R6aJh+WZXuVB37e32eJcXfaZbr8u4fsJqC8+iTysr0sthUmw4WwME1a7SNzU3ev3tKBM6rCO5Ov
4SCOYse7OkL8VFbKfvIQlclPJwZZKkuy0VbQn+zzcZes47+6JhmxqCwhF/ZVJ886XX3RCyxNv67d
4sx6doV1auOQGU92CxM4tzVaORt5YS3n4ePHsMdzWNbnrxcLS+xHaqV8SNmQ/+P1oXC0iBwVyVb2
/XoxR0+PlttWl6/6PlLyE9rVb/KVv64dF7obEBjTPq/hPIeOBlV0tVuRByXGaUV4uGTPK6vsf6uz
TFidL8s6Vhl/n1qk0tBvQXLAUPKNCsDi8nkqu3ZVpviiw49Ptvwfl+uyeK+HEamF9SXn9Tp21LMr
kmVzVlwkRjx9qyUuazN0cL1R8451xL9cFm0rddg3ifKqWl701uDhJuu1yTWOdaOyjAV89a61UMHs
FrgzKGfzNScaIOvT3JuOi5ggB8qLY8tDjgRcITEQFrQaqQB5qLrEuzTrQRa7zqp3aghRXNaNdU2S
mhx/5au6ahKZSpxr4nTONc3aTe8Zy5lJ2CQ2tjbYoTNsCXwxr6QF62zZUbZoMbaNa2+xjv2ql2de
qP0eJoufY5vIOpklmqs/66zdz7OuXIA0ZK6ZX+VhNmMEq9aDPJN1MQmjDTjoJvhXA1LjEBDXsbJz
ogz7Wa3K07/qZQ85lDR5uGtYLn++4n+9mByrNd5PAohrZI7QbzaG805d7RHn9QCu6/ehkgaKGbSS
ox2p20YWv/qMRqQGqqeMe711Et/SrBhD6SY6OlWe7UcRZW9xmD5KSsnShgl/i+6fPTzA6P93j1Cp
u828dMjDeiiIen1H8KqLiouuOlvTwGv3q8rJEsQRvspfIxo97Q9GWV+hx+QXWf/Z2ZlVZzPkONpZ
fd89oDUPs8XEsWMiduKR7mucA7ZUpV/PVvfwWVkV7R5A3yrkSl25Htomi7fssdWNvMxng+bgH5Oi
pr2oq43T6u00KbMaZFnYB191iSsc57NcSu+mryZNQ07VlyNl5T/aZblt0cL41+X+s+O0vgPZIg/y
irbm/q77KnLXMbHLPm5R4wizSyGgbTwyLpNfRXN1nXBjJLNT1uq5hpuiGoKibOnDVu83UdfAreRX
3slKu7FXU5DZSDZpg/apMbZPdazyLNFj5+h6KeGSsUkfdfddtskaEKfJwSHyGHzV2RY+HnEBm05L
reZJgBV4Kp9kd3nIDI9lu+o6n68h60yhJoiGiPagl+540HIVDEyeZ1eCcdm1JfZxEKhA1GGpjfx3
XY6yRfYBy9mBxx7QcV57ywa4k9quHAwkw/JMP5VWOrQvYY7hr1Vjhee50XNuxdOHloNZb6y8Iw9d
Y0qXRQAkinY+zTWkehaO0QNCmhg0KjAwU7bO/pib858Q7QNIKGPkZ/0I1sjwwCyZCApkcf+ihCTx
BqNBusNBelvN0uSorOsuuEvl1pjm6aVqAZPHNsr6mpseP6+E0SnBlRDBx57bL8uLW7jkiKh21dmw
dPK4zpxVZIf+tyzP5KGN2/JgtgZiT1F0tf8+EFqD+z7xWMtjV9+rbvshG7/q/9V3mWqxYtv+8xpf
Q0XqDic8+bby2l/18uyrbqnc+BIjm72+g3+90ledfDPpgvSyiwvh313dwoz3tV0gtBVZ7RVhWIzq
ncjYTW7ebptkAb+fP3oORE6l7NyXqtAfKuyX7iqJ1Je21xZ/cbrsPIy597KEfbsh7uLwHdBqtqO9
M1j+b/W16K1euosCBEdeKRkaDd8Y8UM2WkgFPYXcLqy5L01qVdiwRdzqeK9zDFc5WzJQYBlkWZ4i
kz6eQLSuvI/Je81DfL6zabzJElTO57xQx/tnSZgEttzp4bNkO4d8KdVHWfJSIiQ2ugGF4XwDfw5t
eOyWuzzoAGG3RWioQBSoK2rzd0MDohLLFdfddqrV2zD81xZEVfyIJ9Th6wo1OgH3JBL7Iosxo//7
ypDjvW1hgL70MOGE7pSbW7TH7IcO0M2DWTrJYTYdmGVDBbRkPRhERa451vN6yG6EVSl1vRHtjWaZ
WJ5Skn2T2NT9xo6hq2Pv89BjmpQo00WN53GTE9n6iQpPrdk/G5T2Nmqa6xdDqZzbPJBWkw01bHN8
O9WPYbTgcC7dLwhZ7n5uu/KUY9aACODXaQI8+0Rat12CJNLLU6fZeHdNSnjE0oGYM4RK22qqFzEA
A2eGb44E96qXnAXOvsEKeyNbc8iF12bM3whGZ13Qj4vv9nH7VK1JVVRmFt9ycHEcIg9TABhS2Ir0
hXpqtXD5PKTF+M/iT2Wxc4R+lehMVAheynoWLqX4R1E2/KsuW/tVboEFrRyiLd2WZ4t1aIADTUKQ
8ZhzsXWE2sCKjZNHzWpgwtRt/bMd7BdvUo2XtJ/MQ+qY4S6rhvCbAo1gAkrzs16QHC2Gubslam5c
J7KdQd1MxX2KhdruowgmWgHKCz2MMTxqbYpXZKuHD/p6YNdU38aVyJYQ7t+CgWWR3o64xtAouzFF
/yJ8nZzkNeRB2DEg8GgHLRVcmjAXvM2RMjSN+btRVShtkkjHFapP9vEAIjwcLHFL0HG4lbVA87UN
bSIRFL8axFrMzQ7ok4EJ01eDYlv1VQG46dQFyrlF67wbUYjWsmicsw2x+NvY/7TX6hAPqGO/BgfJ
EtQ+CObooMF1RQFrVHBHtZUL5GFzO0Y5iZ+1QdbJVktjm4tYO32Aw9YBGoS+ki/O3etAiLuOGf9U
5+yprWvlpQLadWgXU99ldaG8F5YSyA4zDtubvk7NixwZFkB1pPUKNiNPuaaS3/1tBdFZGbNdatwT
29LvRCTHXZQrOIj8XSfPmkTUwRrO2M3ePMAhZGc0zJPLH5Ox8mA1mX7zyhdZMEoeEH4O6O84lc6f
TjP36ZZ1d7Y1YfBtvkbV6/jIqAa/nUNnLxvkWwnBPmDhEyEyv7piO1Dxlb4VbzOe7/eh0iKfhD4B
52aZ907dOlvZzQ1JEdimx7y7tv5/j7KGuH7tMV9SDH14QJxoeICNgNSHgU8ymaTLV30fFySKl8Vl
O0g32ZBmqnohxHqUg2Q9nxfRh25cQ1yOcSfbTYR9dO1vqqW+S1GdxNujO+D8UqIW+X7Nrd6cVrE3
gwe+zohEd2xxjDqAzDLuVtX+Hs03+g56+C8j6n9xuej6qfMnFQCdVZpGWLg4xSGGnl/SgLKhG6Z7
kaXqRs80wMCte501VNWkIlUy6PtIjd2rLMn6tUr28hYR7j8Tv3pRAvgzbfFczXr4qORPgIShvKyH
BUumTVJP8U4WgYuuNsr1vK+TBWFLt7+0WjffrSVHyJKsewClajnKxtiZ5h0uzMVWtuJ3O53zAh8e
2drkKHrN4Lhko6yCaQHU1pzvsmSFxBjC9hKyvSn0zeo3na12GgOA0k0GID2QxS+/6k+jG1me1j5t
rXSB9LRWHXeCG63Nz66LbKeuYGTKknd5VmD1sJmYXue1JKtUXX9DJja7yv4tf9k9NvHMOmsPFxjR
4yBMAvhczINMgcgGSDEdGx09vmGPxRJw4ulTZY+zarN6NOMreSl1wxsaH5G101nY+jw3H6dmqABX
6mkw5zN+e8qAS0D/HnWW95CebB42jw7c7myeybZmubM3ia7vXMezd2aZvVdJpQDSt5VAkJ48kI49
IgQcP3ohD3cNjuJ3l0C32aHQrOmmgcaFOd3kmWIBN6orBBx1m581UcYc+/ZqFT32AuJPzNKEYomc
MSWPaojbcRuaG7fUieKmK5L84EyPs7euiDykfSNeHwmMuTwZerMEr3oMyxv5jBP3/+QDY/ujRGLv
qVKN6Bi5+Yc3RD9EEnn7MNa8QxoqxLbYDjNLxvyLllcrnrO9vaIZ3HY6Jk3FZ0U/x42xKTYtf0ZO
6qGCibgTyB6kIejzWnvpDe27p+mur4II25h9SLRTcfzGIEGkzgB/xqgPhpG7hyhBgedUh20XmiHq
g+epyJ+TJ/T1RUAAIhGxBfTsQDytpnZDpmM7jj3zspol5wnYoi/K7toTjo+I2P+ZWgUSs7XRbaNS
q3dVp+T+aAIw1bMhQFcSoFP8odn98qOr+z3+hcd2se5G1ahnrwXbyuQ0bL24KXwtnv8K+x9Ngfoy
e99fSGHzXbQfqAzuE6/4NuSASfSqh4pbPumg1fyxwVxeV75FRRpYTc20UnfYjwnzR1a8o/u1M/hm
Cg/TvMlpf6ksEzaW+QYboD4BOWZ3gtmLbyYDIQNFGQN9KTIAVtZ3PdYXAN+sKb24FAEdPiCTbquC
CXbOMZuqq/QW2yCrl4i8nZXiUTCV/R606A9lLIqXPvyrRkJ3DwntVSE6yjphuVUTAaQ8XgWnpozJ
Y3E2qqbfwGPySZYaVSbCC0Akx19ZEjU3bTYwQ8te+mHQXg3nNICgDJRQvGjwQjYlygabiWcAEU/z
iL34zVymUylUnLjS/DZ2eD5pUGS2S8qPQaJ32MfgSU9xdPTqbuvomCeGZYNFjjk+9lrcsPjs6n1s
Izo4DP0D0I+N2cwjKGTzpJWu4qtxnIO065+dpSRhOZfLpg+L5iSS8dj0YHORWiI1C3xd6dXDOMIx
K80C4Cu4LmTryfbHDhYqFWmirsctbsCVIQ7tm+sAc8Y1R/S1ve/6GO3MWA1sEJAC6YXDssBjMLEA
8rWw0E5sy91g7BWW7mFzJIbtm3U3g+JQT4kn4IfXdaxv67luT32KcPpdntbw3jL/H22LrlJRlPaw
b9X+WFYEukBHMkpeRZPNnxeI8AhKQt3Pp2XcQ/YoYDubjY/V+4SOxtKehBfrO6tX76pe1SeA5At3
WOxil8L+eNPOgEx6ff7FXGVDk1m8x1asavKsDHxmv+hk64grFFEQVg4eVJn75xN+Th+JywZudurY
L/Sfuu08i7D3dXJ6xwiu6tZJhj+qlp9HeMtDZdoI+FZoN5OBL4tVJHvw7k2WxugHY7xqi5ciXupt
1gNEbvpfuYNmCUBdB9nUqtouSuzehyY85ourPIcI/IZzfNaM/rWwunKHcslHV2TK1glbfjyEHVH/
Ga6qLQZS+CSqtbZ8buPhe9SYHUqGsb1PbRIq1djvwqEpAt5ves7zae/FfCF5hWaLnlvDtS75srRM
vOQjeX29ZusSin2a5LuFgPLBFu0lz0ukfdLydazUQKzeMPhUYhOFZxoZzXTXleGlqVCVSLkZVW14
qELtPdYdQjVtc1bZbwT9MgxbmIvWSdEVQcw+NY+ZQOSi6eq/hFaWPp7Uhtr8hUpP4k9mgjV5m2GY
Gj12haEdUOhtot7aoIBcOu2zmom32lRj3zMmtr5ufosdO9o1xoi+cAQ2tfHyo66xSEjd9L1rvMXv
U3cOnPZSdZnv2rPtC6/A8D2v3F1JuufWA1lsora7FVZPNBc5EsTU4GF1QkWTsu1fieknvhisd6OM
YGQRcroL1TuMGZonbnsqlfmX56B/ZXkf1phj/2mMx4LMkx8L0sVMzlMwW8D5St1zA8LQ04GdV0Z2
DTWbLK/PydjxDHYnc4d5hu73q9OnkWlvELonsKvNxZxdb5NUA94ZKeRUMSZneRiElZzJjp6zvLGh
Dts5MN7h2U0hWBBZ8nNb8fuu+SsxrDdrnP9o9I4cWGxeAGOfK1iIzkwc0bTdeoMOwrcWs9GtU2Qv
yIpbt4np3u+arDlUUZs/5DM4PCXuH0W/+GafZ9ucRd1Gh5iFKFaCw5c2gqXN7aDXcFaudWEgCOSm
hyZ3owu2NCFqP0Z8XrzcOoas1E4iTrVTMhowNONiOZdJOh4KRJAvQMONvSbEfB3iPGIxC60VeEy9
G0aMEck1adsqSZ2HvIvibdRc6x5ajylskqkYQKKdwZK4qPE5jBH/DVYUZNClKnlzE0i8JYT1Yhse
doGLqF/b9jAoNn4DReK+diTtg8axetT2YzSGe2BAxowlExL56relZuek1UP5rtTkRL20m46VZVob
KK+t3/G4fJ8smD4xvJZ3aMUd4GSwD+BUcf3rhfHOBIazIlSt98nuezx8hYq3poV/BnGR9whBFJ/H
+vhOPJ0NW1oP75oXDn4OSurds5BCsha3eY9KHhHoGNbvUMgmRLWReIsU44ThoH5Df9IjIOGEG1lM
xKLfCgUW0RS/L11aBfCSTDDdUberzYlJ1jRPsc2eOIzM4dYh4npr+aznyW12AM7YKzMBbSovh2qZ
OdaVtTYRJe9BWRrlpUv5ykYzGGzeJRJDKVLe04hGMqIwfWSsUVDUfIBGAfuNcNCzJ1MLbCDjO1VV
WoxT2h/ukJFiRhsEjn/5TE5n3g3oiWxACtkBbliGP2hGdq+t0fFnkRrblBCwb1jDXi9TD0/yZNwt
1W1I6/nQt0l4W/gsSmJfwCy+ZnEoHgik9j6aVExZjaLekUJH0a9YHmxzZsIumzkgkAC6DuVuElPs
ZNUh6QPIDN3OWE1Q+yIJYMSnd3vsy6O34LSKtCMeLNXyvexLfEbKZV/jyredK+8NcPCmb8YE4gv3
f7iA+J1rV/BRbLAhGA53C2htx96GaRz5YUagtW3QwRGc7pIEypAI0fjSxuzBVtKbvj66o4zAlZ33
zaZHO1RBh42JW0B8ICCAFmtoBb2XO76alyQimR66JLSfxsojqG7lu7Y3Kn8sCWqUXuRuUgzg/JbM
8raNK3szu81wQqjDviZCS/jTLeAWWsJlmskDtWAJfXfK5FIYNSBd4zIjTbcdrDk5w+2o9yz8Ld7Z
Hd20+qChmCGUNjx33KqIQ1V/mM7SY8QmrMOAFE0cJ4SQZ0fbdl1Y7stIZIGZvLa2Vj9E86T7RNS+
8/QmwzyK+VRY/jAPlR+3kXK3q7a/Tfak+AXp+msrRhGg2cwHV71TjPVGURLmSbvmgWg34IYe4E/Z
oEBZWBhoO5qGMj2alz6itK6qpTfojTv+EtOta8k2YqPonaLQxTE1d68Iue+HSMn8wVXvJgGdrWHP
s691yqnzylchbOdSdMqvZuKHmizNuJpVXWzbOf2zNcDvNIiK45zzUPZNcsmGcfKVZHb8CZeBjnkf
VQimFdXOTxh5h9s5xD1IDDCl+zDEdA3pDuEov8zJHM9mCHxrquIg7icraAX/k77S85MiBiigBoHR
eSqP7jzgDOKW9QXNsZvasKUygIoYWCLqWG4AlmVFJnL73Eweji4TiyetGdo9JNttPClQ1mqxHHIr
a4FWVi9dWz4qKoA3BLbbvdO2H5rI9MBoNJM7LOPm88z70k+w5Jbo6Ea4Fq0x0X6I0y1y0KzgI23e
qOw+Ki8WJzhKKtmr5XvbGmDlWBZsuCngUOCzHizThPtQ731kYWH6nTMQ60CmacrQhm7tO6nS6TYB
MkSzqN1lbvTmIFaznTwdN1ORbZcpstkMD3xBwyB2dhSqW+FkbxgCTZuakNkWyVV1m8WgCUslQmhF
ry7FhB5WGzJF5bZp+A6ScDslGZygy5MuEGG8JwaXnVKkd21Vt8+s8S+YXXbImCcPhqYp+4obyQ/n
hwwAx5gn4rFlPxtZJJoNl7yJgFfS1S07VrXRWemzs6uMaNrnla1tEgA2vnCRk03ukZgsljftEOQg
JDeWkz7GnjjblttsOyRyyVvn6m6AjndYHNWD8YvICc9wqDRDmu96hN+X3i6R80rwYkBPfRfO6rZ1
3MaHrpztQs/iSRKKaIvK04eG7s627tvxWcsJC+Wwb2pdx+rL8/AsNRD+qsNk2mD++MxP5RJjcX8Q
/sx2QsHpYjY2TgZGJiIoB1rfaXA0aRC008McmM8k3mLiM/BcAwVsIKD2rgkGlhS72kLBvEYJAnR4
2T3VGRQug0SgR86/mUDQZ5M5+yorabPHGoznz09kFsazSLJHJayXYFC18Cpa48M2ycMvQ3VK+lQc
i5nHtakA5yrJZlTO2WGXCfX0jPfuRsOFLqhrDUWkMoQ6F4JTSttTpxeAvKYMTceo9kMEVveqwp5l
qK3m82AtoCDMMscaybYeQy9ddnA0McNIIaT2i8JOfcoTgABefcTysj9NoxhO8uzrENlmf8oToFNw
apipHcLt4Nv3c5G5e37c6mRkanWyiXftuqW8zYj9npBEWk5JzqbNg5cUyKu5HcmAPpv2NQlGZGjO
RC9cn1D/TWhec0rr4q1xcwIohTk2hyXO2SJ7sJrdbEaWuJ9Po9GjZe60eOHaWp77loU6i16Yx0FZ
DfGq/TQvxYlZpGATNIVbqy/f7BhUQDdEJdcn1NLis5ubZaDEZcxeyg1P8sDylXVonN4swu67UFGb
09I36GWN1r7hcXhq1BTsYsyy1K+b8iVJuz/arug/vyt5Jr+meLHQPp/DxUX5pRf7cHWjlPsMeeau
xdWaj99701TFxJvmYE/heLKjV0hNFQ+6rYbUP7sLsrKek7wZRVRoQavW6bHrFhLuy0Yb00dN8RLc
7PlgJN8sZChRgmAF37ZhGPCQWt9AfR/K9pYqPC6Q0A3idA5zP1bDcL9k9WFsa4QVClwRk/g4dvAS
FRZrwGAn4yTfAWIe5IWd5ZW0XYVfheEugTxttbhi+xsaftwBokQqBPr3S1l4bK1Gk3gNhlQngA76
ScAxDyoHHlv9012yn8RdXL7ZEA25QbdcdseU8cDCBjUWR/lbVfpUnpr1IIvyYCLmwd98/Sn/qznE
iP4fvUfHa3fzKAguFnutGgPMlj/YnPRBa6IKt7UVE4GRIj0Mde6R1KFDVOH/XboJYumz33gN+Ezh
1EDuOAwg/nbznwJPCTKAk6Z0lzDr42Om5Mi533tsAnd9PDwWYXVJeQ6cUMnGIa3KfyAnFxEob6Fp
9XjMLvq9RRuecLjibp20UXyA0aQTomR5Cuu84Nm95DttjB4dsmJh/ozv+mujusZ+WMMEqmXlpylC
JrJp9POsYW2zh4jgPPcN97A3uOAl8/LFkzRI7AeKCCLlMB6V0k65ddz5JmYE2SxHaVk1EWf0EG+o
h+wUqgJd7k5hWQUZ68xXc0QLRrH8hayzr0yAtFxD91MvMp9RPCqqKj155fInPzb+NIBWj+ZY4K2p
J90mJkWmj513G8Vi7AkqV7DGgoQtxMZq2vKu5pAaB7ZRgciqxO+zqLxbCRlnhKwQ7S/2EO2XDVkY
j14IPhsTyrZ43Ojukr6D+m/OYZGYAZbIxaZVlvqSIpxhaKXyVvGY3TlT4x4zfIke8c4kJ20t3R9T
KvbO0uE935nPjiPKPbdAcQiJo7+VRYhiQqL86EOzCpCnHUCMiuymqOx7Wm/YVlksfkRV/EokKcCB
2/wYIvGIIKrzKxfE05gX9EKx71nI8qWIktpvVGzbzNb+SWTeJRbAM8pRu/5AsOSJ1CAcl76GaEW0
ZFNGbXrUUZzfOLm5HFAxXfYLqYMNKE1jsyhdu2X5uCmrMdmr9Rrv8IhIFURaO9HbN4D+2BWK4amA
T2IkZfwRKpUNE5xkgv6cVmq5klfirWrYy1M7qh9dq70XY1ejTg5hkmw/eRi8WhI38dABGosNmsvp
o0jSHHJrOvOQ2nZznp3rvBrP1hq9m4H6jkZTH7yhUV6xvt4KzyCkCmNvE/bZdoqS6BWk4E+B0dTV
bHTlxVAtBfsMddz+D2PntSQpsoTpJ8IMLW5TZ5ZW3TNzg7UatNY8/X44cw5ttXPW9iaMCAIqCxFE
uP/C7TKQjVYRndJ6dP+siV/Xngu2vvGnOwKfwSE1kVPqySBfUOQ/uCi5f2u8wdg7iaM9sQIwrnUZ
NecG7tlbZLaw3smE/6qRD7a8+GeNITHzac148Yq0XLxHzItn9OGLUfmENpQw/5GWv5AViMiRRuVu
rm3vDbSxfwoiB8JwNeOxNSfzEyGGn5PeXucpbN+GpnVfOoQtohw8M0bT9RklcIYjyX+n/Nib5LwT
cmnpbquvu6WnNEpdCum+Hb21/espZLc9+zLOI1amXAMin7A/FlPjdbMYsDuWumzJ96aPVDpJ/bfN
bf/WXdqk+NQm55G2SWvzg6GW4461XYr2W56XfFSXTdVhCkM49T+tRm8yIVj2pwqQ3SN+bP/U10PX
MpxIAyqWcgqSsLpJUS6f2cEsEB+TutlM/6mjXs0sso/vi0kPXi1N5XVwM2MPiCh4lbYysxndY3M4
S5sUKtx0NRr8+7Ups5PngGFsO6jFufFqoua/tsmOvJlr8juL1vFy8rUtVpqdpvXqdWtjxblHzN54
KsxUO0ZuGZytEqnxQqmsR7U01Uc/8yI+fWP7rXa1LxlA5DddVcbb7IfZ0caA6KWYZpZPwbRD4q34
MwJxcY4xgLyQGIG1DDsRk72Dpnv9oa9TYil+/mAXfXNvxunZ5Rt7h5MnU6Q5Sa8wx84JS/67HMnW
M+IuH3mdOo/QD9WjwrKLYSWwH4Z2jJnhqw/J2N4QQ8nucO8NsdQByA2Kaj4anmZjepKhH1fM30IH
2UkutPdGQP8hb2v1T/TW8kM42PlRnbVn0s0dS8wOmcYiGfcN6oZnsy7I9KgIMmk6RDmm3oek79WP
yhkAjLbJwqYgkpTiD4UFVWD8EZc/jaZrWCkDaOwC68s8mOUhgzv3mkaIFJRj8Z1Y/nQnTXWgd49e
ml2lJgVE4eDUQP0+SH9pazv9w7P6+l5qfVTMZJjGh7adPHBqbXgosmR4zUM/hwYbDUclGIZXaYsK
JruAox6l5uHKeRdV2S9kaP7pMI9IVROVBIOynEOKTP87GqzwRU7jlXN0VbEu3G0d+g67B1Op06u0
Vby3963iP3oNOfypOKCXGDxrc6Zi4plMJ8cNlvAEw7a0BVb0kuVkUKXJKnpQt2nxQ8Z1aYqGedqr
paafpRpPTfE6ERVfz5Bjga0DVBLMq4BcgYM+x2XsXOKG8RXJlv+Abtcuzcz8XPO/bu2f+xHiz4FD
GvpJzrd17LXobSQbx8omG/YoOBUPSAaaV2Nc9HOqaNxJmxR9oRYP7VIEsQKcU5/mRfMJas5/d2yd
tWR2LqWuPm9NsjWlfvGwtblx9kv1amY/deTt3LqJHwqdlHGIWe+6tbXZSguIoPZu0kMhw7R2y4Mq
vSg6YJhWR3U8Lk3MUNSs/QgIBB195gwnqWphkeGG0MG7dqzmI/T9BeSzxAqXztEQZpc4DAFVL9Uh
7Eocg8GZINXE2iu0PwwvBd9WmESYl6pJUv2iNyD326GzP8a8Hi6hwoxN9qZjk1zaupwOgQlXvm9t
5+bXTErshOicqmghImmp/e70OUswL/wiNSvTkrclTyC1yPXtd8O0UElqsxdpKrqA2URWzvdSBTFl
7vFw/LNC5+Ggj5X3bkW9giRYpBwtz3PfNaZGFzVnUifVAqkX9NeY5Ehng+HiGQbDnez0QXS8f9V5
rPv9MBm8V2X5rC4nTVqmu63n5ffSEVti5nRThzMSxoU7aRv48hzDBhUqj/W9F5U9JBo+eaN82OTb
5OqOT7hzSeO0PXSRvWHr88VJm1Po9CnYzyA656iFvAfDS1nW2clTMIZOh0X3crDfCBJYJH+17liA
yvpQkp7oVKp+7YKEr/uUZx+WNk7M8xnlMI1JmYsbzt0cQXdGRzT96JWRZIvnf0EOGguOEfFnrzPP
UqvKoX53jCujY3S08bJ0QAXdHF33oG8lSFHnfvjRjESy0oqUFDQa/aLlgbMPyQksUT5n34N0OUap
2Z0IYy2xMZfpfPY2dUa+N/UsuHj6AfFR99le/GCk0NOLYSpPRl5/7XQFKx63mp740chwFCPx6pS1
i2JAi4xJHu8Du4RqqKMhiGpW8a3N+2ffr9R3nAwFcbOrTc9/y4hrJRVzdVWpuD6TBrpoKWQrXOYY
dmE+BHmQrk3a6Ec3xehf4yb9UdqucWmwsXgMLfThJqa4d1mV/cHcu/nhmuFjP2baL2w2TonXWCyW
nppp3jEhz8lhty1wCSvZeYgrfw0W/HWY17sAb4wPM26uEUDeH1qGMJzynGJj8qrbxR3KvPmp0IjT
5kqcH90hLkl6R1+Z9FXn3oXIELZeiD590j6bfVETCLCjH3X4TQ1m++w12oLOz93DpBIjzOOwwDjb
JWirgoy1Z/1ljof8fejihV2YhjepphV6o4Am7mHe289+N5GH6oYKroYxPke1ufDL4uYEKji+NBUa
IZaSX7B7wsQhtesLQb/6aC60clbmxitTf/78TA6SBMUBENQxVkj0k9RKd7HeRgRv7J2pv+A6+BrM
jEAGQ+0p8PUCt+8c1JeilR+606JZm+UvFqu1j352tZe20U+yD+lT767DQ3s32j87BucPM3S8t6xE
nh+LjI/eMiZctDFhXvaNCMERa8bVdKmp6C2+Vj2R+6XWkyx+zXHilRp6wOVr4yWn0C+tj7aoMNvN
s7Ps6zxLfXH8+rLWSrN6aYf5aqqJiqyFfkmqdH7MlqJVh7s5bnXCNdTKrulPvavYaBnp9uOoaw5r
3inbEdFBM0AajWVPbPGNmabsLtNr+1EdNPb6UzsfzSjqEaxd6rJLChKY2Dz1j1JZT5VVjUVStSCM
mg3hZegzwpJNiGGaa9UhhCGUw6RaLH+AJIDN0QvsmawFcCKqY6vTe3bV+dqF0/talT1aXfa3yEoe
s7T/wyzi4poR8Xrs++qfAgVM54ivXLX/tGNQvfFB56dsfVvD0YxdM2rVDgA50iLLWaKWYNCoxwgG
mH7wZCTueAp7yJRaqgZPvEmQBOx+nu4XDyNpk34u1kBPUnUr8xnGHVGG5fitfa4a5ItqW0GXMaiZ
yvnaIZz8EMYpRR63OQBjKJZDWpJEXtoik9ETIaAAOIfdvmdW/lH6VfgoNc+b/AVaiSP5snNoY+Ws
DHbMQjrv3lU71x9sfD9AjLSAXuhRAUtlcfwmlbAmx4Re/XwvVa0FygEZLz1LtZzy+OoPHsjh5Uhk
PLOneYjWPyxNtjXtozoNXqVmZQMh1gFNFKlGeL8fbXMJRC+Hh7ZV3uBi2DupprpjPddQcKUmv68N
9EtqZ/Wz/PZswXmNVqzgp7n87gVYNOlaeZRqibk8j2aO2438NjtDBilGCGqpydkiv39OS0K8JJZJ
rVlaru6VqqlvNskCAslTxVhtFs1FtckMBZh/fjhjMe3iIHC+ASC+q9nCk473qbHmv4lbfJmIhP5Z
dtBFSMqHb/h886lnarjDo7N8BMGRXsrC9m+tMYd3vq9EF/KQ+aVAxPNJz+IvKfJsP9vJeTUn/Nod
t/yZZ4WN5XIy3rQSU2M3Bn1D7Cf6eSUR3xDBZ2GgBW78mI55DBInCO5IkZ7jcX6359zYIccJfKNM
7Yd27op5l1Uajzdvap9mT1Iotp0+EQ1FItv/5qDwuO8TGOjuUJFPC6oewBXQczh0KhqbHSwWrx3v
AMvP17qpvmObqVwtLZvera7isRufNfzgv+C79iOf3T0JepS7S/8U2uGvqsuSpyiO0K1NHeUETV/9
UlqxxqS1PWmubn+E9pmUWPrVmOfhZChRfHSV9C5QvB9M19WbWUe/zKj43o2hSXqnci4aiFGybC7G
WQiNjXWcosAE+cELjeSvgSRROlkuUKSKZKXDi51Uo3fQQ9JLFUCA16I4E5GPSflhet7mMeYvqBOT
JdC+VnPgXSyPzCfA9/RYhchjmg5gpQEsfNP0/r31lwvr+3HItVdDbW4Q0asdWajgpBZExCzkLgm8
jMR7VebmtWM8jeNfOo4nxkvR2u5lyjrkD0cAyvWeOKNy0RTyanCaqhPceR15EN+4/QDqoT6mRMAO
6CvZh9zOFx/Z+crnEYlNO/izytz6bdb5aNOkPzkk7gF3OyERUwrFHMP70Yt/TDmmi+OAdi5Wi3/P
0GDKVvdwAwyavdWH7QvJW+1sVVZ4C6ycqHxUuocgV40vID+/D1Zc/m2igkku6FfUdRXk75BgfVEi
DjG03U5FpO6Kc9/wqhZa9FyBUpGaFJXVaieI8wTHlh5S+KUO0mX07nzIKq/IqGjA/uIL2IhjjBfD
U6+Z6ttEavXo6eS6pWohpPiYxWjBLzt70IVvgwEZe7T7e2kyYB+cnciuDo2baG9eb7SgPAEQLTVp
0gwLwbc2TW5ywPL1uRp8mZm7RJdC8xe1z7J7m3wgrWZUvkgNT6rgmLo+FjrLzpGVDfnq9iY1T9e6
t0hJQQg4SNJLm45HyLX3chsWDQdIwaTkxKuBvehyQOAq0zGpEhU0Aj2YVcfPnU72YdmpLMU4EPhT
IA1cpQeh7uHmF6hAbacM3PSG+Gqy/uYsGop95E1vU0y4Y7I0/a3xsUbL6/CWZiFfuqKN/7ZbG11p
5k6vTmi/psPPEk/cd2Ka+8mwRqxJcuO9HMsfYYLQhOwjRKvuEaf0LiBGzXdbw89Q6b3hKH1zQw9u
FTY1e9k7qGR6sF+3zr75zPe+BAxTT9nNC5lBQEWLXqVAHKU4VolfHJP/tulTlO2CykO829aj1ykY
QXn5Htrf5jkNI+PNLTrjLZkVBn0wLVepxorXXbUZeIh00QbbeOMDNjlZtPbPG9LIIyqtF3s5vArq
E3B3H0F0uG2V0jmvUiRxw2jXDOPVCWLntUUb/XGMFWjmOgC0wgxgR+NIc5bORATDF7TkWNP4bb4H
9dscuUDjEWDzP+eru7+LTPGPMPsBRmGb8gqXTsfirunWqrS1Zn2oNb5nUsPEtDjPFQC7tar7HDVn
Zx/gxpM0jcZMOq+LVWw9quBN2qbZv2k5L4bU6lbpL61VF/Tgj0rR29NTCTjkYW2CBYmj1eDtDCeP
nh2X17xFO8uedHNHbpdMsTEEr1J4anhWC2N+lNrou81jVLvnQk+jZD83SxS4rpyd7C0ivvKppRM6
a5L4tLUZXvLLU1U+en3ZvGgRrLJfDt6iY6O+SsFzhIJHT7Z6a/PN4aOO1PEeRR/1tQ/8+L7W7D+2
DgnrFJQ3mua8tbnYlbXjetKmHxCsQEZob432dK9H8XM7etkj38DskRT6rYcEcZMaRpm2upNNLw1f
tdZsr7+1yWFWU3yvWz84aGWVAfLJnRcp3JoooQMhAIY6baWqANIlF1MPhwSO6lsd++Wbn5SE17w4
OktbFuXEKmMg5mFelPup8tUdz75/lc6mgUdrgUqxYQL/KVXssFKG2WPQRfVbPZevLYHCB/Re67ci
QeTWDBV/r0IHxethuHM6s+cCsDMEPnUgkQpSSrPrN3Wq46cmdq+yU5rwGdMI3jfeVZuG8nEyxzu7
Dnvu52B8NOZQ3ryx7kAFTUH2UAflMS+PijqUh6Zx6oNmBTPAI785mYrhPPQJFI2495PFfuyIj9vX
xvAL+PD9vV/2D1YfoNgekpOCl/Dd7+KTFSJ4kFisdApmAF6pVZcxsn/Obg6Crb6qfQBzQgnBdKu9
fmiZg+wbZh+5h7+Qnu1mUML7MVIgkvp8zSXbBz4Gdr0JBl1VhhuIiQ+tdqJzwAeBALcKJB2Qct/r
d+qM1lyrKQbJBdhJrnJOR/0L6y4GG9ALh9JQH7MuvWJGrdxXXQk9th/ca9ZDgDOMj7gZYpZ/Lutk
0J5ZH7pvc2Zpt4mMNvGOlmCiUeyyfGrhTO3UESdd1IlJ3064AXhln+zamW8ki+EHtX/RwsZ7XkT4
JkgM9lSZ8B4D495sYvWkYIyyK6Iv8zy/kxE6RK1Wngq7de/6DDcYAgFsbsU0oABvG9UdomVfQViM
uNC1/al0Qnxcdd1/7POfnCa8Ibdi7NB9HvaOaZC5LRTtPmOumlmj+mKknHmosvnOQnA2CAGJZAqW
i4kOJ29KLo021Le68+sj9pHDoXGc4D516/mgtvrXYMQ/AMRUdwxmKBrqXL5YwD9eKt38UOKoumSo
Nd4jkwiuhG/KMW2c9r4sCqIk+gB/a/b3QTX19wAJLl2NIGNbJ/u8Ls9eNnrX3JiqQ8q8gaWVGe4M
3LT2dd9drGpBBAaddjQHOzkBEP6OVNO3xUz0YpIl33O1+j1wuG6POhsRPJ4bu1GA6yVte6dRopMA
XAstCVbsncHX3rBh26jfq0Sf4NWZ9d0A0OCqLAEPo3mRGbW2TKuZovAYdeRB0hBhljxBMiIaWvVD
z771tvKYpvB8EUfZp/EL6OW/Z9eobuTfVL6ESY3mmnqbikp7NWF4mDz2pHvtekjA3zjV3sjD6L7L
q+AWjMwwMo33dwrx5Um7Erm9YXl6y4yQldOjSeFEHxj1MsFMiKHaVV2fQ3v67pqqez+6SbsnFNiG
hEJXsAPeauSWbOca9CGOEAFkGi3HtKyol0jJV4gA+X6Io59NVuKSHZkXvuV9AmIFeav6xAX9u06x
iBkJw5N9wJSjraxnAiP6LgZddvDj5s1zGzhmboP7m2oU17BmHIwVcz8PfbMvO2ICdf6Mpql630eR
dt8uhWNiWOlAwkzzXagH/tHsQOqFms4KRXE6xl6rOQZJ4u4BZZ2iIvipkHlAiSFCUYhQxo/eGsov
LbLmfLQvXY6NnePCadIDciDqCD3VY3r8EDQAeeYXViTtnrxnVZqP2JpnO9wAPtJYDfnzjrVAqA8T
5OKn0SPAXuvdRFY4eEVYhc9nW4FQ8tUOHL4Z348gL3fYZjGrYFHYJSocHrMleD2nwcn2FvXZqv8Z
uH6GQJkBvNHVU0AMZg7w0D+HM1aNOoT5XadBZWp/DZAGI2C/x8YDzlfbDlFnZ2fmrbpHaLo4qkUH
QrlTMGDRVAX5SPRigsAnsVC6b1M1vY6h3dwTasz2czchipa1T7CXX4k0NzsLPfmrN+mgQHXfujq2
e1P83rspie/erAWnU8Xdt8b17suIYdZsFIaxtKouMwpLWKj+NQBEPVdd9xfeBwacYDs4KmUyPQx4
Fd07BI+LhUAcpPpb6rh34B8mZtmjzxUc/hpZtRPdCIAvxfFRNzp/1xSQKLK4IlDRBiZZt9K6VG5V
7KzEbs9A1wtAcZ4F6IaPwQky883JSUrpBZpbSMe+lVbnEuUptEMSx+dyas1zX1feH6n3DpepU1v/
x2zXBzjvfEu9BSKj/IiMfp9bWXDTxwB/xEptDqzUvUsP8OxsgQMFd0JKSvFZvHUQ7h2rIOihmgfm
jA/eaA3P6YBGkUMNMZnk2JrBe54p9t1WVEPhrFWbmf/VrqGIYfP1aPnMHb3BAsfoZgA9K887+YHv
7UMP9TWNoW/PknmnqwGvom8ad3MdkzZl9vEzzfVjHiTTTZ2Rb0Io6kWLg1/W4hAFVece3WJ5GFmd
8SFeikU8x8xH7V416/Zl6NvpsY2XkZuaVwbtSx0x1a3q9FwGjhruU4fbCCbsqrSsP7o+ZeZhRV+S
VEfn0CyeLWO0T2Mesf5eCt99mL0OHlqrxceme0mdJrmFLA9uqe9EB6OAAAAbO7qzbPNFDwzYG97I
E4Xd4wDiivhefByU+mXGoJLAHouzbhE407KLYMDsJSMNVRhYomktXlcgMP9bKB35oh5t08LDLsMI
kdTyS5AaY+a1hFnwa3CQPV8SAcqsH3UfW1cMt+BIYAbqwbEOetBYUzBMrDh9jiU0co+g9JUHtbhr
zOlZDecRaodvH0ZUafbTUkWmYNr3JjfLTF2AZk6YwivpkJ6cNdBFnlncgci4DBOMFOBKj53ZvSgt
/k+5GScHHRPNeS+YuXAh8Fvgz47OMOVwCmb3cUw1jalglz15pOZucVN9mYEbfeC1Adqw+BYOUfqh
5rjEeO1Pt/B5uCVK4CyhgnrWWemkPFCO52oPUkx8wgBYecrBl95ogGOvVkqpAPb0QQpMdW7e5DS4
Vr5HdZBfs7hkyB4754BhN/AQUgqA4Ip5X6CYFjmFzXth702GvIdBg9JbAxTAf204JQ1/D8kR/yEm
wHpJ5vBLiBQc4qOnCWu5g+OMENwXvBEA7UOicXfR/02VfdrXf7Ouae/aITvXY81nElRg4mBprSaQ
hFp4nHV9dcI/i7w0viIhjyLn+KongXVJB+V1Jgiw0FvVc2UuxgPxX2pnXGJvDMnWH7x49q5hZD3G
pNL2qY6sUqvmCP8ZIMbtO9fUp3stjd9HlVVqWAXIKIZQhheTpspH1yZp+HtAgb6sChBBVncnm4Q3
WK7SXoUj0unvbnC0N2C7LtLYysRCwGSc1hZcfZ72zaFIbe8ZFoDzpE7vMwi+ZwMwgp0HzamKk68l
EwPkKyOglSXJVKnOqZ4x5yszAJqKck46N2T+ZKTAX6xDHnTGviqL/gI7onjvzLq5jLBF9lLVE6cB
b1xb+IUqzQPTZf6ftrMPehn8nGxlOhdxOt8h/PHcz4C9TddOngKkXJ6CRqvJDCOF6fROerRquzqX
0MCNAHaGkiAxl/HzFqaGOyAV7IQkGYtg58xjdmQV/WQQ52AUP2TZUxcCFvuW2++YlrXXbMHMlAuu
LgRhcTWdp2jBjdbGpF4BRoQLklSKSY++KIrhH+P/Nkm7dM+W166+lQHX1Wuh0+2yIqUUoGejg5zW
6io4+KcJR8iLFb7HDUgB/21sgvQUQOe1WwNu0TC+IVSOuiGed6uuhmCEBDeUmSwY3NhByXsR3JAd
nZ9Ckhy/T24T3MBlWfORySq/RDbljbYquGQX2UxmIkiwsPj3hroA7eu2OgpCpXKeFkghc9nsVvTA
rYMGrwd/lyjaEkegNQCLdSSr8qej5IdEDXDI/Wn2Ayjm5cI1yxlla8Mn2lqizkeBKkrjOGdTdpGe
kdNyZZBFDP45vl1OIr20UJ12tpOlB/mVCVrTJGARPltc/c5Bo55FYcTx9pDchysYzh/dcv9GM3Iu
OWrUkgOWIpHrL5sxS2RSWhjfSTXLqnNYKjr+M8tvysF9BnhnXORPys/AeTmMqgFxkr46emX5U45L
xwCO+XIb1zssjYKXyn2yLtZCGt3axlLvzkit4MkE6GPF/srTAO2WDPU4peNR1etvggeWYgBG3dXw
64inIjmSVYONGVHlpIzxbnOUpPeK8wrV4K8e5uLRa0LuqI2E6KlNmje593biPg3EfU5zbTCsW0OE
3h5Td9JbxS11WP61IZpt200DO6wDoW6Cg9wuuRuyVeLxmexkU54CK9R98srdziv6/Iavowf6TDaX
AiICz4ZyrvB6Z2wZkhkgAjBnrIYxAv1tU452cKQAiewa+W3dnNMeNJQdXeTvjU1DjLo5xG3ydR71
m1y59SpBLd0VVjod5FrLVUnagvV/qyG+smAA5J7IEbIlbevjIHUpjBTHkKYLgWgi+jh0r3Lj10dT
Ls32NMiemsjnrgLDfpBLIT9S72uuTxsU+p4IOrNcq/reLrYhyF2u19fMnX4GeGWcMmYDPHVvWpW3
MG3DUz5DdG716VVfhg75bGex7ZznYAYJjB3fToXOiRJug56QleTF//WHf/sNsontFWR3PdTXnuvd
Q00Gh9Le0A8yBMj3vUNu/GIDyBpfU7i868Vd4RS/vTW/gSo+X0GDNF4RwZqcm5MR5tp8jN3wL6XL
1ON2hRkEb7rjQuneBhe1f84wsTzJb+n96im1Z/WERmM/75ssvG8HXQHmsYxDy2stR8rW/2zzunJG
OCBMDvIk9HF6YgrD0mV5EPQRaScTjvX2+Cwd7Gqmg6nvByTYLvIEj501XKbcYllSHXNnwPjIXcCV
//Pv2kV69UOwwl5uAFdYACnbszfHD66+ABiNwq4XeRuGt2VYlidJqltbQfRnGZEsfXaOvlMNYFbS
ZydQGCOlvxTb2/rbI7puyv658oaL15h7eRLWQ7AVOCtf2oYEgYyFLNibMwrd1+0N355laZNqsDyF
at+fGkB659CJTrLPlIddemzHf34EpS53TbbWY6S+bn7aL9VPbetjW1a2/c/Qg60cCf7UvAZw5XYp
8JgiBeTW2yCclw+H7kE0DXQWqpN+woeCPD3zArnjg61jDOo85XP74jA3YH14rxOxmNUCj+3kJQeU
MtTdnbVgVeexfMkHtzuZ5sxUotHVgxoUxG56BGZ2JHhPwjuY8sUu0pyH+hBE5ZODefF24+WvSnV9
nba6NG6PyadDiiFtLz32g/IwSlEvw7Vs6Qn0JTOG8yRXX05SgGecwKzw2PU+tPq9vCWw2mmVzd9a
B9f4I7cQUZJ1y4Rr8BFS3Z+2cClCLlgXK+mVODjUkHjBN4yJ/hH1wN2RMTnKNZZCbnu8TE8QymWN
PKXf80m/ebGRndR5vEvMEoEyr7vIIKMxardwdkvUcw9hEaxfAKP9CSk/u8oJ5c7LFiN9u7Bh7Gj4
OQ/eM2Zx7opZ9hP7zcfz7JTLE7ENBqqmOleO236f3o7aoZ8g3m9XscwcRtJk+cxkbmYdfAu6kJBK
4AX8AS7ZYCbuIT8qXcitQTkx0EUZNeu46pjJZAu8bnWeXOc6Acwhn3uGHolGcWTvMxzD1tnVuoqK
tKAg56Zr6yAMl/qxNhLjJOeX3+Xb0Xht9afZyNuTahovcle3Wytbedf9iI0p2o1FgdI/FPJ/Fmjb
wKHIt1/q68SO5WmJIw3LBzD+Ry2zc9j5bT48IMhuXoCmVTdh7QxRV914Fv4uwyxb76/ciW2M2W4M
H+hfKfRMc/LqgwVBGlkMx8DhpOAlcBnBDygEHksumdwZeawDldijBTzYL/AN+e9gLh22EX27k+sD
vYz320XY9sqWdPl/n4q52gh76WEb6uXHSHWdi2912Vob5wjbDya0CDPIRFfp7IuKx6J0kT+7Trlk
E4dNXrV1k7z2P7D69UMpv/O3WcZ6bJm7e2AB9yQEscfgQy/zV5IjhK7lNZkL5GD2wWT+hdYK8eSw
Ty5FE4bqUbqvm/7yBY0Ag3RBus7j5EmVGd1WbG3TnJFy0FCK1ICJLZMw+Xe2YkVJSv23uez668t5
hInzMBbouvVsN8DTTzZZqnmPXm9BEuq7Kz/ErG+6q6tXmZbJpE62pFhPvUwLpUoiCM3rAALI1lm6
bFXZ2ortNm5t29/4dGyUf3QIdTCGMWbKwNkBBMgvUpc3jyuesIxf9q8/fi61Yhcpg/rbNFJu4frk
zd8CiPZXeVwjlHQBTS/3IOw6JDfkSfn3TTl6HaoA5TQXt0wPn6kgAUyRbQn3iRMiBA/Zu+3Y1oCy
Q4qtn1QH/8eg1fl1/fXLk7ySPbZ3Zp3PrA+ztHp63pE/+e97J1trL9n8XJeD1rP+1uvzH/h8lKKR
2Gjtd21GalbGlW32IMf+W9vWRfau82zZ3Aq5H1tVtuS4/3nW35Yz0ls6fvpT/9b26ayf/lKwDPgY
zdVdCKNvecXxcCZXUc3rWlVeeCkIpUDOhEbE4n0Js23F1jZneIJCv6NP1Rpsrp1kuJWTb11/2yOb
vhmAECIFvz7R8rLIe7K9LNtL9T/btsPkvZN+/9b2/3sqf84Xcn8Rg/YbDy4ObUxrl7mwfLi2Yl3J
bvXfYhX/1v1T27qeWE67/gU5z6c+618YEu9eU4a/1c4L9zI0yBpUtrZvtIwhW1W2tgnZ1vlT26eq
9PN7BAP6H1qNJEJS2BD5eDnJvTO9lUd43ZRWqc+EsllWZ1V20r3ibRveAVNBG9/qyrzQyKUuIz9z
oYCIkpVZ7ho68gOrnfcyPBD9R5K1QRn4H7raOmjYKjEEGV2KcoaEifjb4d+G2+1RcGTRv/XZHoOt
7dPjIlXZOwZNSsjChek1qLN56Bw9nfey/k0AGBAuSsb3oB2i0/rGy0XZinVY3epyuf5nVXZsr65U
AwIp/wzfUv90BmmbswTshJbwGm2D/TqxXvfL/dmObPAqYfGWXS0CI8YSIflt5bh1k2OlkInBVpWt
T/1kEN3afvvHZc+nQwavUo6z8QAq8LmGSoFrgPQgUm5oIDmWD1eJI177JkOXnyVZdpErUyZ9nl1m
1dk1mWNd5GXf7uj67v8WzPxtqrB1lS25vVHRE9FbO61BrtxB9MSII2RSdLSyh9krSceg5qJNj/KK
rnFKeQLGWY+bP+RF/ieqVavBEetsUicNycE8z64JEsGwxCGtSVE3ZCt3W923AgX9s9DalYvusDNb
GJAxIG+RD0vXgrOp+3fC2bZIAEQq2jVyVeW+1BlUJr0q3ssYnonwyfXlBs8tojvtGs/8dPnlov52
i9al63rVZc0im+trHpGcnD1zOspVlj+7FfIDtqpc2E9t66pO9nwmc249Zff2L+lhqO9trPV22Bhi
FRfk/peuiMezgRDgUYcxSxXqGQKkxRWfSfZaOrkzw0GmZ9nrecA89STBu6kO3iItO2vLOdSkzh7K
oG530mvusvGizKV5UPsMkN4wFLsm4lWXwstcc297ADw1MEX3aeKe1Ci08iOSQRgus7I/EpUENTw5
10YPmic4WeSaEY2FeJ45uBfF6n3qj+8Lov01QAb2Ff5NfUA1bkSVg6q0ZQgeZQnpiXpEBSK2q/Q1
9hyUBc3uYYrRQnCALZx0cvtnz/Ln57RqfsB3vPSmVn4ZcxNXrdT/Ky+Zktf4wN/8QAUpnjXvvTdb
3zyi9WR2/YCEg9aijjMMu6Cp66/1DKaXJXn5oaupvUdRB3hVhGyXWiy2ACah5Dm3KvSbVPVQIRGM
MlQJjhsjxupxXPYQSsJMYMBRIEy0c1PY5eM8JdWjbEmRFYWD7lmeIyxMEN4q4uBQVsgP+dPwp0ny
7Nyqi5RfplYGdiQocRyWAPDu/zB2XkuuKlsW/SIi8OYVIW9KKl/1QmyL956v70HWOVf77uiO6BcC
MhOkohAka605pu3z5hYXMdRrGcGn5mMkKkMw9NqsoCbIaQfeh5vCPlCpQXrNIdjeQv2a+im6DssC
oUt09eXkE6ymtBdNZYZJN9xFqFwF4DPNIFtjBdcGGvZVJhN6TSVFWU3jGPAGQUdsOpRWpSbnMsdS
FA9ZdxqG7qIknfMwL4s6o2zP5NpCXc2Ie0eoZulKKS1c0QayM/qE2dw4qnBh/F9TEs2Xry2qOSD/
Wlxz9/2ryHAeoMxEqypsXbin2tpSDN2bpiaH8UYxfaEp+sG0KHWmrFXxVFNNWhcreDAYOICXTlie
KqR2p2ZZ3De5PrdJQQx1AG1kok0r1UM+66m2UnRNOYhFMQX/NhZ9Ja0mB5W7E6YEm4EaPPc+BaO2
OfYfyZC/a6TSqQtH7s9vS0fPTGUi1QpFBSWmn3+R7nwL80T9mJqEagWAOM/BmFF2DQfrYVbIJRtT
YhwrO+8Pah+3uzSNiwv/AgXJfys/NqPExZWl+lnW+ucaatDZjpKHwawapK9S/Rj3JI4sYI9rsSk6
SIW+gF/P1/Xo9hh3uNMyPFZSTPliarmW/chg02RJyG65Z3h/7Gzkn1Y660dxqLrRlYvlhDvEYTh1
ZmDRNjxwKu/+Ddog+R2Gc/J13Fqb24ema9e5DNZm5WOx3AfZE0aFM0H7ouFd2dSPCC2aR7Tn/YXQ
8V5sYbTbPmJahxgqG4E1LSNEm6WVf++U2M+yDY8L10AKtZH9ELFYViUUdCf4af2pHggrlym0E9Fh
QbLYg8FMqGbjVKi61G6BbSorsSlOT5bKy6PKoiZsOT/mOFLoUi0TvXhrjr+//pw0yf2tWdRozpbz
B3WairxscvCn55oZBx1yilgViyqYUbjft8XVNrYgJP9oFN2ip0Pc4Q0PFM5QgRcMLnVdWCqUFTcl
tX6v6yDc9eYQwHgPq8+y3Ij+eAjrTapCbapmySJgLdm4hRMP3DdBFJy6ZTEkcE9szd/+0dH3KXYy
r4FvxmskDPGxHDM8DJeFWBNtOm/ZWDaYENViJWrwG/w/Bopdvkbf9+5GzAH/P7uk9kB9haxs/z5M
2xVAbm/jpZSJBq7++nZitPiQqSjV5pS2i46CtKNutChgIVKeo2WRA5g4i83J9yEWRv6AeF2OCa4v
3aUMudy9DxJrOOgdefB15JHZObaJqoRl5eCJMUnSwXo1KMWHLCV6/9pVbIoPbqGO7ixA4F+7ik/7
Y49M1dddSYHG3x3Lt5rKGLHjbS7M9xR7UiqXZjs9tlOVHu0xouBEgbzZZeQZZbIV66QIlSe5DIeT
rdbf81CRnwazkJ/UsL503GAv5KZRugAd5OnXa/C/rLpVjyalJa92xqFI5pTnFJrBa1RJb+iRgwfR
qZfB2S9i8yr6qBRepwjqHvNl5Fi/JoOiPyt+VLwoyV4M4ZmTPclNg/zyEtbpdOoDJT2PywK4nzq4
elKzajazyz2barxlU4xBaEoix7d/ycmAe6lN7BLlUvqaOTUcbUVrV2JT65thp+Ga6pW6ARHfNY2u
f8TGCnSRMarrCEHla9NjiyCj19su+spXSsFKz8x8fTdimXktzfGZEpruwyi/zXZjvxmS3R6yMgKd
ZKrdRzNTSCFbRn4FogNLN+x/B5bZflCypXpzjIu42fjPCsVnMGzbgXpP1uKwXc9Yw6IX/rcJWeQ/
nX+1qYZFVWw2n8rBqdf4tZUQ5qziOZMM89Ck3QRzuy+eVRTTj1i/u6JTooztmQqMN5S88lk0mX5D
fsEeyq3YHKFJ7BVnSlZis45t/TqTpRNb4ojdIJ9lWG8qiuhjMM3UJRRGqB1rWDHIomsfCpuZnwm6
x51HLR5YT9Cy68ofrIPo6VvfWevKYHDd4XYy+9x5AMZEr71c9Ss0PtFBbFqRbFKmEPVHsWliRIQP
pOqfxOYsTd9snvkXsTX12ZX7dX7VYup7/DHYhdEg3dKslc+Rj4w49LGrGvLqSqHPGuxEfyud9iWJ
W/lIscJwU9WWn0oMVb5K7JMYINrhIm5Kqc4uokksdChHkYmAoe5UDFcL3GMzM7iJ4TFytGuu35qm
2NidXWFYWK/BmJdHc7KKY9QhlltgweVRklk0XWWDmZUnL3Z6oONm1DyEioUV+GQ8QwhLP2SjctZw
M8ud2ESjQ0m9WryW+giSUuupJViGKf3kuzD9qKrJR9yV5ZZC8Sr9oIo62yLHtzYquY8P09COuS0Z
T3qYWecyMSiwWIa1k/xrolpyz6NNOTOtU3AjYs1eFrOS+isieA31u/+23YeINUNqf1W9qmz/t/3V
lgKYzowf6nFuLqNUUS5d2KDvqOrSeRL9ymX/RR8H87WxRvhAuVqcslAzIRtXKRVxw/zWV/ZNDB21
9FRHmvNeN7ns2XVsnNPSwYClrqGlwIV9QY70QwJ+tY6LlU3Z0Eku+VHZY/ytUygQMzS7eXD0LjhI
ppVsozSUn6Cq1K44vDW/y6XT/OjIG1FGpMdwGCdtR8y2hLpbGjfHhDnOz90CbKnkbpLVBWRcGFWn
knvqySxDr/fV+FADJ/+n42uM6C7vrehIKH4G4+/JcyDHnugPqXs8iaPFlk2jWSEnrCx9/7UpulVH
ScYNP+3oa2SgqDdDT4ytbA5ot++HMCz9aFJefrBCQ1qnSqFiSzVYO4N63z1eN81J0XRrYybZdJ3w
cfH6Vm5e+DXKlP7Y1idz5xtsHul34zzbQ8KUdCyMze3JbAv9B5pEYJE693muPn60WWIhUgnmdV1V
9SVW23qna9VwiOzWwN3XL7El6Cz4WBSrcuNDmamWYLH83v+Ig/EliXTpl0Sl5dcHZbkCKq4wfk7p
8C2UJOtdMZsM2rEyP4UmbHCmKMEDEmp7my1QcVny02OfxsaWcED6YCMFosa5MYifcSMz/Tn84Ab8
ifhQ+qkG+CBTncQMm0l4Etj6rwwystr1zwHWHE372HfULMMpbp6dlnfCrq+UB+o2OspzcFhCd2V5
BNd8f6eqGh5Uo7UgDeQUtzily45izbJqUoAgEM5dAtYF/5pHxRqc5zx13pUpls567zicA/C9dZjW
B7HZaZDncivu9mrcA6ZSmJftu5JSt6KxnZcAQbpbDaF87qvSf4nq+UM1AvUitualAtxSjQcx1FGs
Y6QY/lVshX2wbdMyfdQL1X/xZ3KJhdE8lZplvfjb0c+sj5hH5bYd5XZrtUPwWajbeqjNz5KKLCxz
qno3BEPxjs3dqjci+5H3yBMmD8Wl9iXg+QHija4PFferbemICjLOOOsuSpZxC+xo4kcEeE2LtF/C
7tAAphZaQfdyH9BoteZVZmdsBiwFL92y4MKYvAZvZE9sig4StsWlmXHbwrL6SLETnxx0FdUNGI66
xO6Ki7YsTFC8R1vSzrlVzY9EAd67Mpo+p2gp9GjRc8CBArmXqu/xPEyfYx0Zq3Fpj5b2/x5vg1y6
j/dtn+NQnrZqAhvg27/Hv7f/X8f/7/Hic9VqQLnt6Gs9N+LVwAv7rRym+qZauro1lzZwGfVNdOS8
/H61iSGAIptbubT9tS9PTnBWkrONVZ6JYmEsakunauQNV0b2T5uMfbST65v7MNE5xo7j1jV6g6B8
kLLWQDCJ5mtU6iFYW/zWvR6OjZeNSvEgFqPO/6voX1VXaaq1GibyKagQ4nGTEhsQ2uVTuyzEpqlJ
iO6/trPK63ldg/X4b69ov2+KPUQbbLtjHlHQdm/6OtJ9O+WmN4/2Q8np+tZj/wGRzPlI0DNxUZX5
3vHRkqqj9TiZvfNNA0BHtNAZHgzbxnA0gbdSpHJE9hU1McLjfVNKG0115jeIDMO246gCePqKLGsv
PiPMKOfrq9Y444TtXPxOIdG1HBvzigeVs/ZC3YiB64CmbdSmHQ9qHcLsXgx3hKPOl7mOERaIc3n5
Eh1i0cPqXtsUWaFE7629nuolcJ3Wv2VWIt0ARHeeunOwEUvmGaaLBjsGCLmlu0xB0MXEY72Vqqzf
8vIHFl/7XentJ4iR4S2KcYJPurZ/iJpe2clxm+39MdUvYaDiiSGV82sapr8pOsx+s3OIHfxB0nXo
WFj/3vCT2WpjF1yqomluxbLQZKaHYQEucRmgqYsUqaFkw2jLi5KiiweZLK8Hp+guYrwYhsHTGtPI
CQM04DTJ4slOyTxesn1yC4B14KvWpFegQxhEGBijaZ08bvBBqy9G0CXbCmnNOckQVWijPp8sm8pi
1PHm0cqGaF+AMj46emTsCXsUB2eah0NWjeNekqPymGkFxj5+H52SxgfxNFj2KSknvF5rgiRRl/ib
uG1lHBjkemM7xYjQFegyAKj+Sn6iXKex1d18aE9wg6kd5I5DNVDV909zh9UP5s7jc2SAR+50t+9C
glJBIb805KBX4Shrr6Ntw/KGe/qG90zvVtE0nn18qEBQ56lXTWEECQt+HM8mBB9+On9PGnvt40f2
Tva6gWsTLVr7OXqilvR3ZMrzdynRvhP4RV5uBATKA1vdZC0PZ3/Qt/1yBDvGv4M6sBKLh5EXKnMC
0kmJyfeCukS107851BrwCpgNR9io47XGSH2h8c9A1+qzY0wdKGR+AbwZlbusUQDJAO8bLzG0Fibl
4y7XpejZlxzrYimoaYURfKj3SO4Mf9j16TC96ybvTooSPNsFvxRlyguwAfL4HlEAuA7Kod+JvdQ4
2dfaoBxySxk8YonFAUVQzKvqUhlsOBhy+K371aRPABHFELH2R6O59IjGv3vuw8dM8An5gPtxRFtV
2ejQSOCtMhwDL0bZYuXYSt1rh4HlYfTlDHwFpySDt03cckDpsWxCtHPWU1vgc7lsqvqEaEk3ir3Y
9NNacVEnxi4mD4jkTIuXgmWh5iF+T6U+lcfRSSocLFgTi/sYsSbacBpndKNSojTkVGP9P/abAUaV
CNT/69hi84+PtvAR2DMTcv9ou+8iPn+MyvmQpe/NFIbP3HN9t4gtY6/6aCv6XHuSHcvfakMoreac
f7PlFPHVrIqd2BI76Zrz1HaZczYMaQe6aL44XYOksM3bt360KlcbrOBbG0jPCIqcn7qibHKb2wEc
8FWg5GrEAKC8XRb/JpjxAB0k/l5Fdcxjp2nfF7v7VWJ05Zk491EG4n5GKFCdc6UKN+BMZzfR5ep8
7xC9TLD+GadjyVO01kruXimRwbl5OYLYRQy8b/bmaLnWUJOz/M+H/HVoaUzQC6n+a0qNKsDM5UPu
BxCb6SDvSH7FB88eJOvUjQEGRFiH4vgi9SESEtW66pAcr6m53H2VggoDPbS/2lD6YqmU2juLUMHZ
kjEuiWVQ/1+bSxtO3cM5WhaijRJMZY0vGlmQpffeIcaJtqqWs40+4AogNltTy9cRWBiviyfC+1X9
PUK44BRy/aEEE/K3vpxerZKX9npq/Kd8znuPUrH+pnYxNExrzB5sDahKDMTtPBn9sCuoqoXgGFGz
j23V3kgdmCDLXXyw5OiSp3K1yXjXvcqwdokYEL1OjVoisF5kL3y7cEXM235LTAgoxqzrn3iKvvtN
av4oDf8gE8gMIOGga0rqhKn0S1G2Jvg+ggwkNLrf4+Sc/DwvfmhN/E3SiVJzt6SAnqohw+hxw9JB
LRggPbM5G178emhgmvMCIXpHKyyPYYYUUPTmWHie/H5uXNEbp2GG5yVMOdE7tWZ6qSX9M1mORMYj
f0jr6kn0xbpNzAnQEnPy6KFsZekS4yTEemDM0YNYEws5Cz5mVa729yaxhhtq6MX4+Hztde+Vrcza
xiSiXNFmNSG4SbtBdwocdHUfd/8cecjOjV6YB39WGTvHuFKhRHoaE6ckReSTPFFS5ejYnXKU0VGh
WY+UbTqDihEdYjHaUINW0jKmlqSp2tz3UXzpRzmXkO3+c5g/hhhWjIZMHPx+tB6bjlVvTaX3dVzR
7acxH/HHyNmUpBV2WLqnmQ5CsOXw0lAjEUTB+seOouPrI8UXDDPZ3zi6/vrVpolvcP/wyUm4BH2r
k/dN2Hr/6990H/3PcZWfWQC34es7LGdBrP3xZZcv9/WdRM/Xh3Zl9hADdkUqvjVaWz4WyzAxwNdr
wjxiVfSIxSROv1jV7Q50w/DdISN0lrphw2wDO7WxOTdJVK1qDCyCCKlZ0OTfjKKZYOhR09jLezP0
563ldL8oy528FLCiHP3o1QTrSN3Ej8KBD+YM3T5M25915jsb5kxHG4RpVKmRp5jTgrJ1fpgSFtlx
50o1N3JAszo4fNshxtjgbmXXySvvmTtEeC960ztuz88Orsf0XPsVxcXdixKMHAyZH0Ts5NLLzcmK
0V9WVD0R0FmnRLcKXf0WFsNJIus5FVgiTiAYyiXhV0gkHRL0vjt0xLymOskxkpRb3SbSVY555S3x
M7pW/lFnLoK93NI0jD0yqTQ5f7UpmLi4czFk+/teAZE8L6tBLuGbKl1FBxq0b+2M4qpqe6Sc81NT
PTWpPlwHJkKtVcNCz3klH2ZKRoCXxXyR4EUqMVnBIQfbg6qzIDu0ozsiNdUd6g2N9NIrIw5gy2JK
/Vs9oOPPiqMVDAZV/ywKosUrNGbjRi1gjYm2HALDdsZljYDpv23dzEQCpKm6rXDRK2zDf8iWBTgK
p7Sqa2uCa0pbuDgjc5jrvCyiVCt39mRNrtjkDqJdY2gUCIaar6Z7e2Pqb5HRagfRZEuVCpdsnLEL
bYq1aBMLTfVV0kQwG8WQPzog5mlT8/XBotlQC/K7U5HvxQeLNj8cXNNpNa+dajLWy5cUnVEi50fD
BEC4NBmE1S+WJXlDEMa3olwXCIKvraJEN3Lmv8eo8veDop0BkaenEbOqq1jYM6x/sFbG5t6WTn2O
iRtk/kSWYglJo6/hed0dEiMxrgT7ja99u8hcz4WP+1HYNrho2by0+SkeQ7NR2tuvbRySqk1dpPqK
Ol/6w9JQj8vkOW7sh9lhdtDPFbmiqtOvjpNID0Z0DJYNLYr/WYxG/dERtTxMerq8FqL3wf2Pwoz7
uDGBcpTO3HrFgSy5MPGuiK4Y3nWXspi8rytqLqOAWuPWhYrcPBR1Ftx0gmQ3NS6eSj8Yj2KYWDAl
U11sgcqd2BRjFSjrnlFROS72Em0oKlIkCcmZd7hx5ciBc01zzbnC5Z4PmtZ9Bn4NJWRpV62sx0kq
dv3YRvkvhkHA3JO5D89iBDO/qxwp2jGauf6KKWp3UuCYV8Si1hUHsWqthDZeBuNsXUWH0gL3lEuS
M2JTdABM0S9VyoQR5w0JcmzYkkrWtFUfcf9NeuN0HxsSO8XMrLG2qVrFG3uiYgKcZXgrUUN42LMk
a82CjLay2srfaI4GORx+yw3Uc3TT2wZtqJYQPxiJh9paiqnQ4mUiFsxdZtyycPNU55HZRhlghydh
FuIvpD4f8PA/a8smfL23vMXLD28Nh/q7xVrFxxz6INawa87IXx/aRSXULSWMYk0sBlEouSx4qaVw
UjSCru22jkrGe4wBvhTTc/hVeLXUectMu+t3WZ0Js7S8xS7Ch/uCOTJSB7GdCdVDr2dv+iI86hYl
Tb18BbyJUB6ZQn9kVIDdoEESFIC7exALtWrHGYOjeuFv/GdVTZ0fUaLCwGhysI+iu+9nFKJiNQY7
A/I/iUlzAM4naQdl7+uM2RMWJAmckdg2SSGKs/jVDezluERltrBPsDtAYYZ8QV9LkyYhset+TZ3+
04cWkRbVdsT+yzOUpwBfx0PR9e8Wp/UYYQe2aRX9M5x0Zz0uVbUJhymcI3ecbC3+3vvZFmviP0AO
K1zrAedKwiXtKHeqVyeBvmsxajuYWlHuTV4SkiquXUnutoNuvqT81YYxotBH1CHzH+YSUGrm5DZA
+lkyvLhGxLyI0vKl4tpa/lliLQPasK7AgvDc7ZVDA9kiqEwSXVoJiS9Jx9MfJwaJMufNdBoQipay
kqTMJ95PwK0KjR96FkprzTgVQz0emtAcvhaaHo0HX13OXDZ9ZopaHZD8Vgcnr4COi9XcdnplLVaF
9apYE4vE8iuqnRxoGEvtfLHYsZRahUCHScf/emGVjpXvowwQwKIRXf5MsRB/8H2zyzTIMgq+mf6i
YZqXGkVxOgqhORWr7UzAK8+sybv/Z8R1et8Ua44yYG+FgJebdwEnkIW2lP3dF0anh9tON47JUnsv
rgOxiJbNgRTHZo6ak2gqfQNzh8BmNiJsDXrhaGBKPf/fvigeU6WpcR/VcjRgi2rsa9Xq1GGfAPlC
JM85XfgQlY6NgViIzTiCQqxE0u+aKeVwxBiydefG6nFFkeLxaNmFp2HT1Rbj5AYZ1roh/tSebFe8
xaiyvyX289NJx2elXMC6zEfwjS0wnENKP5E6X6tZj240OWdFFbowykiUzmV4MqmFOQd+tyLf3rjD
lF0yhUdE7lSG50BZPcpVu+KWUZJCJ7JYVt0e3MDyajvLN9T36m4ecBAybTxprbe2bvONThKGKvau
x4ulCTZRixGlnrtSn5EfoUzQ44HLTSN+0FXFXE3KJK19qcUWplc3sP/B080vmp7u87IkfoclUdTo
H9VQ4Vk4pRvwS9HaQOhXtN0pDGrZ5eGIMjksCq9BkBF2J8Cv1JPEpHQlmdRrEBNUQUu1AsoWbYZq
8YhuNapwCVGQnF7NpTrgb2w3XgmiorGJNfbj78bixNi9g1UK+8+9cwqmJF5FGGz5eSzDNcWiNFII
V/cy4Fstho6PaWbV/459FNkylVSrcTbsrQ/rRirbXauGnAQ4dJFucqb1EK14M+jUxQyvjr2ELjGC
ZD7W/LR4dC/3FkWBHWOZ+zzZatKEEFii3r8bpC0zinlF/vGTyXO4tif0+6VkJrCJKNOxZ+aeOtoc
Gzwa5Zv84UHuTLvEvo0gkHZkPOUTxbS4Z9g4MMg5/+gSlS6a+S4AGGwHtozXVqfDnEL1FEq/Wx9v
mXo8L1eQGpvtOQ3nXwadq7zhQVnxki1Z/qVQux9VBh1J5Se6UoYes6ZpIN8YWjjmyLHuERA9FUmD
A66JTgwFt5cSTtB0ROFzIqcrs12QIrCW3VFt33yeFx6UVxdfZvxBM1I4Np9lVk4EE2LuV1TlTBC9
jHNXSZssaPzbBHF9ruzvZYqrXiAH36Ze2rQ2L4KD0nvLBLA3tfBIrdzGcMKfEhxWtxjxJlbG+d2p
CFgQgFSkXxYWiXCNtGivKUTynFi+QVywV9qUen7YP0+KvcEIl/KRkFIsSZfJtvKGJCU/kkrpNnM1
dt4UpuVGsl9DKc9dI878dZ3mxGf6fGOYUnGaQw44tEQGI0V5CMa4BU057Tv5G2/+4cqZrH7d1U9N
glVrjV8X8fy16ZQfStuDZwGQZGuYHrf9KxW5GrCjOFzh4pm5zAaV1Qx/1XUwTHXbaczc2Ap3hi7J
bg+yy4z1V0BilU6RJJivlPlRJXt5jPuKDTFUVrqdogUGfdNb4PTf/KCqgToVP+P5fVYT4Gtp+IPi
3Mxr1BcsFF966iXJukBLHY4OyNQlt9GOne0RaxunziJkRhGw6au/Cd+AMDE/4sG4FCNJ+9Q56SrD
MmU4azKzf+7p8brHdbgtm5M/dxjI5tMWe14Td9k83E3fcc4mXv2c5N2n0mEoL7fTVY+Z+Xfzgust
CARijU6iT+cOnQOZ7KgZBmwYcE2s6qIDCBZ/6zlJbl1iCixp0r4cmWSFulKt2i3nXvZSi4A/lgJH
rdzUmeHf8DZs16R24tVYWS/mmHla3nEjkMDQpuk7HveppzgkvJu6jdymyd6oF0Xk2PIOPSYRfklU
b5o1RsKLTyyV0eO6kdJXYP430Gm227z1JgS6KkrQ3Q97O1J/FlLyM4vUH02lYRZYQ+aXeYciwr3N
h27a2BnJgkihlt1OqSMKp+BdIQo6ZsD+hql4kuPqUi2BqnxaErG/tMbCemHgC4eUyja97sK9q9ej
ZC5y5/KhD2M3KkyiJUuhbhWM+0LhoZBRI2QC74P1wl3TDFaxsq+z6MGiEMMt0+KSJcXvTLP2VWV+
ayJevEb9Gtpp5ulyuqNQhXiQ3+LXMvjo6u3h0OJmFoCq9ioq0NedFkPkGfrEMyXc6FWpnVzJyEfP
16QfNmSj0O8pRI+0tY6plNpa5nYa62ds3khDZ/qWKMDWmIlkhvlLPsobHVfvjR2a1A9TsxIZXGZS
8e7IRXzoV0FoLwyxx14LoY2nr9Pcph78meewnn8Uo/mmFtOtN1dqZlYbMxjPM2jOxIQ81+A/qZjm
uQBjbRcNnMFCJaOmN/vE9ynTNrdDJHl2hNf9xxSVn06QPptldxpNahrl4TVs011DDU4yck3EbbMB
yQaapj+FgAMpaAOMVqeGl5S8gUu1p9X8PqHKG+muaoqBIO4EMw4+NNAAvCsC43Nqx0+8qTPXSqWX
xgZk00bqR5MlPwZwelo1fqAv+0XZLnWx2nbuo32nZ88TMvJVKhePZQe8PILD1CdUVHM+nnRMxLYF
aQBq/jRiR828JQEJTK3ZB113w9MID0Gb+PjQWr8avQFNwRMWj22s3nMd5C8AZVfSBywv5RxsU3pS
2/yWgOZxlXkw1rrjbEfT2X9kDYA+aEP7YjRaePsJxfIT5REhPpq4sR8xxSgu6IYp4bPApqv8Ikuf
yA5R4db4IWftKZGH944vxavfW0QRBqTP9NWppSN3vieKy0q36yxOfXBRcKYvDHXbxsNuLPxNs2uG
fNNwWrhJ8OZP7nB0ye1FzP8HUMBWeYmIUu1a/NTkBmOx0TklBazPTkvIp+SbIeLXO9j+rzTFQjmh
Pi0f6zeza0+q0147O13h53Ar2+DTyHhvREKGdcOQflho6uGTFv2K1AwuDzrWnzPXBhkBsPE504Za
GZjRjGtbkykw7rY67xl7h7flIrtgPVozD4hkYlX8XLo3syWoPKf26MLheUjjsXErCyKgrFNwpGXB
c2Gmv8p2rN2sTQevcjocIxEd1qG872Xn0dKYRE4h5Ow86I9awyy77PzPruV3N3fqxgTmbTX9WSN6
Bzkl8UDcmVJKNrTyQYlSOwVy9w0GIYVOASE0jdhh3WucZIvTiOXJzA1dybxOtRwE/7bt9vGQedlT
k8GI6hNJ3qgazIamjh4xgG992PY84JhJ3pyf8th1JwUQGW9jxs7222dJn8BuOt2n3kIan6SIupfu
s26cTdCDFG0iPIqdxPFSQgQ1CY6UwngvlyV+PEzCKj1eVQERgU6WMyLWyS6be3uPyeSbFQHv4Qne
9eVPpWVuPA38PAv4OnF00qUCh7kBhmLM5VJFjwq3Hw91ElVN+PfMUXUKouI3JqOhqysdaSXtxW9s
jEry7wrkOnuuUUkoOIL5kY0/Z37ugupoMlkM2vzSOyQN8RcBdXVGQPTKXPvVJmmxMoLFK0Idf0wG
bwCJ3Y8X2+FRY05eYneLwyBPcxMDqbiBo1q9JWrFr2NYmfUsPxh9NjIZTxNXt5mDmSl1G0H0uyee
3R6NYiFkGSO8t3F4MYphrajGyMQK04zIgu1gdldpGMt9JCVXLWBCjidtrhr5ViMyVVXzwIQ27LeI
tLXGzDwCQi9mGHyHbwU7NaFmL1QqfgFcNNJvgn7foiLZ+6Y24gzckq28ZCUYMxD3uptSbbubjaD2
GoiYzhCv4tk4151DbWr3y5AOWC2fIoxZc4LQAB+pvUvKNVLGa9zr+kbOqw8gC4cunyE+Fwui+bPS
Ma4eHQWxfhG+lLrFTIgaKJsggVvJAfPOIgIzSQl6bm8pWjKwhrSGVWwi7jEnVCHGt7gDAdkPE57t
prrRtelZlc1TFfMLDDnDiY6pBFnJX4bl917aQhzO1qFibiNz/JzHA5UzLykVqS6+INU6UzhPWIlf
UGJQNjLzvm6iVWqnJQRvvEmQ+ZbathX0kHe1OUrKxsTwyHUM6Ukv9E0P4Ha5SRUuHFSkUBMF1NuF
Lof7R8KNTdKOoAM/+lD7rprStPHVHlgyElKIhryepil4O2aEhsPVX0hoB5iYYJsYol9hjt9GIYyk
RPutmW3umiPhfgNqEvdNQogGeEFVvkW2rEKVs7wEl1NXcrhKLEP9RsDlFx7K5bFPyFqrJO4nrIoS
VXkE2Jd5lMogoNQUT04KY9lhHREj9lSVxL6dbHUDLq0yjjtL6W3mAXG5AjXXQE9p32OlAkfdHqWI
q62odbdJy5c4zZEjmQfAmN5cMH8eWgdXX4IUrpmG2wHHcaid88WkhL3Uf06K86PM5tijkK3kMu1u
Vj58WM3wA5Lobp6mlakqn8UYGdCSBxC9iC/8sTbgkwz5ijyIXOpPfWLdusZGlhFn597uSKBUMols
5yM2WhztM+3Zbx87XQbVDUMUBzEcd2TL98YwP6eGftIVk59u0OLnRB6jlq2HkreOvsgHL4zkK4Yj
L2qPK6bT5ZsgnB5D3+ipBbRuJFQwcIl9mM3zu+082qZEkYi6sPiydly1bfw/dJ3ZcqPKtq6fiAj6
5lYINVbrpmxX3RCusos+Ienh6c8HNfeqteeOc6MQKIVkC5KR4+8osCkwsa+LtqlebidcbIk53/R1
B94Q75VKXET+Dds8D7AzPHBO+nUVG8GYaqzEeo2heiICRbcN331oIgw7afrBXSAb3OvgnAgnGKT6
ruQ5UEun78MRz70xJAwvxwZNOp0f9e2vWEK9t4wj9UUjcgqMwdlYVJWsvoabmh2ppC1ch3NSqhLP
18re5mPIQ8g9xQ/h5gppaL7rpp+TE7/H4JTT1BW+0uMNmHr6dHSmt9JM8iDU97kJIC3QoaJBjQKb
HJjS7N4zES0dalb+Ycqv5tm1zw0BrKTW6LSSV6fsU0Skk519G0fu3hap3rtqoOTo7RaYsAEejgmJ
9hwPD+XPKiQjI4uraxvFO4MgkZ03jacq03/mCoLdOMX5ffEbku0vGEnfAMTLnQJHZSO54gNPcVgb
elxKw9BcxbTzcAGeJtrt8LnkNswi3NlKZIESJUIOqpU2aP/ykF5IknyWYX5WHQVT87QiWSi0gJ6S
5hBjsLGBtORs6lL/HAxsp/Jvmu2IfVRqPxxNOTjzSP/Eg81jVJ9lidUpft2f+M18UFEPO6nH1xnL
YZx9s8wnDRYXgvlWx0S43kfuplyKCA7FB5QYqN/9b/Itr6FHxHLCHKURdF70zqunjaepxowEnzmy
5I361tfmh+DHwhLlMck8fa8skctxNZ1zS8X1PRHdLklYp6nU/lU1vHKNQgOBVL9Mh3ZQR9Oe94GC
dxHGt/GRWKFvmaYrWxKw9q8IScPNIEPYQ5/e+CZd443e9otTdFSbEFOtGcYZ0dVIJ0555rFMZYoK
DQperk1ItvR6ZQ295rtq6z+kBpeqgDNBw/ap5J+3EYPxqOQZLUPTeO/BLbVo6Lek/yx+Kl50ji3z
JZrtg5ZToJsRoXzMTlQAOO2xhnV1vFtlZ0A0xkmYhtXdi6PH6ouJNwT5GVBWjnH/mJus1OwaPU06
EItiqu9xTVDDpJfkQQ0vGJDmOzhc99Tpz8AKCP2U/GrmUbtlEXgeFufWyXjWPiLhfjhd89qonJiZ
9Ur2xbNui60ZkVNIBDAu4ATJTg9NzdWCrAuG+KEx1PeutX4qTk9fGaZbY5Bdl6o0Y1Lu/86cGCgm
+qPsrpnEB5wJABrcYt6sfQ+XxaurROcZp0Istc+Zbs807ppflRx30lFecyKJN05sDP5QUnirFmyG
kLOFKqYTpYdU3FQ3lpk/lGH7U5hIKOJuxpQS+lPdPTu5eTIKu/F1paOmEtDvVQyqx1RRtuaSz9t5
WoAUnCj6tPwVF/EB44qHOol3amZ9xm5Nn6oGBSRJlSjFZK9P1TWzCRStZX6seiJTO7UKYIV/ZFoD
XVQnodtKgjQDeE5b+G+hwDjYCvgKpy6+OYmAJDychaLh72Rr8QbRYzgYT2GLhCIMf89CedGJEhrt
Mn5Rsh94Jgpr1n0lUmFjDfp1wntsa7TaL6drj7qXPJcDyDoKwM82XP7Zcf5j0vq3TKCrJm0B96uS
vzkZrlM2XMoUel4YfVBCfBCsGm+cst9Z1fSjqxZdnsqNXCk8GIFzife4DtuO2nzpVI57ULx4a0y0
ZtVEJwBep5sQ//AsEimyRpyLnDil0noq3MEEQVe+z9FwViUW0p646EzhpuPu27J0/WLA5E60QTIk
70lem/5vaVW/LCP/GVYVXEu9fCxwa2ydgsnFrklbslrs8U6zGIKQ/HhYTmi1teqEzuhZV3rI6Sh/
UVkcpgFbwphs0DRVaep1oudshHM+m8ZWBVPFgytCCyIGX/XbeUxJSkyy3Rw5JxSUH7Ypf+TzfOvx
+QJWsy9cIW92hlub0m09UcLBdKO9Xqe+M3QQjhXSotL5injpAdfaeS8tI7CwN+D+o5FHmfuuztXV
z2p/INMBF31o4KPbYbLOH1UZ3tPo0Lxx6KdsDCo6zmJxMfLXzsy2BKje67h9j3sg8OUUnCcipiCW
qLvI5kRBP3Gd83BPR/w9dNorndtbiFE+qwR0aLnUAlKITrlZPLex/r0YbZOFXkxZi57K9XB5Mltu
jCJ5XqkCkUpThuZxdWA19kyo9nvVpr9Y/b6gAm2P2OaTqTyHW3Qv71Z1rqvwO+UBfIyYEiWkUX9W
AHJqjbCVbrKywC30Aywj2nrpZFAyyIh8SOVcOpVyZa35Nhb0dufO2ZGXLbalZQ+s6UdvV8xY0cxm
nh1EfRGlAkDAAQI3U36x7t1MaCHMJHQP46ygmyywrCQkKxrd6KFPBhaNOCeA7St+lVrEFk/WfmoK
7UHJQbAkSgSQCIeFmhuryDO0/TR58og8LtnUExlMo2YUT8rUYBrvZM1+3fyzDxv6lOuyycOtg4QD
I/5K517VEjbuFCVZBkv60/jumglm3ARY2M44+dKbjqWDJB2R0w+bPrJmwj91jE458PfsZo1CtTND
On2Y2LO0eZ3zutn3VOj1wD2sr2lAJu0z+cIfXZsvyi7uPrMyHE2t9/ZO+Nshs9Ofcu0DHhn3mga6
W6qaETnH+Xelw1C1NCjt7UH7CoXLRUOFXYThTyM1O58WkbvFNsD0DEycVcHfZDMtufIhGZaSLVZO
sQOHL3R+xZ7+q2+gb09MwmEXHnFixiCdjlXr6W9ehum3tasm5SKXj0sWBMawoU8NON977iv+edge
CpIlZuH3U3qeVfupqG5VavabNB+eRQT6nLvusa5MWprOLdNRkzvuZz1amPhH8j5Z+WO6QAeeUtA2
HOuTqUaD39QGV4RHCjyqsgfyMcRWRnIEw2+3FNcDl7VxFL1JoI7F6u1gRLGJ2QTMDtXGkUBzKjxR
M8PBoTGqg9SqbnXav4/FErQ4pv0+NIrfQzI3lxanjYj2tmqxUjYijxvsZIAPGEbgxep7MjkXL/qt
NwaYbE0emsuCs0pcwfSYPhfDa2gkuAu5rNHiyIg2SKw3Y4uXw1iOvuulrJ0da9iAqe7TRNXeMo/Z
Gu9YVre0WMaCfCgtOZkd3Re7N6+ssV9stXhrCjcPlNpMIFpE73iMIGF39T1qJtWH6ME0uJAOHWKH
6BzSpOr8pe0Z9DpidZ3fWF/Q1lkhGNLKsj1BprxLPxlgYTvVtT9mlPzFQKsy7AFXsFBB4g7iPrQj
aziF3CVX5K6f2baGoql/0XIMAVUDy5e+rKBV0bCyqs8slXi/iOGQT/SZtdzyjrp5bIu220wRwFQz
03xynOyjo8nH3aZUNgLSQ5OX8TFK+6WA1r9bSFw2dCsj7E7G+q4WBcCKbv0sF+gp/CHpsPhaplC7
tueGniU02fohQhrYUYw8hjZnpShpdnYqupP+2qOv8+GoVIEnLFzSJ2APe0ms6SQdv2TuBvAyThic
EbJ9HeNSQXm3Geuse5Rkpm8b4o0WQ/4TfflLZEk/7+jbjDhqaANtTWqp6pj2EscP7gixNENfdol6
aQd1V1BTbiYH5XQyk1huqjevMo29qXZyh0PkcZaps7EzEcQ6gS1zxM0hiszmNNBvz1wI7mk2vtoC
kqnafgM14/cXM9QfOrJh0qQPeUlbnXUrPrWpTfRKv8OLARcJKZJz64CfypqmfWWMCqJY/CBzrwjm
1uBmPDTvWPQEwlrqzxJp3NwfrYyZNE/KV2HPxsHRS9jMZjk9mM2CCdXQaYjfgMPnZDV1bU6eONqN
wIw5LZTBRIDd0AjkQmOZZVuvRV4XvqOJ0MdyRcDlRPVapT6RbQIDqOWSvOUjH5FNXMJGXlu+aZpL
noI8W2b61tr8b0OttQ9pkkFg4rJH5vNa2/zF0uIj0RPRiYlspjUgGdvt3yzPglicFWesPsdTVD6q
tFA4o8Qm5FcJ4qzB7rupWe7x2Vo17Qga6UGdqbIcsJ7AdqvST6P+YLJwJ164IGK1M8UesNjAI2bn
9ZcyJrwFreyHapvtU6GHQZ9Ob8aA6rJ3+m9NiNYTGlC9FwTRMEW3tzGZGaT8NkkJoq0T/awMu9s6
bvcQgaHSOPR0jFGiiba5XX3i38y/aErvvdophE+7KGB6l9gNgTBBVvBpdTp0OmEjHQmbgjPZCrFb
40JC9V9dzKlluhmFfsSopJwpKyzOObPSPsfI+lD13/04f2I9Q7gFRuGWvM+NreKME9KHDj8w3+Ld
pm7v1BwFBZAh7jUNIhP6HsrQXwcwZpsUnzTugyZWvnu16QadVhO4lmTlBeTPCfLZJR3PBNMB9vJV
jUqHdQ7iXipW1rV7jH1MH0+MbMtt+5ga4fRghyrYBksfU0DJcaJy3Cl4wcNDfm6VXN3V7h2PCwpD
dXrtR+0wNypd4bH+1vYgIvbQ+nokGn8cPI1CMZ/59tElbtrvuQ1EZvzW++TustpnEcxdse9HqEYs
B7oRADr2FGr2Q41u/BaRR6KUhFkT7rQdGuWzLvvvRkSuVx5esg5updl9Di4N/SqlBQ+78qWlKUDe
m4fvr7Bpfhjf+pDlYYp7Q4BA50NZ1GuxM51Gh+iCIk0fFbPCPd+aOOXmqtyUUFG2Ws+az1k88ZtK
fKnG8LPtVSoWezhozD37xXR7KPOfcDdIr8T9FLyXlbHu1E/8RSlnVZzSfrHyfYwFLmTDbaakh0Il
0LkOjbtsvPShbDi3DbmN+CdvpsqDHggIrknPCuJ2GK6VGxiwZ7fuaJK20X1MU3njDptSBRsbs0I+
V5cCHki1m9JFsNuy7iC0DYL8XH2miKxYKqTPuuqFfixpvcallfCMxkkeld1N2ChzlV/02ocfSnQA
fVWxdjKvfQPMNo/il+Ms3iwmS6O6gVjX86to6ryPvLm5JcuDRfetgEn7sO6yc0mUEZ2HKrP5a5sl
giYcDwX0Rzi5OnMpwequ4uHiX/fTtpLMw2GlvaRdknIeqG8N9hJbTdcdPzIOrm1bW3P23qIkNlG5
0dMum2II6pCFTDGgg0g39VjKoxybl96p5r2eGknQ1/l1hDIGdgw6Z9S53HPxEGzsdhk+wiNYLUgc
JRxzLCp9bCroDgdG3XTXvnKfcsE/VMz5pqi0+tp6bUWG987lpu9WeLK0wBu4jt3qcKLJT5uxjcef
Q6fhIu4Ay6ed9mrYMAur5kclcXJB0UUpVARe7dwKELFtNZuNT9EahEgHeyBWPHOWoI3hK62nbWj3
LfGFD1ndjTuMv2Euhldvji6RzVqFZdku06vYH5SMfow2PGjkD1DkjF9MuZhHOe5dM+pH2WW0Yezo
NZ/AP03uSxEO0rUy/R7JD05DQ7smltFvW1FEOyUnGUFq7m/HgqNZtK9j24cbExtk35lU32km5mdj
/jRH91AbxGSnvx2bE3Qu8l9yRFurOi21n0KIkZii02BU3+oMMkXLyaU3L+g4Tl4NwycK4yBMalw8
On3jeOavRXFCIY47SePphh/qzlmHeZ2DvwR9ZB89KD8PCBW/aUvMeFQpoO0l/wDH/GxyxJboiEqa
r7sxdDG1SfMXzwan1h0yivACebDL6dYboAeWGX6P7zBQmFX8cJiDToe639eXqcvyPbSM49SHN+JC
kL7Qi8i0EaqOwzGjaXorhPVVz+PFNLsbVSq2xfEpCxnB2alACGp2mdlxdi/VGTjKzU5jk3K2Keic
GAdptUdtJAe9GJ+VadYuHVwgHR7wrkwORU2J23rGl54Z3UbYzZtStjN9roybAf83HWWmhPRUu/Gp
BUuj5/ahm2171giLTWN32ilt622bufQ9M+ZsSR5znBn8iLm+rPfYKh3hTHIrz1QdfX/1I7eJEwtH
g8Rp5Suyuo/MzH62dTxz9uv7QfK7mAnhheSt7+y5+REZNCHTdJHTpyBoBhlPeulGvolFGR0GEFuL
f3Nf9zuIT8ywD2mbfuP3f3J+1lXtbSP6BbRpafo3nrpRBpZVVvQ1NuNToztfVd6+uVPzDAoR+nqq
4JPvEJzl4SglQ5YDprawd8BRFVKDbRNKNpEH7qYrZsmSXwV1dkLjhFHaTy0cXF8KeGILmiVa5Pms
1PItsTvHfrQxf3iYjGnvcAWJqNwXTNyhrbwbXfIbczNB51mO+1KF1ob8Pa6/hNO8kTNFN1qUN2nu
tJA7J3M67sreoTB73I/FTz1z4aaPQecmUOpUsyKXAd1ptcTPKBMEu1D7dPQvAE03iGfvMkJJ2woN
awSo14lU4fR68cNozdomTeJLVSqkVhrF2UatlglZ7NvJUgNocxbVxeB3wt5rwxjhNlZJIljkk86B
cVjj8s/Mh5pFaYSik3THGOG1J1tm+P1UpV9xKRfTqfZoCIW/m1RO06aLQ3nLImzJQJuGV22OvROd
DX9syB53rUQLRke8xFV9NzqCILCp5msk26GA6+rSLUfvbV3sjKWQBC73k0kluMrIznjqPUL/xvRv
rECsRkCMkXAnmFN72SpVMFS3dla1kyj63SCUaCszirKqOZRCo26lJ5yIhF9vFIEbz5ekYAIKYykC
tWofIpfg9kgldgHGkeYpTeDlCnLl/j0f66DuG0qANrorGkX/IMrPCEBPpoRRepGSbJVJ/7BbeTPV
9lB4+RS0GvVu3mY2/SADsVCOI0s43NvI+FmZp8hg1iQn0AEO++3BcShNC5l7732RkfJB88uU7isI
yn4kBg5Ny8lgURpHlBFjpN8QrNziQb0lQwfbQztWUV7sNNoDdmHfR91bqDyUo5UkSHGC61rV+lsz
Ji8wLClH8aGy2h6hhrCvYjaeQyN9MplTdq7T7bN63nuV9hByJ0cs6nclABnRlEGa0o0ksTNN6o0u
R2MLjZItN6LYqeDFNAVdc7TcSRnvp17bOW1LVUKz0SOzYFMp+dkc688w7T+zBqwinTeafMpl13HR
IPkLy3c9tj+T0frq+hK/fn1rqHm1x/wevGzCWEGyarfjn7RkAewrUdM8U25GOb/ElvOaOuNB1Y2j
jClVlVY/Y7+D3MOEo9NxQ7Qat9ucf2umEki14oaBNUTvmTtLcodVh5+1wDYw+2kaJjls2ZGm7qPt
0InL2/JtDr1tPc3mPm61bx45rFJ63+NuYcQn8VkZIFJAtCMFohjPVkHuaanT4C7cbyoubl1Y3jA8
6mFe9c+ypxfTRohhS8e+IBwj0C6sngqEDBtvns6i87bJbJGixBAQk7OBTwowq7uz3PrJsIqPuiGr
TFEdvPYhpKn9i2fSXjY8ZAWW+zy0GgWbtWXKBYHGIwEarvktI6ATuQn2YpZRfwi12yqwVCWpoWOi
32zNITMU38CUnntXhYfllgcu8DaLzNqYsUCbjtQnlNajNJqrVY+uD9bIspvQuo0ijXve2U0g4PQM
LszHsT3pHWhwBJxSK79wciDqkd7qZqhxkISXqjv8tAN4eZ5rrEudIy145sZEq7ivzftO614LlRYY
rkiLIn2vIOxuPJuihEJxQK2ywID4SSXYTqjRRHOA6jdsfkhX23W1ee4cBz+UimTIjDkbQwunpKHZ
tZehMtuLVibdhQbEDKw3KAfoI8OmUarxWDRm9ZSaSvbEsnp5vu4oG/SP+BRx27RDvCDDONL82lKb
/T8vM1AZ+4BYQ3lbd0EHAIewzO9/D5IOUco87o6BNTfVE30Y+QRd7LlSMe9YdxnEu16lpx7+DFhG
5QSY7vi28fbvgWiko9IfdOW4joNsPT6Okvj65ajrA9qSQ4ygEtiab7bua+ym9WHYWdi4/M++PHF9
DVOf2zoC764JtktKQ9vKhps59v88sLZ7dE0xPPxrv0ltgJXOAKD1P+M1aeNiYZ7BSfXr39050WrX
CIbRetB1f15ORE/F1p21yK7SZXhPyfR8kSHEqbIa2od10/bKbMmAm4NkTLsXr47yky7pJYpo6Lhz
tO4jGQh+jvym9YUzXgaVyXd961R7jR9B1juum2nupXuEDeb2z4GjcDiTVUjTbPnYOsd1LtP+DF0/
yvWqN1AX87J+0pAQ2TiHbkRDguFDJ4sDy2nFXzcTlKeXwdO/FVLhe6jqzZBa87weR+OdtDJqeV4P
ZAlIfVJ44W59tU0tf4LTi6omLx/XByuX9S6rubSwyopjv7NLvC6GovHXl2E0l498YHKoyWBmFl/G
FMkcw7oC1Pp7nKyZRtYDYk+TQt+1rZHcaLHHu3IY8zsQ/MIcqKpHLOqcbRkl/VOGpea2wVXheaql
7Yeob16ovWo/Guz8taX7xnVnDW/xjJ+dk1vOuxgtscmVrvxh1tUXobLIJWvx5vZp8WusBLLB1PgU
M0T23C1/tyMVRQGmAsJR+r1aMXHM6j0cqWg29ZluFZTcAhca006hHxBNTLnTM3ou9zFYyBdAxMlo
Z/mZ186jA8P/ZzKk310R1x8qawKqt8b7roPdbrI0n3ZJFRGN4mnykTB5fDVzhyloCVxe90VZhaRy
Vih+eikf1xe0SHOYJMIqWDfXF+qE5lAa5QrlDof6M66KxsCGYrZdN9vlAKWju0E/ujjq/eczyHou
oU+Do1mDLGN/rh11pxgaLsTLmPX4HpjgfpRW/+erri+IJuz2ogHTWoesxx8VFZ5/H4P3lxI+G4r0
w9xnxEUCgd5ICyoOnbRSIkGr+MJlpgStMqbPmBgkfq1Z7Y8iV666VQ0RGPHj7Ibxb1lYHxC8vbfB
1l0ikFtks4OT01Xx5EkRpXFy9MHdsXjtuf4LHVzc6N+HsH+3SqxcYitAPcAPNGfzo3Aq+/to66Uf
RcP85GlJufPsArudoukfYPe7e1Kbwxuxps3WkJn6CqMwxTApvks1exKzrl+NqsBowbAHoAmwwC6L
5ZUTB6AoKrNrxtJpb+C1cMkyM993EpeUXABwFdkwXTLLaPeGgFUgTMD/ztSKi9ZN+h5nm+iiebq9
50JxzlmGEKBkwuUqexCQTvYV0v6DYaXxI9UIJZ3m2L+i/AFfCfuzZR2+adpoelqHJtas0JX5n6Fj
3/xrqIHM+Ukl43vftxazb5c9w55Kz2Sf7YcQb1PclmlnrPtoeO57WQ1xMBAXuq1qFdQvHB4LvSFZ
OQ3nQE/m4XF9IF7W8Q3sJHbrpraM03qUuJFRWfuKqY3g7pReNq4+0VFP5PjnfXFKU9nVw/oBEPxz
Js0Poyo6/XD9723lYXuDTonVoHsoSVGBYzkgBkaX8GjgKryFtDMG676hdMNHqns4+jhuggkxbt3n
DMZ2mLBnWreGOCyuWJQd1q31QOjTvENKeh50Zo6xPlimFRLczDX0dx98zhoo19aP3X/GgX9sdazt
buuuynMFlm71oayJUB/zvN2q+gC7ggZKu1NSk9+OOMg4QI2IHlOZM3pZenNzuC1ABFh20pvM/D/b
jawx4KOP+2fkuolxPq2m5eHvIdYXSitqbzaQOp7TLjYwQ3PTwkk9rI17oeR8CU7M/8/OyLLVg6LR
4l/fuA5cH9YX0KECBy9vnucK+njm2cdoWYDKuDauPf2fW1RIaC24Bv6ga9gA8ljlXa8wqrBm9Dhl
B+BoOOJL6KX3mEQIbzxJP33dXzjeM3Yf6rO3lLtSIotR4o7xojyVFa5Q1kTadDgJGaz7u5gV0dBV
b6A4DuZEI/GqKdBlYRE5q8WDcmoczqbN+rSdSC4VY4+VuaWc1l11mvHquv3n6br37+u9h3AtL5Tf
/9q/bv5rn6W72rGQWTC49FDJvZpOsT7986CqzWPS8bfOJnzxInasdy1FfKBWWfUD0O7TMiv7Q3HE
a6tp7dG0DXPvamkceIWB6wce8K9mqQGfofAQust8Gmn4MtV58kbiJaHGTJiwMpSgMaaTi8tWOKXG
FlY4858Yr5OUxddUYerZNfp7ZDUqDNLSZcU+KA/D20HXemxFVaD7jToY0SEsBEvrFmmXqxcflad9
J59cecIwuzwJHZvBxJkhJIzdThZV/targGiTkms7BQnXDzv0OUARdG99HVUPmqzznYpA7Fh2UfHq
TtORZqT40AajRPUUhqci7tOn0Ix+rx836y6/oBzLm1MW/TWMQBnG5Q3L94BBCaaVwg0UdmTusZP8
mWJJelkfDDF2F2l20GstF4sDhVW6hCB5MfTEHDfrGLScy1No2mjgzNM/m/85xDq8qKq3osjLw99D
5wa0YFPp26CTSAPGcT7i2+Jd1y2RIUBzemzv1820hsUCPfU4uM3VARBsjw0dENhhauKXUqnfph5c
NRWm/O7M4NbJmDcfZV68QfMYfhHRfOmoR7+a3kaSJSIS7Mt5U7rIBDYKC/mlHe1F6FuKEYaMG5mL
3L5AJ96iU17M5UpH4jCna9UmIVp6v27+fSHLlYIcZHiWPe3uW/Kq9MSIGxhSn107lt6uqaD4DqPd
HGOje1i31od1iLWMWzfloi4yh4h+Wes8JqOqHIWLrqtApc4qvcdEQUd8tU2Wl9cxtRKqfp7TE60t
izHcVn+xpFce/rxF13K/1iPr9mcwv9NVI1nCqi3nEcEQB/nPZ/x5/xAWNWcWn9FAKTiNVTvs/BYe
9lOUFeIpXJYciVrD1fnPPrfp2m1GCwzqDpZwKFf0e6267lnqaX1Gy/LGmth6UZFV4Tdm36vGwVI2
hU/ucCKe1xctXO238ECqg1rBE2x7o9oLB75r3hrRtyQsnaDqMUfQ0xEdFfJOwnN6pG5jYb/MOSwb
r4yUrx34WvglekpSo26tl4JjBRBks/NoGfG2SnMERDAFnulmBiPHuhuWYT3PdUjj1NFZYSKyY22O
qbthtulmfdUxQDqn1gnPwPMYjCZJfq0au746MNaA0Ovkp3SKh1qk1mttVA6aigg7kLlI3iqFBsIy
wPnf7wRLbWiqu/FP+CJ/3mkzY/nV1Oh3sCU67o7MX4YchRIGnsljGob4RmltCUSSO/thsvVTyj0C
OkzRgWin5Zn5rd1PhepcTf4/gZNlxmOZE3+XqIrzMi6WRfjxbqQ03X3ThfO0KZYMhs6ZtAtQZ07j
EtetZZeAwX+ploc/49raLMm2UP55x/pKO00kJA9mSAQh4nYw7gBGYvdkG138XNl4ViQYvQXr5vrA
ANOxuycq+0UFhPHQ3wHrPgZoJu1AOiDDMfQ6k2TaPjrZIq8vQzwUQVbk7auepL/Wn1ozfifWEH+m
nKs00yeCLpb3uFgVnczlPblDT6FOzeZ1Nhb4YAi/TPHnPcLLtY3uFv+8R9rwUrJcnJBUeSetnbwT
kCf41qADSMhURLuMe0NNGjYvifWlfz+lCDa2Spfs8lEWHSEFJjo+UnU3DX89Ls/kqE8RJgwbS3V5
FMuOvw9tnhAADOv1ZUZIG3QjietNMhrnUuhZkFip8oZI/jZwFn5aSX83m8F4Q7cggMWb/zM0LLrb
Wrqa8XivvOSfof86qjmrZKyXMqON+KHXwvimhnX1EvX/tZH0H1pv639e0bz/euXf76m8atg3dQgJ
ZZY9yeKNOnKPRfEPIKqawfo00zAESJaHyktxmHRvKr5dpzpb1mvrU4EHrUKm6v/eu27jDF8/zAYt
a29SHoQVnZCMmPscqPgBVF55WPcjfKd5uu7UitHFF3kZDejnic06qrO1zjqsA5p17/p0fZCuBVbm
dOmmwjnjn/HrK5MW/ei8Oj5NzPP3iEvjkI805rRCinsoNHFfn1GFvraAqQ9/949hpB1cA+B+fev/
Hgvb9J+xLd69GzwOOmyH3eiyPlgYfXIeFWbgyALvkrZD+70+/TummYA7/j1mfdlWLcxaeoJlEmiG
0YuC+ftJiFalP7081RUYX+uz9aGJuHdBT4o3f/f1ujvJy9/tzJ6zXVrgY7a+GYkjTk3/Og7tSkCa
prGZrlwwsv86BoWT44tpVOHXVGi1sOvrveSOkYG4R2os7jKfHDTiobH1Jr347xcObY+B39+9lWE4
W5BWY7u+cX3AWlncm0O9jFx3NAP8MJuSY49OoyBp5m0GbrwQhiA36yZSpnLfGDgtrZu6iWRUQat5
XjcTO9lyg9RfKk/X71lhvqy7hwTv1tYkQy6dxPTWaEC9LCGc4/qqYqk3kjTnR4KyzedGzH8O7eVm
dxrSrsJPiTeBeEwBvkKsR5evpeW4CZaWYlwHcpXe9JBkkv/7bc3l21KGxTuQpPHt77ddD5nxbYsG
g2aJSn+/OqEX3C52bRnBi17M0v+4oy9+6n83ZROjRPOg0Kyvri/MY87Mvm7nqviea7k4rFtTIU9M
lUh8ci3wUmpdZIFJcsfbbdw29LODsXEmqExx4YcYFVxLSiGik0IL+KHGPmsd/eeNjhHDnZbukuuR
3C2lSe7wzSKWFsNjRv7FGQP5U6eM7puq8/GTN6I68ry77LNvzbJbeOhs6v/H3pksN26tW/pVHDku
+G70QMX1GbBvREpUr5wglEoJfbvRP319gNJO2+fcE7dqUJOqCJtBNCSVJJq9/3+tb8W00+smdp76
Wo+WFOLDq3lrbUVkYgzxo6+inq4NInb6TnGeKkxjm6yK+s38Kk3rKEc2UXR2lcR9HKOr+SMdpRVX
kF7pAE4f5UURjdwqU7bz4hAPLyO5szCsZHEvfW89f6Rb0xtTR5KvmzbRHg1cY3HonOpEp+MhBOZi
gqxOJGXbp6406b1EquWhCzXuhiExwA39sblX0DD8fMk4jgMXURD7JrdW3cR1ErR3ftC0dwQtUTpM
EId6PosgbwiQ6YbXn3uojffQRXpymvcn9URu9Raj5bxYTW84dXGn95pf01WpuYQp4m5d3dzWzVBd
9xl+ewYASO0rhbNVAMlsdMv/HlyaoM2/k+GUohP0p6wBA7ftWDsY/bvowbTkN1dXsu+xpyF/scpn
XTPLdQ2Z8IpqpHUqRrUkA8m1v0ZKuZp3LR36fFonnNsxIRtuECF3ErPqbsfCbRfz51mYFJPWKl+9
AqmiUvYMxpTYPEpMles8tJwnhAOnedc60l5aR+BB1CyVP4qKzvxvyL2uXNrMo37/N8TMoT7/DXnK
mGr+N1S4hh7CrPyGfLfdeGVsbBIRjzvEAelKA+zxMC+2VZyttEBoD0Ytf2wdXV//06KItXJH0yjd
4HamT6Ir0aMgJ30lBlGdEcN3+1KN5Q5sMhxRJUxWNty852Fon5BAGx+OPMpEGd/rkssEEPIIQzmv
Hl2vOkvqmXkDcKHTs9cuLYMtvKwU/F3SFVdU5oiMmp79bbEB8kzMsFEvmQewd1l2A+4IYqC9OrXO
iaqvvV4Jr2gbOcuEuut6Xl86GlogjM7ZlW7m67zuiIzwG16huyHBL27vfL5Bt9dtg1QtdYrXs21x
ZRhoQaelMvJR8eTV8LmxrQJ1XVUtRIJpw7zLvNVttfxIAwGKfkSDChLYJql882RQ3zxZ08O8GCSd
dRwJl5yX5vXzHmpK/4imjw2ZOouwvk+v7XIyjgIz3QSk3ixnADtO14cC0P9d6COYlCo6ixmEbo/y
wXKd+I52evC5vkjsZaNq8iu0Ddzm7Xdo49zDkL9c/MLwdj7ooK0TJNld3NHkqBXRftc7sQQA3bwK
qE0rMI7qGXQqCWhNEm76UpGPlVAf/CruQOoQlDVk7pMZkaESqXZ81RRlRwaIPkDtH/wb5hiYsTP/
gq28u9K12rqY04OhoVs088sQhdZEFGtOSDCP+P/QWlZGXO21kWHFz/0bKcONqJmyzevml7UBKvwh
bNLtvDhvEGH1DrbePPzczUZJZcs8vca8aV2S0pPXTqssf+4AWYahWTS8/Xwbqdvlth4x9c0vmjc0
Tdiv4iTwsFzwRvM6tc56wq7DdD8vtrlnbbKwQA0hyMZxffPJYUp37FxEAPOiHIZgDalG7OZFO84f
atpdN5ipvDsc6htZN+ZTMfgY2NxbtY+ME60LEPy++ECGJbZRVTClmdfND2GYySs8V9iW2VeMub7x
xqrY1232ghYY67nraStVONFtN2TmjaF9a6gtYJwhrmIPxgzL67Qxr/L4VhihWAm6Q+t53ecGr3jR
B009zkugFM0bN/s27z6vCU1V7Bm0/vl9oiQXqCJqZV3ZbYuRtJYvPh6qz/dgcoFcuxxfML84y8ql
Mx3R+lenC1AI7/Xu55LnfS7N16oeysXPbe1flv543XyR+2PP+XX0nLo7raNXPV0A/9jz8/OmbRNw
51+8zu191I9+t/e7IT7hbIxPZuzdNunQ7sCxxKef6+dnn+vKnoZZh7KB3X+uziqu9It5WY7tW+Ij
zCef4eSlZn6an80PshxgqmhJQ4DY7xs8VYT9n5YNO9zlwk8PUUcO5efb/HyHVirDWo0mdt/0/vPD
/F4MCtrFl1/+4x//+db/T/89v8mTwc+zX3Ar3uTwtORvXyz1yy/F5+r999++2KgbXcs1HE0XAhOp
qVpsf3u9DTOfvdX/kYk68KK+cN9EpJnW197r8StMU692VZW1eDDRdT8MGNB4Pk/WqIu5/bVmxTjF
kV68eNOQOZiG0ek0oMZmdu9S+jvE81g709qWGwzy2nmX+cFJS2eZVeh9y4USdi4DFUICko0fxca5
Gk398yEd1bPBpfVAb5jvGlqScUaVX2wV1W8WP/ebN9BzI0AzD0EmFyFFUTPblZnTncws7U/zM/2P
Z9MekFMyhnHoTgOmJidPU/d12OSXIkRK6xnDn5bcTOzNwB02//6bN92/f/O2oVuW4bim7tia7jh/
/eZDc0DH54f294oY15Olpfm5a0RyJt1ieo57W9LfmNaUa3MgmQzZRg86ZHr4sTqqXLCBpfROCs3N
VWoIE+BNLy9uaFcgFFjXe5aJnFS0Aa6+35eLpnork6ohfSZ4LJHrX4d0wx+F9pjEdfOgY5q6jdFy
z2udpo5OqofFcF5MVJoqva4Az59eY+I9WPuJrDDvN+YjWotkOdpZcpy3Znn8p/fviz+9v6KLfddU
GC09ldRTz6uBdcj2RPX533/Rrv5PX7SlCo5z23BULF+G8dcvunEyhwGrn71TEengxfD9zd+wn7p8
qSYoC4x90PLm7/jn5i4Hiyqz7PC5XyAbnMJwRA+BMVZXlHXww8YccKk1NIRmTitbZ9IPz089z5ie
2tqPvQrTem9Lxl2lX7h7mFX6unXq8bWuF4OkHj4SELMRqdbsm9Rw7k1PvZm3p8xyqJhrBU5OzzpX
4I2XsnXGV0/G9z015nuuAX97wwT5wa1wdYSGyz6BWzqa/U1r28FV0xWneQlI4HDzY317Q84zBL62
yLxFq0N+ROairzzj5y68tDayz5dqilGtRsYnuzxC5RGADgFhH/a3wivvh15VCXhrqSU59fRv8ZVn
214PjSleBPT/HWIh63PRGsJzhof1TncICQpzMyUwlVf/q3edXl7psBDmQ+M//nL5k/Pl8C0vhir0
g/pvi/+4z1P++8/pNX/s89dX/OMUvlW5RCTwb/favufn1/Rd/n2nv7wzn/7jr1u91q9/WVhndVgP
l+a9Gm7fZZPUv1/Gpz3/uxt/eZ/f5X4o3n/78go/izIr4azhW/3lx6bPy77L1eaP+8T0AT+2Tv+C
376gnsre3+rwrfkXL3t/lfVvX1Ck/mo7rsBTrumWTj9M+/JL9/65Sf/V1kxbCN12DNXmBvPllwwE
WvDbF0P7VZiQwWyaXppt69PJKHHrTJvEr67DLcjRTRP9leOqX37/Bn7cyD5/un99Y3Ns8y+nvWk4
tq67mtA4621TCE389bTH/W+5Vh62u4qhGixYZLZ+eWUgicFxjMDDrOvnWvmIK/3WES21N6Zf62yK
L4kjDEWZk2AKQOC/bJ3sqciNa1E7907rxAecGd6xLT/6JuGUNyRlYIu4pwS7X7hPhEJ/IWrdJXhW
7u0+BT1MPj19HwNzDlzNzKJPmY0PhB9HAHSYfgTKpXDRSpBH9Sr7+MF2tQuTIXhIfgexuwKDdSPW
pIgAGilQ/ZewyXzywBbMua66boPa/TVSM6LOc8LU+ge4EdGSNtnFHW5BUtxXOGqUMbuvxuAjqKyz
ZUbfms69plp26irvqq+zQ8y1iXCxFoEpXc2mscSyaKvnMSjuAy+/hVj1IpNqS+LJWjKKX6We/Wjo
wU1jxx8tM3Rcn8Uz4uyP3K91ctL4mm1Lu1iFeaxMLrEZ31Ps8zf7dvVs5OsC17uewt/w5Jq0S2wI
+IJVOqUm5gw3ek5abztVUQj3ocPpZ9/1MmLK5tAE4mvzJAYufZqxTDiJ1vVwvaT4HBKQxtZw0mLA
V5bFr2rEO8cwQF9gNBAlfwN4CgABUbITRrbycTD3geWs0cHtjd76isH5zat4XdiO6PQj9PcdGN2M
8kTgaTgk5iNFkbhdx68qkIsI9REJqAmJcb2/t0orXLaxcRkJ/+Xn1HbTG0eGh6l2+rU9zD1G8eQP
fA9FotfrkjpP1Ezl+qhnTpsnF+mjpivp95ABEFods0nmVns0PKuuhYdlILsPZXduIJiimeA6i5iA
7JUpRHz0H2LpMtC0YRO6efYhifPERZUROuGT5cOhw//b2pEm4lypAnmwn/AttEfIfm8eqTCLunLv
IxvFUogfQyfAnNuHHSDukKC5lkEa0SWsqaGq9nCjtOqbVr2pcajcahLJBlEWiGoKASkeJhedYxIp
qPbHmwrv+87tD51T6Rjh+Fs70963nr0PWvI6ppPFc90e9XsLhwOJ0ig+CnqwK3XQLyl+1mUl3Puy
959ASROIxu8LBSUV5qUNK22pqf6lrLNwEw8ewDumq/T4+GcyYY4wqg0e2koteeuhERGA1a7Avt66
kGMX/q3oGjRzRPZAZgeuQpJPk7jvXr0OwvS20PT1RGdMDPFh4e7E7TadeCUZrUHvI0wwz/jJPoiI
0ReaxrcCEePJ7HY46gkGjDkTxBNJQAeO0SlCmtByo7oyOg4RG+vqMk35rXwGwpDTgBsSVLeqc6vl
MJXuEnXwcxdZMOeYv9BOaBNOMWjHNkgJJPgEb+gcDqFOxAxqekprO7hahzH+FmM+jx1MWiXfNf7+
D6H6HwZZfIx9jDG8D+Hqk9l8Ax22IJqOk6ZqSWcJ0mpB9tG+NOBnBekUrGnHpNSy3XKib7pqS4xr
aENAlzzTLRl2DT+hbdj3WoW03DGaNVsgdbkhmP+yj1eJxfVUzwjQ8IMOJG2XAKORzzYUGnIlS33B
tXYb0EVyuHrGlk3wW3GTFVyBUomOFuNURd5B+k3hQraM6nKfFlxYMpt8duRsiSbNdeEDBdAECCFB
RmmVqLeNg4ki8suGhCbYS1oBkL2rcK+72nTOUtpYDKF9puZEq7OqXtGtfJCXGC8VmVAoKQHElTjr
YlRUuaEcHUqsW+TyNxPvvQp0ba2X/IPc4FFKLkexncOS6nSU3rACswYYbymxyhCauEE3kHEziMEs
oONClA2F+EhbP1zQGLtTaNP1tWIsHTxe6KfzlYjiDz1PcbGhftu0gXnuFH7B1jCB7/t4T1uCZMFg
oummj5Q7arBEHFOeBIIqxF5RvhBpI1eunXN5Szss/z7JUxjuEX8R5Iwte92qBIa22HsRK7m4qCYG
GNl2/BRwJa60wntDJE3IkAoUoohw6CR3RBkV5Ak9w3FNF6Mdj5sc28uWOe63gkbCAkDuPZZBbWnp
Aade4oC31PwlqZpyvpb4UrsMJNGsfLe+hat6J6rme9/0D5WV4Ceray4Wln9jgwKdjvLe3dWwUKHG
tZirtp3RoS+VA05iG3GDjkkt7bjcZgYKeB084HzDMgN+klHhD80Vic9S0uD3XAyukRl+o+p83WNn
sJvsIzDSbTQ2L3nJYaCqyXehcC6i3nWXvpZuU0OjOdwae08KwqlcBfaOCI6IyMpjL72t2Zugd/Ah
es1e8YHyeZp1hvlx6ii3eZHgCoyDfVlSXmqAsDA44oI/inekOI+4ENB4JMNl1DEyj/DdwmbEQudz
M4LOwqW8V2knT86Ysa0qbk5kyUmXf1eGL8+O0ldIkk9VgZwVzUHYc5/E3VII8W4aeDAdr/9ae2j+
USf6S8t/ReDXLtviyuxegjpPVphZ4PSpiLmqvhbLzuJi48YY0BpebROmvmHyviNUQazI/Fkqic9F
yldRyBT8LJ2t3Mt25FLhTDPxRru0TYXZvO+BS3CBtDBFLFrJnVhgmKBMTmC5tyh9DBYerbZl10AB
iAJS1wcDJq961m1+10TU+NQTfTHfDjl5qPEy4kim0VdE+GevqFuMti0TV+V+HOrnPh7jQ4+ZguoB
F1vTuAgFwpQqgo3bcKcM9JNZ59P4jWGDYhZ3Cm7zZeCedKl6XN2A80IRyairotNTAkrE8UcIX8OW
UlnYmnoeRvE8HzmuPnFsmD45ynAIMsVa272S40JP3I2RWfE6Ho1qUSm0xlsPf066A4kECfbsYhHi
QDIgwvQ2cIjAu9HGLljVEUrsQHh0X4qACvYAojx7dzoVDIYJf7YU3itlQ3wXbbAOGry19iIv7cc0
Z6gUKwyzrAnp7OHkRB5iFW20QR9+y1ee7TSLnlWt4XqYH8ohr49V12KJGqqMIdPa6lv3oKty69SF
umME/hKUpDGgT1lJmc6D4+5QVbCJMPs+JaIHii2nd7s1A/vVt02yI4pCwxVfjWSdSh4+l4Uck1XW
RhaIh9E7EIB4HUVGv2p0cec4ZBYUgy4PapbKQ25PTrdojXCOqBijag5mI5oD9ZbmMC/OD820wdsM
vmwOlvGtU+P6YCu2PFhE4ywtvNzLhsLCMU6da4M65iaWVn1wnQoDUKRaS0XHialVDrbBCcar7Ubo
Zb00zio97a0IQZIiUAhW9AUidRnFjbtNUd9Io9bJ8Jv+FtJz60OfJg9m5Sabct5A3gSw8JAurVr6
9WGsVf9AuSksMZFGqu9zJnnEEUpooQ02qSADf1SLdab52sKihX9F6vlV0QTNskq8kkG79K882r1K
romtTszzwcHAcnCBEASW0e8sKrpVlt155rvVZ96dHHUGYG77hhIBpK4t2qvxkgTWuSghv+mJYx74
FFiVXwvHtyaGEXmLbbJP6ihZlxUHjDOpImhCK0DppqexrTHEsRJ6PCyFBUBN2IjYocbojkZ7dwCl
1R/mZwk6/8z2j/aU00f8aLPpNfslU8ZmRd4juvLGeraFRSajpuoHAsgJiBC6Czb8j2UNv9jayoLv
aT1oB0qhdgqvYXpqxMZysGPGjh6fo1SFdlAVD7pxgluPnJ0Q8hlsjrB3xm2ealdl3gKUiIgd8E3s
8tOS1oWTdQnkMjHgbbGiBqMc5wc5bf5c7IpHnRryxiLbbs1EhbY3CXBHrM/qWutILBC21R5T0TI3
tBkExFnYXVlegC9JM2EIVP45HYV5VKnmHcs0sz6fkVJlr4wahuG8bt4FtscBJ9JBBUO+ntfo04us
jOKKXRVgrqU4qbp58rqoxSGqHIteVC9x5WUrxxQWsAMYtK3btMcOOeiJntEVGualPRrdXVhL5Vyn
5jHrNDykJAEe6TWp94rM3JWWW/52XjTH4KynQbFGIg2iqBPafRJG6pUc0Vl0bZKTSpAWm8R1/FUd
6t1X+Atbu7fjS2xqAHri/iVt7PSxaDBBJxkDhDgjFULggNIbvu3Atu7/VF/4F3VodZqN/6xDm9Ns
HaGYQ0WUg8VxdaoJf65Dw03URiOvmh2a/WyLem6aq4bx4AAid+6bilGNDng5BF6Cg5e71//J5xsq
zE/LETbV8L9+vjsY2oARvtlJu38wx/Jc2QwmmQhCmIBhsdAkgs3GCg4eaO5//9lTofef/um2hb7c
UIHcO3/7aAb/igH7vQFdwzxxmjDKxqW2h7rNNwYgVWInAukv50/9UV368ZX/rdj1t8X/J2tfOhYX
SkX/dfHr/r1/lX+ulv14xY+6l6v/ilTOcYSlmppuAEz6o+6lCutXSmGaLaiGYdvT+KV/1L1061ca
LYbrUIl2VaGa9Fl+1L0089ep5GU4hoDPRUnN+t+pe+FX+GtLx1RVLkmUz2wOJzGV2abGw59aOqJW
cHvnudj/f9Pn/3XTZ08slWV3tbokxrU9qGQxtfZwCBOinNDn4zrVfJ/Cmq+dUpzfRzvC/DQtGX2p
neZnamXpTBzFCdqGeh4HzLVZHrrbPPahkGmGvBIm0FKp6NZq6EcVPZqrXKOd9W88ffRvEKVvMziN
V+OgUzFLgJ67ZinQOZkjuLwGBca02OQevDMqYyJ0N7pGTzs0Q+PebqXGYK01mLK2wYl2+JNPDMS1
cP1i02DVW9qK413PD5UzKNeFlt+1+jdqGfbOG+2aWR0T3jO2qQahqbYtjJR1CLfXioe1Nwpxyyz1
tAAmFct8haBD9wlfVwPA1fAMbQ5vzIaxc9Vltn1VYW8JlL44mi0kRrfLK+KQvWIVwpO86QnuO4cg
/9OhAVtXBw0jLKH126TLblxLKPj3h+aO+SN2cD+USK3N+i6bJg6qoMi4Dwy1ehBKzoMABTHSv58W
NLNCC5+3NzaxGSpVmIc2dZD4K+GzSOzkqIt2hEcmo+exEMVqECbR2FJ/7nFg3Xt6/dh6efsNIjxO
eSJaL63lqYe8zPp1gGN12TPwPTIwRseNdLy0FFzLfXFuKXxNcbZkJQif0KisMe81Sz+D/KjPluhA
K1TaHdOQ4btTpnS0iwZoEqMK3DnBS97h607cbRUbKbar3roNujj6qnqqsujU3LkbwM6tfWEHG9nR
LHeydtwnUe3vSEgPLqMHvzKMHfMrM9V90cbet1YDJaL0125fdw/SzsddEPQKJntdPoP7hk1kadfm
1C8WXaVvewVjlTt0/mMcO8amYOaydnrXf0xjHXOi6QuQw2x1O22rUpdaRkA6d3HRDE+UIp+GWMlv
pAG0rqfHtXc808cxL5G7vCpq4d1SBdYZ4JXHJMWpIWHVTRVwd5v0IUkmqgYpALrXfUC0AIR7Y51I
uJhlBC/O8SrmD6324GrGySgS/zVVQkbhvjHe5KoYTgE0h6WW9gTFcrIdS6rwBwac1UQt6+9ykPF3
maZR76K12SF122Dn7e+6gMZnHQ7qet7DlpWLBpQiU4sMsbXT4RJXdn8xjbo7ZWF4+LmK3zLe+iI8
hpYlFrLPiidR6BP9PMfzMy0OA6O7IoAZkqIqZy6XPJkq1E2yhS7m2MQPQw5fKO6+WgjXkPUF2T2U
6jM6Ev96Xur9zkcdlvi7mHOiH3rnnisQg9t08K+GMBZPqYCrh2SZjl3X3FSm+2gKdcXYLLkFPp5c
6jwjhwVV4TTNWlMvT08GAaInJW6Xud4wI/TRACyKXg+PnnZvaHp3yEPH3uQAnu8KA4Uu6Z7le+Di
loyQB5Y2YUdK4S7HJIbhjST9mt+PrBQmEVsYVNlOuPmjbyjyTsnU9Ah+XNBkCDF3FEW4Kyz92md8
/t1x1GuHJstbv2lUa4+xdnhSjMw8NG6CIWVaXOVtYKyqptT2lTTs54SjCo91/ERIh3u0R/yuQ5o6
zx1+yKXg8FqEHdAQ2/Lz52bNLZ8AQVyGxyQE/K8W9UercD6h5bsuurR9tFDSQaxXCU9tPXPjuowM
ycrzLplq5pA79JwkLtteOW1p3BALjZNWcAqjQqCC4KbZiuKJt7OMoHjEFEUByq7DYw+r14NneN2N
ELYC3/YP/MnRg20mxVQ4etY8t9qokJHvUpE3F4cYHMDLwV3Z0d4wPatALDulkkQEiJDdfkOggMJp
HjVPFfFuUZhnBwufwEMv6bkbdib3RRmGaDpwuYWCf9G8lUwxO1bAQKTj3vcFtmsLUeCNaRGR4o/N
8XPdtMi0nyZOKh69YqxPzvQwP+uQYy661iSamZojAkytPc7PoE6SITEW6ioNPLyd1CYXfcblSVQS
/FcIYybUtGJFSjnTQzctEWJ3O/ioH6oQ6tZtUTEnBj0Jcvi4DVrJIcw8f6M6KXGLfAkcPw7kTcrD
HPhoc8oX4KCE0oU+BXnR7Mnc3gzwwLfw5UBbVPhqCng3Kta4s3Yo4uoGc1d6UbjKLho/xv9mvasj
YnuDm8I2FRhXYorI5AIUJHmF4q7zwgiEgQcYTgdpbVOF2FA53ut6+eK76Vb1W23dt3G3M7uKWga+
L+z27rU/0Iay8uaJTJPo1BrgzEt3aTRFs6SRCQeHYviyGO7CNsF11XrGQq9rPhZqkG0Y9UG33zDe
3I9RyRUV46mCikFW/UU1Id3Jqvzw0NY2TQUsyxJIMmv1RqmnPEUNZWA/7Mlagpdoq+GmViha5UZU
7pzIBr9myOeRmbuIGjgwIiGuDqQloTAwtIMAm7BbvPmSHEDO1kelhkjBWYO8BRa8D/4rdB/1UntT
U+VU2+KsCI/JrvHiFMGWJORLk9NdAcP6bjfYTjExkk8TWg9+Ix9j29xKOixbqF60HYd3/NbWwsSR
0dT9k+kVb+3UGAESdmSoYesd8QsDSVsEwHRBcPHHvFkQcdCJdk3kBPGWCv3b7wTYcjDXzdKtCrn1
G4/WSqVua83YDN0AwDChtN6G/psWU3YVqUkTlqT05C2M6Hsa5mpMWjq2yGS6kH6LmhzKDjzxaKpP
eS3uPDu+zRsXhzgAQVt8dCg9uuHRgyJcaPGq8M2dpykH0gSuvVE5VHgMOJrWI+O/sb3paSw7KMo4
WJXbVlde405ehE/odtysIsXaDXa+i7kST0z2e/RbPtXtghYq0r9F0JBoAKUt9ymBt8ltZnf3mLPT
1UhbYKWDUuDsp/fsWG9WR5/V0Tglq2hfalSB9UiALCQ309IJ/4D35RvlQ26Db3C51+tUg8rr0gdz
UQXyivFTjKof0jeZOL3an7WsI4jG6OSqammJmtrCRfexDVz7WrokUlT6MrMzbB60n5YTayUUXGBS
sLEEa54Tt32xkfND6H1Dd1VskbrdC87HVV0RkmLY+i4lurUrSvCZJSciAoQlEzH8G+5wow6d4M+H
LliDMaKB2kJNbe6GOKV0E5ET6YhqOegF5f9K3XCoB4sGF+Rq9MWjyPVzLHDp9i4APWAFL2MJgUsi
a6olCC43jNajq/UM5NpHiB4vcnoflMyoHpMzVY+OAO6YhJXgvTQ4R3QFDmARUpdrZLS0HmhLfbUd
DKzOd+4AN15V8acW0DxL+JjS+XDS4ZthaaRGSRqOWVotg7C5iaUJpjWxVqEyvLa68zioxntrde8D
6TtG8S6lIZZpnl4ZWbA3CVXgoA3eAjO81B3BB7lZvKq5lV/ZwcDtC7aj4F7UEtBF8IiLDhmGv9nv
8B+dGDA/E1n45DfmrbSss1O4l0QbbvIc4emQ9i/CaU5wtA5GqRwZGmnAg4PvgaoDy+IATI3BQ8Eg
N20T4UcrrOsqto7NOKwJ0rMAWUBuW+WOxJRElHpXUY5KRoBEEEkXndJNRtebqDC+mgLDBfdfS8kC
eKEjnS7ZXPnS2JWkdK1lGC5FtIqq9KZtvWJLj2Q5+uBWETpc0wTjkoUNpYpxCzUkhJRU1gvnqzGl
Cpfj+N44xDFWcXmU1llJo3WAfRFTV4gZBLv6DlrqtZwStyy1vXEGsrOS6ivuvT1gsmhjtCpuZCk3
WR+SuNj267omQcoK/ZVqlGI3lCaOi/w1z6xmb9g9eRZCMc/M9zeGX1SMN2gGAt4euSXxHbjU2k4G
3MzBlcGNXXn3YV59xANdjqaFSasnGw/jwpt/G905jX5nkQJ5H+f6k+dxa/dloawUrzu0pkw3jLLk
3nQ5pDK36Xejll0bZf2kBgYu1opECy8c4k3creHwlUzldq7SnWhQilsluQ91Z0QbWxiEeE6Qyfaa
mZ8B+Y+riU8yPa368GAMgbtRLTClZRuZW5SmwF8Mi2C3MF+bTnZtx0O0oSopaXLZx5hfDRMXTaM6
2IPoAO8lkmtF6bRVaTrXHWbpnU/0pRW5EYMWQHmFqMcVcC9QEkr/1apAujNPRFhJt2x0CPiszPgl
jHLtUKWgmwCQfFdr8NUUSJ1V5wKRLHSifrQU7I9al88kbW3qylkP0J7u4pQATeRxr5pOcoOfc+37
aioa3VW0eLvaYd5s8eNTMBV4rzEfB4O3YVoLUq9ybq2UTX6lo3+0uF1WNCaVigTX2rmWZnYZPC7w
diIwpSrtGlW/c3SVY8ft1UndGjCawQQdKjkM3gHOHtzmyg2fSU0Ea2h2py4TH8FAV7qpw4xsRjJe
1NJgYu1jzm6oZFdWWxyiJIBk9nN5Xqm7FvFXhFPP67s0Kw6WHP55v3lzJMIDs7FyO7+0Qn+c0ymh
lPj7R3yunz5MeIwIjV5czW85r++mFIiSDsBICDUJNn52FPZAHy7NuSzjsNTNfVfl5wjUDU6a9yBl
MFsP4pmCx4kMDkXgn8EbnwMeNupqT51VLsIaVhLtAZyj3+JifLej4b3UCVtqBm8lXVgeXfc+0o9Z
5ORPcBMDHgDMfgoCShkrmBpZG6OhvZNqxJwyWFWFeiI2HX7P93GkoZQk3AVaxEVlYa2MMMsAT+jg
PKEOLqWDhD/N6/oQTw8tHZnPZ0QZENfWlfZSa+xm13S0xKeN80NQ1+mGOL+HMu7hi2vhaxok1kEQ
b9h2BjHdBe1L2tfLXgM6EOUuki8D4unc4iq1pud2PfW95uW5+UVFOa6TS47EfiujtIRSlkOEBSE2
uEFwiK0kW+smo7NRAxlgjMFmtIksL+mrLrIg+jo6oAZb3deOotXVzwftj2cW9T+GUj4ncZ/GR6fV
4v3QERqtRXdJSriW1M+KbX7XLMBr4q7W4KV2uN1iguIw5Llm9RZI78EO+10Q8oX3Z1jsHSDrThdr
TckOhtrAcBpPutrlMI60Kx8Mn4HyW2vEKszJg+xL5jMEbzHp4dhgkrJ0+WO9nHhAWWhreqFgT8IL
qqt2aprVlr2uXeVrSZQDfeXsHPbu92JA1iW9xTREgClMcinxB25yaVTzaGfVoS4vvd+ciqw8K6G/
ceEnqkKh492tAL4xxEchDbm9bIKv6ihOeklsjBz/F2Hntds4tG3ZLyLAsJlemZQsOccXwpE5Z379
HXShT90unEa/GLYsS7JEbq691pxjEkkPN4puStvTbJBvLCRTXnxXQv3fowS+2LMKyA5q7poH+OdO
Y2CRg+JkUn1Fmu8O0DPJeY3CdV+9VsP0Ootm8JEpsR9tOe1wuAJATYh3BAAcOyW2+QqvxmZYI6aE
JtjDQhqbI9TwGWLAjpRl9heEqKnXwmwnUNH9R2gB32pRB3lM4G7U9KDJBLYKrf7JakLGculI9HFH
KijDUoOOgFWy+Znt6lKz8DtkUbi6VR3UkrDDvB7rQ6cX/mzVvkRydFOEj1BW8IKI7BovQeVW9fUi
yIZrxStq63sJf5XLpQmA+w2+rJIyCKxFrAOAp4tN0kwPRXSlvuzSYKqK5xAWJxkVeJzJinXbGJKj
2A1w5p2xYRdAwcGh3w1O3d6vlPuOZfeq2xroBTqxPMaQ1V1ouBHOudeYtoO14ni2QDm33SeAoWMv
MviOmOzTqrA8aH10JpfJU9E/Zjm2BED7WsfBWRKgIKZ63xsbegwDlFOF8ReEyeGSCKpHiPVzxmUs
t+xngHMtaoXhIU1GtjLDSo9oemnyBDlR/o0G4lkRyw7A22dvNzamy6wKdFSrZONMh2K9z9VW9eyN
hy5I2dBl6dEyiWEUcXWMl4HwnUFH0bPL8+SuMOXrSJohsy63I1a9g9K/CNHtpf55MJOjxixuGpqD
nIu7tFwqVzaVy6QMBN82CZGro04sunaWlNAnifa6QoNEhX7Ow45obm3R6KFcunz8btbkNUpvNKUB
LyJqr6wLQghKQwsmgxUNEEcAhejKJnbndairT8XIDlonXc2gfcPoyeJE1EaqEEtr3BokkmLPMGwp
RQyQcU0nPws9PeFAvUcP42He4xqdnVZCD7vWvC/S9iD66j1roBPICeTpSrOR+WTDayzseAf2+SNM
Gd6aFqnjmF8e4ji7J2jlJ2ahUNfmp5YQYYb9bS6z5pgKgfMhMofyY03mj5BFQVGKH3TB536oj4tp
vi1p/TYgYWSd8jpBnFJNsh1KuqoIkAa4yJGYDeMKf22hWO3tdX1AOXZPFKYIhc/Z9VjJ0y2BH291
uMnmExK7JyKYeIHr2Zrnvb08DgW+0WipjmRscLDU5U8vgaeGaAoZSXtsuQSQGn4tbAIO5aFylKWE
b28GIBuInYZazaUvoNuGXncm2fdT5RIGes3lCH7VlMtA9Qbv/FKt06GfNw/demcIirKVTjE0LEuH
2TZlN6KaJv4V6Xrui2OnQxuwxRllyybxM++b1MBTtxx0bYL4S9CbmJTXSbbv0PARGp5A3aA2lCOV
+NqGdHFksMBp8pV3O0vphyxU0KQMELflrtV8u73FQ1E/2LmNFI8VIcM1r/bxp8S+zFvqijKHfyF+
hThBT7krvZ4UeySq9qM6K+fJ4IdSWRnRtqyexYo8NS9urITwFn05iyS2HcxBL+AjXzUoj2ytbM9a
s6c2SnNnegRcC+2YjOXfE6nPOfTrH4qPxyIxKz+CXp5CC/Ab66YxGD1Pi023nQwo15QV9h/IMBAh
P5sAOkCXUrNLhC3RkeIyma1nVWFfZGRXjMd4rNHJtY30NwEaUgF87OJB/gjBBytZfEP+zEduWizy
dnOD1onzvpv8pao5K1XeQHQGvrVttysAu3IVKVdGvWWLZPaFT/+AHi9xrYh2iDTLCF8FbSPYf3we
+p4M5wKRo9F6of6oN/iqdOj9pgJ7mQbHOP1Q4z4N+b0OZzZIGHKHk1GhduVfCjU8sbBGt3QdS/KG
OY6oI5dj2JKpy6bvR58M2W9g42XzchfVPH8+jENQo50BHKJ+FJbROB0SjkUPz/owPE5oeItObi64
d8n+7RJw//JJJX6KWEo22vYECZ4wJVqu1KUdzSfZ2qIUOyBfLjGwVRDD0OQ8JVcqUZXXVXnHZ/2E
/zuGZ4Cy3d5WyKZ7hUL6bmhWBksi9o1iJCM2pw7NrYJor5aXB1Eb66+MLirk2kqQLH13VQCqXwlR
6jvTbUwEKqYIjIEgx1ZHVDnmg+LT4I7otFnEb/boeJIYxaAUg3pZ0LaIKLOOfWwFE+QVhGPxYzto
MytWG7TwBVd5gWDZfw6NJZxZrAvnXHRt5vZtp9Il7bX7vpmfa83enFW82EZ6oWOry6QVzHFV7guJ
FiURlFxnuaBtwX8J4tcEzD/ROe3PuiVtIRj3UuZ8GFiwSvcmFwKQvD79dfsQJsTHdKAdcWK7OJ9L
jRzrrZvCZeOLJAhfFCYfXJxl/lqT7aCYd47R9WMQq9VTjKy26nkBYyybzoiOGvv14CtFFV1J5CoN
Noe4UtFmUceo8ZpC2wEo1dGG2Z+UN4/Ryi63WyXc0ltaUA4dP+4/i1YEPeGwjmwnhEwqYGjQxshk
Pl6UfngCuD+Tf3w9Fz4f7wmQJnb5arqWqljzBhJB2KfYTt7iU1gRIZJQn8I8vOC0n0+jrNKljSqC
zYtNhw0R/0muNxjxFNnw/JC22N27WI2GmM3hSNDsuZwJFhIWDnVyBmivdQHL8wK1kn06M6ijha4q
keYHOavPZsSaZ1ds0LKYEE27fhcq46Q4Iulnpok1flu1TF4t+yYlVZ1JKR7nKQPHiezPJQE+QGt3
KDN59StM4UvVfZdSowdSpwWCPr9SP5EvQTBOYtLMS5KPGuFnMR6tUd5J9S7Wgd8XmUplYn0PHTlS
pH1VJe1qSdpWgELAHZ58XhqW+wZB9TgWBtIZ2Ulr5J+laj8bM+94C+umHFC1ojO3lTZ2e23YDNuy
33XmLRtaHBfTO/R1E/yThYba6ne9rL22hbnswp4o5nFu3wggYjqZDKkXzyLzlaHj4qRc6wwK9VCG
1G2x8mlSdpbqJBhnEqmIzUCyXNe+GnJJp2SvUbvAkK5bUiiS3NrXa0eNrs9eMUodAPWvScjHejBl
Rxm0ziMuxfDQpCve2KVfDSMzIOTpg0m4LfqYPiatDAuBQROQZ0YRSCAdYy5vlro3PYwTZ9YojOVQ
RQeOpF9p16dIIvagGFQUqRbJ2kZpLd4gz58wsWQQtOqNtelTrfkYMXnxaIxx63wHkGL1zTgm8Kc6
ASLaI0lGaWpYPWb/1lsKTXJqPH3ksq53S2eHHi6byCOsovdVi2Rn0jA3kjTFpP4cmtqtmCO4ygld
QhyESKjLV6C0rj08DekAvLWyF4g2oXKCZ66UZhMIdaC2fTBreLpk7i3HAlsCy0OQMNY3LmHOmczk
SdunJiJiKRIyFp1RC4aZi0xtEIKBAv87YfPnxjMXWlsP2qpiySZBoMgP2bJcxVM37Yt8zf1cGIcJ
5SerYXuglr6tBoY96RSfJY1pQ5LPB+JGmdHl8iHKlXUP4+oTRo1wTZXkLxvlsgQrRic4JCg7SgTR
zoE1knTQJX3rpgYb8rWTXqrWPCZNmAV17XVNdZIjxGpyRENFay3Fh/+gHsfN3xhmKJfHyu6CpV8+
VIgH5xyvPNOz3JOLuySayQ+RzHM4ZPgbthyeSParKs2uMAPch8NE4WHxypaYrp3QobmQ9ZoQLpMy
nUQ1Ptyxjw0G/Mq4oJnUjqWZH8cSnE5yJKT+Ri8ZLADyGRzJyu+mMbKfw/5ID6eqdemL7hxJU8Yu
R4qtLFxmhN1dh2AWPSkdkx3P9x6PNavmOGyxj4zjRV0F2lh+yGQ+VF0aeWtsssZK2HMWOiIEj14g
Jx+5hN7VpnEYzbLw9B6Z/ywqAtpIhCG9XBgoBweabeYn+h/QMUORsaqnlq9sgt2qU/1KDRk60I6B
yogLSvkgHaA7DTVp0FlLCJ75aC0yM/cwz66lFERGHtT8S/uoiuID25KTJHLB/IB2CNKIQ9aoLpKj
1U3l4mYZ1ivNBOHBcMeR++6maDNGHcATFdUcuTo0m+mkxwNH+iyfNHm3WYzzstTcJiqHXZ7U8q0V
RowSJe2xsTF8xf3AtoMwqXHEch82wSqApAiGjodRIdOntSd/pecfyF3Re2G53gD5FVJf7jjuzkSq
XxAVoPyY24sKLPiAbL51IeVssHDpHUj+o/VCQ/+US08ThmutYrs3wSV1VZtLj/ytTRhc+i5/ykrS
2egFMXGAaMHmy4CG7iBvuB2x0Tg2gXNskmYqV6swfGEg1GYa/QwBivFbSRQIlC/ELese/NPtuCDK
jTHleRmJ045WGRA+cusS2wJ8lEy1p5bxuWhz8yJl5ilKdcj3WkZrbXhNQMYTOGHNHOYhjQrwdfEr
3UF2In2L7B6vmjpYSFut0hXYaJl8iEtOHN5EIh45eXv4kSQjMlyWXIBGnderdLK53J5GhnRu3Y0f
Bq4TRxdN6UE7Zm0H9VUqX0pnNW5qQqYuNNnyC3s4FzuLkPapjfehtCUfZ9S/2TDu4Hk0VIdYbBO2
VDTlG61UMX3Um9mN2aidEUimZKzYOnCidqTxrRs21+cwXC5aiQo3jYrTXCtjkA2NjCWq2GPm+Ikg
VbJq/aDRtLyaT8QaDc03muQ4IInhOhCYsfhYkumahPejqqR+iLDXsZLxsa/SexKByVCeQESv0+PC
f6OO/duSvPd6T8oVOhQflI0Xk/6Mvr7M/WqB3Ubq9vYxpXe9VoCsQv+jKMMNTjF4oRaxw1pxn4m5
d+o1zndjRWZHX2VfaryxWI3qISSXCdnE68D43ekyFiK76d5XsluppGVzNfd5NDLvrqofBlVP6xiw
lPP8dG0duEZPpjKfu8UKA/irm2y2kN2yKhCg5+9gqVVWThWxufwVGiUVLbU/9a31MBq7eNSMoEqn
m2VpLrbdG3iOQFCuGHJgqdZEC6to8bPuK1OmjM0nFXAum83t0IhTYuq2X/SA500pPOaKCjJyPzJV
YVAop1y0w2cGU21As4LPhsgvguBTL+sIbiq4eAo6Gm4yF2+GBWS92i5LVkyqb2cfU67j7pCTYVSM
xHVzxdRn9pO1YaSoobtvRnHY1jSEV1HJEIk+XbnY+TFC1W0QmFpNDLtQLcEPHzngeGhWhrQTu/aE
m4tOh7DvJbAtiC+6L6RdbKJyzE6qsUCH1LQt/wKTiK5CwE4oNhXlaZVJOotmAZW0OmDwy+6sK+tB
IWT+1EUYzbZkQXmM7g3t28jT7qZK19toaHq3QhY+x/NlXh1OEXZcXdait9MzZzHWBf/cOVwLIvN6
qAQg8EhZBUPsNEaPZLzDoWfJ8ovR6XetRrSjnr1EhRLuBOGLAavaaN7pNFh3mp2lJ6RRDZMcCs6q
7AEAFSyQmbDwDDHwkXHxuZFuHeb6OUNafQhrzH6y3nxU3dgci1pzh3CAdQ2WH+WABjCJhk/dSiS5
9LUXRTpxHuRiLF0d+U0jHGjOl3AB3amMy3KtmOkVkdlEYiWtfDBW+ZrGAT3sdN21lZc2LMZyPDT7
XijE0yST7Pd06N0ug4sVTdCy+HJVkdz2FReM2Oam9lPD3klGmIPt6moI1pI/wKckvz3ZzXp4kSRg
+BMcBE7u9LIsxr1ShdqdyKuDPZFdPkfKfcIsaj/LJST3PjxWuqHsyqI8jgz2j6jjz5KphliQlUeF
DqEuxjXIQllyyf5VjkAw3tOatuPSbgHhhc7wkGyaShnZtfSrr4iN51rUpYu+KzvZckJsTxd7odW/
d7mwdzErTWnAwVpaOmRh3O8ybSZqLBdo1rJ8xKlgd4dNYs1S8gb7DpMlGTwBs/eWCDHGQHy3cA2T
b7qmyNh1K/gX8vdRb5RrhTjZqfgIySd9ykOy33PtQ88Nv69JAbXzsaIr7WcgdYd4uss5FOBx9K0n
/e5+JS80Qba3/bPUDLafGGUQmjE+BlLrdw3XZbluv4yooDC1zY59INTyXuVKOR6nqiZlsokOrFPs
psr4eUohf2VYJ6nYw9287Ti/EqsvLyJJXuuK6zIxH6dEgs+bd9mx4KDea5Y4yiiTDlpDbT1V8+C1
vqlRPi3R+qaxGZ5Nxq51mvlyxRQj6V9CtU18O+tfO7WF8kwLj4Sp/ntq63xHynbs4pHFUJjQtGtK
CuQBHo5vmkEhcbyu09AFOkKSXIa7mKkY6iHqYQ0oU8YQ5qlmsTErsdIdlp9lqnsPjNCDHBE42Gxt
YlEltTdU/UOR2H3Qd8ZCz0nXPCIACXhgcRrBeR8X8DNe2sWPpQoeQiUE3sWUO7rtKpWBHLPyoSVp
/Ehb3tu++IFmWSOUMm+qVhY7A75FkDN3gNtUPwHF43q5lk/DxPsmtGH1chOcitzQ41UxWFj19CCP
47pvvAIIfq5xC6Qp0moZUR1iO5r5R0V8sou54CzXi+Pvd/RTEGv+/29T2b2T6/SfOy7bI/x9mJpS
yDWauCf3KS0b9/eOv/epGwOh3e/P9PGtxf37jGGG75saiVeQLKSlub9/8L++/fv4f34Dta9TrcP/
81X8eZF/npHrXUcOwO/L/nNLBHXXM2Fy5yej1Tg+tn/m99n/vJDfZyNBqSr2f58YSB4lxO9dG0Ce
7Z/378+D/97691F+v5PNueV84CA92ONbZIjhCCy7OoDvUQ+9MlcsM0l9/P0uRPvw57u/t1nrmqDq
+s99UkRWdNX+c8/f76Jtpf57Wxfm7hymAsget/95hN/f/vnjv8/19+/+eRhd2mQ9ZHi4ikEffbO5
KdQN0fXfF9KoEhOI38f6X9/CHWll/++jlcRABYQ1PGbFxNZ8zOQlsAZitqSGD3n7ki5ryfyBL//c
9vfH3+/K3rwys9IO/rn99+9/b/t9kL8/rlSh7H1KQD//eZ6/9/vntt8fcxpZdOC3e//zWL+3/bc/
sfsG722nA4UemL3859/48+/+/d/KoU5X95+H+XOn//awv0+frfbR7oZ6Z1RGfwTd03ukbY3svvjR
DBPGaNuXf36UYXjmEMH/r18ToZyuVpDaW8cFz/KfP/r9y98v/9wmV1gBtVnoIA/+zzP88zR///af
p/pv91PskNf097HQFzZHKMS/N//+gagnZoD/POj/+v0/T/L747+/luyi3i/p4P/Xt+C/va7/+jC/
d/z7Wn/v83tbjIIMlpD2PSQYKNH5IiNUGKE55dQz+lAKwHo3UT+BBfxdTiftSdK7PFzPsVo//q4G
FS28Y5xW1UFomYkBf+s+FL5KkgotRbZshiZtF7HM54R773Ed7Jj+tqcFGdJJ376jW9cKtthG7Y8K
CVT8zxc1o3UmW8UD5Gl5b8fpDkz6A+HZtBwlWppmWTJG7FD/Dfhk63C87pTqrK9cOMKBmhnm581S
j18iDL0sRk+gpT17D+aw9ACbTa67kFjboEhT5XBXKDKYxflBqW3SahtEEcUMPrZvobsrYeKrILSC
KDsXhGlhCyYCvFzr+MpABQUzgPZQpXVMQYpLoaAFYIitezYIi5NMKcwUvfZF1oe3dTMcZpnkbXNa
5VthGZhfJ16ZwXZ1Np8pTdja9JmChJ1CR7W6KEj6rRJjBk4E427gPfXINaJjk14LFTMtMx/JD6We
WS79GEwtCP3XRyL3DmVdn1Hp1m7SkUg5NUdiTPOAAirxda7tVChXccREKo1pu7Fjr7yuPCzxcEVX
gj0GMZGOJANLiFLFkTWmABAKkmBqeO/0XtuHsCkeImaIa61OrhRanVezMe+s5Tob55/O5I2xRvuV
mTrj0dG+ipYMWErO45QpDvm6nnfMzq7UUY4RPUGvXtr4mQDPNKSABFs0uvOqk2i0OqZEWmmvMv6W
WmuXCKznE7EXTt1Nwqc2fqKWnIMOvqSb992XmdxAtMo2XSB/a9BK3mnSstyp8CCdgeCIlqmba4bZ
Wzfasc/4vtjXEg0C3L8tUYTKtBOQ7iw0Gj7A9d6N0DXuM+t2Tux2b3W86HlF8xlhBTjKJR90HWix
aYMuUjTSISyZscFmRlbZ2cfSD9lGq9fO5+0IUlOjP+fx+s0ImzK5YzzQiLeeCNFLpQ6fTUF8q8rp
5yIDHJ15QSpHKFHtCpnc2BB3DWOKiQwP2xFdN3s58i1NEFi0Zlj6jZ7QZhqyzHDU/hnkHmJ+I3fQ
rI2oBzEqWjyXgZLMK3sIHsM8Lsd20NHRSSQodeHtovTO2lgfdV4KJ5Kj92Xcsk8Bok4KdZminekn
xHinN5t7/CVtyleo4PS15/XFbgjbNcRekb5NEoIcFRTEQVPkwrVT+XbtQ8slf9ML4/FhUSxCCe2r
waL6JlRBDrKxdUg5+8waZQjWhsKYxmNNkvUTpI2StmqB2ZSIXE+MJb0QqbpaOaVdiBc0xRXlOprp
ThRMXwf5XW/gydiLOcJlvu+y5hExfe5i6vQNu35V+vHCDK1wCbYiemt8quRQc0WX0hkn2IImzch+
Q5ll7MoVEaBQ4EjUifdk3MnUycodluEnKaUpSlZhnrNH6opG9sq0PmqWEoFHGvaKhuAyz5fnyB7f
w6ghFSmpvtL1ZVWzCZla/CknMbN79dFq4scR98GpTCApTydbCWRjtN/7GToQ7ap5QYyXgu1yjFD9
KYEj9LLxmk7EVc7rM9ioK6Fyt0KZzmAxC6cnIs0fkbT0dXcVog+hNbXsoHUYDu7VeL98GOOONPuH
jFwbZSiZC/XLjUglIIYERRp0EjFJsHYLBmENwD2lHGiwtpMXcUy4bTWgjkvfR94kp60RwmCzONQz
FixsWo3bs0eMZWp2E79PV500KJuFHt6iRiHxILTJlWGEbMwFhuGBhUCi45DnL1M0kIYN3whhH+0I
eAfPNXwy6F+LlxNE4kXZtHpGK9OQmZmIobL3Oyl/MlIgF/PWnH4eDaa+TZKRn4kgIlG/KglcSaJ+
do1Gl6NF5S7rW9xpgWNmoFwrwsxNFIQ0Vs5UK16A+6BSmAt0ndNS3ctpc2m6xS3KBSoAjc6OhpU6
8YJjNbA7rHdyr7aAHIG+rHJNYhdz18oQnmZG7Fuj+VCRcs8nUmaQI9CL0B7tjchNlUPLVN3EwYxs
sroUGY0tjeCRxnjvktqvZnETW3nhCTnfx4oJryLse7hAIfoPazr2TNax0QtidibFH7QUXfs0QpmX
mN0g7gPtopMLEmrSp9Uw4AvHeaclhO0uExol09gx9X4Q2KPNvhDgc9Sdvk7nLC4fy1kOhJIjRI+R
hyxN/prATqokkrvlKj0SPRWDNK6bOzTAD4WeA5qGsS3a7iFu189qNp7VCl0NreHCaAIjms+r5ZkZ
DVelQ8qqGMaZtBfyX0i4oLlmAsbvDlmIQiUBIpNIuEtQqr0ytX+zo/zBqIerGRREKk8IXPN9J/JX
8tJdPe27QB2oDTQwCysiogWfm9zS1Mpq9SaRWk9rOT9J4NbzPbtu1Ic5s75kMpDYV4vLufm29PNb
1DETNHMkoVZFmyBh4ltkn5OZPGrN/Do263fKkHaMtN06JodBFA/MV5nIydVdTZTokJAbO2YKX4gn
EiuClGpNRj9TNLhrpJwKO3rvrO4QDdhy6G76pQWzberN7050q9dzhXWGHglDKRg/ycgtJDE5TYmB
Ptw8Qn15S047uySEET6mqN1s2IdXiElbgwyW+syYHpNa5EqLqJw44dosqacmH9gvhwjahanuNx11
U4dAaMwMRPynXGA8kqeXgRd1kOvnpIZqIy/5k91KJ1a++6QN640ywVsfXZSaMkFXd3067ecqDLp9
Rwu5421hkUAqkWC5cibGhG/xwmBwMOtLYm3qhb7z5W4hJcu+yqrqPh8gYDAUwqTC2TtZ4Xeez0fw
5TqhM+0zqpAr1e5vBit3zWG6rfvoTS8QEww2bah0yl9N20Z/gNnT7WBcOwALwfNwbGRCNhwWseem
VeAr9bMPWvSKU3InhmU9ELgbVsUFbwBqG8xAeGY4XYZno6ctt+agiTrimHJyBh1cPrybAj2nVkQP
lZF/15txpejzCen18JjQiN+3MVMVBD0mrgU8BujOy2g8Id2KHTSMb9hgPJZcNTCKJjChpGqtfe4r
gPpNiJY+T/B8MVrXJHQFQ/dcZKhTrciUIMSBjx413mSTt9Ek6Y4FXSm8QSVtvcPDTp+FyWpxj54a
jh6xkgEaakcnO+iuJ5ksNPoHLnBUkrf2F0Hfw5Wy9G7XV/reCvsHSSzs5uzhDc2vsyxSgl12eGs7
myxXi6kGkCTFRjKX06RpmYrkVdV4yOY5eSjCGjSBTcT4jFkfgtQi2xfraB2sNX8G22LXXMGHsUYH
Tm28kBeRViSFpcmVwI81RtP1bKccLk1yp7D8eN3AuRaGGWPC5ipKqh+zS2iPK4zLM5i+nXVBcPKh
gHvF29lRemMSChMrYNx7hgx5MigWI5psox1dKEFgUOlnNcmeqLWfLIPoax3CGjLd+ZOuFMMWa5wv
FqEAobF4mTW8R1BFUtMAu5vSHjcapNuAqOrJJe5DvtbHgmmTAWhFWNRgRi6CNEp+xsAW/UmvlNZh
7g5gZiY1oJp8PP4zhRVZ74nJPtgYbrChMuyVshuN3jgz1w9aYuWOMdt106xMMdd43KHL1UjH8hSr
hAYTfbBTblw9a5C9Kkz8CaE4Sz9qqL4nVXYIDaaDSdyfanEpallANUNMnBcUoqseIbjLLNfGlJOu
+rkFSFFIwzejHc0WVyQA+UjeyZ1DYInVyO/H6CYdhUBE0rzOLRkU5Xq3ajRnxvoNij5qVRvRmFzF
j7VAMjrX4aM1IaBt5Ii6kyRmtLIYwC20HDK50YhTGK+s+9FYnKTU39OBoHMSJlwRGRu1bHlQiTVr
Us7AmHc4E0m0Sc6+dQQlXt6bDntEAh1Rgsxv63xk7vOYm5ylRTE1fqHwPolJXKK5OC9YmbdNkko5
1p27TH+WSL8V2MiQq44vaneSlMCQZ8YAunQvKhGMgu0YixQcEtnCB7o8EXyyWlPo11nGwiZpJy3u
XsnZ/FANaQlCdSRDJPSXXkndJcpzN2mpCHWbo7+SFmJNWgwPeZxRUGlcLJD0VZn2ozGucEjl+2ao
/btuQtXToc2p8m2Cut6JG9PLbGb3ks1RYurqu25Z3wnzJayC1UFTp/24qMCwVOWu0W2kU4qNqFjD
Okfu3vYHfpLoAEVVsZ+tjMG4urgKokhTGS3qAOh5io2EB3HHS6o0hzbsTxICxaZC9Nfl9WOal+eY
YPaxbbyVYD5v6m1m8ApUbyPfLH+p51TdeqEV8FKLrwVJUl2QiMPACp9YN9ya5fRqdtNnQqLKylDb
UJU39J26V8O+dsu1ccK5xda3TgwEOHhqcT9m5u3AMNRZ0uI84liSmFE6VWq/pjr6E/RPD2F/NwiZ
QShbdwdO2Mb2CQFxleecbGjow5y60ZY/PGPUkM3rml3HCE7fI7ngxhbTozpKj7JNKlEUL3c43EYP
tMFtEdoMwtPwwFbrxbLvLHrtiEwKk0itzbDQpxTYFJiGiS+JjBpvmfQjsjFnbIddb8boh3A9548N
DtCjnIZ7jkm3rWPNn1PgaMjtuKualL6kGnSej12E6ZIQVNQTyerbA97T0gSxKL9IeX602gFy6rzs
CJENqpGQgwjwD5Kq/jNuOm/RtQP1BZ5wCowJgBNVJbuv6VrODlTS+kHalCdjYqOQGQ2exvCp9yV8
H/YLtB80eFb6tZjxS9zH/rJgSJbGQXNTW0V0tTxXIsn9UIWLqVpOOZaFQ8aJb6SM9sTwkpVM2CHQ
Rl6Y8qnZRosWxgau2cLstM09d0s38ZWRPc4zV2+9QtBaT5Qco9G7ttXVDkOAEpGQfRTVVx2aYO3i
+tJHAGMzPcH0Op/qTP0ABLEP43Rg04Yeuek/AfY/ZqjYAqmybafhjPdtyWRvaHMqgYK7lEtg57hV
l4Qk465vmHxFjEIr2MBN6AvQsE6Kyc7LQ3ohSfJVhfmVbKJpYgums63Xa2dNun08V71jUWc7baV+
TRqmjvwRUHK5Q/j2ZqJmMdeZ/oldHDKt/qqYAQVmlX+lOVbfaZyCRo0va4RQteGL223ze3m9bmN7
b97MXE05FS84ld8TEglVffxR8/oS2vi8EtYoxWz9YjSfbGU+La2EkqNhF0+G2/XYCnRlTP9MpleZ
re6krRUe18tVrsu9nyflECQIGA2GzU5dT0+co6hBlBqRyyQMv42WHX/nFOsQeVkaH5RcfsSDKnkJ
078noaIdAfJ528df9vzcWNoz+pkHsxioNlesiegs3I50cAdRB4oktJQmuwUKXs5NNLsVIVGtEWiv
sqHi/9Ce5mKQeEPbu4o3j6agdivl2eL1QnsZ4X4o0TR6K1otPhk7IuhdPESrsVc23RthGx2lsEMF
YHBk8XGoaM4aUjTow+F6HNUbO45u628W3jBCzNdoV+QE3oLpI6sbTquTTg0SAvklbjuVVOrqoucT
4ZDbYDJOblJzvNJsdGQWM1mYir3HJvAK5rs3L9q98o6U+t3EudzJHJiZ/mTGxr1qAHiNknNsr7us
x4KSL8eu5WyJsE5b877T5Jeh1z8kE0kI/9cBU1WAG5dmDLg1x1wTyJ3qeGiGS9YY544FwBZJ4ba9
8hpum1dLiq7WFq2GUl1lKlRRciA/62betAJP+UD4KB1SgPoVhbesIxYJOVqoYoaysverjJtKZ4Jc
hf0Hsd23dUwYlJXq7GmGezMnebIwOpchBTUVUntCm2n2pJLkiSL9pgBQGMoQ8i7S6jMu4v3/sHce
261jW5b9ItSAN11YEiRFyuuqgyFDwXuPr89JRdSL97JRObJfjWBcUZREwhyz91pzZVoedniLyZL7
TkywmPQYGwigUuwvaSCvDUzXfCE4otg304KfRGy8ttZI3+rDTqYTa2mpR/rhYGeD8plE1X0HNJO3
cBiTswENod/mYwUb0yZSIrFT8Bez8hANAu6M6GerhCf55lnDsfMk5O8TGgdtg/oYiw1rLhltZ9m4
yiB9GeOwl630ESJOvK+r/HuIbgc7Kd5XaXrNK6wqlYLTuL8RH4lZXvP5VJP5ioXigyXEB5E7CRqR
ydea9X1s4tk2RSZyobQIYNlqWMWygbx5/K1ULsHCkOkqK6VZMZVDVOtUE5J3C0vQrad6LMkaQwX9
UJqzahui8GeL56PYWmFiVSeZIRwoSjDUNRIDGJYzgsV0Jq2CsCbnp9WaL00pPqOmiVjA1/elQBqq
QVo5QvMQ6h/Mw/awVbMXYXvVqegVudQclKJ8RAxpVySkEkpEoYYYbgrx0SvhLRT1RsgvUEwP6Qb0
X4TjaAt1HOhtNTuiM2wLKEojzf0tNg7EDXzoavuOdPw8lZEJAlE/cYe84nYwPGF0raomltiMA7kD
KzqPsWcIlaNk2x2E2bAqpi1oNcXTRkg/THmCpxWOKXN3oaKcduS5I5VDT72YWOxuH6pRrIfFoHhj
UE+xFVZ0XMUVSN0XCDIunOVLlwxvyYT29XYJbmsrg3E0cWToXCjU8u+w+wVUxN8Ae99RuT1HPbGd
USTPjE6Sp2XNoVDLxyGR/5SLrrLRS1jWEuxuWpuXqAMTY5U+ol5gHhYpylA8bnbsxh6HtXxrhuyL
3e/TbA7D3sAPolRb5EIQeCP/qmuiPywPxn0CcxSRddwdBVP1OnRUDmL7HBSTvOsElbJetiosGdr4
WK7CsTYa4Y695utSUtvdRsPvGij/KC1m9vQIcTDUUBlXi3xXdaeqFmgQ8As8Mxe+2Pfa6zg9qWlk
7sgAumvYlRPVmlPENONwSmc2jULnK2sPFjBDdN+sWrD2pRQKBVrmdgMeHecGGzUzEYMykgJy0tq9
JpjI8VfLdHCAlQ/C2qOpgcwR/H7513NRucu4L2nfuEaRAhGsGpm5atDYxpd1UCTgzavlzVTTE42f
0dcNPFWtte5ro8xxHBjvOnVkCQO1bSijQEKd4G8Qjo1Rjaj0SaXD1uZlK7o+mFihdzNz2NRRgEyH
x2apP8YBBFSqM/tswrxXpckKjOjHMGA/rwWtoZa68da3UIFxbCJ9Lf4QMzxgYWJpr8/SFTcwNw0r
7DKKPpVMBZsDKdWFqqRaWOQBKfOZdIYlE2TrfFuykWOZgDAyIuMrsWTML6qdrQzC0RiRUp8eRZWK
1WDJr1Z+NyJFwCN8am9/Lr11YBRdahGIvs+W+WKqEDHMaqfiv3GmNTtuov5QNucmA8OAsuaxinG4
Y2Tad41KSdM442G0O8P87hbNYDKE5KUV99mtdWAJJWXDpTuohAfgglC4IyxiH0dxCMcJ3WMbt4tN
Ir3L4nrmtlb21aReLVFj9wY/BZ14mydUQvWIJCCj6bmyFMOWV4x3IKTOXTa9LWXPcmjJsDUq5c+c
bv1pyIcgprwtauyUiRRmgl2BsOCq8qxEfEtX42TFP6igsoPY3bwIbDib1KwYHrPHcn6JFGwpkN5F
xJnIY2Fz28tQoxKuUWZYGXtnA1keDJkgS0XpNbcYrXOYsEQjs3oqUy2Q0oM6Un3RJ/WOPfaTLpav
fWkWntBhMJgkEBSxACvMlIleR52SocjkJMZs2sWdSuWQIhU6TcqeGH+3gl4JluZGaMMNPvmi5XmA
Moifkg8KvTBfNPWPDUNiOVOqhPu84N3gp/ob421Y2MMJCoSlqjCdXNclL9qmJ6moWagqLc5iSD82
UFfIF9951l46Mu93xXpzFxV4RmR1P5TDiHSHxlS/UXwyjPxjpMjHbFMLmE2pmBV1so+z6baAlv9o
Ov5XqpVxwKu7i0hQuTPLyNturafovaXCgnFJYO06EMq3YhrEUBkXEZW1abyHbd8CmaPYOYqCFUx3
k3BD0JRj41mV1rHmp+2hT7O5h24KfnobZ/plXDCWEucwODoySWlbLh2hdG1JE6jXek7NXB+oy59i
Da7CSN2GLBrqQ5Q1WUs1+2zCQsNuKkhaFezAmIqngbY7jlIGMUM28Nikp0oVz1ajKoEqjq0P/HO/
tRkGjZy4T1lN7C1mcohjtT/M1NtBm6OMz5cXvcIHKg7PdM04/9UGbI6KbJT2WVjUlNXZt5YYX/VD
p0w+CVedM7cE8Q0G/dO2o2jfKAugWa5iGGAlenLknmwg3iyr8irttv6sB+2wTXstZyQt0vql0jdl
h+csYwir11Dtbz2hThTsUQL4PRt5x7qWPG+yUCZPTbgshFmVD/QbS2LzbLZZuvZSFtjGDKmK4Ok7
lQwlQptJ01O5RfvGvN2S52LhT+Qrt7BSdJoD51tBRdce8de+DjrHNpIGHcpejoaG294tl5dO5xO3
Gn9SzjGYLTGxqz0tGd2cXjVLk5CCl0eTouQhru9FSihcUTS6OStekvcAhkEieBF/W2pWX2kZQqXb
KotQEzyFJkrwLJ52Kht3WxRKwZNHFeb8YCuJVvkWMswkmfh77YdIXO1DCdp1ytZXcAzHZjImqAlZ
jZ4Sa0W10iLaAAgs6caLhB+1FDgCWvzZKProGuYYxvRQKRxastUBsKBsrjff8lBwiNbsMt2cumZk
vhTJZO7wKU1e3DaNPaBBdeW23Y3Voau4krUI1xQ3EmSW5qSuA8PNQtqVIePsZFmhcc2pjfS9xNqH
KP9MywYKv723mszTtPay9boY9inG8j76QLvHT6uyjqH7KYIs5S4NQyYx3ne6ME/AfDdbxz+VkWzR
J8Ifq1NNpAqd6DDeISlQBcMrNvMryVV6OrS9HJSxrDU21iLQrmP2tYFcM1aWJE24TNv7TInWUMeK
YwMOx9A8spiN68UnjjoomvRxEArR78yLrAosDMX1ZVoAVPUiVeGlex4Aqgf6jO8urnowQBZ4naXY
ePfxKemHP4VOi0z5kaf0YrLbZxPMrDhNy6sqsx0Y8avZyS1wMNt1tZac4xpXQq3QNmCtMhNu0tXT
H+ARaLqjUz7mEym337NJQb8hXZ4RUngaKArUcmHZsVzpFD+UZ4K6qbYWQ0mGy/whsHXvEmOFHJaS
3Zdl94IKrt/UoNsYW1PbtUX9WprY80GNo/jfVFdRmT8HYggC0NU7ibEnyKvaBWb+iaM84mcxlwgm
O2PZ6B74RBlXFb6irtGKIFFKLqrWzYVsV4qwhbpIuZDAkYU1umRHaeEj4QVcG+vAdVQ5UovXJhnm
+a7BmqWSIGcuoLOS8WNd6zMzbMYqWLExlaTHrq7QgZAYkNX9EWcZVX8ray7i1nxnPVqQIckeZdEi
86Gl9JrUGoS+lsIJBrrxXOlOWgpf1NrndyHe0X1Fxi4QjtPTZtuW6otsP+nOIKQo7/q79ubMySRx
C2Koduf09qBRfSsFywh/n8Kn8jVpVB6aXOfT9uYT4IJlVyIQt3MkEBSIct8ULMiCHXmbDQEc+KGl
p4wQc64D8bVvktmVwN86sbIzdTxj6ma9xmkCVKajpl0Tv0vUHBuZcibVIiNqoG737dI/TUazBTIG
JG8CprTkKhlGFd05WCBtwM2Di9jEojSYeH8lOnEs4RhjdVT27LyIWla6frybGvOhqDig1YZftZE6
IoOGxs5TkJT8PAJ4YaC90c7ZuYtIFdkoM+Io/CR8ACapQVs+G6UXRW+JXejfm7aKgmTBYF2DLuuM
c0lHzMXCjpwY5XzUCP5Ei1UqhN4l2emaYdqK9AlreB3m3bj4JYFCUxrdASU7xTp7FbZl6GCbBCBb
Tj1GQg9tNQ2LnOXKkAuMzTAvktLdt2NOGUaHxLHS/1SZl+KCSGkBb2Y0XTKynO5STZncoSpjXyjA
v7WS+WNoE97D4WWB4o6Di+WGsaKw7VfGZ2X7Vhdz1ynQWbMfQ+cC3criq10gaYjGwNpPQPVfrfFh
VprnLkdMMXBxyf3TksPLJwGITnDioTN/lnK4BoalfqlTh09ekUDLWbLiRLJxlGMSkei/eFNMcASS
n7DJlmdpw8IXNwLd9poDYKjfcAOCMSE5ieKrv0Rm5s5Z8QQhgr6pgZMfGTlyuvU8KXQPNDX6k1xQ
oDCqONFM4LU8uMLUnQCPFQGyjP06Reemp0FsUIvIpQWpjsHvxAb1WlbatduWkwregFWqm0REA0S8
gqtTQBDU+7mKTyu/rc7oo5z1LMHSnfcYNidl12rDXoKYNJbLo7Bu0mlECyQ3GtNAuoNLobF4V65y
rox2BStCqAdysbacyYDjJrdO2SJ66szkMNBLo+b2IavDcET/yWhvrr4wDJbbb7VjqQS9l+k94Vhk
XjPW113Qq9Jenwqm8lyUvUJq3gs9xVq3YFeShWusjR+5mn8OXbJx9cvB3HJe1HR28EHlvr714Gop
QmZZ6QlCdkvGxs8n1yBBVFxsVBjo2Goc5gnNMsInRtgwG7Jnzv+D8dnhl3Rj6gWUaSn695aI75Bt
lRZfl3556GXj2hTDq7n2j3QhoJBmQsxBH+g74y5rI7YDqnRT79BHFfBc6yp4IzEhHGgst5Ytv0jX
2YiUQ9NKn1I0g1mq0IndulnVECN8KUxgYVWznxb9MHXhqqyBwR1Uod4rGbgjXXhTxvSnk3Fiw7Je
gppslDnCPd9dK6N/tQgEdbKqPreqL0XMnIzpBfy6XalOpwWgBN7ZmeaJN5opkjpRJQmKhWrbGIWn
3WwuDD7fhnyloWl6RC2fyANCuSSpX0UZ32MWTkIYQuGibb+G8lMDIIyFe3m85bPkVVsGw6qJHrI5
jdUFxMZKD6R5iY/90LR+3LcP+MA8USPkqcnVsGNTGg+tgFEe9EBptQMjPEay7JpAXMO0MOyVSuBz
g1NUdao4LG/ZhOmxJ6wzFgiyEKhsOEtf3ebBVPIWo3pKmu6ijAoZvabD20jdGR+ta1ItdzpqfjrA
XLulXe6kKww9Q8mPmd7ex7BubXlp6FgtNDGWMqNYVQTtIAAoac7DJkpQmycf1wR4tZxFWdPv6grU
x0hNOK0g7wxL5ZnJdkrhVztR0lae2AxhbGb7KBYRqqM4kgAwevBrSEaZ3ooFv8vUswQYYjhwLPoB
QHzHNPTaDLCCFQupK6zyhz60Z1UcdqVVrN4gsd4tBtwhrKsFpypqH+TfhSimz0Y9xAqj5pLOBu2w
HwuNQ61qECsn62oQ9UPxS23NFzoowVLF9Eryg8KmNIlZRpBEcTay5ZzMSKrnEbWHtG/iovQlygN6
qV8WGTMc5akuaFoxhCsD2qyTX/sF3k1LwVQrwawMU+ZYlX5XbcpjpGQPKmOKbxpjkHdbYDVSGDGT
q2bmjDUNMh1kUpZRjcQCl2GRkNtFcZFR8pUZs9hp0MX08IzFodynNajqSfKNYWBVQrHRqohsaITi
qC7dd5RN33lPr4JgHal9KNqRwBIGQrQIb+juv9NFu45T7UWS7BLE0wSisNAvWwEZtuza9eSTkiwN
ewxkFM+Es1JvT4lmvGTGshNlZY8ps3WFQSbPSrjhZdHojEyIWo/X9viDltprxYYJo++cyVJ9rWWG
FedPJOuXIv9UlRvgIN9T1L3HEiZz/urXLbLcDvQBVifp2arJbWqtP8mItJ1O51EAk2AjtBsRzi5H
rTQf8VpR4C7NZ5GokzGqz78o//+fevA/JH5Kqin+PyM/9+AmwMj/R/DB3z/0d/CBadwiDBTlN6JA
/if1wJIIRNA1neQCU7ckdDH/Sj1Q5du3eJ62qsE7UI1/pR4o+v+xdLR6/IhOWAEtn/9V6oEp/WfK
r6YSuWAoloYrXDU0xbD4U/+eepDqqZoVEjwrdXzu6f/hN55o9fUkYb6tSMmciXwvV6cQhSKnoxAr
6pS2Wlr4ap5+60vzszEK7rSkgyizpp0XR1AJUuuy9lNJQE8PyHqAMUP7dm1UNsxyP9tlypaTkn4j
ZdoLWFVT+sIwbzwurXbcgCg6lOe2h7nfTJaZqmTLkhhdtJE+PNy8AMjdrWQPubTrVuo/G9QPpS9g
7rxhCmv3M1qgZpKpm+SkCXUFc0z2aq2WjN4E5FtRoP8xNBX/k1h8CGSO25juYjrNmnbss+LFxPp1
EJU9cnbZX+IdjjOkYjp6xFkP6Zyjuqiq7iKXOPI0xToaxrYvo2Fmri0SJ1NozsbLHM7FKB8HEarp
QI0U+Bjr8wjro7ZOdDxxheZW1r3i86Z8vmjkKCnUjpUGIdWoodNNaOtsBjSUPmrvfh8GXd6bbbt6
ZI7yHjgahTz76yhBvC0t3ZmETPHKTBECs+okRyVfUrU0XPj8vb5jK6FJ86HpOipR6+y1EtUCcmVr
j3BLDOrWTbs/UmFt2C+t1SbtcnW9dvOKMVCZAcMLAEaKGpPIcsY9vAL7AQxm5MulKybsz7PgLFM9
OO0kKE6fqQigafWzUbXCze2jNPY6WTU8tvlPJb31XFiqA1wxtDRdVqBzrW6VvTrCrHGGoyZ3lfK8
if3olXWReqpGcaYuYdUNSBiLQrBLBMivEG2AmlMnqWOQI4LxJkKbyOdevaekgClQHdAC4sW86HJ0
6+SY75GWzH7F1CiPRXNILXrdbV2icEkJsVKseXF0vSlceRX6E55Re1B02a1YLww3AglNsfJYLXrx
1wMfjaJW8TilxRH0Mq5CHKZk053Zo/8hoNVFZlA6mkx8nGCuaCyjZkeIe7ozU0HxlITNYyWP5NFP
lPuNXjRdjVV8n+KIzvP2FIvSA+s7HMzbwDod+bwip6c8V/w+VghgAtdjD8L81BorOUttuRdyDP6F
UpufOR4evcqO5EX0oDzQHCUWWoPUcJVW3qOZzq66mZxYz31Ck9LofElskqtpOqPbuwitZOHcXVZ3
E9kHDCL4+VFPbwbVu3jWrbBiWS71xJItI9CkiXahWcalK9DfoK8Zneql2FGQ6FyDZoGrWHRjN/UI
hhrXKclsmCmiYto3JSUsAmMh+AzIJIhdIYlU144m8WV2SefDabXaX0FFAeB3ZgvPJ06JbZO/tC6H
GjgIvkV7wds6EWVLY75mk9lzOpERJyp6OGwUttpur3WGiFCFgHdjdF3EOfOpNLSs9hFy1BhiJJZB
dgw4LYjLJlxkrwWpIKWlHy2wVVQoTLDdzwm7Bxe74TOqF1oiuD0Jv+Qj6ilxd/Ls6rLSuIY0f8pK
/YLyQLLLdtjhkMVFp9ajrQPDB1vS9vTTOmKm7pe2CJOGLr1G7N2c06dqgQrDn/nskj+Gqi/+VS/B
d83ydyVAxaAApF6IHKSWedNu9e3bSl6xV5ikbxUbDL5UBckf1cliI2FR/WSk8FYl20Wsip82nh9b
ndWxSumdlBu4vxGrXkLMFPLZ8xbK9agkn8UCailhB0WFYR83CwiMYf7pqiS9yZ++hoJKW4Mon5F3
CUdGTVdRNB0RPrTKLa2C0aJbWpXZBaH+go+FaI44eizj4gcaBj+lrjdzAIb2re4u1bYFwgyv3npK
TKqJiba9WiqykYZm2NrJu5brbaWEoTf9M1Ew7xCGLzTKsH/oVHZ0gdUQ6B2L7dj4XkZrysYa8fhN
kKVM6FXw4jNVyRF72Bhzf2U4arLhC5jCAbt7Gbf22DXf1TWZWYcl6F/lVbzTB1jfxaIcMqJHya3d
J6WcUCdVgizR2CgUE+WwRiT3S0wwVyDmkKPiHaTqLfhx/W5Scd/M65+1QWgPm/ktRgINHT19XUTp
DvYODZe3BpEwAXOxDJ0PoDrpkbh7UwOdAfvltM4OtMLQI8QbngYReaTSb49bNf0gGMFZmzlKFN1r
kqiSGSogfv+pNzCiAx2xHa3V+mz1seHpBVlqM0lstfkmF3pGgzTmENea5cPnosWUIGuy7mjBmijI
0uksrJU34bbeTHVxqizrULFCxR4I7JMJr5hS8yNN09MkldTqUZi5jC3PQtc/yjMza5QNV1XrDmaX
CcRUCj4RJudYC6N22byGrRFLeC06JMK2mytwluT+Rn4xiQdU2nyP+wPE7wTChzeZ/qS99qGOqIGT
VH1uZQBied3D75jkfV9OoFLf6EY+rDFA4DEBwU6DI0RF+8jQY/b89l5vyUpm3hiK5VBZ2zNUeKgv
y+qhgT5bs/mhCQRSiCz5FfVqMgP5MhHYM+EpKmibVF6xZymC2+QrTnVZ2hPNAxpVkd5ZRtT7MUNo
m3HOOma1CqGyS+PlTxlNzR1vjw6KskJDYuIwtPxIaBqkIclkzX8bw3E6PFNrkNwZRVlcfnOrbnsh
QQZpqXR3OcVrKbOUaY3A6uZqtxD2w2rpoFlZiaGsus5KscfYM9pjiuo70sW3PtIexBt4L25Uqlf3
Uavo7nbj/I2lRp2TVVSMc/QwGlRSN93APUGFXOscKTmzxaCqFZOwWVAMljPpOpZMpY0u2aPlKFLi
ETjOwIPnJWnLT9kqzoOmnMSOYsGgodh/IR76IKcIrw3Z01Qu2dF8ivLdkGjPqPx1b8RiUulGUA24
O4guzVl/0Dk5kZYdZnP3sa2ISNrlYsH4JCfyJJv1t9zq+75dQ3kgMnNlP6g1r9JqAk7hEhNbYbVb
0Efo6xtxS4IJZ1qwsU4ncNz8rMafIenHAHRQZZczJKO4qL8WTPH5lzLSNqPb5UqxAa4uOvWx9q0b
sgxZz7imxV0zT6QwbBPNiQyXEU3FP5mpROwKOWIJTUFq37sZ1zJ02+qyIpnFZ2e8p6hHq99myzic
YkphVMvo+nOUaodQ+nOibE5/o160KgSXz42ITAB490YXf6I9fEYCGJq3daXYKmH1rSrxRaOaSsO7
9NskPS/ICPhMnR8bTKSZrOLfEPY1I3gtUDISEj8t34Qmv2wbXsEq8gRzV1OLllDYRT0Wmnk7YBB9
NDIiCWhCPQ/SCn6wZGiBGPQ0rmwvTX2fzxmKzOV1K8luYHEa7czFRFaAa2Gha8hb1igZDVYgWeSZ
yxb60jZHzpOyE7CbWmd9a9IurVDARIn0WnT0RKMJDCF1UZrEwaDK73ATTlksfBqJ+aBJaFUrSad+
WQJ32zRMh+p+avAG9LW52/JHORdmVMbak4QswpkzeElTf5L7DEZTwemf9G5XqdUesj21tRSdIsVL
W1eYB8smm71eLBCX93HAJYPAgCoaLcysC0cBX3DSzsiAf/+pmSN8WuJL8bbwbROZ8t/f+f2aPJvE
NUfSUX5f/fvw+w2ZY48s5fbb/nn4/c4/Xxpy4kfSmu7+2/P/9ud/X/z7xv7ba3JYKoo8VkE+VkRu
/r6OGZYg3t9/Mu73f7/P369bTdqZRE+zWI9CrR4fayNvsPXxkX4fiFH8+1//PAdi69+fGwEUhPCL
NLhGyGfNj/L3b/y+Sv3Pl/71HPgM1qlsk80q7NW8DlEY1eFWjtQ3UyJjYeph/Px98vc1vw9aN9Th
otO17fWnGrcr0Jv/+Pl/vsTPs8KAJ/i4pciImuNfL5RqndokR6i+gRyWmxU6IUCdFklqur/PGdNC
1awYFCdfgOf0a3+PcrbdyJBoYBGXCyS133+OQnypBvwcY0A2wlE4EX3LbIWCn/1EBnELBIzDopTm
5WCHFKiWP/O98gjJ51zTOXGmAysXrHLPWNkip3ndXlmRyvCBviqbrSOjhbuF6ZOEtRnVlHnU0fLq
ocEuyEnt9JqdrTuaa9vreFoa4754Mi8KkJ4vBXB/DYWFHphdOvR4sDs2bjP745X7l73KSGuALvB7
NzjpodapHu/SD+rGYumJZQD7SQqHW8B5MHxVmpOvNsEp9AzqCTI0/FcYlOnoKp/9KQKA4/SB8spQ
gqLUBz9Km9OOXpqn/IDtlXgU7C43LlHhCo+tnY1MaaciMAdfelLVELroIi2uSmN7IsPOuRRn87Ix
WrR2Hgwj3CJcc2xmkzP6gYd48OsHcGPdLcvX1o7VrYG9AWuT324qNhHJ5kqM9YlHyUC+afdXtPWb
Pvomv2Za9ux79DANyqAgCEzYWQ4sJpwuTMlVl4e3kqDJBnOnyERjs6wbRRuTJ6XFJ7Js1KflIROf
hY9LX/tD5G474myUQ/FYvjNAFxe8ODtcy4/VY3ufOFDFfGrkbM3iHWoeFrkkTJcflv9mWOfVWZoY
frtAEHxY+CVCPj0kJjyNaZ7IPiKUCXuIkbpN6WYfgIp2nbe+qefG+2JjGh/xIs3u+kYlWngv7PwY
y7Z2/4rd+FzYqCqQ1oSNZ96oKy7bQxvZyaWdbQzP7iV36BHf2qW3xzpzIcleom9zj0LIHXbqn+jJ
3CPZDfRLetL3+nf1yf9BJV8xd+2Lz/RZaoPoWxj94VXNXC7V6AKcxt5sll8cAGVn9VxXCaLR8CY8
ca/ipXqFzXthVkQAoO8FjxYgm1E3fY/+fFnP5sW8kCOE1AeYOlnwcWjVbg5gVbtQREIcYfgU8Qsb
HxiNdzv26uf2muOzdpDCuor7Xt+d44c3zV4ktyucA/0R6WwgJMH5pO30BXoVyHK48EiWXclZHOiL
gfSw4vF8jo7a3VV5eEinveBcIaN1nw1tbmhP59TDH2qQ6/T8BPRGc6UD6Utsabnx7pckKP50CloP
m6mMak4/O5aXQyxqaSXdV2fq6ccGqri97fLnGdfiIWXECbZDunCk6lPhLng7/H39PFBMgqHv/t9n
KWj4cVgS4DdQS3kYa+4Av1Uyl3QHOw63zW2f+b3ZGW33tUTaFiDA3qW472YXSONLTwolQL8XNaDO
Qq3H2b642L5O2XHxO3dC3W6nd+OpOw+Pg8IQsp7N06Jyjb+kuwWvQuJf1X23axU41G46uIb315Vy
zZ3Acgr2qKgA3O71CxnSDvXHEzUf5m/8WT0Efwcr9uCuqgsE9S5yQestaP0YgridOZlcZQdAi3F4
O5j9dS/x7fmZcHe8HtUZv0YU7w1qHCFEPDHUvqiJL06+3+6RekY7RLSo0Zd2n94lFxSqFh3w02LH
7xRJMmd7TT1S5/z8PfXyELlOGrLPqe9ZMHHk6oD2xlTewzywjc+MVYonnjakoge/1n2o8+Xde91c
5PvxBzMzR6UTfDTj7Y4EZr30iDtP7wi6bz/6u/RhpS3J3evO3bv8jQJUlF5Y6VLKaicvDahPbq5E
GAY3cqMHy3YkBNxSP6ZvDQDqcGoHn8R2y37fXHFzzJ9UPGeK/YmlH7ut6gp3WuvnzzhoXtsRHy3P
oIfWqv0GA/R2nJMzrdnauTW2rnXQ0Qcm+/RzvlbafpM9cLgMYamHNv/ExVIHHBUvDmk9kgnwNt7P
wWScOTrboXVqfFx294mzF/oT1SKEw7AZ2cabtys9WY/q9Kc+SZyi3snecryAWkCODjWvkLuQfKzF
LrYj90jqidWDsuuD8VmiZxWq5nGQPeEho14j+QngTnSfONsDBG8Lp57uvsvy6jZjPCqfTJY3HqKz
HAo3ZnCYkY2/d4zDGl9yDNqAFiETvb98rqxURRQ/LuUfBmjndu4p1dQfZbjZy06yNfFbcdksbfop
8RFJ3a49jMrC+FJilb+d9pQlXiY/ULgsnt4RHNYfoOQfN+6oB96ieO0e+cC3D31i6FmiPSBB7rd9
ZtrRvvdJedzu4APaf/0Xz/vtE23FIfb8/nkhoQMnnEud9Q5NrkNA4aV+rp8hFSXqLpoRP9oAEGYI
dLm3QEz9EsfRNq+bekYU1gaZzzvIaWhhTGs9BH2AbjEpoYEUAtJd5ufyyszAMPI60lO65Yzzfpzm
zHXO9BaFuBA8gqF2XFbZt/lDRLwms9VkjvK5hHrulTZggvKZSfmAi13eg0T1UdECffiUr2VoMJwX
1pdRErfiRNTnitnOHgfL37RzGu5VJiLfh3+u9SGPod4GbklP3Llproy7LPYGEUfo/bZPr9qoI93E
A2/c0QS2J/ElecIVdLsG7vInNt6fwytel5DASpdmdxwqh/Y9c1uHwZMxA6aL7GifxmHecI/ZfnwY
P/QQlPR+e4s/onfhQPPsgFzDpQBgOqRN2KTo9uiI2I/bZHt8xIeUhQ4VECcyvN+ByWVwgsziw38u
Xi44WGwKdHTNOmu64+T0z6YUcAgdkr04iQpTBpoa9+l2mbbBRNXIbg6mYpNbxujY+wutaLL9PtD8
bYx1eN98IJM4T3BzXZqDwFjIpgEzI5i86GWr34E8suDhUSx3a3lRp+IAYsCFK5kXrh4dJ0Riii+V
OwN7iBk082NC6TdNOswl+5hTq2d7TT1kqS89QEB1roGpO8Lu4IoBdNaj8IiQa+185DWYkSV/45Qr
foyI7L07J5CVLs3O8ILIp5rlRj4UCoer/EHBa2TX3ny/4Pc4x+1nYTjlVys8dQXIim+F3aSsYGPF
LCqGeLgFYn3BIkhjE24tYoiXbKvvdIdrudyZHzcr7oJmWNgNxkdhcnGMe7LmUPZG25PaFJ64x8fJ
dEWZajEeKXFq0bEixcUDfCJUX/JTB29NxxHl4zZxgOpQ+z5h3pveVZdKwn9xd17Lratnmr6VLp9D
gxy6uvuABECCpERRVD5BKS3knHH180DatrfXuD01rRPVyLuWFUngxx++8AaQeju2HWmbuvkxtmd1
i2Ygy2U/E0hLEF3Z2lj+HU8uO+Umz9YlXKnuABNXiGcHHoEqC+/IzhMCBt91HyhN3NFlRg22ZOOw
CUEJqMuezeOmUW3tptIP1OOxOwUbFfTO27wHDwRnw4SUmdiStukbzJKcWb7DlpHIOnFQmEwBE51k
UO9rzFnKbemqH+qHgPr3Wv8YNopJGPFUHlnnxkPitJ7YrHqPiolsroEdUPSnurLKbiQoRcM6REMb
mZh2R6kkqalAr3AAGgNbx6QJR8LGjdjFWPEghNf6GfdZ4h152Gv0IqgEFU6cezKrVR53o3qkpDKn
l3XkCjd+DB93TbPi2Xj0VdtUr0agK5SA3wXJ/hoP9r6UIyVxVK55w5mAbiijjfEYice+ib3yTOhC
+VEcPOQ0af+V/VpZnqXD8u+S+2QXxy7reUL5lnupVrcq5pzBAZkPea1fTjswHZ1TzlCSr8c9wFbA
I5bbouWZ7kPxQ1APoJ8wcH2OxLUgOUjx4vAJjCxCEoJzen6MkYe9qq+nOyjcg+yi59CjxptsALeB
YBXvmghHGGCUCJUSpHmKfqk050m498cnVBvhr7O5AArKnltxRUQIopeDD/YjRNq1fDODjF1ZLoZz
aeUQYEyYWmLrspv32aZgzmtHCo3GruMUgBS7ie2MpO7SX0Zv0Xa6S89CcktTZwdp3xw87bXhJBiu
YbzhDgSSkiSss0nMpG1fbuvspAOBKbeKf5vG7mLVUKxz4CZL+KKwm8HzhVbZFK+1BW8t3RtkW8p1
Jx0JZzgfW0RrmvXwYX4MI/JPIP/sGPqlgYwLysKLMuZtiJVAKLhQK1ExgB6mMjRHmrRBv4kN9jaY
bEAE3TwBcYd28r4KbPAqY/eLPGFgnz1TC8EAiFKjDIJJWSnaetAofiMSAJFpkyaubzlQavKGSN7B
gyEPNsdl+m2tI6LIOYKi2RorLO2tDG9iLze2UL2lXRkfgFQsQRjniGbT6ZlOQeWm4YFyNMaG5XBI
4FX6DWJM0w24QSRUFhG8tS728MJW/BenGCgTa/MA5leiQfSu9F2ScC5XyXWWbKbFMYteMu2Sfcg+
qL6YxnUtukBOOLJxQC/V1+FZpbb1WiI+Si7zwakka+uPxbuqQN15K15rjk7z66AGnOUEsWO5o/I9
fbDZiIh/4tqkuBzTtI7FdKNG24l4WbjDGyJzIZrqmIQ91JKThe8+UmofHEkjakBeNN5y0ew5sGmU
chdQC+EoImBir5vT0yjY/S3HA+fTqj2ybsydQgvbPQJaJn6tqIe7xB3tOdtSv1pXq+oqeEle2sNz
6RWr5/Id8diHt5lM7Am+cftequzgK4mkNHqJ2JimSx7Cg0FMwxS9pyyAn+M1uew2usxOcQluD8wb
KLxV8CKckWofzzqD9KLY/XHEhP2NsAuHQY4x43BbungopgkbKryZ1/6BvRT2yyli7gGehq2waXpS
I7pJdJGJUvk3P2aXyY4bWrVnbbsUDzZ4dS0HL1X311hw2W7I9JJdfszL7XAzvqNpTkgTwc0NxC2G
sxrFCGY1KgPNM0JPwKr8wrVk6h7YZ820F2x2VwaUqgRfDatW9TAwT+jnXod2NVwuB8l4Zm3xTmTu
m+qObaw4dRsWXML1VcHaZM865GcWLysydemVUy9gTx/Zg1Yy4dOwRXCKJriHSA9KzsJ6+oic8h3F
WrR0DQc6fLarkiWRXVe/xDsJc7Yt7wJPob9GDyh5R6Qt+4hO2cnYFxsDkeCVfvl5PUF/jN9EZz6g
B72kzQT5ZblNjz5wZRxVjV0ju9wUnBpeLrPN+Art+iUlWhqm3Z1CQGU9xI/k5IYrIde7BYNXrYTX
BGHsNwNB2JPsEOmwQeauyZ5JWXW8Zmq1RzJV6YHwEkbVkyLaKuUC9yh6PHFjUx+plaA1TuUJi4MK
gVt0FtZYwmOuLb1ROIoatJIBpLl09FMspwg/SS0KlY7wKnrWn5rSZdUgfiwLq+SSoEmzbj+M3g0c
+W4cXJL2XnHAcptPxUayzY1ReKQZYuIoybHWj1H2S1rhNBO57YCeB5V0AuAFFhK3DsYIIRS/W8Et
gOtyVGsHNA+NVXczXCGIJHt+Ha6IZlXluvC34pNO7UO/Br3YfDCBPNQDo7UMXW3NltWt5dnr7eSl
PkBYLW81VAXe/BKkxjoDuADdwbWuEWya1DVEkRXI9QM6xA/Vm7YZDsNtuPcf6ruBA5OkE+5RAxh1
FZ7WQbs+18ZDIdpSsX4Zd3G9opy4yly7mOyeEMKGD5jYHPZVvUpe/F/9ubAOBdOr3FLmSqLzAJNd
t1mJhX4bWbbRUrWH3fE4vHCe8TbP2UYjFmqfHspfGdoLGvUmcjZV+FU2NFXXyXN6vgVrD4DyRDTS
Pesc1+BZ5T1kWv4yL7YgLigzIkGBJtW6+Zjg361ZsxAuIJOhobXfWDfE5vvMIcOkL2p31DDlJ/kp
dnmQYnIVXE2Dh4LOJO+xpYjnA1AR2SWZ4HjOz8QC2bM8bW4NumHM1GpNBYQCBpUe9ukVLvQYM1Ls
AAe+Sd3UbhAO2fBdUd6j3RaNnkBDo7nEWAZ7nvjQJMA6t5lxV/rOoF7j/F0+UPMtDdAwq5E41Gz2
2b0J1aW+4alfgpssO1xVudWjVS/eXa/YlDJi0NRAXZf8tnEQp0cqdDl2lMbBR6pufuU/KjIWEJzl
/64Uf58p8C3RzjROY7PXlzhUj677lbIti+1tUq3N8B0BsF7Y8x54znQb/1d+ZNa/URuxUPjeNr1n
GqD4bTa0Azn+Uh+BUrf1gayzsfo2L9TcGP7e1Hhe6MWv/CfqdITwOTUPIl6yJQqW5U7w1x4DDbWj
uvNbyufr9qHFy3u9VNy22oN1U+U3WHnufW2tP0H4JPG6Yt5jhJBsIBKSvT30bD8zsuUo9z/ERzIN
M38Rh0U/c42YUNHZY3rJjsrbUL4ma2Mxh+zqhL+RW29jF9AlciLWcM+LvZJcJvCZoSJBW/ks6Mp7
LV5nZJur8UG44hhCp5IdBsQJjR+CKDQaAyDFhFJychUl+E+443YZkGeuCKsww6cRhpzlkkVzIoIO
w5s0MZ3PHRDtzlV4JlcvzxlZjR5fja+MVv9ArMW2Bt8zhkrD7GPTIy71n7q78I3UhbiYWi4bZOSy
LRlbOd6TWOw/0tL2nyL1TIgZU/SjJ9TQf3xldxsfM2mDUsIemteMMS2pdTmRKFPUYGldEbWnXhNc
TvAAYMdwSj9IwWp8lWhir5WS0owvucnGI7UHUwtWBI613aPZzUo7AakA3B7fItkUJY6Af7LpCFcM
coQhBbVCdYUuQHc53KnOtKuqFXG1yyJTXtszWLIDBY+Kag0BqPlEdI+zLp9S/ScVIqSQqFkRI+g8
g3v05JFp5BwAxqJskSDtQE2tUBb5lVouEVWirym5q7thcDSfGgxhCciIuF/1VJU+Bu0BTVGQVsEu
9h6FMzVRtgzECXeUlLgsHpAKbfgjoJzzS+VQrCZoVdC9EAxYDTEekFwDpW7Ga0eS5D9Nw6XykB8T
h7PtiWET4wefOIv826RCA/W8tAXxdVyZT9FzEnhsDVwNZlOvvBLbikbCLq444YfuCNR9vNVJatGn
c83ioLzC+5PZ4J7D84D96TIDk3sfDy3u/jJOjoYG7wEM1pldS2ZkyC3OyrY/Z/d0krXpUK2RrWMS
8vtlcCiZ1K9ItVnncc9CplgNEuzKvKTEuUjicfhAy6hlhwFh78oIsaCe6yhKAYRxMAoBtR9btJQ2
YnKv1Q8ZjOrSpRlK/prc8rsUdiqCi8RBxITnztPoUbTHapqSEGk1zirGdUjEVzn83YB3vY3hOL+N
HhDDVG94KSv3AoqjeC0xBl5uPRUol4KOwVKcClO0o9Y+6s8oVevBtoT6yg6j7DOUmNj6uWbBt/N6
MwXbtN6gcLtMnmjJPNiySa0BvwCRYFbm9H4dnoO6FtsjZh5cUSjYAicBU+VMYALtGwskQIZcPdfK
K/OJIjGfqafzdCsKpNUyNtxvq9zxhuxkjEfJljLe8lNM2xvNzmWHaiKfk3IVd+K4VuFIoWOg9lsa
6wXLO3wvx3cGtRue+HPeZ0lXbAa6JT1HBm7PsHJH3FdJuNPzRGxBwVuYkChY0QLjxzPwmqWfY/TX
nIWMOOOlClvGKMZ3GkEw8qsVF2OYQBoo9pAXlzxFSpTPzE5eUx9PnHu+sC3ER+46pdhYJfeU/fmC
y6ey3i7hCHI6qUzdmp2Sk4+UWio5cJfbJEUpllnCM+NeyQZ9xP9ZsERlGF3OtsxFU9CAxMWKp+MN
tKUETm+3yO3LDnOrJmT2UYldc408InYFppKvscOdhOac2rQony0UXN34LUTz9akvtiKcT8r2l2aw
xX+G66dOQqkSLsUyaU1Hlx6ZK3xJyVXWltf+emfewWo9LgEXJmoaKmre9Mdt0pNSWdVMVHhpFGMj
cv81iSyvipYaw8/bc/Dn52neMaz8PZ3x5YFCoagc7j2ObB4jt8OkVxyuikXET/gVHseA1get4eW2
uVsYRlxa2kB9XoaAa4QPy/3PaKLgXSis+SOul0mwPKQS2Kadg2xbLQ+QHHQlhEv7RpyQVt2RbAQp
Zw9REoWWtYli7eXwzBv3Z7oEAhmTy/tyO/w3N2deUKfMo13xeKgLJ2TNqno2tCOrQoNCWbqZgkKj
19EV0MQVBFRuFvwbD5EXWxYGtEMWg2Z3Fc26W2Ovkv+YLg+WBcJ78Is8du6Q21RX3BEeN1BJ5C3q
vRX6Q9mpAia59A+AgRL92v2ylJEP2yIRPfvuSFfXsqVbPd1TPBESigln5jxv7oN6FoByOpNxjYQ2
GrSFcc39DEwl4kF0lA48Bn7XQqOVuQgLmPIzTqAkp0BfqbgT7jBXgXXeDR9avQE3yihzFfwej0Ey
dzyGmZICWk3GJQaAlnLHH4R4n1sH+nXMDx7liOV5tqlQu6ANaEKNIODeIVzL60AO3A/L6jNI+7gq
Lns+0NhgWcDya7s9kwx9yRsapEG9XtZivEYyEYjnyBg7YUXYAkpnQ4sNQgu6iDg7hS9ivuHqWMda
6BA5jp3bxI5oQbmHqpN7N7OFGvHW6k59+xQDE2ugvaZepl4CaRNlF+GCRr5sefnZnfJNIXq0xi0F
AScIctDB0VN/4Blzmb1/y9ozmjNfcrsLgqtcg+EgLvelrdGvagEuLfOWNtcysMEeDTf2B5InEI5z
6X0O/ypzqODAamVOmtWdOnpfI8xeKrQ4h1NRhRZlkwtjxDNAD7ofPbBu3BkK4jwS1iLjozWIryNM
TddpXV+r99TwGA08JopkC2GFWQimwJBtbGkYsBytArzY5WU10bVWQgesDvqRFDWXHYiva/xjSKRy
p+S6oYCzFHPMG9aSSqCxTA4WZIPO1cqlJvfO/fFcmZY+fTt1qU8O6d56rU4+90TixGSMdgwsad5i
e0HCRZRlAC5aYzSK0w2afxBRfUQEwAnt6uxunve8/TIJekqZkKTxKVxTPdfwEqLKSVa2onMh586I
EklNSQ0xy2k1WNV6w+6J0Cr1frBANxHyeOie7cM3UKrY5zFfBSS8EMPwJt2N82eyByYZCS45sErW
Vgy3ibVWx4OIDGMlPIhgPD+Xnam6er+MNEQcdjKqfNmJM5PQQmmAwtkQ2MXcQyqjqUBUOMuA66g7
YY+y1u5Dcgf2cuBddBhBT9kIp/jTvldOQPqrW+psIDkscy8h6CPlVIhOBtI6LINl/SDobIIvtJGs
Sq9xSygwIDdtHnVV7euKpMLGwJAlOVz594yoKF+C7Iqp3MsYvmBTRb0a4thWRw+r2dbm6zKvlRPP
kkKrSEOUticGdi2FekAvAr54rYP9DIBLKrnsQDllUuBc2JsxbtNk7tiHZdli9yfFr64M8P2YvFjo
2+FsudXUDYZ1SeCwPRcq0trLXfTBhgRaIFBngS5KJ2v9mXS3ij0rRHoOALgbiCwep403UClYaSAy
4bwVMNbfQKywjakf1U6wEFO8yQqnYUwJb6xHoz6VDUatuKWsw84DWa7QPyVIubQEfBb39bxXgis6
e0iQ9iHGBbbWP/Ytsmo4E66F0AkjYoR1uoghUUi/YTNlXrMWMRJWXygj4O+sbMpqy8TkUTBlQfxT
kkJwChE5UPvU+giyjBVLJA/uOIxMKKnC0sQbzD0/YmtfYo7Qa07CK1+bIZ61KDLf6txC6fHUOMmx
4RHMnZDAwF5n03IX/Cb0xuVL3UbMtwYYiXw7YGsDrc/tEkmz7gWwn09URHh7A/9QfVk9dJw4t1OO
03UhMxtp+qP5xgbLmY02puyxkwBQniFkoh9BMUg7sSwBp/vNfcVG37hlv5N5qdlpI6dp35jw9EB8
5cTSbSM2O5sJFcY3IzcE2IFVAYd7xmdb3EjtDm4JngE8MDAw3V7BXnHYotIJERzhxlI48XSG1Cn7
vTpvKeQw3EJ+8om42Fg+NyMWa3mdPjFnWFJcGTvR3C8Pm19iMrMZsXPwiAJxI6J9hmz/Uoi65Fji
fOTX2C6bFwAhbFCcd4Lm8evdZiBvXhSt1rjMEYAV+FFBq48uaxOcMbG5HYhrwgbejHfl7KNYxpeM
IcEZq0UcyVGv6eBoFmX7pcnAY+WvsgBiDpjxS0visIOSE4+oXqj3Algy7XWJ93gpQpBkwxaSzg38
DgDCcUJ1uGf2oyAkdkhebqmnpcrLDZgAWjJEYty98cYmf01tlGSdfHU5vkGeUP4EWZSutQVm0Dag
/jyQFhSTOZxrKkw+EXm9bgVk+s3RQtCmUdV8ZYlsHpqFr09Q4cCDhcfIYC5fC3VOt6jXMEBPczZY
xG6bXVfjfYmbOBGSPlzNJqZ2JnY3Ow2yYqDEvZ0lIDlxVIo2pa6eFs+yndQVCkKwEjCyGBBVrmYe
hLXnuIVGkbWTvEugJ/tYNnriENLoFiC1RHqNIGedDDsfs7dd0PkBEu6yzEoaFHy8RTbx0aJwVuvQ
/ac6OZaRLrgwdme3GdS7QUfVO/AxtkaekJ0LZUOnD28r1SSRCuTFasgvdsasvddZ8DL4HDKlwukc
ztmmM5yYuCYIzNxLAE2vkFdNse+VzqOJxKW+/OXnn/voJLh+Yh4/v1Un6FlYinj+/FmWJdN2pHKT
L7SgXB5bbEwxwxmqiCHr+kMkg6lM/vaPHCDgRR7MN9vQAAwqlyaKFyzcWi2rHezhv/6jNBtNKzhK
hqki3BBv/v4LsR6/mRM2rAo2KrvPfxCUgO76968/P+sRN5WyPPMmNC7oe2igGD8/RQedT4WijDd5
Pu+FCmSnkCDAMEKChf1ksEYi8P4IneOB83m1pgAitK4SVBc/P/385tcfLn8NspOf/P2bJY5efU0O
1jbUehDSQpl3uYjPf+LlySSfl/P56ec3tbJ6sEQ6iaMCWynIxIq8kpOuXAb2859h+fK3733+4PN7
chdukZaKNohHHTIjldx8cew2Zmz5BkQYkY2FgJxU97Uo45tdhTiG09+QAzw5xB52s6yDMsfXIjZ1
VPOMYtMI5d1AZQYVIqzAl/I2OgBDPv5qsGQj8/NfcddD2b/HnsW38EioNBojM5i2mBIaApcACPo8
OOKUsOkUnNrQAQW8H+IMmJZmTEjewGzCmmCqkIpPps5cQUe/LlsO5B6R5i5P0fHVJ1Ki9KoeFzah
iXpO05vz1hrN16w51xoFQa2W8luRVkhEui5G2eBiFhJvNLmkEUKRBAmV0yRL15U4Yd6jAnythoVl
TngygTncaDWScBYELVIC6nMFGkRhGjuRypFW9N1NA66ypGplJmjOoFnlab0nRpJCEw5lYn+Et56Z
5FqW1m+RpqAOVaqOBbnPycbFoXxymxwbhLrLAewZhySQajLy6n3s0JtoAsIgnWobBtT0x4SEbj2H
ENxDY01XIbSlmKxQoCszp2XjVmbGoPamPfTURy1RQdgWREgmkWFkRXRfiK0Hnj7CyBqwI/lzYRiR
J81gkNDvQsVAoZCY+LSJuue+YNDqalCpvN4rFrlDPhJtIqhLJDXaiA8AZHqGH9gBzexB/CurUAkf
q8kXSCzDAMH7Qt2kRfxqUQHCCFXbjgoiG2VK8BjmNGA6ilUoCTUkSKQM0TyAaYsDKE0dEi6VfJaX
rAsqBKYXFNsAyWSqAfIIe15rYNX0grERw+GpwFPYFoQEUKBgHtAo1K5Ezi6jC3f5GMwE9oA9yzB5
MlqiUVF7tWJLOwQdBxxeDyEKKcGDpJMZgmPuPEGeUADtR7sS83xvKT1ECRErdUMr7FRawntMKZ1g
yFPklH8NxdAfGhTuL3O5PGFKCEKKRi8UlHkvGdpjJStACXphU3ZRwQLCE8fcpHIQnIb82Ci69YCB
TT9rjjUo5j4bcy+OitbrSm2V+GWx14T60jC0YZtU7bMeaBipDBVYFRbvuhIQo5YwUUqjKULRwURQ
usPJRIuMnmqO8Z6X84C3ANy2WFXfK4FwLsgUt9WJR4Q+z9EbNQAzZJgjoX6GmKCkedjO2PE8ZSCV
Bsh7cfeURAJdoBlL2Fji/J3UdyMwhu1QQ+yD9nGl9Im8U5J5h/820f/kv2gK6m0COqZNH6AzcZtV
BqrlkoUmZXWAT9Pu4a3sU1/6hRAkBJqSwhlbPr0GAEnommmaFG9wy8a8GeZRJlU7cb5pdcizTVPL
uxxwBDQ/D5tHUGzyRJJUxum6TvVmB0OqW4u+9i5mRbbJCn3jSyknQd3cDXX+PKA7rfSdtJmV9GqZ
6TB1LRFNjlQ+GOH0aiZlZMtRiMAElLcBikolNZuR+Fu1toIibYeohNKsQ7XJLbAe9TxEe/whKf/0
kT37kL0HsuIFtAgMxKhgwFaa4Qkd8ZYmF6IrBwbGrD0Hi+Ej29+F1RrSsCeJwuwNSj6d1BBp21Lb
M0Wy19SXL80c8HpbIHSTkcd10Nz0gc4aYldXeDo9qc24Vc1W2M8RMA1hIUiW4xy4itncTSLe7Iqo
HCoeDSVH0N9BaK2nTvnQBvIbGFfIkFpERRKC2CP93SGISYTwqj5qqvJQWxL+m/gZenWkEBMWFKLq
qSUnhISllwl4s7pf3GB0cIMhXWTBhQir2AWKQGux0s8T/NfdFKjDJvJx95zkPN/NBDJ6Why6qFRO
XRXf+pJVuWzGiSfHd5i4i1etXx6sYFb2Mv0sPYnk23bqaeoAxWpqQdoPxvM4We8YCEXbbIh+TRg1
AFEP7wo7gHLqFeazEM39wSqLSx+RnE0M6Rj2gPiSLhAJ0aefhV7TQSxLjCukEPG8njyPTgZKnZeS
MLNtmshkY8AdOlJW3jNL12UllBjwtqTn/UDcbGmpE6Gtu24D7aziqZvOmu5AKf2IR/8QN8hZhGGW
4iFG2Il5cXtIyXbThLZLhdmsbSaSvu/8HkEyGScVGDo0HpYSCdzhoI6jyyipXLwKfjWGBD9AevMh
qUMCHQZ0m6PE0XT5oc2CAZVYbdwMfakjXYh4szZx1KoIwiHdt06NWnUzMb2XeoSZg2Y6CUZAU0zp
ZyczMxsVpRzio4VLyYgTe8XW0qmYrQ2i3B3kMrsehvkJtfFjnTXUCJDGQse5P6hRGWzQz+ipQQ9n
larhMUYLJZWKjSCjJJK1gWEbupZT6pyAuAgKzGjZ9+SxT0ktBKI7DUJSo1NUqFo5vYX+cxym8SD0
CcLjuuUYcwYLgoC+Kiv0XyFLrqSYCkos5O95XCBwpznE7+qLL8J9ZrLf5KpEqdwwvYgIfYtLGlr4
YXfA4OBGgoYc5GgOCSKCn2ppC0UTb8u+ubN0ia1doKoo6SRbM+pIaP9RhDGRDq506lS1HHi6SEkz
yQ3NazE2t9xkJDmUeqAmbQjStGipzZkVa0aUsGcxMOKZ4/4S1uOY5L8g7qPnomsv5fxY1b2JTS0S
lnnP/eswXubZii6n8GhqGdiG7mlSR8CsE9mAvJ/meN9W9XioBQyMwvA90HQCczxssQ67GTTw6InV
VO4iyxJNqn+26CyJRfSp4mxeBkH/FjSGvxE8RSu3VUnrVm5HygBz4SGTiZSQlO3DOlNPyEi+SW2/
qWXCjcqkCF6b82PkA8RASToop4ll/Gw0jaMGc+toUk+7WUI1U5ixnBgvJwUxla6khWrGijtIFg1C
gySHNByrFhLeJFSQUi1CqJLGUx1Z3iB3Txw4NzhfJOjxoShRbgbWqVP6vnYorXQ/SjNq3/lSYxKL
82hFhReDg5vSkZuUIfhqFOhxA6E92Cjwn3UsXtChjOQZ+e6uukSYgLI+dtwWFQIzxHNcGsujgjzl
AW36vTZCxElCRMGGGKulSU5ezcKPD7XfgQ6Kkw0Cc5RcRw2Fh0EstoNhh0ir+oW2l0ahcY1JelD0
5IgWqX4ppfU9tHXOSRP0ZgwhXUYP3hknintTbl1jPBvvEYoA1STjboPCu+uLQ2nr0omKWZtmyCS1
VYZMACYNGLZRAcfuatBLzUmDZhf3fXXfAFt0S/rrqDvcIPhG+UIteWQpAV0v0qWvpJzScK3mkPeK
cxt3pMMahDsYXV7UybKH0xL+XWK07WIkyAi+qZwZDbqwXVFuGmjYwIH5Es1axPoT7RkDgdgO1Xo/
QDKmaCk912p1zArFAgE1t+tl8ejJ5JA8Mriari6YXEJSIXNzfZxcTHk0+NiEEUjOe2lXI4lIHQSj
2+eC2NdRMvEjq7FvGMUBv6qhDvdRtTUsFmkp45ExKExwn3ZtOiCT5PcZVgpFBt+NbTIfYFooJlxZ
v7lFa8i8rHoqu4VcbAss0jBgShHU0qT96M9XothLWxlxiC35tDLMS1QAdB3FPXdEQ9BNAYSRUO+k
pE5OXWTFm7CjuZ4stMiiMJB0RgrwIOLtI2W9TtUs8teWNnr6AP3INDqSPtQQdilS7ZxXaDjiwIZE
2awQnuAAj54UTOjg3tTQbZqTHO5YIT0Gj6kBBT8mqLd1Y04O2CER1A05Zx62nVeTkSx8Adonvpbe
iSJ1EV2VpOvShAyrEtqgu5zNztiYMOUVtCBUA0tNgdSm9Occod1iD4/xo5qMaIeFfETlpHnu9NLD
u7qh5JAivlwgFYWE88oymnxXU0bLA25WNINjq/Bwm5n9WZxJDDWRerUpAiObwGYIsai5Rd48CkI0
cfT2FjFLXHsILT0GZBGUnCJQ/+3c7mb4L017Jch9cGmK8VFWB+GWdFfh7Hyba2zi0c7t9YiKjUmv
sRNuitzw/JxEwejoaoq4xaPNSRc9N65Ihuw8Ud6GJNTBNSPWHKtZTtthBr/VPvb+eE/ZQSN9Mtnl
NJTDjLqCQGGVh0/fVPSpvYTkfmeUNXtLFe4aOv1CjUlqUiEWmqY8TijNGFdk+QpdqCULFXvScgXg
ZEDPsCN0zrHmHiQF9ok0ZJ6Rtcq1OvReT3mkD3z8FyY82lSrqq6Yn2ynsTLbsSayd5ot4bYuvMsw
C/amFD2OEceqGLIamS0saEJY6ENj7tZS4TbAXhuJbXTScZAoA9XkF+qnQhkUp53qZ3FY9AujiCWK
zqMWzo9SJN6FMa3Cuactb1oD9h0prX5/mmYa1NVzGCE6r4wBTUqw5k0J/D+s6H4gkUvalSVXY6Sc
BWPoNyIuk/Q9cGh4HbBCxROsBKohYJ/Xoprp1OEpnaf7eZ6gkCHQuOlwI8ub5g7/5q2QBsE51R6a
vn8bY0SMEeQRVyVlDpvLLVcytVu5QcR2zGCHgCCRihG8grnrzeQyrA84az7XM5IMmWLtDdQG8D5C
MziL+5vGyvoTNm8fygCNxNRghWAjo60aI0nOWpQ+6sN9WRTa+6ye8yg5oTlbeZhB0QaKx6XpTCeo
sSi3JurlyIHkUI361VdWv20tenno1vSc9DOOdJWGHjgWkYt+y4swL244+uD0E9wzRDENR0oe2LB6
t4t9kJI5+3vZR29Rkb6XRlBR1UVVW/K7Qw6WsudUNWbz3WpEydEXaZCone8R1JbGK0SDHStjkNCt
KDaV4oMDwA80kq+lut8aSUZOg9x3zg6+7qTx0PcopsuBQsAfXs5Z0VNLMGhdlPN2RF0DW80J2kGH
cESke5m81FwWYuJQU8SY2pKCeIcd1zATTMnlEY4vrYuKtRtW6mNuWR9KJhRu3DWvuc4TlyO/3Eyz
flRSiYp0bLiNQFRkkNuVJlQaVYANiDoxFH0A46OKEogFb4unzvJRQ7sZDbAeCSaaYx/KbNiLvUMy
+bicle8Rbcq2zX5p/hCAkIeDWgNgZqfxLfFFyIATScE8OVNKHzmiGSeoOl2a+jWXYEFh2jM1VeHV
asH2qpLK+X340DXN49hjD5Fq1xY2dKukEzAhwiQI7CKiSoJAxIzFztriNYS0ObVJHbrhgGvw/19C
b38o1tkv7YuTt1E7nbqPerr5aDp8hP/rP97Gfw8+iuWn10WUt7fF/+yX/vUL/dvH5zv/X6TjFA35
ts/B/+2iPq/4X71G+sKNde8f//kXFe04SVLQi1XFzw/5L/+GWUjwx48FSRYvNE1XEHFD1+1//dd/
/Gl4/rsB+Nf39jWS//p3/tW1fw2N9/6ffzFN5bu3r1gXomgilKJo1tfHP96+oV2ouolMqmR+/Rh1
vZ81CDwgUf3mJFDkC101ZewN5a+7RKLvz5PAVC4WuXpDFc2vSfLjpoKsSAozl0fzP18KinqhyiwF
SdX/dpd/HgVJ1C8k0VRQTfyadj9oKSiaKH/3/lX1QjQ0mf/xeP984wbTQ5eRg+TePz9+3CJQVK7v
u4/fuqAUZjDD/9gKflsElPoudMOUZVn/equf9PjZvr8eyjemv8RWp5jIdUpf059J/udZYDE+iiJb
iPF8zYIv1dIfNAoyGo3fPRBU5cJSTLZ8OgxfH/84Cl/nIWP0x9Hzo25ftr425m9MAu1CMxVVJW39
55PAQDfWVETRwH758+OnnYcycpnfPQ+XoIi1wD7/x4Zn/TYJRJG1YimyLP3cUZC+uxQU5gJOimj2
il93+duGaFgXkqmpMvLBXx/8/GfFRjItnG9vi2x7FOhUix7D58dv26Ik6Re6xkDRe/vrz3/YKFDM
+25soJgXtCYBK6h/HA6/pQmWfKEahqKTknzNlR93RMqS+u1RUPULhYmgKtYfU/63uWCpF5LF7sjG
8OOWgoQ6+DcjJLZFEbFVySIR+Pz4LU6URIs8gsmmK1878A86HAmQJPGb968QG4j0TeS/Rki/3b8p
XpgWORKR4k9dBCLd6W+OAtLxkkG+rOlsrX8OEA3iY/BkyxT5uv0fGCByInz39jn6JfZ71TL+6SIw
5QsDuXLN/LmxAdPzu8kSuSLGTIZlmH9MdZ71n+eCqV2gOmsRJP7UpSDpkvztCMm8UHEAXXKir7nw
+3nAqYnnsEkU8rcI6ofFBqJqfoVt38gZzAtLkw3u8R/ngKGzEiRyEjrNnx9fO89POhRoF/7uvfFZ
1Px/KKASGemqrLEQ/pvamXihL/VVS/wjcvp5owDq7LsZk0JeyACIy/n3z0IDg1Fa9Kg5O/+2Un7W
SlB03fzuKLAr6mSMjOcfGdNvK8K02BVlMgVg3n8dpZ81CrJEIfGbJyTVZIN1ZZh/Lan/n6Ogg8ES
VZnS9fLx83IFLu/bYdISDP5v5q5tx20biP6KkQ8QdKFuDw1QZIFs2iYpeknRR66sWIRlsZDkJO7X
9/CitUh7k2DHKOjHtfeIGg3ncmZGLIolU4hjzzeUZVRlVaVcR6DRUgkOjKoKcA11led41uZRe0JI
YnAMrKyQOOorBeQbUFGgk4kpyETU+BPlY9fhEcpK2ADwvUim9Cc46iRhNTkwQKYQ4xSRvGTXnUKd
gUzE9sc5EkY7gjMECcpi1IRBuUZER2nFanOXHnWCUDmtYAXAOBpdCC53xmljFdkp1JFKBcp68Yy+
UyggBUTKOALVSCk8KeDAbao5RNYEexhnyTlDXpsFxaJlNbJLEG36E1yhzR48h6Dl+fkCi6MkZShY
5WfPt5YCoiRcRlGJSwARmm/Islgds0eSAtj1iiFlQHvBo/93pKC4xizFkeZnsxFWrKgoNWr2hIiZ
ZQV0YakneY4S2UIEzgakq01RAooQsGTy7eOExjJPclBmZsN78REq72WGxozEqltAdw8OlNxxkVZR
ruomeC+wGx+BRAMvkbFUlRrVJ7zwsCzISTMDYZpWyAetBVDqtDYBIFTzpIJPZNYQBieFpMYTohrC
OKor7PPKbzvB8aVVnaDhorJ+IriQAEsroLkkPwAlQHgIhqi0XUdeeIi2C0hH9VyEGhOgUyKlcohI
FeAF0cTzRGQECaANMWEMdtK4y9BiAhT+GDVVYDl8PuxKvuKL1wahqKMUWSlDVhVoqoBcNyHrAuJD
0KWg0SxX6O2IEiwbyKU0trlzHZxdSGp6NxaLwJzDwCAR1x8/MFLdaMoxgErTHtLkJiEFCIvXfn6m
oJhE3GQKOlXfowoD1vuhKhBDo96YxpZ7N8Y4ICGA6qU6CPAHyALAJOLstOVJr4WAah4qDGWK1Nqq
SmimEQF8TTYKWVRUaO9DZfWqKqhYCS4UJYhQ06WEwctTgwWGgmKNaADvBNAfL2JMEthGVBfAJhnC
5v/fCg3eQTGreYmdkMML28ivuvVTZuz0N82Bh3CeVUCzfo5SalGgmnbNJiJUQrEVufkzis7fIajH
4Q8c3tdv9diHaKdr0yFP/WBhTS6/9+Tk/FBNgZhrn6dCXvLtQQx3GIIbRTProYzVl8uQhr6O/Xd7
g5eXdq613NXyx3sc18bHpjvpL052me/4AaMjP/b8gR/4+hnDYUPFzyv54YWzzpX2fwN42nu4KrYi
447iXzm4wNpT04H3fJj4tCxRqXui6UIq8ivei49yHISzauNVyNiylyPfyvWqTc2HjjwMbTOL5jg7
4JowoYLftT3/zMd2jWwmgcjIdjtt5McNBkaPhwdX7KoFdLnq1dGsx0Twa9qNV2GOYus8T8ulUNf/
upXjzl2ynQ6iIt9D4kIs967VG2fiolxDBX6z5Z2jgNZLknF7HMYshbsjUcuBvyRDD1vBPStiCiRk
ZLySclmflrGpwVFhf760Tab3iQwMgGOzPzlrNhUzKvQv8iimCzEbtomK/ZaLwbEeNnWn444nnOK2
XYsDXQ6qjEqHnibedMepnWdHp1PT0EnGF00ndtyN10ybIB0avmCSs6PZthmbjj1NeJebwNuIFhnr
SNM0sdwCXR5HH1p1kZOh5TB7NiQ1DdpU5Hftw8i96MnSlHToT9z1W3a+gg78eXPPD/9MnXDduk0c
b4H/Uzvi7JnlyWktMVTVLcDftl9E47gxO496C/C/5bj31q0aU8jQcpy7zSs+SnhKd3OiIHezC9zx
vb/3zYAWdf3vO+FKnEFb6GJ5v+8RkbhZDboW1WAdecVju/NTYj2wSAX+tR2G6dR/4l6akJo2Nir8
b53ctps304VvMyUwKvzv8viEItqZjdtc4FIRbf2aCv8HpN9OU+uEFLZDgI79xc0qMywanQdU3D9n
3i0oyhba+Wkq7Id2PMCzOchmMJ2MLJDZeOqdmb5lKvRfHH5n2M3u1rTv1iCDt9O8+XBt8ab1nIwv
pgavkxJO5GZbmcnYJwmOaec8TVPq+zryNabp8b0hl/zT8j6Qa//mkmvqF03f8vHlfwAAAP//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_xlchart.v5.15</cx:f>
        <cx:nf>_xlchart.v5.14</cx:nf>
      </cx:numDim>
    </cx:data>
  </cx:chartData>
  <cx:chart>
    <cx:plotArea>
      <cx:plotAreaRegion>
        <cx:series layoutId="regionMap" uniqueId="{ED7DEC42-4AC8-B148-9887-7F50F443DAAB}">
          <cx:tx>
            <cx:txData>
              <cx:f>_xlchart.v5.14</cx:f>
              <cx:v>Revenue Selected</cx:v>
            </cx:txData>
          </cx:tx>
          <cx:dataId val="0"/>
          <cx:layoutPr>
            <cx:geography cultureLanguage="en-US" cultureRegion="ID" attribution="Powered by Bing">
              <cx:geoCache provider="{E9337A44-BEBE-4D9F-B70C-5C5E7DAFC167}">
                <cx:binary>7H1pc9u4tu1fSeXzoxsAQRK4dftUNUjNku3YjpP0F5biOCQ4gAM4//q7acuJzVZ3fOr41nuqeup0
YosEtYnFPa29Af33Xfdfd8n9vnzXpYnS/3XX/f4+rKr8v377Td+F9+len6Xyrsx09r06u8vS37Lv
3+Xd/W/fyn0rVfAbQZj+dhfuy+q+e/+v/4arBffZNrvbVzJTH+r7sr+613VS6X84dvTQu7usVtU4
PIAr/f7+o5LV/bd319W+utfv392rSlb9TZ/f//7+xZnv3/02vd5fPvtdAuJV9TcYa/IzC5mWbTsm
f3g5798lmQoOhw3OzxBmJiIcPx63nz77fJ/C+FeL9SDU/tu38l7rd4d//zL8xZ385ajUmfs4KW42
yv7x+uFmf3s56f/678kbcPuTd57hMp2rXx0C0VOpPKmrUt5V+Pf3n/oM3gieZuURkRcn/ZuIUHIG
M20TG1uPM85eIoKRc2ZZmFILoccTnj77EZFXCHQcix8DX0gPd/jl/S8exv8ngXGzJCv337Kn2fnP
kTEZIMMsC1GCHl54iox1ZlGHmbb59KGPkLxGlOOY/Bw5AcW9OElQzrOyCt95+zir9k9z9J8DQ50z
Sm0TMXwwYnwKDDqjNjcJORgxOP5oQB/xea1UxzF6OXqC07l3kjhdZ/X/Bk70jJo2ppbjPFquibPB
CJ0RE1GObfoSodfKcxyhl6MnCF2fJkKrJJEqk5NQ4MW9/buOB51hQgEd6+BXJo6H8TNMmW1a7OCY
Jlr0GomO4/Nz5Av5f3+/2p6k9lyFEJ+8W+lkr749PcdvYOXwmU0Y4RZ7VB4+wcfBZxZmDNn0gM/E
C71WquMYvRw9welqdZI47TJV7dXbOiJkmhbmDn2MEACC59E0RvwM4MHENicG7hWiHMflx8AJJLub
k4Tk072u3t3KMpBKviEwELrZlFgOw+So52HozMYm5EAIfND4mujOq8U6DtJk+ASqT7cnCdVOap3V
pXw7CwcombZjMUQPKJCX6sPJGXUcCK+fTOAkGX2NRMcB+jlygs3uNOPsy3uldJ80+zfVIorOGLdt
zh51BKFJAuQ4Z8xkjDvOzwjieZz9WqmOY/Ry9ASnyz9OUocuyvsgU2+nQdQ84yazIUqzD0HCSw3C
BAF5wDA2Abrn0PxakOOgPI2bwHFxdZJwnN+3775kZfw0N28QtAGbY3JiYjbJdRwLojmEKINo4eEF
x58D8hpRjkPyc+QElPMvJwnKTip1r9+WMLDPTMgyqflkyiaGjNMzzIH1BMbgJSqvkuU4LM+GTnDZ
nZ8kLuNztrvv5N1bUmzAEBAIxDC1H33MXwJo+wwjBnEamxiw10lzHJrnYyfYnO9OFpvlPs11KMv7
p0f4DayZeWYzy8bcBPJ5fE3gGVNQx7EJR/zx+ER9xol+lVh/j9Oz4VOolicJ1Sep7zKl5VtGAfTM
BibUMu1DHAZMzfM0FJgcxwQiweLmI0zTbOc1Ih2H6NndTOD5dJocwe19mQJN8IY6RM+QYxH4b6o8
5MyGsg+3wbw9vKynD31kqV8hyXFMfgycIHJ7ohTBHqyaCqo3jZuhggBBsWPiA3EzyTwf42bbBP5g
qiuvkuY4MJ+ejZ1g8+k085mb+26vnx7b/9zfmBjqNiajkLA8GqppnMbPTBMsmeMcaB2gRJ8H0b8U
5zguh2ETSG4+n6R/eSxPufsyg4LB/ml+3gAbKHaa3HQs8+BkpgkOlAuYRQl9YgumCc5DKfA1ch0H
aXpfE7TO3dNE677Zf3tLlEBDLJtCsnNw9RMNwtg+sy0AEloKHlQMjj/XoPNfyvM36BzGTVE5Tarz
IpRvmOQAjUYxzDnlzo/w60V4Rs6AQAOS82/K1b+S5jgij6MmeFycZsx8A/Qm9BHdv2FqY1pnjIIX
ofahvAau5AUoI2VgEov+TWrzKpGOI/Ns6ASem9NkBkY2ffyT529ZHACtIIg5P6rPf01qbAsoNUoO
3TlHigOvEOo4RC/uaALS7vokPc1jU8Rr/O+/2VEIFDQyOdA4P0tpLxRpLCJQ4G/w8Y7C18t1HKrp
+Ala16cZF/wvlEShjRCqoWgE4+FlvjR4DpRMOXA5AOTj8Ulk8BqJjiP0c+QEm9s/TlKT5tBoKN8y
aCPszBoDMmJObRwUQJljUgLc9BNmz6O1V0hyHJIfAyeIzE+zAWeb1VLLN23tMNEZZ6AJbErbcAz2
DDNC2CEPmnR2vEqW46g8GzrBZXuamnIRJ/swS/dPOcbbZKHMhO7PAyE9LUlzsHJQL0DoqeUQNOq5
xrxGouPg/Bw5weZic5JWbLNX+k25Gwa2igIxA90ADy/wH8/jAA7NHgzWFsDqg6MF0F/LcxyXp3ET
VDanGaXt9lK9YZZDLchibGhBezbpz0Gx+RnB0KGLHPoIysSY/VKc45gchk0g2c1OUlFWWfuGBgyW
e8Bk25ZDj4dh3AQDhpCN0eH4JK35lTTHAXkcNcFjdZpO5Y8yfmvTRcGlQ2uA+TdLcMY+NJMDhQOt
ag+vSaXmNRIdx+XnyAk2f5xmQ81ur/X+Lqz1fVXpJ8/7n3t9UBrsENOybJj55/YLCtA2An2BJtxH
+zUpCLxanuPwTIZPMNqdpv58rPbh20EDCwpNYjqgGD/d+nOEIO0/sx0Il4k9sWS/kuM4JI+jJkh8
PM3K5tgesb4v9X3/dngA2QyrohA0AxzS+Ell04FeAeDUYB3ro8Lwicd/nUzHsXk+doLQ+fo0fb/6
9sZpJT8bV9Y6gNDh9dKgMfuMMAiSbX5IcCbwrH4t0HFsfgycALM6Tcr5/P5rudfxWwZm0MtEHOgJ
cA6taBPFgZXRwAeMhefjQcBrJDoOzc+RE2zOTzNg3u3L/m2XQo0rcQEccPIvtcWxoXIGpCbQz4/a
BJzm82z/NZIcx+TnyAkmO+8kDdkfpRyyN20HoGcw78CC4cPUT9oBHvz+uDQNijRPdMBzaF4h0HFk
fgycAPPHnycJzE7ehTLYv203IHOow2Hx06NSTCubFnQDInBBf7PFw2skOg7Nz5ETbHark8TGzaDs
fFfJu7p6sitvkMuMPbMWtiBleUwm8cSmQd3TZKBXZJJlvlKa49C8GDxBx705SXQW9xksG3zDCMCE
hkwKM8+eussmJo2ZsO0ANWGt5yECmHibVwh0HJwfAyfALE4zwfwj2X/dvynpDyoBJCaB9uZHlYGJ
f55jQtDMKHAABLateXw9qetjJ+0rBDoOzI+BE2D+OM0ymbtP5PesfNM1gqZzBk0ysEgQH7CZmDOo
+sNSW4dAxnMIFF5i8zqZjsPzfOwEIfc0VWcDIVJ9F78hHwD4jJEzYfTnEo0XumNBwgklGyipParO
JOF8jUTH0fk5coLN5stJ+pvVN6hlPj28bxAHUKiHcUgo6fEwDWNgamDFBkADmejz0PmXghzH4zBs
AsbqNPMZ7z7Zt/u3XOsERCZU+6EB5olKnuaaFvSmM5vC0s5HRZmEZ6+R6DgwP0dOsPH+L+X/f799
2o+t5bx9tZ897En3bAe1fz76cPOwW95k6OHRPqpQj0/96tvv77EJeeSzDW7Gi7xQiiU8DlI+Kcqz
Ifd7Xf3+3sAWFHmgrGYRaOt0ALsWdp4Y37dhDyJqwz44mMFGRVADev9Oja3qv78nBHYnAtcFVBxU
62AvFngiYAeE8RAGQgI4VoZg+yIHwxH8YzPAyyzpYY33j7k4/P5O1ellJlWlx5sBI5s/njdKSmHt
KbTOc2hntBFjFBYJw/G7/RUsexlP/z9AByZDZAXkGuWRsUz6pF4aSdaLSOFdLGPjU6IGJfJWbXBV
049sQKEgvOzXcZrzRYOHW60N7CW+amdUIuyhgXbrCqVeFRfGBqE6E3aAy0XDte92FU5neVWt2tpM
hSqs4Kplhtqasb6ROZujSi4dWhnrPg79NfKT1jNs7FbcyGcO8atZjQNj6TdIz4JWL3vc2X8yHoYi
wY7jJjzvBGOtuZQVykWvWmdpKl/NeKOHy6ErlUB2VnlZ2MXzmNUfiqCJ3AFVZF63SSwqHbFdVQez
QdsfCxV6hOvrIuuW1Pbz2WBU1iaIrVlXB8shMoclDxwtlCPyzsw2mEbJHJ6l0kXSD2Z+6cSe7zRI
hLSlF7pp73SZC6PP6aKM8nqR5m29aA37a2X1n5ii5XkbOB8ILfOLpiqZSPps1hZx+qG3qmTFtGOJ
LOJUZJW0rto88mjhVJ80878Xed0IO+bpvDNtQyCa5DNZ226RYi9uY70kvO5nCGu17CI5j5q2Prdo
sEs7v1lFTuHhxKbrLOu+Z1kbX7S18dmQ6FJnZLhKra5361gH10qW88qxOzcsaL5rygALkid0FSn0
vYV73MgQ3UUVt89LJwk9v4tyL0BVtSyG4abonMDNq1At8swpLtMglu4znTvyJNvgmqYPsm2zkd6G
3QqByAZtev4gpwOlkeFr+1oVkRsjv15aZm3Nwi7pZ77V+CsL59UMPjdMk+hPZCnPytNMsIRGaysk
+qLhWe4ZGXY8u80WbdzgD47qLE8PjXlZiMzmwQ3OckcMPQvWTt58kDFqFkMY9bOkq+cEK7loa3ye
4Dhf5dRyuVGl667v3KAtnAUrh0zgwpGeaeTDtuEtBi2bIUPr8yzVi7A3upmd1NK1q+TOyeO90wz6
k67kgg/ObZPU1lWY41kztH+SVAVeo+FR5YHt1trMLiLcX2nKKtess95zgpbclElWCGWiQthVyq//
ecIJAiv4csaheWM0QrATFARxFgW25/mM57A7ROCjXF07RVx7YV856yrsZ20TmjszSF3uW59UEAYX
ybaL82YT9cZllzd/VsgwvFjmnVf0ZiDyuryzalUKJ2nU0sRpue1lTURMdhLLaB4xEolk/CsoAuni
oB9mOm/xOupayy392jXqyLzEUbaqQ83WsvsaKBqvk7z5pGODLaNEXhZhjASSTugNLL0tDV+0QSc/
kjzDG5gltTWIuWB14KyTsnXNoOguLebfBrQji7JQcm3nuHVj1TauIwcsBif/0iK9TZJcLdJ6MBaU
bXU+VF4PJn5W8C5yG5Z/kUizS7ula1iMmS7RYH5Tdr1tS4KXDhi33tRykTa4cAsVZbd90G6pb3pW
ipxZRY3KM81M1KzL52GUO64ZodClQcY3fZ+6dYtiT4aZKZI0pOuI4BX4ofMEDVLg3uKeWVmLkLSr
VDoubjJ7XuaNL3TEPztWfZcNchuHpr/N6cdUZ/Laos0qrjRyEx0FbmDGizALrypmMHfADXGNNuIz
VAdomfJ6EVHl6UqVW4V06UWJcd6EWoo4GqxNbuOPthouatoWc6Tjzuu7gohEy3bOQxYvpdSF4KGT
wtPcb9BQEpfImnl5XiyLJKbndeA5Zd9ujJCBJ2lApYcm7zeFRMLMSbZ27NxjbVCvqJG5Pmet2ySo
mxeOwdbKjKUIcF6LwaLWNWP1Mm/qft33wa5prHQBiv6tsmMiStIYoiZcuj6L71So9TJNSrKWyEuq
Cu3guXKZFXuEDPG2sEovjFC+qcGYkHxQu7bt1bzHeO4XQTAv9BBfdP0HM0zppV9L5SrfWnTSGmZ1
b+UL6IHOdw9/OSoXeVEX6x7uTAQqzpcqtZTgVrWjid97Q8v+NIkM5qgu4znO7SUoQbysVerx3tIL
w1dUqJZ0ywga5N0mCuK1qS23JYG5oAPVXj844J7iYBu24B0Jyy8rW9/VZdgu/9kMYPOl4QUqEXaK
g6Yh04TqL9DyHCiS52aABI3vB41jXEVJaYk2xLYgquCCOxH3GmtYDZyWH+KCrfuuZV7p1Nwdajc0
HLkCZdEzFPN+08nBEoMC9UpVcxuUOncxuPdVE3TfhgBZ1zJd+yEYi7rbassXiVWsmTLshVHm1izN
82ptVLWbhmZ1XrD8c8dp7BVDV69aC55kI+il21Y92fIgkTPbWYQXqHKcGQlKFyDH20zWkci0rmYp
wcaMmure9s16EwY1EyHBlchyv9kM0G7glkT1bqC2RdgV86xMOkFDH67fyWhmIeIp3+XE/9qlZrBM
EU03paZenXXJEvYJWaPEIbuiAdvfGo10oYOu3+bw8cKqDDLrQbG2Zo65WyFfiqiuEvA9CV1UhpN6
dVel88qMI2Eqw9oUPbpt0vDPJpdfbSPgC9IELkd2sElxKfImwLPa6q2Ndlo3rOxhrnjBZg61iMul
atelHtwoj3IxgAJvbE6ICBqzmUu/aoXEFd21yswF61M0S3kPcZkVBxsZALxVF7We3SURGIB4oUtA
lMh2qXke76rOJh4sE1VuFrTxlgXxt8zB9qLor6TBwzl1LMNFpqGvSITqbVLYN6ZyfZqlW6zYIivy
dFsPTnD58Neya+rv//zUjvvkPvNd40NrQvDsIAYL4aG5ygHC9flD2xZYG8FQ+lfa77jHm4BvfDvn
m6Eiegl58W1epkvDGLqrxrqLBt7vqDXHBslcUw7FHvnmwlBJPDNQAlEw6bQnSUbmYUy6bdrGlTCG
K6PX0bqrbGMRl+yDYSX9F6Z05UJuHl7lqaNcyZFc0KoRstDpDJbpNW5uldzlrGw8qtJuV2Rgy0yn
HOaD7JItCWouUrv1FyDGV1u2eFNZ8TDr9DCrtLlrug/Kd9i2823t2qp2hFFRdGX5SQlBNIBml+iW
h743OANetuZQuRAJ2lurnVWgOZdR2qVe5ifOwrG0V8jamP/zxNMxn/iZbzxMPB1zGwwLqEznYWuC
5xOvhliXOAycq8QeqlkX4e68yMF6fqb14F+qjg8LRMPAy5g1b6tKcCPcZFrW2xx2qnZ7akRXaXau
QsuYFVXSz3sZ214d57fIR9amKQLDLWnDz40qF+BXTJExbJ2rEhlChskGQ2Sw8rMgcRmYDJdk2llm
JIGcwGryTdKb8Q1G1kUSsy+lCrP10IShq4ivtnbMBAN3fl0FvvYGlARziJJXBtU+dKD82Cr98nEy
XiRlHB2ZJCikYUyAvSTQQzt5OtNSlgNtrSuIEcFjRjG5kPiDHlC9LsMGLeAzP9skil276eo1qocO
0pWocYsG01XagKkzuKUWsa4riH271u39FMJaWgRe7uTFTMUce1WEN3bAhx3iqhamn5Zgt5W9Yrls
1nEld04RfcpqRJeZ3oZps0VOns11HuJVS5gSLKjnlZ3yBdfO1z5MrSVYxeHG4VqUnclXuYk2A9Ny
2zSph3PWixJFwzyHiNEjLO08zKL+PKFg5GLZoI0h9dxAPWQ4PKProlJsm6JMCu239apXfStYfB4F
MvwMKbe1VPJTY9TlVtZ03tdxuHNsM/DqPqQ3CPe5a8aDvUl1bgoIJMCQrINANm4kU8ivSNyIsGnb
Benm1ECVW2hsuDyPmKgK67Pdglq2kOvMulZZomQhFTTTwbJNbexFysabbAWLmRIRcNtYGhA0XWLa
ypnBy9IzqiTdtWXvkjCUns5sWHyR1FdyQHOj8h1RVIV9PmS+40UShVtuyc+1qcFs6M41s/gr6bpq
z2LiyooNorB8tkwhJmwhFL/0G/Nbo92+S5Woej/xVEotgeuSLh48EA3VJQMDtc1QcS5z4yJpMbso
C6OcszDJZpR4g0r0ObXaVYEMe51x7GZOhtdJ4GaWIQWJHGOdh/YKqTK4NePUEnYv+w+yCNelHUZC
9uhTWjH8se34Kk5K7anO6CHrNLDbE6lnTaP0vDKY2kTMuazyjylJo4uigCyHVOGcWLxzlQbLE6QL
SRpzozsl0qKpNy2V3I2T9t7BteOhzA7muSyR6Eka35hyHUoj3BYsyOa5TqR4+JUFeuGk0Z2Zpdmq
7yCKA5WCtJdoiL95Ac8MTDtNyBaipUR0bXVtmn06D/vWF04VcNF3AdrB5DLxz1oMxmyqxRwWXiNY
sQPb34yEzSQjZQqntY6b4sqyITjoUh55uVU7aw2Myjk4pavBBtNvlYpeOLFxTULfEqTQ+Sxpu2LR
+0Xo4siGiAKyu860yo0Z0Xom/UsjVR8oidSNJYVNquEDIlG4lGbPgWwIyUfONHUlbN0nWIPUIiP5
TRUxa4E0+O0HO2uWVSpkottV6PeARFC3Fyz2vzWsuUKJyW+CQM0zgPm8if1IEByVcx8IFBd8JptZ
eZa7pGHdAiJc5AE7UwtInJO5bnXsOYbtL32ch24X2gMYcL8SSevMS6NnG2Ng7NwvsmBZp0UqcrtQ
8MGBurBqc2P00ofUiQ/CUkH9xcmHVRTFw42Ni2aWBCicFR2xXJV/aFRlASGThR/NoSiWsYTPTYwu
ukn9a5uPZ6PB2HU+S1ac6mRVS05E4YN1Q07wocEp2vkcDV6KzG3k21K0rATmwzI/aRsnbtiTeGsX
EOc3IU29oEfRjNfOXZoF6iqoke3CxjHBxjGNROTZUnGz3eAxnAki2gNzwx0vb7pCWBAyXVV4cCvg
EBaad5WQFnguqeqVGUNC1+EBonlpFPMkaRYKgj2ROql/ToqMCwPZlhuiqFqwsExFVRnqXHcx8Bqt
cSubrJkpP0eLssdg4+wa0gwIOrKMWBtFbhAKi42VNZbw/Xpw/SyyZrUdetIMCzGkrS2amgdzX0mW
itYu4dEpimrG8jpeJjxQIgyiT2EUpKLokOklteZCBZiJLOGQw2p/20R2/wHmwbN0fNdaCb7O7Cpe
WJkZrGWu9IWdJMLJqsit2iK9w/QCPK6/NzLde34FGhngNlnFmTSBUPQ3Pk3jc8nkOkvq5GOCra9A
2OBdMf5WFXzDg+GqKBJznQCZeZOoKp4F8N0Vc1veptogFxpp89IPTcfNyziZM42U8FHKAEIeXzHi
dCLOIP2m8Xe/bL/aBbM/RLfENIJ1qNth3i2ryMw+SOObrELmVmXJNmFiBSJwlLnoG4t5GGXsIx2S
dAEsYjEzoiRbxC3kXeAGbg2d2l5Yga+MA9P2fIU8MwT/2+m0F2RI5U3Sk9ytOhWtAkt9zIOsXtRI
oXWObhqzhJAnM+UX1qTLotxVQ5Bth8Bi8yqrvmEzYps+JeXcqfpKDLGcBziU5wh48g9tUK0so7Hn
ATUUmNe8v419eOwgOArDavhcdD08PHGjvNTCyu3Bim/hG2riJVVf8i51XGo7zpJE1raheXbpdNkg
jKZLLnNaXtcVC+YJL4x5ZvFkN9RFI7gP9GQjO4jJDN2vgzr6pCSxZgxiKLdmPF2kqkXwtDShsAgO
P6fYKdy2bZzLyMqBcyi/AU9BzsMg514nZSxUHA5z7iT2gjZUu5XEcxlU7GapIDa6gmhlZagBbxkN
P0Z+ZczyYJlEVbks+jYCGsxKN3beQxgI+ZOoDeovU4PpOS6D0jMj3FzhfJ4iK5uhSodeokI5iLT0
LzsLiFPaqGSVBk3l1dT01zROS5goGQgHt1LAdmoErE7beFXRXgdZkuwI67uF2fTrNE0K8RA299a+
SvJyBcn79eD3sdv3PFoooyfnUnoJ7xd5Hd0lUZvMUcLQlhRIDEbDvNbxQzfLtBvYvb812mI4b5s4
EDwvTNFQCsEsLGxbDtj84ihnibX+4uCBLFHadyuOIUiIq8h2Y+m05zgq/hyALJ4hM0WiYe0V1BA4
TBq/BGUp1xGq2/Mk7zRwTeb3pAiGWdzh/hPt1UVQhkTQvACbRuPyKi7tOee3mGv1mQF37lWJhUQH
qy+WNsTuj57yUMs5BLyPVYm7LO9LGYSHbyn68eu/brIU/jx8fc7PN8cvOfr5G/R4PX470j+eBR0t
Y+uFnp40SvPjWiDMQbqxmvPil7+Ulv6mePT4ZUt/c/B1laVxp5xnMcVfCktP3/3zLvv+Dr6epU6/
/uw5Gos3j+MPVSZoSIVYA3ZMHr844dDDdSg0wWbJGDuwWTJwNNAtQUci91BoeviiGeiOYByKi7CG
clwpcSg0wSFYZwxbXnEGa8YeFlE83e0LSKGudiSnGVvI8md539gDAF9nA+ucxnTGNsc7f5739VjF
OOw7tDTAE+e5SIPv1rCpIfNDOhU4bSGCjLyIMc/H95YOhW6ua6g1oeEbMZTQyJ/JDoxxGi3b9rLN
l0heVMVnTEEF5eWzaT4m7EPVayqtacNG7bBBHoVvpJpQ2xl8jVXOGDCdRofWOGRa6DS/hJL6IHz6
uef5Vjfgf4ZUWM7SSNGVw2KRD+c9a5aFUX0lqQb1JcsBeBNgQGZgGHYyY/PWtFc9paJtIfzKQlGr
UPALx7zXeS/iLhWhfwGXKZQWse8DxZRfjpfr7dT1x/fgjLhs57TI7sZzGshJKygFjR8H9nnZct+F
wAcuDX4jqEVubllTP7w1njJessjxYpSA5e18vFRr5WvN6hnK7yhc/UmoYmR3QaZRwAeBi3aeIQuI
s9Qdz5FwuaDohd+Cq4OETmeG8DlkkJK4488F/Kxb3/UrKiB6n+sgnkmGLsZzwtSeldaiCGEoHAae
QwQ5DBlPDeC9iLh9oTxWXdC4W5E6hbwW/i/r2TgacgQwf/6fti6S2XgN+FIzrwjztW8EooCxBWRE
Qb8oQKo25bvxciQC0lYvKTBb4xmxbD8UcHZWgakeP7at0HfCShHEtWvSC0tvKGS6MCJWcAH4jAe5
4MML7MyfbnX8PG10wuF4USFRqGY5HqJm+PBvt7TQVx3VLinq2cMNwHUokNK+IRfj9Iz3Pn74eA9A
a8wKFc/Hn8cp9Mef4ZjOUsEzL4pvEIjWm+qWok6QMtSCJNSB+UILIBlFTUE1SCcgBRZNdhmRG99O
PShEuqhaS+4Le/QL8Ot4ssYdEJ1s2aNSIIhgiyR1adTM6whqCrXajO/7Qymaxvei4U8JnzFeF1KZ
uYxTN4bLjZcg8DOvHKGgYjVKZRNIAA9DGYGcOqIibqOZlFT48PN4rBgvO8sp3BlcLaYSAmJcXaOk
mQPr6o4SjMPAT9r8C0TUsxhyiabo5w0Hxjtqsn0aYcFtcwxa3HSkIXMgxQIgE0Nv33SpW9bxVWf4
NzwwIO0w8z9jYNYS4KR5D+Fhmty2uR150jKFgowo0M5G986uKLE7BLVbAafihGRXd7L2FKux6IsF
0FAJUOjsJlafiU4iYUi/cOMIGI0etXeKBl4aqgjK3KAwBg4vE2zONBCxsaxnZlt9SFDu5rae1dkA
M2hegBEL3AeT9f996C+6M8ChEeBuf9Brf3GiP75r7mdHx2HMU3sGgm1SYc0a9GAguBbsefKzQwNW
ECLLgR4JoOUfezcOfhNWtyPopfgf9r5suVFlS/tV+gWIYB5umSQhybJdLtvlG8KuIZMxByATePr+
oPbZrt59/r+j7/vCGQlIskBJ5lrfsEAJ1cgH9xlt1bv/Wjdhg4NKJ9gKeGzFIKCm/t8INLaF5o+F
CHpfD899RNE8PDAJ/8f5hzwDsd7QyEjoO0e80jEBbxcjFu/n2HPvze5/giyw2v9//9t2/A8xiCCO
yWeN/1Zel18zRAXPbE5ZG5cPYKegnvBeWHMmV+fAoNaI3VfoDH6SQ3Vy826KJUvChF70s3WZ0+CE
eJElmiLOzUaWMZSy+PtH/DdLNMQy0MD81y+LiAW/m+0AZQGPZ/63iGKwWq91rWswmGCRxToU/dZE
2gHS4xrBUChCkQ6Odgi25CkY1vlkdItq4wlcXjFaWhZ7rybRGJNZuim1PSvF2rfG9lQ1572BxqXO
S9d8w4oyFwbRc+FYq066mjMsp9jXYxWMLX/hqagjgE+oGJOUQqgcXDOPR0P0xd6EAy2R7KyqzqAK
IrHThj24RkZbwAINK/ZtNYys2De5qe77EAtvQ8B4+l61JsziVeJIQxSfzUSYLJagRgK4srtmakWx
N8hwrAP3yPFzl7Qq3oK7tpoYFylKrVly0FEmL6aAI1ufJt5kI7QacbX9Sy/Q9rEXPAnWkhWuoZo2
9vd232H2PS9WFxQWba0lAYQCWkKpnCGRKJDI8cKo6V+9aOvtm4O8sNGyT96wiKJz6NDGAw1EsTdi
61mzwVNAsDOwI1MWpRnJIujdqf1jm7ltBNVF+SJacRyFaUOK1IxFJ8exWD3zalZjme+7xhUcTRza
jp+VIfJrUwwFGZtfoapF5m9b+669+dy0RP3q6bqNDTGyeD9db7sI9UjmNdnPfP9VQkkuwdCBxdnO
dz/LvQegtscg3HaaYYP0c62/fJ6h3Rjir9MORi3b2HSmH5waQ1aKQRbg+zFIP09+71luC/rQAkFo
TENhmM5Q7L1KMHVQ7noKZ0GQRHvP+7EWIqTThn4re3Dxqw1GgjVNFLRv8a8jeyR5OLHn35tO6PTF
crC3kQBgkhd7bx8dNvjMo0ZSvu/fd+EXBz4SYcyTqMElEvbMClG2gJksOhpxOCggW8SAHCQSXux6
Y5MaVFRd7EyzLrQO0CX9IrJq7Uk8R9VcVJacC+0GScP69Ygn9/Dfg1ht33kfwGqdHjqvHJFB/z1e
eR1g1O5famCIeYdSXvdvw/av9HfjVZwVEffxNbd95eDgjmOrd1QLBk0ZYqroGEbOvrk383bgc/Mf
L2ld3sRyWIwUtIAszAUjlHQNwgSvlwGYfnaAaF0W+9F16/1jsy8XO46ioUoReEFi1Dp97DilbWX7
W3xrDTLeTq+fH7/3RhR3P06t+v0qRIG46+alBuOF66UH3PnL1uy9fd/CZ0zfvazcpFG0jPedqzWR
2BNRm/0+/McrR/OnoYzuVG9zVrOsfbH3Zrfm8nXvLqS31mzv7o0IvXeKJSMbiIEc6PPA/m7Qcf/a
+flp+2uMsLPitg/rdL/yeIznX9fbd7WF285+nKgASYF1FvCpxjxFvG2KshD0HfWKGHE/tYBgfOzn
uze2o5pDRMzz76Ouv2K+o8s26/0+Tu0wq6Tzwpa5z/zauZRLkHnbh/x+7f6qfZtZ9l+fvG/uB/Z9
vz/uj/f0xtQdFg1yUdrBwTGNfK63m+zffcznPls74ZrYcvwRDBCeOdGY0G2YhhpkrNUG7/tWve0y
t/Ha0hX44rapLYzhvffZ/HNfN2NR8T2ngvLBPHeGQXAFtvf1K/21bCf/b9+7v+3zCNvf97m99/75
r/7rVyKTS2EBPDgLyGxp2r8YZrNMbQuuQ60smHl7NHrzFbSfl9Xbqrc3elv1xKohAjPsmYNSNzFE
yRg3KzOWZK2kis1xGVLtygkTBZrQMx+dupO5s61Dn40ZqD839wN9JX5uVUSzZfs/Jmc1KKh6Tupt
mev1iDR91DZYUDLJdNoG/97Y2wL9ufnHvm3Vk42YMV+12wgPSjNDIoB7TQ8WWEiBNNhbjzWQ79yO
3FPYTgz59viGy6FOhmVeap+2h8oHLN1jpTU7hTldfXGR8zbN7/+pcLcXwX4HCZc16dx0QRzOEcsq
VFmIpWyyxRMBmNBqzOxREKSWmGpUN2iEbFuXWpiY9gayYy+mPlnTcGH5rJcSmqjv+7XxHKNnR9aD
bRnsu3a7IvtV8rf1rgmGWx2tNTKlATIb7f2CJkqcp6oFcRa+i4GSXAfkGDXDcoz6dLIYKVzylda4
eYctwpq38CQKps5MFC8fK6ZEvu/bhoNju+1RQkmC1dBYIxDLF21hCRlEMKQIlh7whJDnEbEutFtN
Uekzk1ZTKEDtB4/QE/TDdmEZjvW7Wd3pBqlzc1TjcnQbFt5x8NTUhv60K1VeL12hNH+sLAQ40HnK
1DN0LMs+eKghu03scYZ82fO6Ym+2ybaIIIj4vfn7QLUoMJR9k9C67Iq9+T0C9m7lNwiCG4gEKwrp
gh0YdwEN7MQcVplK6l50qaMk2OjncR1OwGjJbZw9K/Y05InzxlD6U3Dz13Y+cNNTWFA769cwm11m
b6Ha3lj7Kh1Vf232jrIOqx8eeub+4LN137cO+PvQUMXeE9B0xBalEK8x3IQdzqDFXYVf5o/tyMRk
V//e3UR0+H0MANhZebI9fO7a3/j7M7pJISQb/DGKB8K8BOJTXoitadvQWYHDoDu5NRCPCuh64E6I
iEwddXjTdog3WMf3F+29eVu59t7ngf11v9+yztWPtraHbN8XCBFBUAv2h/eYCbbGXHsXl2/rYrBb
sbVCLYeYbYR0E/sCw8VhLi9qsbzTvms/SImeir3HjIYkSuDrtZME/B+amdRleOon7x56GjfHSMGS
btNTK0t90D5pTMhPt30jHr4WEpnZHJH5vsvrLCOFNq+Ox+0Vnwc+N/WNI8J1Y6vN1BwrnYVGigFg
LXFwsEJ11x5IDanX2YoyL8z0S/8ztCAsSEuG1fEwpP5Te4e049EALGbTOFXdI4geOh/GOkPHLs/C
R3ieLvJx0BcJtghZEiBWUizqebLflWIxbQ5tmDV2Rptnt75Z9aEbks44s/oW1Afo4uvlEFhncACx
UeL+vvT1nZgv0OCtNfC+tCvPo3EKo8T3HogZ6ygl1anpTs3CEjnnJc4r94v+EibuihU7Gb+vJBVZ
9wvcthwPE00C402y2MP5fxmDk1fXibncFhl3zYstYwei35R+9YHsfVjA1iCqtZ8mmtEudgEXxTN0
cHYyGrnfAHg7BGbud6eJZ6TKocES7i3s4vqrrO8H86O9mjmPL17B38O4vptjjls0qZK1cAovqd+W
y5DWv5bceR8YQCqWGvceZqI+nt+iw5yEJ/uH9QDN3ql5NVP+LNIwnY/gqunNOarjGPdxdR9kEOD7
9xsHGZunMO2u1pF/VEgsxzuLAKzKGjduq7w0ToOO/YujUj7lFiJsKJCAoKYfQ+zc+pOXg/VeEzdr
How78nP5QZ/5L3YRlxmZfyKz7hW6FB9p9tcROvY7+2l4ddOf43E9n6a38oRvVR3WA8TSD7jnvILd
F858DA7ApxY3M0nGGJasFIpL59B3mS9ex/pY0UdNMlukUua+OJY5YHEoiw/dLKHlTPwva5u6Y2L+
cNkDRFHLN+gwDDPznXRdUkDHkUz0dARG79TJHMQ1wAEYQUhcD5APZxwCSlO+yfMleIhwWv3JT/ov
/lyEKouy6mTB6VG+wFTByGFdMsyQKwbH1ylfyws9Rg8QVV5JPr+NUTL8AHdcx92QNtGRVCmE5MuX
tkn9KB/B4kaZLk81AHH/0WVx/+5wCIzzb2OX1vYDaE/O7nRufuegEdcso1hJt7+qj5eP4EfQYyRC
CXNugjgwzyVCYcjBb1YUN89iSc7eExTDxtnKecpevB8U6+BQJwNG0qV8JGYafFOgWMukfYvG1HC2
g+7ZdY/qbXkCa2C7R/OC2OuhfbN+QncEZML8iPqkLdQ7FCi1uFgsQfRz6JuUJxE5tYhR/ITOyRIC
KUWmHNsv/WFUKeFx8Ox/qIfuPnwVp/kKzo/rmPcX3P6GOoVlqr8oP+7KePpBEvkzwu1jZb0PKUA6
WyjTm7vuAd8QH99C/Tcn1tUpnAcIW+c5i7qjhtTnJ5Qx78b39t7NWIIk7cl+JT+aJ1HFArL0KfHj
MSnvmhfxws7mA9ABktNsOns89u/YERKd9bU9uXfPy6P3xTg69/XPXsRwgjiQRqTmr6pP/WLOGZR8
MSYa+XU8qAf76J7NE1SP8tmmqXpHdtychhQS28x4NVkS5GU6xlM6PVU6xlxoJcgK6iVWbSogaqNJ
gykbCcSDeutOEoxEhFMEaxCbF5JiTn1xraKJyRcGcNtPWNYB545tZL86tmM7D4/9Q/StSaNnmDHS
9di8dQcvMzj0NDdniGE8gkTp0Kak6IcEAlg3KWN2we1W5wDpjqQBSIZxeBmhwY8BfRVgtnDn2/Vh
vatpEs45NOEP38sjuSDzPPbHFTdq2yTh/Xg0Txozj8zdKAZO3jmJGcV2Kr7gmp7GM/QLUKKzpMdI
JUew5kSlrZnWuK3vo1dhQhUWM5IIJy/9GLaBHoqXu+BYekmIcXgoAe8cSAbC41B/01cmvyL3qo2E
4BOj3HuxFIjohHcJOKOUnMSlzLvCf3bxnQ9GbB3nJrmB/AnOguf86GBNSVys6gkBHFkCuc9+Lrfm
Er27981XciUH+tFbiXc3t51OPpe/sBcAfPYl0sG00al2PAI8Kkw3kAeYEe6sEIHNuGUqJUO+7m65
0aS1E1eDD/GTHb76dYjYGp4sbcMLwKfUAQJWqO0te49sCcneg55nhKNkO6yhtDWzulXnxh3qQ7W9
pt2zm//3u51GIIoZbCQlo1enDJaqZmTDOQx+UdYHSKhoNBXT300toc80nFYVe28/MAz8zWCmDxwp
hONBS7cg6wqdcGOfBiBXoYZsbt0tc3t3NoE9Dh4XaeC7g5sNFAGnFiVLSKjmgvKg7eKupzXmXWAQ
MIVgGzazuQicNl2aZjlCy4Nw2uw7QKEhoKK9N0LjAtjn720J0PEAx9bZV26b8lZCo2J1fWFuTVAh
tt17n/usSOlDJ6f70lRpZWHw+wt+YKQnyHRFb/F0qS3jUJIb8U2zCIMWMYjfW6eayuEwbbH03oyN
dycWw8r1hi58NmRLBT83bQ1FCKSutx1lm7esbe9JHmLK/dzp+vCcBJWkGbSrvPBtsJ0wQBx3OHjc
IMG9529ocNXYsK7QKEFd2i+t6ZR5GAGa4rOCYINjmSgnLs4QXFg5mMJ3c3qeITA5aZhWDG+GzvVv
AMkMe7Bxjb/djNUE1lSMa9GtQGKcUWJWh+6wpTYiz0lVKVQmcOhsm6aGAhVs+0OkyqeADGZBuxlM
MF2tJy5DkYMDmAvwAHMRWbMDjXd4JOv2C0vXe+kWHmaqhTwnqTe8zm0cFQdlCCMMU8hUtl/us/nc
p5S5nOzy0murKywFXyI0gLCILa54MuE9C5D1OEHpH9UGxO0Q3caCJJ5SmPU2ONkdNhTpN3j8CSbb
tnrzvAATq8Fc6P9mp+iX8Yzcl2JmFR/L2ES4R+BqzdngvKghtJC5oTG7Ou5NPWWD9K1sh1X3H3hv
PjfDkVU4SSSGJmLy/ee1ttTeWCCBSSwReQlfdBgvSwh4B6ZEgWxiazYM2eMSOwmx0i6iCEnEWCbG
agGh2xHW2q5l8Xs7NOcu+z8ybndc/49kHB6b8geP89/JODif/+PzoQx/UnL7O/+lZQnwAJaNksMz
I/4lWPlLyxKiUg6eZ2Sh7Nrui/5DywLizXdMFMqDCRSPcvM3Pe6/tCxQwEDGAjrORzEQ2JWi/w0n
B85ns4f8Qcu5IZ4ev7u2odEHK2f9gygji6vbvgYCoQ2vzkOb/eyUGBJbV7chGOVZO06btZxBFjBN
7+MUdqfFuDTamu5UDom6DwO0wl0A8mxagUX1TZl6bod0Q0Pz7AfvVV3eJiwGGfNn0O2EIOoQvDy0
NV1gXYSaxD/zBYjgYhY2hL+JJJGRTDYwoVKvL/odBdJgWZ5EkE7rMZy4hiWUH7UJH59kDVx5fpSp
EbG7ECcZzuwEsVmXqgWsud3r94DQ7uKGOq/9niRWOZ8VadeLXhfQRw3SPCpunVoRGEQiaZEo0IaC
tocFEegBhS64v0IRLDZ4288s+8tEO/hem0nlpquumHzX+9lnRtYtvpuJAanoMNYSyW8TgbDjUQYH
gUw8i3YwVsLFyghSjbZqoGmx5y/NBGGkV6VSzZCn9KJK7GkrDQgxSTUuAKxMqO7sAG6HOl7AOWTg
5q5SzxOWisBIfYHo3oJcOCbtKFICqg6/U5VrWMCgmdwENRyR7LrMT44KH7twgKalZafZQxJhe8MV
iTgioo7bT3xU+mJS48kCdr+Mw7NP9YPnykRpPxe+FftYWXspUla9rHYVV9GSQXgPfDq6+Wy9QoT7
1Qz4u9uXseLLFDcObNbNstkIIF3FUaeFGHekARiT4Q0OTJZAHE0SGHqBiFru3VhJaKf8cch5y87O
PFsJlmcdG9Q6NqNfQB4KrA6QEDCa9hya6mor87ViQ3NZFztM7dliOXV8uPFNGJFso0xbtqXGjWsd
arUCmg69Caosf4Tnc8iZog1yLxsZMgZ4PHpADEwReBsmKF5XB3l9f4azTmLAEZaK0BxTvvGlwu4S
ttjk0Haw8Ybz97EjT6bd8dwCnJtq0lwhbAGsYDqP3LIvTek92G10Yw1FVKvfgK4GmbTqV8GpvMkW
gFm16qPhlGHcwOnkVXOYTR0MhcYQ5ZWE5mM2Ggq3oIq7tqK57q1DY0LCRXrQjYqvsasjANXTkorG
pxlxDH2YSJl10/Rit213IpBNZxOgM9RvwG0288REIAEUqbyUEhmG7SFOE/JGHX0tB3mwYPNPmevA
qt+xrO2CMLMq+qUZXETna6SScbBiwYO70e3ENahUrsZRf6VPrg1YUj6GnW0cmIvc3uTrj3qEy6Nn
9g8vFHdlueRRb+JedIfuMLWyTbAYTvGySp2xcKSv2rsvW388RnNlpHCOOxncJkeqEtw2r3X9KDwk
ZJPmqQrsKoNS7y6QtYDQFlDM8tJb88/FUPBFKgRo/nyawGbkAZzJzAuXfG0sltJZAYilLayMXg97
hT3GcjLSGmm/BY3wwS/JA7C3PDLLh0HdShuuNBlB4Oq1d0HPPEwAUO7Y3Ebu6kISrFZvTglzoCPy
4GujlXk0h/doWb3EGt7neerSwAzShZjv5rr9QASYAIQSeVBOh0BRTGU1XDmwmqjEI/L7ZJtt2nXI
a1u5noQd2ZdWK3hTnPJxFlH5Fdb/QrRfOipYNuIZlstE3ZQ5lMCT4eNkGP3JuZlZkBDcKj0QCIiC
m0NKVcxUPweRA8jXfS79Go56QHVKh6eqoeGDcpCccYjUZrV28PdBzB0RBiMHpV6m+XjpQu+nX/+q
DP+5XZEadgvgAa+xf+qpj3Vn6njxF4iHPPMp6Loh08N3UjlIKD3WQBpqQs/bsdyxYT+Kgo+w90nS
LSFNIwcT1ujAGB7KNOSYmQRbDzNTkIS1LnnwD1YwQU1uwC7OK45fV1bdofSW1B8l9IPGhgoI89IE
GiJs5zzzyTtT+KEBVn/tuAl4jSIXGerTsrZVAbdAHLLWzhzY6woCRK6rLDOnNsE1Dqar6MhXYR6H
UNw00oWZ8zAx6q1UAVbJUpb2QxeZSePyHndBp4sBuvXU8jLUv0+HTRgKJyX0khBGew1YI1S/MGPf
8sFZ9F8kchRU+CBIpJvoDT5qdex+Re34WocuRFuteBhAZ56QqK4lzGnNcmvNO7f1IaibMb2MSBSp
a4MCHZ0wrcyNdCfy4PjIeMsIIWvVkjPMVuZ9O0UgphyMneoZa4FIygYG18AgFhzuzklJLGu6E/eo
WRLeM5gSO+hTfTfoX2fbpWefGjBYwNs8jT1PWzmyS+Xz63DsUZzj5m6AGPXVHeBwrJCwveExgF+q
wXAKpozm3phMNK3uTkbtHykfjl4dZCi98mUNxFdUcnlqSgwU0rwgBQ3jOdQvkAkjrocRWfNpOaG8
xpwI3zl0xFhhGotOouLrUQ0nzKsiXwzkQau4hZqqhyY8cx0CjQnkXaTBSLM1hNk3wOvkGuWLih5W
x1geykkA5F7WHxMsZ3E1izDHrfbGpX6cxgVQJsH4h+sm6TgGJmIOfaxKKADXxSkoQBVUtskwfm+e
9mByaJDQ9xFNmebQEPGfzHOnXMzsp5gWP/HFAqMFBAJSuTKvPG3lTIfF0Cw9sgf6rZudJzmFTQ51
/CNBAFK1tYqnKJoyWJniaGJhYnbmCbamyyA7wBlYjip4j1JlNgkWBXUN1GtlV0f4mQDQQsPqd+To
zV13M+FtopVN3kQQDHllGc3RVIListCvigFIgQXjDUbvg15hutd1AgZ/fvFlwwGbdk9WE7x4E1Dv
dU7grNNmeYSPG6alsbePfjQCyyT4QZllqXyu3j1j1a/SJN8ZtfqDDJuDYztnX6CuDQS5kGuC1wK6
HX1V/ZQGsHNdbFQqzCOirdQPAPESz37uWsRdvt++16MJvSNcXYGA8NcTzE8MQz12y/jcTmpNmdhM
tWOZBqs4LRA8XcgM4GwN1FcRQd251pi5Bm00V1ajNE8QrPzKZneIJ2hn+IdZCucOlnPonf0Rpo25
LtZlRGUJ+lBZHHAp9965qmRmyRUeGg5BE0n8lbwuPMKMKN58aTw19ejCFFOWsQuWMS5nAyV8Anod
3GaIabs+tNWmb3Nq76EMrV9dh8zN9VWM8CE8SYRPidRBfeIDzdqwhjKtfGm2gSrtOg/wO58QrbSX
0JoRImGuq3Qp824QJBsHzbOQeCypGrXkAv5J0KdXUgZtvgYfdQPkdNYtPwAjaRv7wzBmBaaB68Sw
IeIl9ptrM/80GNUNkrPqbHWRm3YrF7Fx601M0b1eeWYs/SNkXzcLhH7sTfVjDSU3ow8lPCXZ6KOc
A4VwJO6jEMD8CkcXhyki0OAiB/dh6aWdotwDpM+mk8vBfGSz6u9GxD4BRYgeQW1qar45arbJvXbF
Yd2yhunRM7WVzEw+oIr1JezGa9lAHsHgDD62ho/lpRQ15HDDgFV2ddJ5VsYRM9KEKker/Na54gUh
L2K7AUpxRzEL/rrhfuoB32jLiBKXURSzccRTM45h3Kt6ulotINPBQakNauN6BwHqMuA9JJpn6KCm
r3NgKYTlEAxW4Vzm69gtZ2XUELs4DjTsDjmN6wwiq7YngHC/MMfUiMmn7s1Tp0BYBcouPEsTbuA6
QJDq2neKhFD84pxjvTI7tmC1WVCmIJ0j0OeDJ8s4xLwawK8SczgM82EB5Il6Cc2tLs0VgfUkoN6b
PRTD4dNxLUFewfdFM78TbqJK/exWwWEN+itkdCgCMXb6teT1dxUiGq2b+TZQ9RMeXSepXR/8Vefd
m0g2Lt6EGaWqQX4QKAxL3zqR7RDGHyvd4eTr6mNw1NkMMUYb3AApbe0P2l4MFPu4LgarcihnXhZv
+WmL5nGoTb5FrH08zfZluLqGd+hFf+1RWQpDBBUkvFpucEgIZoJ+QKu+xohE3rpBnkJ/wbp3L+uq
GCb+jizqwVfLs4bv14R1CgVMzjArvY2GHg8Q8Ii4WqPHTpGDV0KHCK4aNkM3XUmrkvURdRAevZm8
hyHBFZbQ6su4tU2WSvJeGtMpgljac62cIL0JXH21m9aOS2tCGQUG995e4OJUdRRmYgWe3qWpP/hH
v6QfkfV1XtdsRfamZv6Ngx2x/OirG8yweWfRHD2VS/Qd0ee3QGEOcUszMfg327puxTykD5wfS0to
tsgN+nuUanjugvJ+Jfa5p/y5MqAsB6EPz/m9GxFQ7G3w6NVrCuUMgHsLCm1aNwKcYQJoCTm1gvKv
vdRt98CBZCvfKayuASZd2mBPjfnmwSjHtbyvV/u1lwxiDg1QbITcEzO0UWatB9ajJ3dss6tYsy0g
TopmXE0MR38TOdgPzLSeHSGPkKkCjWq8j0aBv2XX1QhBOYnmKXKdK7RVtyUw7u2yzQb/28RZZjTs
QsIyCQYj5dLNVjwA9/Iqq77OYSp6or15nGrMyhZqGdg+Jm/3Bvnqm2AckJ59JaK8m5rMRp2lkAcZ
mZs3WJQR7wnvY+qiC+JfuCDoHMaWO32fhZ8vCHEaeNG41aaQtWApQCDgz9D2EQyy/i6wp6wb6PfI
mx/aEmRRCVrPtIN7L/RTh6unCq4F0QE02H6aHsVvPNQj6+Qxgt2UgQMxbPGlZqRJLd3EwRyA2UDR
Hm6gQBazizFyjtThKLZjv4TrpJMac7vGirRdc0OHT5K50HXRpxKlxzR/D8xD1duwnyjfh/MFVOYS
3U+2fibALPkASrFEUZOlTwCDfEVY8Qz0okUYhezZoOV946uc1KD8IND0vjxyn8pzb1hTNo8Nj6eu
uW9mozo5GvEUEJer0ZjmpfKGg8kg2xgVJg3Ym5VekUexzobi0QAV45+I2simgSNRNkTihOqAtX8q
iDNe4aK4zRMQACxcdTzw7upr40uFmiEGreTRKF249FBICRkgh8d2nLNmKc89AdPeBJh3oy6TTPxk
Pr5ACU4AD/XO1zlob5DKvESdUkeGLIL6eo3nCXzkWkeof2Ssd21dxg3Ie3viSF9N+i4R1lUK3FnL
ugzuwotD+AHIFcI44tx5tJ7y4M4Pr1IgLKipjWSeXhE7fgTK+TCg6pEI42qN1QLSD1C9qGawLA64
eKRo8dxWx5WzD9SQCE+dy1UCgE9DxqJzGg33nID4Hw324vv1eQ54GJdg5qWhlyf4uURYwvpY9qjo
NHpPLgmvWPrulVODUzdRkmQxnnxl3CZHP9sDIBg2AK0yeYRCHPYt8Fqsi2x9sxohIKakbj6GcBqz
6YhxmdvSFGC3IhLrvrlWKIZ4VxHr3JQ2zUNOM7lWtDBgHFZlwxMmNOAmjDvPGqYD5fabwxiCaJik
FJDkWfppzVrv5KBOV41KjQlr2DsrN5nhmLZrcGkim0FwUY1PfYWCI1GdQYEznlsgnqlnUpBAB1NT
cLoKFvlg0/f5DehJkBC9VUJuQFzk7Zb+0dUohNQGxkYSyOPAMW2g7nGYdY2+OFpZ2RzYZ9tDysHm
LzWFnCDq4PLpxzc8SBTiEwQ2upVQzRnLVgAPNJI3nhcKgG2cylfi+rGQBioXoUpCHw2oayId62hJ
fcdQew35KMBJPN6BI6P41SncoP/J3nktN45l2/aL9g1gw7/SW0mUyVTqBaE0Be+x4b7+DCC7S1nZ
fari3ucbFcUgRSpFEsA2a845lnIqdpJW90rUm/1C/5SmIlsHda0w1MaM4h67kj51jLNXT/YO4e+m
UpkDg5QJWjsbv8xy9oPRJgcpfXZ3mHCZU50Z8EZBoGvYJbA482Im294BfJhY1mEcbLgnKfGhzNma
pi+oo1DeyPSxexzU98Loh03fFDUzd0+1yrhWynSPeqD1G9L/20Iq1gXZcGnL2dFQNnd9XM85571O
KXbVD92wJVSR6NU3y6cUCHPh+zSQL0rY0EEG0785vvUjc/R816c+wDDXic9dqT3VHqwgUTYbUwUP
rRbcjEjc+W7HWe0hlZpjxRKvL1kLDmo9t95BuIofgCZ+ixpgEG7cXaIiuE66v0tkPV+iRgYfC9hZ
URYos4k4kuT3p3w7dQ7/cNqshzEF8Eb5Mo/JFRXGs0JdXFG2fcsh2G0yRzu1nWOwG7PDdaCJq2+w
MhHlLtLsam1HrNs0cFhW1mlrZ1/77Se4JtRjA3tbenG2NZNuDb+nWecZldEce51qtmFfe9+FJl/s
iYqUDW1snWFO21NQhcWZHXyHfYeIUpxL9ZDjro/2ZRBjm8esu82BvLWDIhrSwf2Sx8q/pHqzauvq
Wy1MufU5lect080jH39CNpSnoCkl3rrU2tl682AADT1Esb4WRK5OUEGcUx/C+VvuEfGetn2Pjdzz
hcDlRQ09Yq+zsVxqn8tNFqb2aYTxfpIjcY3V8sPWiwC0wGCA5GD3JxVEaof/ujnGBk64AIojBRlr
V1SoqGWuhRtKM3Jlz7KxuejLQYDBtu2Qlsd89toagQesizjAFq7OwQSZsqecjKNt6sDGZON+8Voa
cyBgude3LGrc8ZiWTGCpHR5Vccv0CoAYgZ8zNkG2IstfX+ybpelv7LzwcOC47NiXv7u8meUeJfGC
w857+fgZq9ANCE55aGaPZJdh2Og9B1NIPbmQaaj7UIaWp9yW/7oJc7atKCufjVlIHGYbZJgVHnaQ
+a7jRuiG1SzjurM6HLXMP7m0LhD5eKIxYS8VUbznykO+jwh7hDNrUIfOs9ZnKXq5UVw1215q7x8/
khbAviov95VUs/vtz9eWIwmHj4eYN/XN2DK0fzzRFwgYSHsFaDaGN6Bxe7aSxenjxquNYLYb8sPZ
JFvV+Cdij6vAbYj8ZFKJvaMEVo6g3bSBTDZuVj05qZ9di4D1cCeYTXsK2PhHzwC7sHRhJEm1btrq
Sscs2mXGpm4hyKnM3YTJsdBjlg+qoSkGm5XYE4KBJxF7ZoJbljPx96PSHlO/Bs7DGilmLsX2OUnm
0z66OHEAmGCiyGvLxN+Gnf1jkqI9lHl3ZE9gXdQY7evWzbYlVSkxPMmgatcZq1uqkKQxTPe55zLc
6IKq4hhlL2Pc9HtznA0MwJ5i0/gWSSYWHKeEL8f4WffT8iJKNHDdCbeM0acxAGU20f2CfWYvt4Wv
HkjaNDiowq1ejPWuzHNiTRWml8GIDy2loXXpBKfJ8OCQDqqA0wi701PasM4S7ZBrozoVfvelEtmL
NjRyC01mNnaoPruxTzTWoVU6x9RXbJdqZ80gaaAH7UWsuClYxMngK3tfaBRCj3a2n3qINmuVm/2m
zsvvlSwgf9wFZK0rg62KMe5TCC92Zn1KdOg6SW38yIT9VLOpTisIXxCOj8aIzQZMxNpM4yvNHV6S
yhtXloXp0D3apqoRTyJCxN3wTDj0RPq2k9gyAqO/95X56NXlsffiOy0aN2VVfKIYz34/h/Pa+fnL
aDLiToj0nerewsx7mP9s6epIJWSm4VZquPjj7zlkq44KPkLc+OpX4PV8IwT5kj1ZpvMZkkfP0z2+
Ae01V4ysxVR/72vjteUTWjGFkRbzraFk8yUcqWEX8qlu5y7fOE0C3VmZY/N5/nRrk3LDNbHtCYhs
C1E2ePAEi/OCACyl3ROcDr4msFouOzdzBSXjufRZ/0xcHmmZ5nsIMy9VO2DIn9glRup707csr9jn
UgFnrpTHEvTTuWmfZTz40A8zQIkpZskqgu5UbxkbmeUr4GJ9lP1IMOGimHTFJh9XcVTU6zAgbMyu
YjX69bQy9PG5lN43OwAOAE61vOqqz9cJhvR7Mdo9DhqoQUVrsbsPayoOe0tRpneFYwH8msP3YWQT
mmMJbRHO19AyaEmQb8mFqXU+8RFylL35q0MoMt6rZNx2hni7ywp2qdJHhHCU9SrsfhO09pOu4j0q
pXmVSHBx14o1CR1cmjoFX7+61rYRrebjUUPf3tVhDbKnaK766H7uau2dsdLY5IXxpStql70sn7ki
xZB247ekHkFBp9tA1sG+7dOep+tnGzRdgCDKwoaMcF6Wu76v6h31mmQVgWchFNQdbKfQTmkbfx1z
Fy2kuUV284eTUAidpmQ1ZkVHXVD0oAWndJ0gRGgcxY2BLTMPjbepdDk8nos527tMXvXoK+N7n3WE
9X1qrgVu17LFPWdyZ34qipwK2xmOy0aDpGd+siMuUvzcXI7Fp9rR772x63dWgn25NsU+rT6xyfLW
hi3ddZCa9trs6/jo+cG6SdhSZpn1jKKOXSSg+Ov1Djs3Q1BtrLZGDNQyajqWzjBTqi9Q7aqNlUGH
iyMOiVufLaf4rAnrzoyydEMZIQ6nz01XHaXZ37d6sItam79MP4o5eH0UvaUfOjt8jkOr2rl2PS9T
Ee9cYe6DYGRtLCoGznheu7Pb8uR+bGwKI1KxfT9QzX4VoQEgyWUyxw2qX+rafqtYgjVWbjCXQvcu
3cfKs7+6DsoNp01uqB+ymG5l9eDIYjviXVuBoKLixxOkXBCCK/91PuHrEFhT5G2FGRwNU5yGpqA4
ocxbkjgbMcbvpMcPnl3seGvTRtnU4rxeexh9KjEsFuTGGoeXsCjrdZyIxyxJL2X3VQR+vXK79kj+
8TgSo1/bdWBg+kQ8xEBuNGo9WRCjZelilwGS5hvikNjjHXWqm+3YD0ba3nIlVkAACf0a98vfHVsC
71qShOz20l3tFI9hoxUriStBn1hymxpORGIs/ooFEiuiZNwpM31xwgFQZRrAKcjHH8Jr94UrIYJR
U1kNuLyZXqptrB4bh2up0xxiE3V+9XL/0daTjTH29T4z34EYYiW1rG8l41ZPXrSpq5e4ivdNHZ6t
XNwZXneKQkbFwXtwqSYZLYWioA0ZwUx83Ok4u4XeWtf9w02/agXpW7Sz5xzvQxPHGy13dKBQqO61
dmBwJQxSU2EFUkI84o0yLptFFw++2+5zBlqRV+8AsR4xU9zXuI/S0pwObQeFr8ucacsa5BJqwUnz
zGdQKJ/Lgu8s4wOwtjxGo5PC7nXeIPhXq5HKe4mVokSGWQnKp6zJyXViHLTsLXIg3jNKxiotX2Kc
fV30qFntNy1gjSMTwnDNPuU6YaLdp213rzEZ6CGSjTkey4IysT5Rl3RLHZaCjtpew6mIRzSxMoZl
DRNzPRby6kbRdtTM12rSZvXKPxd+u8lxJyhnTNkloqVo1tqpyi+xmjnarQahObo3QiD2bQx1qs2/
uy4VpMRUr25abZu2+VqN5ltW5Z/ylGWBil4qu/tiOkmy6vLhxloj37F/dJgAogHTcfIetsbOQ50A
qoLQkNdfLY6n7w6Si8FZDYW+dYGpH9zxKYhFe4sL7YLZW2pVhWFvMO5TH1gbM02+Yd82rS0upcLY
RA5HtFTYmPM+4kyw6gqdsnyloL+J8khD8GrRJfXkva1wBPhMFMhixs5uqys5rJHJUzOxE8QhCi/6
rQy+NMLeaWN1zltWPibM+BUWEuiSNREBIDVOeIwH8x10E5CK8dkd9XeKZula77s9vFuqzVlO72rz
Bnm0wi0Om3/IynUGu289mPYzoHUwZbCgIxsVrjfGi+WgtLm1jYdSOrCGacsQ4EK9b1QyE6vFt6Li
X7HEp5xRE66fWtkZ6xarNj9jDQDtZddbelKMx5CS8bLcd9rv0qY+1QYCP7/Q56n5Pu98FioVQyZm
TNyS34TJu2iE/rWpg/Uk+s3kZZw+c1ays0krQhV3Av2Y8HsHcar06CWRudoFRWKxsXrQkjg6K5QS
I5tlswlFpkAgLeBxRParFqILBP5wHRP/U6t1Z7txk61eNTgvIZrEefkD8AtDhpxueTztHXAjgHeS
c8F2iKoCUkiLi9YxyC4o5x12+rRKHGvjgJGlkIQnNhkgaROiReFfk0TDOU8ZZIV60O8LYX2upohI
aZNRpdPRJ53ocyWhlLOI3PsuIQBPJjeWQHgURucV482hnqDxstyq17428okMNG56KehaXm1TdTdS
XO1UNTBk2G8D5YrtVDCucHDNXS5CeHVBtdX9Atp8vLOL4L4Im1c5xfq2H4xpIzAmNR74O9cJ9joR
YL59dfKCOQpLxcBBcUUMOpcNu4qise50vyNY6Q4vnAo1k8mDtPr+iO3nJpz4pdfSnLo1U22UM5FV
dMuAkF9ssIdVGxZr5GVyPjlD1DHHO+SP1H2aJuVS4VqBc5KwyHMEhinbU7s+zqtDGRynCQhawIZQ
qwzk+R65VG9NWn0k9oM3YgwprOiaUrfaozlrcwj/0SqNr2WQxBfNOnrJXc0m+6b06TyEgXFEMmu1
iUPSEtwcmLCyuMMyH7jT0SyJf5J6W01ljFeKal6pMtaRIVFHb3hpKQv1Mn9si/5SdUC40fA/tQBy
Nob16pXf7JbIoGgif6XJ6DGLpsfcoExXo1mOTdA/EiZ0i+A8URNxBGWxguq9rdJ+l07ij3qakJQi
Iu3lNHjrQnZHy1J/SA+mH0D2vRlrL6Z4SxP7B/bidZ/L/GzQ2wDBLLpMOig1L5AWy3djG/X5nZzS
TyYUIT/3ShQM/ARTs8ncNN8JO7R3Cn4dgdc7POvaxhwlxcG23fmhHm2pR7uQdappNRkaY+KYb0KD
OYSjxtomPjZqnPVA4jepv54Kb28Ppkt4k/YSwyfKM9QI8Trv3Lb7mktkmaz0n/rBedXl8IlyxIvK
iYrhhan3IrPvhhzmeTN+12sqsqliSVOj2gSpHa0z5eNXF8ep1NQ+cRUphj4gtFEwkYi0eYhtM1yF
tHzbOJB82tw6Vh61+sCN36eUXZvKXnuiZbqv3prQ2+VtjS5f+hULqv6KIH4lPmpvtCqwb2izzkxb
zzt3nfioHjDe403P9jOYskMzOfduRMY2mzoAQ0zZB3uS91ZgstCi1GkZu7CJ9l0vIXAN+leY/C0R
TYy/QXxg7gv2hf6iPBM0ELBxnsnynSFCGn9k4AiB4xOgvHm5fOqc700MYN9z6bHgU8JuFVmDtV/W
2TW14By0/D9hWSINlaZ7358uhqbY5sqGLjDSPCF3QyK1t61HkhZ394Fdn6Dut+3ZiNXD1i6ylyhS
8K+MaVWatbEBQTrMkRVf5X+AfyqAjOJYdiP7qzkO5SrJYnvbRfpjaGrtcegJzzSj/aq+uoUMD0mF
mkSJUcGiWVljSrmnZcuV0yvCZ0ub9C+uVV1DaUd71yWpM+XjxqpeIr+p9l42PdlSEKnl+mXBl8bb
VpYw6oew2dWpkltcMnvZtihr+UE32n6NvvU0Bb7kYr23airruh+9266Mjp3s7hthoc4PikjKkMUk
2Qe6GJjW3ss751FY49q2iTwLo9+GlFewU+ZrVcCMjwZItXp6QMzxt8XYdwdLHGTZqVsS8M5k3OHQ
69Bwg3JraMP3xX38/6lJ/2TUtlwTGvGfwJ3/NGq/A27Ng7b4szvwDBxEU5p/7d/gJB3koG6AwrPA
B1qUJT7ASdKkleyfHMJ/Q5PmPmfSdHFOSxozgu/506BtWv/HMq25gYQuHRP4zf9dV6u/coxoYkU3
FX0hHeqaLfXfO9NQfamUaJR9SzRcwnmdjMemxXWAIrAOVEY9wLDWNGSligJEc0+/n3OuaWy35ogE
Iku182qPvjFKu4o0+eOXb/K/oIvkX3sPLO9u7oDs0KfItGm2i0/9V8pSYA1m6oStSbi9gIhGfSH1
EHBotGIdo1S/Fab/aOkFjtwiVvSTEVg9bV0/qACss5O50TYJqKDPiLbQteKLP1G30DDSUD7pw3vl
R7uMOn0x2ciEhf/1H97+X5FU/3r7hqYhkbEr5Pj/9e3XwHP6Gt/bbfLQ8GlqRCR4wiaXOAiMJXaN
DWxa74FpG6HuC+bN9gHezzmznfCCKhfBa8OF2bqIygUYfgFxyG31Fw9TR1QIF6S5n+0iWdVH5KBH
6Ujm0UBfFX4WozRrziUT6e0fPtP8lX/4+efP5EgTYrsLCZNz8PfPJI0oyL04NW6c6HixGs1ZE5SB
TdkHR8UClxW+bl0Szo9dmbjuwS8qccKdPl4Gkyx45FYv7sD+wMnY0MSVfkcplu0S8L84MR/tuUCI
7QLUTdD+zJpAK/3vYM35ovnPt861Y849FXTH+O1sysvcV4B05Q3E/lqz6Y8w6nv8iXg2MoB/TtCF
53zCxRaNCXbzdHgrIezi7AdE3R3iiHg5aZ8IyXEadoYqWGUlPRY3jMMVH+EsYnkVHY7t0WkQ7emK
cO8KvMX4286h6TUbvHIjXP3EI7GHn4pzg82IGVLMA7rEKdkM2zaT3raKEBMT2tHgiy/gkvSQsx2D
ibyg45AJERxfTngrfX/D0hUVXnj6sRqDuyi0vetyk8Qbp7PJY9qhgr6hsYaooqMViXanU1vFLoKa
FxTjmweJeuX20edOFOoaw3+fN0PDHoooTPRYj3dMqN39co9GXw8Y05KtZgDwNuSs21Y+lXwAA5Xc
sKix4WMnxLFx9ddDom+FbrarMa5J3TYa2qoov482MPwsYnGfBzhQBte8hXp5wBtfH/4fTlXbcCzL
JpeiGeZv2DPkHyJaMApvQqpL5ygUTbeu9z6xSrJZkEYcedcb6J/F2LxQxja2SUYfgSIgGzpJX79S
N9orwiI63rlLqvRbLzZBUg8rA+c1tX/vStnF+/wPb3t+W79fYbbHwAw3gXfu/TZq2EJz4sGq9dtE
6xcQteFjkNj3hpOQqLAzd1flko2TD5Dfddz8asKgiETy1HjvNHyTZ1uL/gD8Xx96QH3HeQcnzDDb
GhXmpjFU0f7v3y6Qvv94u+SPDLpyah7Dwu9jdOd5ecKOSL9lvlvh9mrW7pi8RX16CVWh1i45VhpB
uLQgMqnL5slFD+KXKHHb49+/kd/7M84jkwEcyjFdjXdjLZf/L0g+8EQtUxNHSeXdU5Xo5qX+nIYx
TSXgpoeaUJ+y7gvQLPMpmpIrDFD6BvVS3i9fJWXzXQSZ6K7OcV5Oo1oHa6HNNXsUNwBWurWJYnHh
4GAdyfMDAE3nKKPukUIGTVaq8dT7urcLfL1Zo0trFyFySmpx+honofiJsPxfRzL5X04RuMAmSwrd
sYz/GMmkKQqvoo3LrRmib6bq43NPV4UVlgRnk8bW49gkf9gFnXREFW9Lf0jfYtug3E7CSEYGnUXi
Vu1Hl51cOJsigPoAERDDfvJysakEGvHfH5vfmggts4bD4oI5g/8cS869NX85NnoZa5EwOnmrm5Yg
TRZ12O2BsTjqWzm2bFsstKCK6AlrdPpGKkcrzlkdm5RHJD1rrAed5Ccsr+GbhWngopMK3lhu8WZq
hLGZgHuGUCM5hjK+7+cyOfUbAwXys90G7kELjfqUFCHlZf7CQTV4rT0bWyr22B1yV7XqdIc2StmY
XTAWGgQSzo4cHknAuJc26bytG9c6gGMHpnC3yyeQI5XLvhcu+X080MlOy+UDyqj1B2LcOo9K/SaU
czJiFZyKWH/SvcB4yQaqSbqkYYtFtduYWxb5tiFOWVhvzflDyRro7t9/7+Y8Vvw2ljiSS4J4k2V4
DCh//d7jNPCVO3r6zfPKdIJO2D2O4VScJ6euD7awh0fhQXGIWF9cxnFix4WRyy5GEm+CHXKmmf5O
NeZpcvW9SRVZKWPugzRU61gLaImJfSBwi/FcBi9gg9c+3ZR39GsrN7ahIri9rA3z0XwKqCPvuji+
TwRFZdcV6zSX5wlR7uoWJdG/0Z/NkeZu6qFOkJt46iryUV4LLjNU+Q7nFKJ87JTbzAJxL9kP/cMZ
qv+Vuv3zDDVM0zU1Soim9TsjUwxSdbZv6rehzD/T/gf7mQpfk5QTsal0c+PatG7x+xo5OcqyszWi
8Snceok5lGfM/g0J+/GaG864+ftjaP++bLEBq5ouGwdNtzQXittfj2GG2h5r6Hrs/mmeGtOm9MGz
5h54yYtfCfdSO+IyCJNiAy1gNro9S5EVwBLXLrH/zKdvaSTsFscaLVAK41q70D4i1WmX0feuk5wN
NL6d7k08SDuzpWVCQoO+TatoUZkDalD0xeqNzz1lORyGEy0dS9s8JE77TmOv/qj7q1xMNGek0dyW
SFawHvCHj9U0N8rA52XSJ9Fq5pPfsPO11pXGmhrzZvBDBZCcHme6g7pJtwlaeAReuTMyDZOShV9B
18e7JHmPk1HRvAjMH0Mzaw86ixXyU5KRPu9cA0xyWWaz2R+J1DORzwI62liFOW0NPEMbJ4/Sfxp/
PfOvSFXI8RwHLiiDUU2aju3+NqBNbuJRmx+Dm0j64i4TU7czRepgp4ejWoiLZVXfI39od840ukdk
gJNn5OFzO4maNnsJjVMIJw11cmeNCpFPOtME8hpKM0vvI5FAKiv04Gt3FG8auCZf0wYt34k7fzui
b93R52un2iTBQv2lpTb/mPjU/TqbRowwrb3kXusEmc601fZhXH+LlL3PKL3S89eywseeouBTRu/g
BIoblQMSirm5HWhUsXO5pEFiROqaj3ykDgQIyT6iKqACN8w44MHjGLNz+uhEKdpiyCqps70DDU7J
2gPeKmlaubKJIe21GgE/G0z4brmDB4+S8+XnPalu1H1Pjj8Y8Id8/6LTDElLhuTeAo+YEbrFdA4d
0kGPLQNFLcci31u6gw41RD56U+/fRpRTdclp8LZp6b6l9059iAGyDTXUtynxzVVNqGadpRP9YuGm
p7STvQ9C11tVcdntnbhx9vyzxipo4mbT9j6bMYUTJbGoqGkF1aKBRe9dlb6Ota4fFZbT9QQ+d2sP
mIQqMV48dKMtGUqMfPkBzhW6jVuSOoxVDN0emXLwPXtrDNk3VKbxkNchn9My7wZTXYTFu0kpHQb1
vYEHaK0lwPA6ozdWg0MSIdMgAQ+6O7vHfsQSYqLWN3cwQACMu/6wqSlu2pNQN7Pn7OHwpvsyc77r
9PXd17THvU59tSaihV+h84yHro3fGmN6z9083MVJahOioDzNXgmymv1g1v5rjUb8EBUQ8wvyxzXd
37ZYc3d49ooDmc90ZxXNd7pDyePgEAqoO1d7JrF1LBptOnPYaKTmAhPxRv1gWEZAZ1R61IgB7bmc
7QVJOveMsx9KLpXDUHrtFXBtXfiUvcKLWyiIXVBJvbqJr0BOgArbRkN1DuiCP0bNXVp7mwnZ5kg7
4+wsEd8oZxCn9plvvdmSMjV9dvWJ9anIoX2t6Q43BwzKppRi3eV8LHuOO7sp1vPMDTH5RSFtm6yC
fGWf4bgYlb3pfHZhwXR0ND2569M/ipQLbEgd76DTI8zjPfssuYqgQZYx/GCjLBOmvqSms6pYgTMg
1y4kI/vc2giOOAGpfyY1mdcpaO5N0oxUqiVfa6il5zotYUtZZknUjvQtaIVP5Hc4MTQtpzQg3M+D
4PN306Gc/VfkVIjbtS3K9jT2D/HRykFDRC1fUhPj1FMZmkPmlRhAaLd0h6Hs1BamdclC+135SbS1
nIlW34N9TyKl2qezfcG3BP143Klc245BLqv2vmHyXKed8YYWL/ZdTD+5zTBbQBzO/O0wJADApoCx
Nmx/4JMa7rz5xinRRQkvFzv2ds7ZB0a474b0+5gFAdGDvj0K6T8UVKtFNZnPRd5c69oPyOUbOnG0
ujvoYf0pqxL5ZBNQCMU43UUaMDWLzksGtWrBafs1mqbvoy+cfTFlCcqKh6xb6iCiGSl1kLjn0noJ
S/ZCyRRiujT1lelNzsOylsHAft9gU7/zie8FoR8egjLz90ECw4pSBuu7jnQLA4G9DRuSGZgtsPH6
zoMqhrfKbk9pNYRPZmLSIhA4fWdMr1Y4VrsMbwAt5Srap3ZO8UzzcjC7K4Yv/Z5xKtyoMj40ksZI
Ttj4O6r/G8POsnVr2/xaN9REjsWPsNWNo6LHDr5penl4tI7Xdfkiwommei7YpjECLLgCzVOffrnL
7p3H+4H+1r/wfz9wwHIhkSwMEjf27hmVJ2hJEIOs3J20LR3KytPPxxqGOD9qXLr64TarZofkchMO
4iqdxtkNgq91wX9/3NTeSYtK6/iTNj0wym4dV35fCNSmwboIn0O7SSxnPEXzjRNM48mnJbiwJd4j
PVovBJKw77q9lLDDAjGCOOjef/44jC4hzr49FpsZUshNZsAnVFGGtdQEMZTOdtMMr6fDlv4QDbh9
kaZh+Cw3oY4jcoE7t2n4zc56OG0pTgLfa8atLLRx1+fpSwB9s7ZVvXc7okRenqXbBReD8Y0JKAxp
C93p0dnJuVimuoMaNo30nmOgpk9fylLolKvBOn5gyBcW+W8PJ/TBzSSgO9PuMd72JijDrsk/SdHn
LA4Ahy43GJbKn/eWh/UoIKFh0/D+pIEzF/+KzQ76GZu9PB0Pxa7WRbM2nPy+HvSnmEDzESoCKjCG
+D06z7iR0DBoXeThkUmmPb7CZ92kDtoFqtl0yfigRTEkBbc91xWwCQfmWmnTthn/iaFZ9PF1kJQS
F19ZW00VnbUrf4MeDwwW//8mRc9y+7i4S73ntq3pueX4yVbI9L33mj3CKJK3SUZGdbQg9fty59i4
w8MSASu0RqSagjYXKSkTPGt8UdQrTn2t/UHm+h2heRMJh8szZIcLOPpYxzio2uAwNIm5CbBTOSxx
LsSYgQGSwMNxCTgQL8+B2HouYFWAINoAEUUghym8Jkp8AR+67NXxHaTiCV58AkK1pZwZlNaGHlwd
DUSaM6WhQz5zbQFzeVh3ZgzTwmZm+jp6AR7a5UfxDMFdXrfcW3728dqfv/u/Pv3xL1gzo7rtBE1U
f/ub2QLD//gzZUXTTW8czr/828nyGll16V7PnVM5jjh4Pv7xcl4V+WH1o8YwPm2XJwqGpwnYdcsR
ITHx868sz3z83vJWlodJgEM6ARRCV3mxsWpgpWk+7OKYK4QOtAZXHxsklxZscezvxWDgEZh68nSe
P0c2/Eidlhu6Qtcw0DQDs0DLgD/qOzl27TrX3Wo9eLqc24izvbQc7azRSRZyYceOwyS5sS7ltzCO
7CPNQK1TTkTrlPRWDPnB8uaOoeFT77pcycvTy41iHwRgy0uwvpTm2ssN8N7LM8yC1mmM43MdY59Y
Xrf8aLlZHpI8NA9ijtvP/8jycyt1/3WvTDWqBhptuz9+gZU8tgJ2y4S7R/dg+QA1XUHyF2fayaqZ
PCENN3KNir52M9Ic8WvQ+09WhuWM8hMYNxIn03q5m2eCftPNgvBafrDc9LaGK3whMRclizBVGXjT
ZhP6cuPNcKuPhwtn1yEIn+DD/Pdr4LH8+pqP31te/fFwuTcETbr1GhePeq/BR1WOpIiwoJ4TEyb3
vGZ/Dto+2kk0ABZAMwL44yavbGCjH4/H2R7/vz5cnvggCS8PgzF0x/Xf/wrLAeBeRJk2oaLW8fPV
2eLHX35xMgbexcffbqKk3VtMOYTpGeUlHTgXx/7y4o+XffxRetj8+rb/2+sWNezjd3/54Mszv/1K
T5PA7WRcPaN8qCmftubPL2lQFDjL9fLvlP7UtE8LSZnYR5Ydlm+mpDdhdpg0B6+PYx2WY/ZxRJeH
Hj08cAAsrO2f95cff7x0ubccXgDTwUSRZf6FrtOBh5NAmfZGHB06TbLuJ7xfbhsFmoaNuJqHuXrs
rWm7nAHDJOPmdZgHRW8ZfGwS+liUoGEOyPxWngO3bVg85XL4103duBgfPx77Fj2oRRNa5NZtrA2T
xQ6D8Xb5R8MZc0dTxIC6hH8mO4XRnpAueTSoo7P6uByXmoXvjh6gzyW7uqM/r2DkfICn9iUlxrB8
gb99/cvPfjlE5XKa/vzWP+6SbeO0iZR6c1XwzaHzKP0eouI8FtOwmhReVa9y8psa/PPg4/5KsTs8
FhDJMeOw49LcnSsadxfBHYT24qv1MGuYZkKLM8eBy1u2bbPvPEXjd5aSuMOn+ooEcR0qWX22HugM
a1zc/ObrVnBMvPEYaIGDjSUguRfqXye9MUnMa89W30VH2ZJh1eqzl5m3yq3lgULL12gXNdZ4h6kw
3ZoMwcx5qERNVZPyquxrpMLnqRYOSwTzOe5xitqV+7VgsIKHEhO57btwKwBg0AzDe6vqXL8rVE+3
Clo/HrVRnFO/pDRma29e6Nq7TsY4PF39C13vp+2IFUrJTNDUvi3vkwnLpcp7nGH+sMt7NvTCHN+j
aSCK1RXnKKYCpYGU2KAwSdYGnk2sP2GH/z/sncmO3Mi2ZX+l8Oa8YGskgXo18L4N92il0IRQy741
kmbk17/FyFtAphK4CdS4JoKUKSlcHnTy2Nl7r5379ko79VLgqL/PCMA7VRoh6EQZ3+GLJv5GVm73
mMXTmydqn+5r/0cVlRNNeUMIz1OR5zDDp7aK0ydKbdp9M2avY+n2W8Rh0h9TE+OgrYNtBq/9qz2y
MKOwJt5L2MyKD8MNNI0DoZzSrTatr2FmfvImvBpWFcFDLnW84W1/qKYAe0ZXfYfWX13HhvAKyDPA
isOdG1J7dol7Hou0eMgyMR4LkT/SAVi+DCOeY891v2l7Mt+wIpowbM614fs7akzqTWBP+0FAeOmp
wTlGQbxVU86jMGvDk3TYGfD9+D77zsMYgpVIcRtVkc6JGmW/ypo9ZW6WAp76whZtifacSnSgSzkE
1Rv9xWvDedGyC74WcWpQiDbYB1yAxR7WUEMG7ZILbgpEOnHOSTyinrRw0lrhpa3pdu8NzZwdzVsK
VW7jNLQH39LTU5p0B28wsel6wyOIeFYozoRGWQZUIfWp5FLLOOjxoDMC/2F2qV2pMkRMsDcWxTj7
oX/shyzfDKMbXIqxIaLsW0e3To/0Cxe7YWKHaHpNsOkiCtWCcfLOWhlfgDfkUCF0Hl6KhHYls0zG
c2p9MwzM/XTweDxdY6yqM0DkSLREUQVumzsGz9kODG4XzUPIEnsb1YH8Qew1fchC6w39hgmWE/rO
stSWT3f9oGlXMycFKKXsKios/OekAX5Tfp2RnN/68JvdTE9TWkWPVup+cVpX32MdwZSepisSXvng
+eQ+mVXGY1drOFe1fOt05z3DNLgWdpddpKm/Vx07qnhIBNyDUkF0RUcKCVbNiOsvAVEIZWb4dcu8
O1SyflNO0Bw5nx4xRRD1djTdtBP6RToeG3QTUVfdmV6mcGvbGa+ONximrGsciml+zaCZvuR6lUW2
vucOmIJYPgYl9qRacHv1ClbFqKJUbDAiFfY6g/O2pyHFBI8NBplhEyICrRmXIBH1vi7QD9pqis84
WNeVB+nGZijo8h6cFdaTcz+Hn/QIB8OVM15ae5g3JqY5wHzwsp3Idc4MXjSel3Z2sFpSrdQ+Rxb8
UK/MPk+KV85pH65K1382akWl30hXpOFXP6e++gzvdcdvwbFm091omENzbvUA88NKnu3OZp/ALzfR
3DioLQY4Xv9bWMzWQ9UED0OSyyNcgXeTU/FD34CdmkBmNY5IT3kxlxdk1++2Wb+EWr708RTs4sY/
kJu5ZmXzuTa6B+F1em9GaK2hfjf73NrUWGm2WdhF8OwcVt8/zeyoKJn4an22o2q+Gomx7bpj4w/W
Szp9SX3HOdaj+4VuDQGxYHzqveyXl2fdQRfoJl7NNreE8sxZ9oUSAUCd/tQdy+kpSIlEjVoQIBHV
/KxGNowO8GogShL0l7kqRGa8WgBdff9iUwzwkoB10sgBF48k4QrlgX5AAL8rKjnN8xSbxzrpdqM3
fZrdVm6bGP+lN1YZKPQ23Ib+s0mpyCWuehb9icZLN4I9jjgBTgbm3Ix9FMgvQjSpulRmYVy9YeP2
Q/Nsy4CVltPcEhJtWPes4VLO32o1dY/Y4x9hEjwzyuHqRz3QhZo+OzInc1ZcpJMlz2Eskr1FWcap
lV2DjVAlrwDtxkcf9BaMDuw/sxgeiQwR3Ou+GSRUiJzNxI5yLlq2kRVqrLIJ0Ohp3Y2xYgeE3Xbq
eaYRFyav/aGUFGwThvlx7F14xct/iZyYOnld/cyzsDgQeQMnVou9qUH1uzjwZskMZROJ38iIDwx9
Kfu04euAc2yucaYxCHuKzwWoBFbDefY69WLVxSQepqDMbsQC8SfPJYpH2PGDrm669IpTlxYdXk9n
LYV9HiQPBvJwctP00w/h9Q8TaCSqO9OvdJf4x7habtsLz2+qIKB0DJWMXl24A47A6n7C9DBAvGeG
uvuwCU+OWXtHTRRsC7QJTj2xNKjwYhW47q9qGtRb42Wn3KTs3Y2K9EkWMRCQNIbpkM13OsK/OslU
X+VYmbBtHHLUuKoRAUXr7rIl0ozswlHe9fftBPRDuyQ+e7aitjiOtVCvrFa4fI1+XnUYyClBd0+B
EMuspL6ynDdBd3KEp84tvLpZiHkIF3Soc/3Qqce4eedLzkfFu7CbrPlzIrqlMJMcS26MBDInZ1pH
LivTiHdm3VRw/+uc8cLwIEZ0ETTLPP8EzDJC0bPndaJsbJxiYjVnou02UVIREkjWM5PqZ5d4zqhc
JlhWrGHU9pvF+Mw8oF9yr7Ixl7k5ybMYogjbz0zwIjBu+us0KA5EE4I9a2GWK6SNTfEV8c56MP1h
zxvplKV6dyppbYUX/4w7lLkanelRa4Oxsk8ufnjX8QiQrSqeMee3G4rExo20uP0zwnBVTPPNmp3s
FHJWVvi5b7Plya2I8S5zamaDPKcUmw7XOAbG1XoT7HTQp0HkHpws/JG2utibIx/XHgPRNvPlg5H3
3UZPzjaTpCpN9xdTXXEIbeVvKg/Psh6an4g5T95gmz8c8E5wDMUnnl4UNUz+Bvar/dgU/msyl/PX
JBbA9LOZNmKQabD+4Kfhg+9Wjd0a+9C3yPJ4KsT7S/jZMd/Mtvrm0zkUplKdotSaKV+YDdZs0UC1
exJeGlHeLOEz1+Me2abFkB4kjamrjln6wlF8CHP/0ZDL5BUVhyEaYLRYwePcVt2hX9Yl5ky3qg3W
YVeQMt0pTUNUTAmO1MSsklJhgMhI30R5Jt7DuPgSJCWNxYVoL8oacVjr+Gz25BowC5uHnhTsWsXO
PajK4O5Vak+un7WNSs9IggdW2exV3Pm9Dcv63HIzkMgxGwtSFAhFLMh426JTOzhPGZ6ZdeGBomwN
audqkRdHxCr+tEawKxj2k8LRwO3tC6YE9sWuNlfZa+MbEeEAQhS9b2JECoN7o8PpBLX7XZcFLD2L
B4qPqFrp8cKo0PMKGufQ+PpH61k3Pe0aSln2GVCgc5uHd1ygN9ti2WK11TEHWws0VW5SABT3Nqvf
Gys/p0NDOJsY5cqYibBlqG97qXg5jFUZnoh+PCZW+ZSRzToCT6eDyQh+MfA4Z6OTsARDeve0pY6C
Z9vNFuGxaxVTxRhgiw/0VyERYFyDJJRn5rfSlSetI8YmISmC7dp8m9OfG9SOx4eeao2+EA+kNEvo
hV+8ZvJ/VjL66tbvKc7nJ5GZt2Jw3muspTc/bD5VYW6detulG6iRE/OmilABwWUY1nCuc1z11HXJ
dVLRGiNaTsA8WLBbjuUDXqxTsvydpdeTn4K5F1ovYwHV34hKlLY5OFEXhfRlBk85999iggpZ1OTc
swnvHObCcm82o723XJCruG1/sRt/SpKKN6v2+fZJynAbkFRzbL3XKroyHlGz6Ih9R8Kd3DRug07f
x/zix+V76yrrTkSpWVlt22y8up5vmu/EqnG6aBsY7PGhy9RW7+yB+t2nPhiOuRedavdZtIV7tfre
W+vYqq92Mj4WlD3ktUivYVRM6wbX1K6wYFWGFnUiQZDsP+yZcQrE0jWSYsf9dc2+RCJyeESiNN0V
dTI2m24ZxnNDP3wbHfSbIQOR5/MYLROiioCmH9Qkv1tBTQnCKC40OR3MQM7HQVCiwLswIQHPFX9z
upBAO4JE9SaPS4LjqfqFDXGfWC1/FsYuDpICfdRGrk41M6Xpntuh+En32bzBhmMyHNX5CZI+68aS
KMAqfksC44JKUz/E+ovRYNQMWELeMURnsIx5un/8kGN2vbbl9Enl/nBg8isvc+kdyqDlfFYlS+Uz
TqQioHbOncoDx5sXGRBSzz/LzsUqGdJaEYkm2rn4RrZKcQb5kJ3IxpwyFYGtitq3f68GCsM5Qis5
1/xHnV/4fVCusZvOXhNeKs4jq4yD8ybnYXPIw+AHiv+Bm8FwbmX+2Oa5dY7Jk+yibDpPjs833PSM
qxuqmRpVW2woBH1yFTFSUu0HY/K+2boqNplRJQeV1NRsGBzcPe8zAl9wDPIkxJBr/qjnRuENqgyQ
02RxhgHMGZ+bQzPWoGikIRdpJdqYBMHszKWpuXLZC9Xs4N2ugHun2nxVhGV7ZAUMtqTnl0mjXXwE
MLcNH9xHDVdiK6t6XGcIH3tOxOSZ+HCtWdsU56o2lyKm+S6KEuY0e+ShQ8Chio7SElhnW/wJuK+2
cPcOCBHOJ6/+QTpz608knHpOY0fm8E9cM/IsnaeerQbx4PDBaNjS9KZZ7obE1PeJPE/fJ2LNZUp0
J3bdRy80zuwXwF5k1bUgYlnFpXMQZpRxjw6S3dyEjAgRveo2m9eTnRnDeiwk8zy2rl0M+WUj3fST
ZKd49TrKPTwSacuCKwVo64f7BFjYGh+m2hs+c2aD6/fMXza58MP8qZ0O4N5wu3XAVgFRqHXRyx/w
oKKrbuK7HY+3JI3CN91bWJQr0zrz3KX/pQlIY3NaNDEGnirXYiQt3PIQYhTcOn6BT84btqi+7UNZ
1O2+z51sbUxNuTWcBQUJxtPo7Sd3yn7WCo01lpUm2+kNl7CkJshDKFtXvfXLgH9zpbEVNnrX3pRS
FGml6WnmKgXrFAyHSiCf54u4nUSF9WCUh1zWgOCQvDBC0rmMPqRPtR+qezJnJ8F+xkjUTUnx2jTG
VThTunN9q98MIbgQbU3XPgtd4A/xcPXj4ma0nbkWy4Ekbr3soZyHT/OQ7Pwxt3+o0SciDwc3cgf7
VXFLDOFGvoxdj/ALAqiVdvslLMdd5xbfbTuMOY/bz61npIc8wkVhhxAJSmcoHwfBRAIShqaphmBN
OEsm84buuaK6Y790jlHHp6EAfMUwRvSyF9nWZ/ewxq2TbfBSLkcGNaQdkqckjqv88Wprwq/wqLeU
RUSHrolcdlkI56oDjtGbE6f1ZSjJLCs7xQ1nBORLlPamg8qA+XJOlxooR704HiHXCJkfwSCytzoj
i9Hnp2jJHtlRsHGJ4O+zwRpQMIgwyN5N0e/MryETlAeu6ipywrx5bpwGz86eLAcxBLynCx/4I5IA
t5CKXtC/fF7jajPG8TcXQgHtvE8xt4uHxKh+lZO99hyO5AGQJxhA4NWmEcOlJCO5DuaCZjeOemt0
FGM3Qj6OMwlkuFLZJZggUSSA+espWonEmveBfAVyTKlVkBpHJHgHN9PsU/xG5UdQo9nL0vVPeU/x
YpEP9q6vUwvByd3xia4wSvJBXQDFkXGzKwolR3h/cWYOZzMPVl6Cu6m4x72GwrncZtXkumuIbM2+
HtvnvPADTOBXBwn/gM8bTkDl7v7Yr5nyKQuZqLsmnG7TzHGhM4psN1fRp6np6EizA/Cq4LBujrrz
NEovhvQ/f6xgCl+5ay+xIci/O3VhoeFiCKrXPR+32dWIiKO5kXE+7I3uZ9p5BetUBcBuHH94pTiH
RaQI2Js49QtFiFx7z56sjHVbe9gmWtgLog4fx5B4cg5E+AA+GDBR3vzin/3otOlrCXhqI1mZgrnr
OEk2HsPRyBaFPj5jn0Tml94iZxvEuYntFih/6WiunaQSN3swT+nk7vTcQaHCxL0RczUD2Yvag+3X
rP98JmvHaYon2ypeA8L1oY7dYxynekv4GZOnOZY7M6zdXV3SXyT9gaaFdQVMuo6mk9c4PwcsFher
9OjRynoCg7gnCKNyuYUCcmFpaFCPPOFSJpXNnIIobQeLxshgGTBGPI6y8a5JPpbnLI9uqjJ3gV97
X1VztecEHF/JHqnMSJ8Ar/yRGwSxS5M4fN9B7h3SNGLmrn9+mOEjHXyrGiE/rdhVQZDwgmgPS4HH
Gx/4m1AE/uxXT2sFY7WGLOsxTTvueBitbwxc6a2fYfI7nS6uTlDfR5GybIT8sMtq7Kk5n+Y12+Z1
qYbuCoT54sVW9cTe1l5bEB82TFOvfQbnBbkZ90DqBRcMR+9u03TnNiYjMfhuuu2KyKYDrui3Uytx
PAQwYu1OXEQk1pNZ4knK6nM0DibKdoi2v1AeJyQJrLr4Qyp4tFkrvA2u4uEgTetCutSFapYflzyw
Oz1PRdIcvaSLd6yV6MZbVo9ZTIDW6O92rtnSG1OOAZTeAA7D1K4ab2OE/hLg+TzHeXOT6WJeDA2C
0qintOTEJxU+NX7mnz9+KAzAJoksnwo/cnBuuj8TzqgYh3HPrZQBRT57YEquL1Uu9Kc8pRIrSraV
lRBvqPLwpXHDZ6jB6hzLcMl7L5/qnGWcLlhx5Ul/wwknb3YT7MPILLjHb82AtatByMYPi19tOJpb
v5l5kMnm6oBEPyOy9EfA/wwkddKf6CYizGFc2mIoXiEz54/dN5uQZ5XW+StPZ+tSTcR6u3bvGnb2
bOKsX9h5SDaWO11Dq6MZJ5d7CjgDTBzdvP/YLVgdjQStcQA6TJdgisMwQf8wgy49mD90YiTnduRu
nzvGcwWM52wPHnwuK7xOZX6Ebetjue/aEwG4L2k7kAQuqeusA1jEKmDLmwJ5UAy1vlvRTEggGDuR
7axzKIAsbNLDlJU0XSRWdMAhgl1oKtktlUGwHkVV0VDRC/oC22eqkfVeWcmuTxz/qfKnvQMtzqkD
66Gs8i/9vDhoxkY+VQszTynwX5zVzg2lBsesYlFopXV/bo1kX2vbvCVV/cZb0GzdmRF8cqw7kKR0
X6FQrjG3l7s2yOBcVT4caybiPR7d7hSwYUl0jWVP2JepML4ZCu4tEKJ55xOQ3jXpWx+X+pBEalr1
FfB3vBnXqIKpEhdjfykCyvwiPZQPXf4trKtNGtjl14y76crBvkLiJ742ea+2lQ3u37My7kYirTee
JsRhKMv57I0sh/P+E1W00amQxotDh8qDjLlv+a4V7dvOorwhnB87mNL3SP+qEOW3Y8LpgpXPdBdJ
lN30QpKAYt+ZjTzRwt5izTOx0aTziEe26q9D1djb0eP8QG0haAuPzovCu4ow/17GbXGEPWLcEPuf
wwLpg3Vd96DVKjCj1cwy6JlnTghmoPTPUMAiCTPPIKVJ69QTe+/82TB+FVNf79EMQRAuRx3V5BfN
ZgQ8YYETJ0652rI0uYjcuWVuXd9Cyy8fCvn6xy/skesCS/baSDHsCbfyz4aDYRWUlrtNXZc3mcPZ
S2orLhIrHi9O7/WrcQDFBBTPP3wELmzFBGVLTpRIRfWe8hKkKRFAHECysmOjvqgp+zQoNnmmZd5r
BCuZDGJb6NZY+43VsYmyDx8nRf4JuH4z4+DLnu9vxv0+8HoMtsLf2+kM38Ek85ykLO90pu9ezIkz
jh67xNI3XgETOniFQtnFNo9qvcXzu6d2gzMtScIN7lD/Kub26wxAYQde0Tu1sSV2bpe/x8v9xPej
at32xmMsRzpVx0kf8DFSWD/6/oHYOCvg4bGoHHVFNzD2raJJp11kx0by2Fd0+oZuA5JjmVgrxmIs
MdmqGXg4sOwKVgb5i1XVUyUGsvNsgkdRmudwa0k8WX61zSJJmwJNCrLBNjeO5M34N+FJ7Md9MLCQ
i7X1NtYcy1r1nQVmfpjcKdlFqoRq1XQAzFLs/I7dOyCYrXNjztmNczIhcD+l0DDx0CKqBqRWCTKv
6z3rhYU+/OeCHevB89X0Ai48e4y5ZcX0JUAYmp6V9PgdZhrgK7Mg+C7jWWpto9m+sFwgaJQZSCQ1
/QNRN+DLIUIzWYn9Ak4Tn3R2LV2beA1tIdzBmp/CyV0gU/74UFFsyyJukxup+OKQUfQFJMXB6bkx
DcHZWm6egDmHg8n3zaAZvGsmwfAH6Ahgd3ewa5/9XXkecfORoqUyRBMMWuGgDi+IWCeYMdl9ZJ+x
pgsKk0Sf9acGuwWapqDhuk83MweuSyfsTxEYklj0b3yzXlMVKPQKCIOeM+AuEJpzpwkWN3Ht19Gp
v7l2q6CK7u0SwF/hcQBqopD5Q5RP81Jiobt95Q3wt30DKFH6XNqq2hqD6O9zXR7dBVPqJcX6Q5nL
Cz7qjaWCQ29NfPfsNOaBY1sPtpud/ellcDGgT3URcoMsJjgoGoOWUO9e4PCPDCOKLZ2DwUnpUrjf
DOy4+3iIN4gSLY/Nwd+gYMYwL0Ry7muTO4cFQaZM+m2QkB6prB6ZuJ3VNu2Whj2wtjgX3HgjJ8Ak
VckKtlcU043q/hJjVjp7sCvK7I3Rqd1gZoZGlXfmdhA0ZUUOUokhnKNdla9YpfU5dLU6TyhFWnoO
3MK8vXYYVvZhMH/znbg6m7ZTnj9+VntNdVa59Ra3XbOLnHo+xS4/fPxMzw7JUGNil1RIGCQstiFv
7XsPn0BnReBIbWxjQRrjnB7qJ0V8CCWZb3M1JtgSsxACGwjKjZlTFzgBPl23EP8p/grcla4Sfe2Q
7z/iZRXy6vOcfceIdWvdSLxLzitJaL032h+enCJtzr6iLr6HTdsIwz87+RIqSFkGSjqp7LFXj072
BVui9wxQC4Ik1UWpOZjr8lw3cthYtQ0/vP9Vp+XnhMl/j/zAVhf3Og/l2d8x256QzJi/yvSUxvqz
a1JdbyWB3oSBwyGyzGg449+t44n1tErb6+xShIBTGne5ogurDYJmHyTjSxJm9sVIuFOyhvo68EIy
vHor3BS/rN6jR9bjY9yZYvGr9OfRdd9KSz9hz6OjLKu/Z+lc7q3I2Ey2Z9Hz7V3dKKg3sie9G7rD
JqMOnZrMkdpHKIZhVF6aAUi5aojxujVTt9MPxDXC+oRm/BqTez8xJolNj8rN9pSnQ+/Pqz8ssp0N
1XNydh+diZWxFDOmRb+wQSVM8tjb4u+mm6Bke5Iqx4BlQpuv37wMRdBu44C7RGVGBM9Rp9YZVYrr
fIC9JDUL8y6kFzhRoKfHLgcRS/c60l7tPaapAAgcesfsigcyenUk5bwed/t1KHCkpH7BbrSavmIN
bw+md4oNQ1xZZTH228Y2lUB9g8L/CR72ADpU70uUF/ilFMWIgA61jJ3u7Hk8B6b6gLFKHRQWhCph
8dyOB0eZ5sEovxF0qffgX28JC9kVyRL4+FJspVD7fMj87+og626rZjU81XZ3CxLVbTrPKDZqYP8J
WEIAMB0dAKqhxaRtW7d27K+ZS2y5rD+XrNRWxIl87i9AA+3G73cq4pTnY5qYQkhMh7Doyb0IXwPd
DzWOvrK4wrb5rjMqGfIoPzqT/9paSCStDz9LuxlpcVoetn3jsVBFrmSStjciCK0rB5THLrK6U+N1
77FjPti1LO+9Z++cVMVXCizv1EbNLGqLaMONcDolMYF6szLRw9CfOP8tnkf1YLi+SWuJfPrIE/Su
9YLBsz72PXOR62bPWVePh7kSb73rFxyt/YmUivHDUzwpyiRv6RMJQ+I2ipgeqtNaFJZzqfr+a9y1
/Tmlxx4DqfdH8Pn/E1H+iYiCFEva7T8QUVL5nRBH+lcgyh9/6t9AlED86yPbbnlAi33KK8mt/ru2
MrT/FQSWsMMQBynX8wKY+L9UFP9fZkBCJrD4P7bvLwlwWdOK+t//5dr/olwSL5dHsQ/rel7h//nf
f8lTy99+/b+qobxDG+3lf/+X9Tt3JAw9ctUQWBz+Oks4S6z2T3FlMnhJPngJ+5lFkSDJoKmjwkqC
mui1qGdUxiYPHjUZ9O04x4oVHluPaYuJw9wPrrr+6e27/xHX/cvL+T3uvbwc3xZAUJYEqLB+Cxvm
vCmN3ZTe2WH02EwN+aXM/j5OfnMzq6/hgqH1qLNZGWNzW3DYp//89X/POn58eVfw7kL8CIKPNPqf
3o0wo0khBEZz7nT0Xgfj8Ozp6CB6yRPcpIlDCebZke42psZ/xAv8nmDmi3OpwEEA42D6pvvbv71L
VBIPOe6hfLHosVcCQjM51MINwSbrUvvFyECVEcyu/RmHR/ZD0FyX1xkrI+n2e8h33YroQMJuRs7/
QJj4W2h4eXHWAvUJOMMgW/92naB7jJNpdC5mSNmhnLfv3qIut21kUaeEsW6QzMDkTICiV2TDaJQr
hpjekNF+LmqKBkD4cZ4Idv/5G/ZB7flz7JvXxafBCm1PWIEIfk+n6rrAH6xT95yMEQzXlsQgJytz
g23xF4TS+NU1s71jFzQSMk1sZDHiayd6caoXvkl+kBmUaEeOpGZahCYS+jvDxMOq/Di7mdYpDMeN
q4fu2albezWRP2cgSa2zEvqHSDrxONTvopX+IczdQzpD1SOVVn+hBYP9r+0+GXlz50OWs1KpNibE
7UdhZrsitpvTEE6PNEv+kssJK6oNksoycI5J5r8THfpk2lV4+c/vlgWY6S8hedaOIHrAagWWL3zX
XgLYf7q+MwuFh6C8e07r2kS5oD9IeMgS7AgksRS4urNmhE9rEQNF7b7XBCnW/68vxFqIDpT2LnSn
35LeccaTMpkm9+wFPaR9M7mWYFie5kHvOYI9s5nee80kz27k8nAsF8uffvnPb8bvYfPlvQDU4FJH
bfLB+53mkaJBGKIe3PMYJb8M++D6FeBN2vLcMLy7KcKO3fzT7e3vd1u+prCtj6/NI+G3j7g5Zq7f
24V7Jml00B3tl4a0sb3QGRiVxo5xfj6XCEB2TzUQ7oQrigVHJst5wzjzDx8d++/3G2E6tm8RMAWZ
8EHe+vPFwKnGGmfDcvAFQAnPlXNxCH4G5B7MrAifzGD67uEG35SVn9IXqsbdPFZXi67xo5wrmnuT
xrryzApINXneSQFk34aieHJMTDT1RGym7fLoSK/SBcPWtMupDPEsCjH5uP0T1MD++51bmC7PMSzt
/MT+/cqGwY0ZUuTumfUvh7+5iW7dQjr2NG3BGpd3uxxjm8V7QucpGrdEOYwmzuZ10z7h0lypBqmn
GfJqF2A1Xjuqyzc1QvpxUM559GyDrVK8jUzCcqIkD20SdWYcizmnc85b9SIHF99AHcxC+U+AH6hp
f/vcuq5DOH+5XP3fwQg5BiRd5g3XTe61B23QT/mxmVLVgO1m/DzEuv4HhtTfaDfLNSoEPb6Wzxjy
NyKZboKu7vzWOadeiCsEPPYd6sLdatC8Qw/LXUi8eI9rJzh//BDY2DJ/5G1V/sND+bdnDw96l75L
0w9dJhTAHr9/UpukrwtcIMapj3KDCkbz2S1CDNyCzpGE2sG9rTJz1yxAQwounSvsRZ6EsnMOgU1T
D5vHTRx38XNljd0/MIG8v95Rl9fmB0xjDkHW5QJcZrg/f4ga4soL1y484YBaC7gIW8vrQVqNpPtE
HNIwOWSU4wTB1fSBllk9QW2sULfluRLTjb21W1Lc8ehQ/+zBKRU6PXjY5XdW2FJE5IX7ruYyrirP
P2gVbEOmslW6qAba5g9mk4fZi1IobQ3eRbdFjHUf1Bi4yPaAKyYkuhg9mnGwauIg3FbSO/UdtHuZ
BeZeJ3TIfmhGeVJCtcj1ru3of2I8yvGYpjRQZPXWMsbwwKLUvNPgadX1+T/fhvkW/pWrtBzlaMld
4FWh6TiC6e+v72EV6MzVpeOe4hh0s/TEK80S865OhbETVXlDCVQ8tAcTe0cvWckF8Nkpi1ozoSXl
KupydcoyniMtXtVtGnB8M2s4RaUz5ccMr1DRUyCT9oj1jF1fSrc8zlmuuHZYJ2LfcIjHUfQW+uJR
K+QLNjz4QUlPYjLhwJ3b/qkKZLZXQj20MYiIMkbuYkciaf6N8dhSLLaeZzenqgRb9Skrq2lef0SO
P36tWVJuZEgE2+wcHjINniPabbq1MzfJ0aA4kT5gVlZAy2GxpASOlT5Eg5rYIs67iF3B2VZxtcZW
2u8YD7iEVH7uW+3QpgqK3glhtfcOC1scj6u0+lSQnjrOSfVEXJGNuZkclrGoK8YvE4Im4ph8Tuy2
WY0ETbdEtPS6ESLCes2h2yzde8899KaMvt4Ap0m2ZPEgCiNqt1kiL6VEUW682N/mztLuM8nw0scQ
wOsQNIL0bH1CBovW7VxAJoQxszEpwz05chHt7M++WSwX8FCAydVfJQ9h6qK+ZFX22fEO2NTTrTX0
9EGA6LhIF21mVuYntgww9yzv60BGf9vIjMWsQWFHDUd5Lxd4hvZNAz/F6Jx2dYUa4Tape/TGh3Rw
xFWGFATrejxXncR5grFbxTBbahGh3fQ9LRgRbUDz9JotVm58ZgebPq4jqZKflUbJwQoA2nlp8IQX
gpPDGljoJn18J0tGiyAWTaeQyZe8mm5uUB3oJxiffJqXpHIY5PvhSeT42qKiwoLiRdW2zQqfMZ6K
77z1gcJFHftJBo+y7OhPEv0RdmABlrz4JYWMn4wx+hWZdrQFp1Ki0BThXve0WkmvmK9V/JY3YXei
lWeTDlXy0JMKWtlzEHxWTbdguq9tphZYgQuPGeEanK6vSDqwW2EL3hHOGba0l+wHI6KdTk4Ujid7
4sX6wSAN7SDhbufGRALnsj7+D3vnsSW3kmXZf+k5akGLQU8cgAMuQisyJlhBBgktDfrrawN8mfEy
K2vQ8+bACYeLcAWD2b3n7KNQGUVpIAFhb27VlhQquTDWkN+ahg+Abp+k8N1oDpaaRK1sDqVi8gif
bf78wrsKG3UZ8Ut12FLa6LeTduJSr/WnE3MOdpy1vp/szYBSqF6TrE4QkwEBVEfGGjKQdC3ED4lD
4yXSvmfV9OjkqXpdJ2YWGivpoEmoLE/VeCMNQAfbpX0SWhzE+hTd92bvZYsgEiMjNMgxf6WV3ftG
2XVHISWK6+RjfaJxcBEIHdC0Z8nRXLP4YcnaDx0lQdgJdGKwaT6AikP6M51bCovtPW+wPgwZ2vRI
RZjpRMulL+vfULunm3hQZMLmNBiMfKsHFB3pM1Wg61ylZ6Gky6sePXUq8SzxMFif/dVYx4RqGLEa
DU5UV7e07k5UubfCUjgXcqWhyvztTIoEe1iQZNC3d7pFkP2w/ojlajPpL8I3cq0O8rT7lsonFMDW
G3W291SJPEFl/g7eMKGTEUFGi+3kN1E8udNkaZC6+INzbcFs2PQ6u5wYpMLtgIImIC5U9uXSAf4s
JzLeSSm7Art87VgOB8aEJL8jA4OBoP5ZMqU45AJfpqI0900eC7gr+bWs0wgpJj5Dda2e5DmJjqaj
nchSek+MTYrd0iBQJKvAAKVv4P73LkEfWAqoKcLCyY6RAD3YRmpVzGtqK+EiopsMl8qDBkgaUDuk
ftIHdezaHHa18LsNvybVqvJcWWHcW/HzoGgjQufypdOz+bp3C1pd/xXLM27udclZRvNKCFbWHoqG
FMLSnJxX5Nb1LUAGpIVWMXpVIhugOqQqTC0q7F2xHpSofZuZoQGZidF0wqm+lqPznCyIIFoxBtqs
6HdSYvq7O6CdBVDFylie4+ssj8yudZkEoFi+TWsnfx9jRO5KFh8VnTV1CXNBiFY6jb1y30at7bUQ
dUDF2DfSSsMBYOe+OKtYGR8BM/ORdV2CZtZO6wAfouVOUMeZLz6tgmzledYpcDM6PeSIqutqpv9u
G5clX4mZRNLbqQhjy5LAZjkTz5S5rEtcYhdDN/0elWb9WELNc7MeKoGJSG5T/2lvo05uVINPi5Ra
2IuIBq7Ar3+tONG8atLGUxVFaOAVxThMRjv4VR1MrBm8BIWpjwx85keiPsQSSADTYC3hqFHCoYuX
DQOH7jdV8WxJc3HVxHUZOyl06nbwUMvE9EzWhtViM98LG9m1DpEI+IhxBYTz4nSKfoikcSbaIDaC
eWhYxucd53wYYlD6GVPMDnGftGWNoi68U6d8IDcAwRBmjG+tWL6h8OpC4E0DCrr2u9QyzY7R6uPT
Kk1fpjFLdA9p3vmKhHLvkSF+FJ9LpsYMkKl8yZGaHzDNFn6roy3Dx+jZkqFd28R66M22vLMxOaDl
a+YjVsXrOPbdA/PwlT/nxGSVGseiIdGkEHoLPLerz5JxRNaOuYfEaIrXxCqt5FPUiYTRWEMmZ2vk
qCW5iRxsZnWp9Z7uSGOAwk4+zoTaSZS4D5gV8c0hYfP7LOv4HgdYZHPN6l+nfqPgqb22WAXRBzWU
k9XC7dZxOjMOyxVLYsdaLNbj4+SZNZmWimPedTXBG+MW85jpCQoUU5Ev2NVunaH7bFUNvxe9q6In
ZWSDNc1C9/U8G25FZKYY+nPHJ3r0Nms1Cn1khAZzpUFp7Sl5qdRSOfkT493PVeeBhdvmyfnG2S1n
HwH05NtCheTh6GiJtDI6llqa3SwAMdRD20qGv/9FKF9IMpBzwrv6jgZhon3qyC6VPOCXKglKyTqi
jyw79aoXZ63sUdJVi3FCuW77EQiRm5kzeIDFjLp7Z5M7UMCKohpF78KBDWT/TuqRAFRbfx8r87Np
Mpa7uuxXETIwIJ4/yFlNWZLgaJuk8X4sewP408zvXwUg2JFPRsbVVdZoGZt0N5FIfVcl59TPF+hA
TVAqzS/gVe+ao3J0qaaBKCQLlDnl3KH/rJspQaBWfhvqPAnHPGWYxjAnFPNxLmdS523D9NoqeTfN
y1YMmxMtCax6Bipl/J6rlcgztfxhW8ObIXJoUObRTGfHa+oyZhJnACncWrareJo5ZH0BYA6r4ruw
mzwoZwX3c0l2Rzv3p8KJo2OnV163oPolteBGbzsaU5m4kVR7DuXqWA1Kf7SfR4Q5h27WXm3+XxS+
Nuhv78acm0fcRicbB++hMPqF77r+kMvlY1CycFiUn4Y/4tkAbwoycZlAvtmkGemNHpbdK24KlWg5
QqZSg5DQzvhUC6MiXqoDdKOg+xqK/DDzZdS6YIrtwMaqG5X0m9m4XUbU+1OLOWgpAPNpDZFUVSbx
tbSEOsBrgdVXPYxyCztyGXxF65FJoG2z8WHJCxIq8BRJl6Kvs9prO9POxFlDgsIUd15VtMx+SU7a
0AKFrAtvSuvbOsOW3Y9HSyV6tJv7p6EhpqtoCZhAOIiWT9YdxRUKUUP6tOk8RxJo1zlUtiCYFY2C
SxSan9BX9tNehIuKp5OUOYriRu43xNSxDMb3sTZCPyBGpCeMlFJJFcln0Vf3KSZfq0i2zMOerNW7
Nr+VtPw7vvp3sprtI/ga0+0RO2hGdSdZOOoiuXdHhwGdlZrHHBF8mUgHz0bGOrTpL1a8hMvQeO/0
CGltp79yYrhnLvqJ+r1mTOLMHVuNx7xzwvliPdgSsh1V6EetI4YLVdFjUSkVYnv6djlidGboB1KX
T2WN72WYGeUsghOk9tdisMTQ6hwZc/MGiA6cBKUkQyuZVsaSAtBYfZITRouyBH++WvVFz2i0llpO
blt/XgmERTZHFgQvNKhibWEcM0NnaFKPcFnyEQWs4YJWYRDlnwhKfk0zWkdsMdZRLFmwzNZzGrWL
n7cJJ4Is8ssy0Twzjq+yorVHrScvZgSxhUUxeigbuHD29NgwCWb8gH2hS87Pkcz7w9hRpqftEx8h
p5m2tMVtg2AynrRJXw/yFL2QPPWpNZiqtIHCeUlQVNemo9eqx9nJ/QjqN4gEcPBxzemH8KASOtcP
jQD0AnHw5EiGl5PxLZnutFYbnUqrvXI0SDipfxQS+re+ikWIupyQNkLW69E4FGTDWRLRNEslrjUy
4KlXvo+q0blmX1xjJoLkZIxhZTnAHYzGYqSdkzeEga24tSNjdKMJqWahiwcVrZEvRaRm8UJO0GGg
J8ig/kbCPyWeDoJkrjfdbWkWrNbRO48JgnvNAJ6nFGfD/A4SmvQKGLh3yxhGmaqgeTPI/R4T6TBB
gT3w07X5/PNbdYwhEyosx3WKVb4Oa9FmNcFQ8SN9r2eHlu48f8DC5VRPvk1pq5xdBs05GAj/BfN8
DNeu3MFHscmgIv3gUQeTdWhy3EUR/hhfxOY16zi7looRoKx+05BGzm0wxnByVWiLljl+dMa3Qu0/
JSdnegIBhFOYOi+DFwsdmwZQTlY5Gjg35Zp2AzYLue89acjP+pSEVhm/VnLzW4kZnocZedXksBw2
CHS1i9uYsxzR84mbO+a91C8wQ4vcXSlPhxbRIq4qO4/kWXmFqMYrJdDpKXZIyGJtAbvEoUqkrWAw
DLuqOfsgElDkItQUEDKuhkkycvR3Kp7yuYsA8tIuiLwEGnyoxDZBx+MsHwcJTHIBYcltW3rR1pSq
wUzkuOHYyo1p1teRYfispEy0Pcc6yiOKZ1WuTZT3c3bL82S3+1YxV9ltEpf3GlDe09d+dPzEwK9o
XHT476yoZFSEKsfFfnW/YFECN9cyOeM2GpywQSdyZRZjH4xFm9w2mpbLzGbH5dxG06nf9nX7vqVP
PrEYJmE9d/HtpEohOh/5bLVJfLtfGP/cMrVI3nQn3WGO7RdtMr/phTaGgzlTdCoE/s0klq70fLiK
SuaaNwY/Icyn2KuOcZuqfpMWzXtxrJuhOQipKMMqHSeWiQsx7RYZNoMEiUIt5XdWxbNnKet03BmG
5GfJSuynZfMpqmxz+WW9KzB7Yx5zKtY/FoaiY0NmLB4/5jAJ3pgFtBuyGuvMWxorcRwMCCKUtm86
g0R1CJhbPFHOwFnqnmWiHjC66wo8naRp6mMGp5ncGJ6Am94NRIkGep0cedo7ijLERK2s5nATFocD
Xdocp7LqgMBcnkWrfcCnND2WJ78Hopig07UcQFuNMdGY/QNILonpzl1KohTSO6s7CX1NHm1lvApV
S+6hGuRKmtxMehXMKRVRTZjjdRspJ7LiOXOjuNeqzUYZYxCwCcs54dAgxxSgGdAMx77MzdBfbdFi
xRyqO4F55LaJixrLEUwCgBCbojKVMO4qoa5OqsciWj0JecaoWMJU1Orkie7FjaXiO7ZtdMxdA8xy
hg18Zw6wtUT3QIy2E3ZMLQ4rdLQnxeBkQtLE6ElJXl6EUd4Jw+BkHRdTmIHRDvN8IWhjIg3Vqhxm
NCR0Qiwh8S9VstNc40eS0GKJfoVAR75K0KljfS9TKgN/WpPc4YhrlK2+pU5vJYQJj/aGATy2wsfY
3pE3l1/hKxxEa8Goa9LkaKu8ZKwQdsB5cwJlc1/JwvIRhioPAG/zTTc0RWn8Nory1m6U5EfdHHt7
puhmor9uWnDDkooskqPlOzEiRVgW+NP/aFWXogtr6yWzeob3aYbdwFvNFaB7M+eBGOvPU5GdClWv
L0ZS/+zaToD7rNNwHW34ogtnV9WY353ReoV+hsehU0pgGEkSNCVexnmGEj5pZyaqedDZKPJoeKDS
Ij7YYnGb6058My336oqzfI6n2Kcl6RwQxwKdEUrk0hHEjWN0y2PD9L6Ph/ZChMGbWpcyoUGFAfcB
ybvdVk8O8n5HqreMT87/fV+U17qkfhKPLHxI3HjDqfQh2Wp6Bh7/uGyYBwQXL0phKBeF8GXSabOC
nG7phYi3GjuRdmK5bXt1q+juvvhU6zY+YfO8oVIU3w8iRj1YYXbLtbgNSuqHN408yjeFnik3Qi5q
PFO6cxQwZBeYfezc7zNVxnhjP1X4xyXdFA+JLsN2A3x9TOkBU7BiCuBOOPUXHHi4Y/T+xKmQFPAZ
v5s31IBP640tXGIxA62lV+NhnOkEIO6kOlLFgWU/K43UnXWQhSQQL4RQ40NtWf6E02Q+b5q4sO3K
xUOVfjApiwbNBJvZxo+OGRS7Z69O8qnJWD7j2XBBVVnb7/gRSP03ef6G6XPwEA8KV9dyoC7yyHeQ
IM1vZjTXeB48rWLqyYAlb04vfDtaytHIq2WQw/0ZZ9EWiZWGU4aXv6yTz1QjbQS0uKpXN7TzCVVM
jepY6uAcuzuHBdlhwkJWHto8+alhtfJXrJhnWHkAFqEz20JSz5jFzJMcvzYIuc/7BcfR46pnP3UJ
32ltzy3DLqWW1QYTOkzU7Petet5q+ERiCh/mB7XTHj6+zKLfc7SIQD/LXJiXG3wqhU1JE7z8dB4L
UjNM5QynKr2Mm11sYt0/9QdjqEEi2MrBmMD6wStAqglbhAUG9RNbu+LeLS8yQ7McSzOgWeWEjBhH
j1MUJ9GxCFEX82mZzJ8iJsg4M/fxVXme2tkIRqV5mLqF1G6Ga3825rs0i6lJjQdAwnzM2kg44EAE
ZqwzfgkNMbI0ZPi7BXM8rYcnNSDv0+eTpYuLtE70qpiqe2ZpnPKcanQb17/h+EkXRv+QKhxRAYO+
hLkN8YMl32KSnVgNXXHGPvjSrFb6kOKUtyE8DHprggHiFc+GlPljz+jIkuwgF118o5ik5jTAe4FH
ZMyyqqxGzBdpOHb9uLBS7CSs/poUS1XS4qpNugIwJxwxuYdRIFOKAK/svGqjpF6mQnoCRrFVQA6W
FJvgWiju2/GGy5ycOzmnQOUU3fvIWvKEohrdNRF01siPm+DTEfGgD9K0PaxCzo9DUfJ5kwS3oORF
1EIZbFGXM8vOA+bR9V5TUHXPW8RqEsSmjhHIBIC+DujxkIuuA1Hf8N19YI9kfergW0qJPoZBeFrG
nASGGPhNC6xgJGnfUwA1gVR0N73eladiVjyat3i/myKgpWC7SdmQXTH/pDQnsVqjpGcyDaW+aMWb
w2BtP2WKRGWB3WRpt5LPXPZ+0nxYcHhvk/lhJfs7XHP5XombPkA5I/DU2LdpSUYKEXGRN0gDmdTT
4NZ1RxtbITdD7WKfYsiINLz0cIDgtDIH3pudMKurON805q9WL4cjgMkHjXU2C5/MLSQSAjkxHGPU
/LaigyGLvpeOPPmt4gDJKceY9HT4/KDyR3dt8ArPFuQN1tU8Gc0UjD2e0dQPYx5FR6X5ISiGh6Yz
hXXiRNRfH2N9LLxejT47U/plxFrhjxFBxUz83lP0PDCImFzDm95kz6yD0sQik7LRjwwQLzAanoi1
iH0IHd+n0sQ5D4LhCDUdooVA15Az7Acd/hmvL62wkDUfauZrFMffHWJ/kfovDZ4aO/aWBW9mDbHD
r1itJmnNOTGimaoBZJfaEaXMTMgn63YhNPXWWrJXjEd0PPLuMeuGn+vc81P8PaXMFlraTmo6NaRA
Qgimu2dnFEXSwV/lb5gTKeGnbcvTQzFrcHqszpiC5jLJVyXxlAW8OU8/nWYrcdCR9iY9d7MO8IJU
x0zTUxceREBHmDNeMSPOUparQoniiIwMxx/2+EkU4OM6Im+ZWR0grtNVaRAHpyWi9w2Wvkr6+yKP
JuOBjckgrfzF1IkgVDXSToWYvCXSGSxwZ9MX/m1ki+x1XVv45oLqlOI0JQ/lgrxcC2i+MsYv7ScS
MQ4PgGNyJFSsv3gC+ixpPHVQjrlCEWhiPe5YTMDXkUIGOEFwGS9SWT84K/Y3Se5D0U/yuW3G1m/I
QLyH3ZRtE0mKXxuPPKVHSlWbRtzcIQFTsqeZJfyFlFMN7Zy3MPWG1p4xJ8WV5KKswXQwmaAsoPic
jbTjF9Su3y387C84iYw7MxnvhtGJH1QRhY4x5c8kktFY7SIcilPBmIB/OgtUiX7yJAMiL/VlvEzM
7VQrro9bPimMx6vAbOcYL5Vtf5hF3RBYbIGX7627hiwshzr9ccXafoQbdZ1KleWTIoo7fFWXctDm
p5KWIU74/nmNpYhMrcq+6kPC/Er3Js2JgnXQnaCxmCg1pcgoOWmsg1VWRyV+rDUlnkKYtPOXimyS
Fs+HMygvOHBnXxCGXeXNWRr1+MlY01+DpFHKqdfqpqznW2Owp2DB9ejLTfmzWkeWGJkQUEDsDyRb
hLQ2mvyqxmvk9tC+1CoXYZOmCM/tlob7fF8x4TpjmbvouvNWb82OSMWSPtdv8LyUA821OGRW+lOt
eTf1iGbdLktaRivpBX2GS6jue43WrHIvxwCSQBPiD2iYrqREdigjtAFSOyqHEBAsHS5R2o4LWpK4
zLSWaQXTJdrBYUZcfdZk7uitnIP+UW6MGseWlo5hjprk1Nnk0tVa4RZJrQWYfidfMzhD00OyPQFh
jdkEgawVDz9UuQ0mYIjBtIHzoGY1KCDWtB/0o3uX9uADYnk90OwicxezbQARdugPqz47ZOYCmEBy
yJ6P+HqoXqZGQ4dr1h9ipQxMbEO3IHQQL3SekTK6DUQSHJaoZLalt0SdOjCrGqLbhtR5HDpDRkSu
oU2fbdNHmOqKtrypjCkO4Gqc0erEZNmQ3FNXA21J+uFKAkTciTnpRslioVVXv8PZj9wEcUShzg06
g/wkM3K6dkpTlIJuDvzlBITROUSHRJ87qpDMoakIeiITISEsyVnz64LTOf3MbG6T1wZHAT7/0a3p
3LgyulR/XHPqBZADONVgmjGAHh5VmWDPcUUe5axmcyH/+kKsyqkau2+dVVbBuPUGdXmyyXLIfi8p
oNBm0n7MRi6Hg72e9WJhhd7GsdeLJSBCubh2uY5KccYDYKUJFHApl56iNrBzw+uI+aEjhHbE3OFA
vyypcuO50a81yQAeEhX9ADA7yE1DDSElAUSXsLQxVdU6Tt6oZ1wdxKM0WCnds4li6+T4C521XojW
TcyGX2gCi4UyKP5IqUdfoaA1a1leCzAIWE2HU4a53sLwAXKSlriETsmlNs4CwUoAlpYsPmNL99WO
jDz8o9k9IqpnGVXaoU7V22IikQIXV+VlahsFSgs/65s64x6kPlNedfrr0px9Z5Vtc3aFCR11xu/W
rhQ/s5EMKmlYpmVMByTdThsCJbUznTmB3o5FH+gsS+8MgXlRUgRhTF3nFmaMhHZorqPZ3Yxk7R0h
mlz0scZ7vCqsP1fFonKww5j47LplHj1zhHtpxSLh5LUoXjS2L9bCoQK58aWRhy1ydqJeLovLKhLV
q9FleMZorLcDnxx6mv6sW/zpRozdAbDT6kVLTFMtHU7oYsJY7UPNaVVWuJLiUpDoaD2wds2gLB7w
kEM1iJFdbar5Q5LRQcH9hA2orP0ls5b7yZCZdEbC9u2hvaJa6Al+We8lsxK+xioMY1WDsAGTsesI
HZdtoyzBuJgkoKkW+btZzxJUs6NzPr5mrilk9c6qpYwsH1kcrRkFSQKXYxhavI+AJPxlppPTjPRM
7HJ8jJEKPsHsuOQdn1urZNGZvAAX/oUvpPEt5eNz5dgg8XftvCx2LtPsvBhr9kMZkpB54cCpN/v7
xb5v/Ncb9n0SeG7OCBAobTmXfL2hGb0RttOYhJjMwouH2GYLi9l27hetZWcuVpzJHbqqC2okmhGg
wXOmZt1ZWpWe8IDt+tdOC/TeueXcRTzGtrnfU0T8zpKeJntpWay/J0YLoGLdQveeR5fVeolqTpO5
XPMa9r+c7C9n35RLmMl4DziBVM3566IdsQL+bae1MA9NzeyntKUDtLy982rIj91EJoVu1EYgqSLY
b/u6A0mNJBurJF8KWjJ/Xi1p3GQh7i98vyA+rTtbw3gd2zRjWm/251Kdudg+9onDvygJstkDCmir
krGnlUdjizDAqX/nmCal0O3avovwxfooYv1JL7OSETTOQT3k9SmlwtpThMdsVgOACceINmtbxh8m
9Of94fn2zTS63YHZfRY63n5wKqsrOUgedpXd/7fwPC/Nr//7fz4+S4bCFIde+rMnjLjqybjZ04l1
9IT7R/XHIuN99B9/3Xz7UfLIl/4j+Q8P+EecsUw8sSHbmB5M5Nra5sn4y72jKPp/yaasOoZCO86W
dTS7/3DvqP8lo6o2bSqk5hY5jGj0L/eOhrGHf8i7Eb+jq1WN/xf3jorz9V+Uwbw0zECaTOInIm7V
+R/+nRpES4I7ebkxFfLLWThwcrYMuzn/bdO0BgI0xnSAvLBv/vsddPpTFF0AeIp8LV38JfdMhNF1
081gBgZ1aZPCjDXlZUpO13iTtlSLdJ9YyoTixb52HREhNKRtclDX33MtpfdIIDtXYekUCCACxxqx
vStRD96IqZardSCfwZmAOpo44JLseyJBuFQyC6zhlIaNTuUxn5D2lgPpM2iDXYwELMBbM/dKWhZQ
OuGzu/s7sUunqu/2TYlspfVp39TLtRgvNjUa4o6QjSZSY/71gN2M+eej+NvT7I/626e032vfKZsU
PjgFBkOWbOCN7dCnh2KO3/ZN9GgFRLTkeR8O9l1fh7e8DXD/aZ8+9TQy9lsKPfrHpg7GGen/NjDs
N+0P/7q67/v6M9X+wP36/9jcH/S//vX9ib6eN05JuFkA8J36rRomb3WxfWvcru5bXzeIXP5r39f9
YqNh4P63h3zdvD9kv5oUtJ7lFJjSf7qzYpiAbvZb/vaMf/buD0d3yt/ZN4EkjGub/Hmx//aavv7e
/lz/9qf2q8SgQHhUdWCj/3w/oNz49PfrFNRVtyJe6vAnYaT6yhmZ9Ixf554VUmwQf7NszwU24GDf
9eeOX3Ei+13+PMe++edOe/DJdrFf/dvNf+JNBihy5z+b+4P+7en2q//7zftz/u1VYmbFie2QeUZJ
rALBvwUc7Pku+z3bWGI+6ZBZ7AEVGw9/rhO899ed9rvvV1cpyc7T4/7QfcfXM61mz5Ps14vt6fet
r0dWe7DM12NsmAFkeamATRPpTqO5f+4xHRZYKP65OUQVEwlFbc/77TMYKo/GmwxgB+O/oeSaN4IT
orMpjTQPHkqcdSeFptk5socNqieu1jJKR6uXwE4y/25W+JgorEm5+LOpbBkhBp9mjmKcSJE/m/ve
pLcQD8SQmLf77Bf7A/f7fV3921PuO/eb9zt+PW7fF6k5a6SMVLo2XrcaVln/ALmReGvUXaggame5
KvSDaVAGjYr+3d4G8f1CE7jcyNrahnYces0Zag6LVwxsrj7ME2CiFMk1/LWw2tgtSwtwvn2ujYIi
+ldYyQaDKMWCvYx3b2/v6Sst42tfZWqNV6sUWpG/V2didtGrl23GwN5pb3rWUnnHHBgmXasFcTLN
rEi5KEyWiRT4n0kKmGhi0rs7R2P07JjGg0hpJTRd3597uuCHdGpTb79adi3tQ96FikfChWq/Mleb
+vKAvLOm/UzgnZk2TJC2nC6ra9ECO8OxT1uCOIdXQxs/NJsaUini9pJWUNDx3eQu4XWcIWQtOiJQ
eooK2zUbOFJtuwrg8q04G5tuf98SdqeHljpA8WGMRnif+ISegfvY5spY9OqzaHDr0+xj82tnOsrQ
0TAo7OEdXwkeX1f3LYKtlKNW6rfjdiDtF3nS0dCtlJNjFUt5SDDrnaX4rpWBrZid2XhSM3EILCVa
eQD1Arg7ktNuuFeJrv3zQ9T+9de4/8j2fW3RIcYf9cIrLPki1XUR2NtRAHyA99zhlYV//o/r+xZI
9Jk/5nRLaGuFJ1njfM4ba/uGtYaab5XAH96vJzY3AfrjW5nU0a0wsem+iIYWoD2YP0pGLNGIzZnP
fzb7Fk2NUE/JSmlu6jB2dHZL5UhGr8Ls2E4qB+OqYv+5aIcTIE/mJkMGY5bkFDIfqJWndtUd6l6j
FAolg0j5+CgRXjX7YIJJFusIF0tDZXkQ2XF5IpdPS07o1MAZo1eCn4sPwl1fi1D6XVOz17wWyxSE
QeTvn6zZ83tymZv4G2K1hoxJOVyGb/5PrbmlnKuLkEQ7OfHHWXV9jAg+/SAjBjVlhZVNh/w2prhO
E03/HKKPEcAN0hTMHAC3Kpg/Xv86JV4n+XLyUWpXwoEr+iTzZbDDIj4mrOgxkNXfkuVUrr9U1c9Q
5TTJOZ1IQD2N5FhIpI8dptxFSHSc9BcCaHXjpOFBi9+sX2ZzWowXw/HrAd1L2GU3tfmaaAH1EABj
NtGILNvza5XcdLTt5NCm/dNTZ6OeESCwX4fea7RA8HGqEo5PNEm8rPRGad3BOUk2lhRX+j1DnbeQ
x03DN5SKlIV4xgiafUmLE6kAvaTrYj9WRTANb8Q3kdh33/Sf5hh0Z/tikRHYHOwxMNIzVCoW0xWo
Z4mOPlaV4dyX5zh/tMC46aSk3Mbj2bRDGvyRHWof9B+BSQbycG7yk4psHGEb6R/ybeK4guYWn6/2
nGqva3Eo7xfqXgCnkaZCqP2NVFX+1r2iXZ3lUPsN8VdhvnZHn1V4UkFrwjcTH4NV7QQ4HFnUX6Ct
Tndx6ikv/Q1uRtuPMftEx5pi5KZjPc0afoIT4ZNG94tqwFpc4vrGhm2fhjXy9fVqqz+ylSk1w+RA
heQqOw+0/EDms6BLVgpy9/lwIQ93XDkuwPkWVATz33X8qoubTWlxoXbJ552h+IJQzXszDxIULubv
HmOYxM90Ts6ommPNB3mpj8HaXJBtkjNsfCarn8zIwTy7Pyu/6+6hyk/N6mry9oHxORGHTij1mV+n
StkZrplEy8bVWtccDzxZ/14PF2Oma45d5ghWBLSP4bhVRlqOX9EgwbpjwwEPldmTr82jIfmK/uwU
51UO9cQTp5KaFxR1aiH1pVj9Dd7RX61pPYjOaxD8Iry6rjgi/fl9fqFMT86F4xfGQ6+eJlRc43jd
qPbZEd1GdiCNA2F+OPSnab0gFFN+Ze+mxEtFyiYCVfYm9XEqr5Z5lJ9VcFXEV1Q3qXWXfjOoL6+B
OZ43zBXl4O+OBovlGsUIZ+8bID5y+rgCBVxxenHUdtmJLEcC9qC4HxF9WQsLfW+aLmrsIYGLlEOX
n9lWFmLx3IHUZgn11w9cDgDwD5nyPNh3WAG6LCyRF6JY/2yoQ73ASzZ87Ra+OlJ3i3Mz5dPunES0
K47T93yLiAwyUL9g38qAZVH9DRykw8BJX9X0KODwLEIKssR1aHeFAJJo0944t9qlDKoQM4NEujLj
5nBAzn7AfkIterZo8pAXiCWJLiuSjQMm1OYyfDO0b+0QWhDTw+GRnErNh6zHSwNJA52VzjW1roDX
FInALq+qRjfn4LjxS/MmYK6mgeZcyODFHCsfa/UJ0m8vEydHpvV0HaerKR+TH0N6u9KPH07SR8HX
1fYy2ORAoN+isQG0Dwf5S/VW3rTn5E5/lvx+faTmuZJj0r5rGgxdlAuQoyvmcFgNMJkFWoGx+Crp
8IouMcG1zQtg1Nb2Lfg7xcOYHGbUAQ8U/egyQn7BbbYUYX/vvNEXdn7Wr9al0MM51P3uCYBOA7rz
Yb3kiHgUf35z6AtjYqnAifojvg6OZXAA32TtbBIQCGUQgyPxb/wwotR1Ei+HE8ksmKMPw/CzIbnD
+qyv52V5mFiUig9HvvYdJwY3ITLS4Esme+dgIATrXPJ89frpmcSpZT3bNjHkvZtmZ0xrFvS/4SnO
fk/L91Fn+SBABCVvpRCHsb9R47sxAX/PFfmoURwsgsJ+lNHltFB8r+Ycjows6RmyQdpCBb0q0kXk
AZ8QoTadjd79kM6Hyj4UBKti04FBxLZyGD/tD17lXfINRALPnuN2PyTaAScMKRjJs+m2wfRIXUpR
vZUSKakCCKFYZ3t0gHCa9j8UYl6DpAPa4z0DSTVd86y6sLuPlsuh/tPI3OatQUd7n/vdSac5fFyP
mVddAAh2vvYehbhha3ivPr80LIOTK382DAev8X+zd2ZNqmpruv5FVkgPt3Ri32umN0aajQhK3//6
emBW7Vwxz95x4tyfmCtcaCoiMMb4mrc5BA9rvEczHREtE+smBoN/Bnx+pemWmwg3bPQvysDL+/I7
O5eY4ayCwgR6Aay8jSyM3I88GTkYv5vKLrcb6+q9LM6piUuu6bvK7tP8TpzyM3dVe+qPTXEjrSJP
3LRMCgQAR0BqjJjoHJypFAsvMzsrOyQTJdSWZbtJnOuBYjD/959L3lpT4qumcMjCCVDa6+aqOZWI
8RoN3Al+2QqC2LgoaPRmLHrmhFCxDcL7XjuoqZtgEP3Cii/5JFnTA8e4aTy55zvSpRgnq866Zy6S
KjPZrixq9yL6XbJbRSs8iPGrEewbOptWh+e3g1CwcJ4iUVVfrndLWqAo79HpyFejz/EJ0zWYDPkH
WuXOaxZvFe+1HR/vM7QnApYE+ulAZldVYcZHFBU5qsljq7/jhsPfhPMrxOPKQr2Mo3bwh8Bs0sfz
2iLTgpXDI6/B8bAfW8hdCiV4TvsZuAP3GS+Mj8IB4ku1F0/5KrIjt9pARwbytgnnkAhtbna3RD+d
k2aBTlrkq2qTTa+TC8yubtEt0pXk6ql19+DnLQzfAVzsvToGG0+byswOxZU1w3Q7AoQWeJfvxObI
JNNZKK7/XsD05Ie3jj67zi75BwysVYNpgKlPiD4WSIcv6Fx2LuVXK7Tg/9iI75mlGSyvFmbxdmTH
y6druPg+bYqpiubdIVwlh9HbY4dw1EdwADNy0MzxT3qqnWSKiZ9Nt6p4v59V1Kdt4yChXqwxBdg8
ok6T2YLLqnFmJuPW4QxDvHlihmFxxzZAqsBWb7pdhpmUlUxB33uKrS2UQ2Jr9tWKJsYmsh4uKiB8
trD9pZpZ3XuJJ0NjjixmqDHi66b6PpI8bAdYXN5f/KrJfUJQMn3OuR1OwaFY1D/hSp9Ui/TjSdRD
5ett/PP2Wj12rXP98d+jr5c35kwwxyhzZV4uUWMEhcb8uS+XkWi55WV8fGzVGM4hFz5nUD3Mw/g7
snnjmF7WEQ3rxjwYt/JSAL92wnm6fXn6h3zM3tsVEyETpPyRvQO6supVcLebfTgP5+IRWfpNupWP
wHosTupEXPJodfaIL7glocXs4+YWVsK+qSw0T7Ximf/W33Te6NwglAyrimpFYaYXTOzLJQwMXmzM
11bwojVL4iz95l6Nj1iUTrt54ObHbn5njinOiCDHS1an8Hu474tzsPbxRGF1YRTZzfzF9QpsBNwK
dYYvxiO2QB4jmcl4fnzTtCrO/I3BBPdBFeY6OQqnRjb5GCg9FWAZa8atuwV7qLQwzK413teuMAZD
NFHoLesMk9ENTCBwMEtxmyntNEbLRp2BWZo2XJB21Xxl70hM5qbkcr9HBxqi0icMKoB7p9G6c9Hi
99DIKwPBQ+RgfKqlt3CCbPz0MW2cHmOfup0jzUZLaYmkuKPtXt+0UpXc9o0vUMLAq3B0xmNoE551
DcU819+2u/FEW3eLst2Gy2xOSAEbh7Eyfke+1gGAv/l+bOueywbFxhQ6GxmC+yxYP7bduRkmwGGW
AH/DpJKCdT3G3yDkmFQA8d9oD/cd4ogChvlgGbzViMNa8oner91MBVK1j2KdzowbntSjkVVD6bX0
D7ayd/9NWVRrdDM56m5xp2u1wz63zMBrmNVeO4+P2TqEhQMaatvHBxfhll44xKDHt9jpd9UuujML
YnXruIy96Gs/GTOxESLUS0ykbQQ8TDEz21nr3CqPCI9ccyetdBspI+YKtHidbM1cyjJ56V5gUyf5
8blmynuu6yXnNfTGFhiweQl1bi3OYBmYhECWcIF6C5xygbbplIGPaCrNPye1Iw8Uoa1OwKdNxqvY
gwegHACjuondUq8yfaax0927+XbiwFoE1eA1W3VRmTELXrDmuBsIGkyS9MJdsrFzyopz076696K2
lC88Kddwrm2IeqvonMzVaTH3c8vYidhxa8DTHJY0cUM4SB2Gm/bYeBLTczZF1N4ezYW9PgG7OunY
82Sj28qOmKL+1vtff59V83jSeeV3xTzhvbzcSi3BC9xg/9iGW2UeufXOzVABP9MfZrQ2aGcfK0bm
ljF7PVFb5ALK39KDDq8zPrUf7UeywZNv91oVC6x4VtqnsfYPQK7XIHK66XWGL9BK3+ICbAfvt8Ae
7Zp5xXCWvP6f2uA/gDeEpZ7Ej+cGOHCAZO/TS3MwHNborec5AJcnhEL613zT/SUrzfiUXxd64RIX
z9RZ6ABGoLw7JV/YBq6wIszkrhWPBjAVRAPNuJ5i+juTp0ZnR4ErYmujfYOnAmW4DdWWq9gVtnYo
Dga6kjN8PuAPRId4Z5w5iNt9QoAfIMQ72MmGFYGVKmpY2DzJj4aK22DrOhi8Dg9/XsNBSNJFlVoB
RSe97zQMW0Jfohq2/lSjdKF04zrYkoVgSzt4yQ4Pg5fs79Nh697WuinWkmwNVajhePTxc1bir2PX
mrAP666B4VAjklMnUwmLFKHItamAm1tUPeb56FJRzBHg7dBScdIKlF4Lz3CmM6pr/Gkfo9oTtDD2
xuP7WqQmP8medxLg/oHURR2P1Ok9xbA260t5wxZQuczrpNoWe8WMHHI1kc+z7ytkOQz1YTMsxsjY
+jXT5TOPp5EPt+ShU8HUj3cd6GJ3h7VSR8hcdGj6QIIl4e0C+kmtlG7g9AjuAxe7mdC/1NCvn/k+
UsRFG96EQqX60hOJfCLqpLnToGqaPih/WXC5l22iEgb1R0xVi47AOMDARQkfBgYOSH83XbwS6bk7
YBPW1GiBcmRPJk6OSbpLmanEuD9qYIjC9mUpRt9L0fr2yLBZNioljYecMJv2Jd2hxjvUdYctbL5o
1tVpOn9dUbwNJMrfw0Pb9+/EjOr472sJxEcv8+8YtLQVJRWhzhDhVLJZ1T8MT4cHUGqIpNdkYEMd
dHiAUwLEaNjEtXdblFiIDHXZP7Vasad4iFBbOBhfHQG/Aj4LUxrP4r4y3P5rSylxfRteGx7+ejq8
b/hYiOkIsgBRexH0mEJ3/h2O8+9xgzgC0lvgjmFGjcasM4UQo5MjijM0MZ9Fwu9qKFLOWqNHIQhI
uwdxt3pdp3V5D0ARSsxEMlXxpO/iNPkz/bMV6sa8i/wQeG6ziaGfIeqMIMTslZZaNRekcl3CTnAr
UICzTgRXkFJV52qoJ00EvfPn2fAHY6xDDbtTs//Hi8Pn/jwfNqsG9KiWzKWOGqvChC9mFJHRRaF+
DGPEpzc2bA8vDw8RvcoZJgnYOPdvHZ7+/jXNr1Rc8bj/6/U/e5HKLOus3z+pdbTVSzRQY+R/LST4
kbJux8ryYdAFRbq8DakyVFCHZZARKHjNrjH3NhoVyL8IzXv8VACCGEit/etvw9a9N5nWMdgDEtJ/
QELpDqZl/6bhIRVHXDQ5h90QJ5WI1AVvGj5E9RqDd3QIuPX7tzfak3f+2dXvq3+eDx8YPjq8NdBC
luFh83d/f945vPj78d/P/Nn9329vAAG6WVbt//rI8IV1jz2qM2rav7v5fd/fR/aP5//2yH6/OlVg
e4pGQOe5P2/DLv9x9P/4dX82h09ef8/xP77pz+bwhj8/0CjJMxEER9qgP9PDkfzHczJ8s5Y//vfi
/eObf3/nXz9m2O3/cQS/X9FdukI+0qZ7xwgq6n0xXuBx8LofHv567a+n/+4t9ACoa/21G2FoWv2+
fdj6fc+w23iwL/99z++f/91rf3/NsIu/dvvnPZrU7Qr6bW7Z/z59cHu/B22MkkcwA+wdwQlgvR3+
+tdTbehwMj9Hf96oD13V4e1/Nof3x9SaRF3Bxqj/gr92MTwdHn538+ctv0fzHz/314H9x90M7/v9
pmF/v681fRfs/2OPBoDR/wV7JMiaAFznP8sHT78+/Pif4KP/+cT/go8E4b+QlOOfgLKhqvYwon+B
j7T/IsAQlB7zo2vKL/QIvNK4F8vDyhi1QJQm/wU9koX/6sVSgSxJioLM7lj6f4EeaYL4l2zbuN/F
mONCnR2Ik6T/JdsWInxTKrSdV0IbAKuOeqLaA5muIXKADyvROfURYh8ekgflMPXu7wbZtCeUMNEZ
NocHyPcade0cnuwQuPQPYA2wxuwfhtfiJqCFGT393v4Cwa0+EBoeCD+y2aMPk/7x2ggt/juN9WgI
sRAySmcDnGfYEoeGugwG3LpqV9KYPgRN/oSg/Sb+gi+r7gM4OT53KYG934d2aR/kgQfy0FzZYLzL
il+kqwYq58Tw6QcgTktNdAj0Bu031bjXbqG/lj5RZdSHl4LxIn8pIBGXkYrIk6FNWZpvRqTmNrgM
AtQ+Xm37UHVUCYKbijmZDS9lRVTOUE4gyr2nya7tA19Iry88wfRj2RpTNJXJ6MbxFAEZgbKZ8rCV
HirQdAbR9LCZD4G12MfYEl2dkHDVG44TXFQ8G7YejxgZq8JN+8B9eBD6YH5cP9YNlh7eg1YxjL3X
LIR3EULmTO9XANIwO8lpqHSoiH1+BECOMbIyx30KIZJLJH1ScSe74Pw0UxmgJBpD0E3oBP5ObkKf
noxQODSlHhXz+3BXQML8Pm376RdhoWDb9CnQgGD6RTr9ApqGLXFIpOSrafRd8+HIhwetfzq8NurI
KeBJq2bQJ2h/psU+abuHEDy8576j62NW2LxhDE0Cm26lBTmEQKHjKCp77GMp2IxRCKaPbsWFi29X
AQUTpoJNofXpwusic38lNCA+isJLR/uUvmpZ7tgykKbEYeFEktzhbKa67XiNtA4tL/eqznNtHgpL
pPOjt/BHsDE0OcdL/0G72Om9ssNp5dvYE1l5t4YuIidfMdDj0Mtwscio1eNvktDlKmaUFGornTe1
hX5O+TLJ0L0WdcDb+AievQ/fSHt245BynWlQCh7TH5mr42lIdV51DdEeZXYXLjRgf2h7cBdGjvod
bAxaXCn5QV/wQXeqwQuSyiFWROpJLUnq+tOG7goc+U62ysZ+yLNnjQ0vvxW2GpzTBrAiEgewOU18
kyHoJ8Yt+ULejtO3rg5UHk8juL93p1gU+6qyOBMaggp0sCcy7E2c9cRliwiEbD7m8bYvG+54PXlv
6DJ8IPtIL2y0ejWWLJvJexk7eF+iRwg/Fvq92MLSszDaovRON3WW465RTdrHBmtcaiztd88yzT4R
7tQMhERNNZzGVOA/xzoGFzuyGM5uQesZvVHDGn8k8HkoRz6dfNWQ+spWA01GBO5iYqzRzKONeJTO
L9CQCnMIqT9qKHa+lZAzulvJ/jrrphWSW+if6AD/XLgW4S7RoSXARKVkhiKjXVOp3auLKKKIiX/0
MTrRTF1DaVJrBys6I3vHeVTzWspEXMXS6q6oTWC1ZqPjkFefmoi83REM4xL72/EGkWrsPCPD1g/S
YvSm+hY/httW/pC/m8NDMe9zdZZMi6lOoxz+mWgT2z+/4tyl+h5gw/hJxZOmySOwX0tRYqbw5FM4
J3Wj1F1uw3hP1fnUbMSL/vLgdzzQAbG42aoFooFc1PJHfc5Q0qJzYeQON5TydDEoL0mwtHkBdkC1
7pds7jymY9WJD2rPT7OA4+s2YAqUdwWn2NKE7n6MGU4zuSm6eu4gWDFTf4xP/yDN82/5S5opH48v
A7cfqqmOur87+EQo4CO6I77Z9BTE2obnmGxyCTVFylZX+4nywUxpnRolV8OU15F3nVbrNnKQ260p
wdLc/hA/YBjET49mRffCxcvxv9LcrSGz2l/VsgSRtkyoC5zlhf+w0pdbLUF7ODCdoR2ENrCH6xsg
hMCB2JpYdAvSeWFnh3RZdPOHwZxBucDTfzAnbE/jDhayIxVvufTO3HFFpY5UWP2SX0B8dgrCTy8b
9nAwFT+QGwXyz5BiyWV3mPqg/5G9U4CVvOCruE9UUAtUK2Gy053KnfyjO1DxusXfBlMoxk0e5kN1
w/dDBreCt/aoLOA/My3Wk7sjT2u34fdXlnJ8vHco1Lkx6u5mfamwjpwmm4CeNU2aK/53mOjSwVuN
AZ8crjNsxqLCozz3iUgY17eGwficMfaiQ4MeFiPxQYPJbBbl6YppdmaPW7Ot6TC4Or+Dgh0+mBj7
NHOF9kfoRSx0zDvC7HkIuCkz+z5y7h+A93zU9zIH3jn+SuOAjqmjUjgMt69lcPMDy/i87/AhV9bQ
nc1O+tbF0BUV04ez3LzF1TFIl6EwMfajFC9vl91cYSiXVjtaaKNL3lLJBiaRL7JPYV+8XZFyBziw
AdxQodd1qseTVwyrMkTzwoNEH/YekZNCOEEfHY+3ebPWxj9+yc+3wRAxeTxeDgrsaN+8nt+vwAPi
JQmmuG3eEqSpfIufre1BrlUXZPRyJllGbwqUD/4WQygBWkE3CpM39YWJsCMjWDRunLBEg8/UaH0D
DsCBEO5679bFlUEL5OJXZ2CurwA7VTP+eU75V5mogyEA2LjM/+MJsdnM/0TLVjDp10NPe76F8lJc
wf19FFa3rKfW9Q0wpg84j3t2nLpP2h2Us++fOF0HWFS9pugMPUo34tS+vG7sikgH+5s4m/dc0WIJ
gI3DyxDlQqcU7ke8REmgW3OwQjktbLoEd/OIJzu5V8A0ZqMjpNHbFpJ5+G7MpFmwU+etJ6+kdbe+
HvUZdzRogPnoTSuclCkmxAh2bCVvHEJOMzdfw/D1BTeSVkkOJg7pG1wDH6tI3IuGLSszIbKuOxwd
DrGr2JKLqNET7Kj7SJzocXoUq7BZ1PKyBZg4j5zQPRWofD5tauz+p4wnmQgvzJSggcU2wkg6sjcP
JLfuKJM85urOoDSdz6G0prfi3jcerBHd7ZHXKBZV0iCYwOdCYUmk+R4cOrJNZSlUHlon+nOpXi3e
L+LF+gTU49yRJaQZwt21YyI69ruqzdcaSI1OdGsa0+QbJYjsONrI6USAuMLSq1pcpevLDL4f4RZS
KJs+PfZ2UqAPJs7FHL0zRyntUJ2MsCij05866K4Y4UmrPVyc4si80+77lM/J0nh/IWGz5dU2m8BE
nTejlU6kYelnfFE5pJ04r2jKLpqJfpPPMXCh566FcdZPp8XPSLOz1d2Yqm42Qfu6mkB0nUhOdCm2
o0m17Zz7ZiTMymm+rufSe+ptgQJF39mlWRWdo68T9gHSaS570USNbR+2fb3ENPwNZ9DrIYutsWDp
c84R3MoWlSB6iPsqRlsC7zDvYZArTJHxq8KTtEnpy96tUnQQVK1pdE7GN+N9fC7zc1U72bEK7Wr7
cp+hne9b9Kr6o5gQsyvtpFQnMJWes+cyUq1giwfGFgf1c3bk/PNlD7xgt6hMZysWDuqAVjzND/WB
Zhx3bGJ3yK80oMdW0Uw7Ccfuu4cwws+Llt0xm5EG1AlwLxMl5vtnuUk+ZDfD9JqGssg9ZINZRKxT
Cz1/V07v+9FB++LGgTB0HBdn42EpJ0FCDpBoG5IaNrVn6A8FQQlH8oGHgHACifVIgOh4WbWre2Hf
CRp3KdZkrgAvNXSRQlgg7QIoAl0HSoTRJdgWqG5c3bx0wGSBAiqdcbh7qE5ZgbQyc8ydX26hutLH
kx4J2IkPJ0/X8RfrtNGDV13plJki5plfnTOaFND9ppVh4UNFVpWui+P49rI74013H2MXtX3YhVoD
IW2Z4C3fua+a6HZT7bJdJi6Fh1XtkLM1wmn4/qjN0ueuT/E3B63opvvwkx+fSsD4+IJWZcSgtDVL
N2BUC5jOqjPi89oKANnoMSsBKqw7ADYE6qqT0Czeoaby1KzoiS4eEptmcGlz67oK19czR1S2NYPZ
ikDmYGQFbLNwSZuMH4XwfDTjtyTyNqwn2WOvJbfm5ZVfaURL5g2iIsD0ctp2LtGEsK6nnHPkJeRF
3cNYowHR6vfg1qyHuZKW6TOlh75KPQg2gThKKWo2PGg9UHY0Ckgts8tVelazyjfKWVeW/7M1vDY8
3GX+alBJp4SN6vMTL7J5UgK9KK6BneVibTZSCLdM7qv1fg+rHrbqvjg7bL1GI2LhoP8LGm7w9iDP
oJiIouTw50aRigj85n/4tJwkJdJFNXGk4mmBbqXh6C3N7hVW4kSKSh4Dbu5rlmX/hWJfF35InGpE
FUDq0fuEl+rJXWvnPeYf/y6W/WFzQP4j51Bb4oauJaqjRXy+f8ffD8iVDP8lKVrO9Gg9kF3NJtSx
X3cL5XbIIQjnNXwrIxmImtw3MqfRPPMkeVppCJeY0U0VTH1BxgOwaLQCy0Ivf/yOJRtKXdoiFlHJ
x2jVhIixrBBvaawRjVV1wk5ldVUuK1OzxL26l5bIl8XBfKS7AIAgkYua8/qOzu0G5BuxKOgBvoP4
86wDEFzQVF6W7+I7CRJi0/Q4aW0COLMKTzWNbevbpSu/l8v0QtYJfgiUAcZiDzonukM8ltDiP6cA
Td6RmNoIF3Vf3Eatff8GmcCJlt/jiVa7Ymhz7WlQPxVHRHP5u/oKNiSpyXOn3GjsbhsSrc4L/Z2y
okHe3JDnnBJ4IL+fLIqF3BIlWTmuKFbxhgvnt+8Kl4C4713b4hjDqdPNdhV8ERST6dXgit7z7/iS
3q1RbqFf5msTYc7JA4hBvsPHAH0LVZ9MiadsX2FcyIIEz4DZdSHdRNa/LWBE2NXEw8uXgyPu00Z+
WzKTwmx7wFbkgRydIQ4FZmuFAEMeOBGAx5w1zRx/1QGNVhNmh7wuAq/BwNlEgDPFhRsyMH1p0iTJ
7Hapnb9d3QRAI9gsEaUdgJpPC1xm7aLFDM8gsKJbAEGtdqozmpVI+VTnkfPZWA3z2GNxPWigb8Kp
Ou3GJtLZbtY66DTNJChwSDqb5aS4AXKTv9hr2kvzW5FXQEqwjBuexqN94TsvPk/nHHfbHS4a4VIG
AIoSPK3twpTm1FFQn2Ji2Qdr4KaVgMSMjQBgoHNd0dDRduMaW2YTir8MNO6JAiYZfg9/4R2h6D5Z
yI+01gQbxP0cw/htdEWxihg+3QFySaCdAyKVe5gK7F9pQqeSydZYjqfQcBqvPMIKj23tnM4AtzST
5zq++PswBWFqt19w9rbXygE9cz9iOYhuONcFeMitAUjBVT63QPs2KmD5L9BOCRnVyCLD53dkwAkI
qffiFD3lM1cjnaB8uwYdo7+DFQiPCZ64S7KXsg8CvcdFTlyDRCBkDo5d7O2FHcH5Fpv5XlJaM3F4
RW08VQBH4NOgKAg0eLJAvQt2PpwMpEt2JeUnFk6ar70t6LYsres+9p3gQ1uSDrz0n0a2pNFSyaZo
4RifBH+kp+okmfbFMhSbSlhJjkKG0htt9mmX/LBIyH70F4Aq8sjx3aov3eJaffi9ToKFAEaUcxCQ
1S0UHEiGWmT5PpTbC33HHlbVUZ0EMonHMTYkz4NydsenZgoakDITsE/Ba8AhgXO+WxFAccY4dbBz
9N6LPXSTEtrT2O4QeroJiY3+H8rj1FtyK7/0d9FF/6aKgKDBnhsD5BPDkAIQF7zcUhUYvZF8Kzdu
Ev+tK4BlAOaQOlu55e329Vz5mFFRkHgD1zE2/fckBdlmwx0pynm1AVcImhcVq3MiekHGJMlxUZyY
qttatalyBZv6glQtpQwV8B8hmHIOEyqTGK864+9n5uQXJCtLThpyZJwFlu87pB5L/8mpfz1duE6v
iz5DDFVGxIayz/0xq5cGybRm57er7o651Zdocb5OnV1OgjWoQ3yFuvPrYuxaZQVoscZ5VLCez+0z
PFyZmc53TDEhT2STOxifpi+zMIWqwQoNXLzZ4WMvriNX3I8VC4j8LmbSI3Gg6ECdADRXCmSo2sQz
YE/71i64nAAUQYeoVlPQ7reyL8AusX2XIJmycC47wCg6alGTlz8zsIZQTcCOR9Ehe6GS1sNR2iPI
NJ+JLalPVL1Yia7KxjcIFRyWnOymOdqKCtpjLp0ZuwVQ6mWyVjftBhQ5sG3gZtECqBezM6A0V7K5
m/rdbR/JjusIGao99jMFEM89V54hNzqXy6e+fQRogDHeGYw3Vg1UMwIgMpKACgUz7zw+hst6o11k
G1wmDjnj70b2gHiV4Xx0w8ghlFx8Q1p/9kpcnUrow21AAhNGGJsrUYzWg5qoI8aj7+F8c2FkZ7yt
mAT0d3s8tvxighKJMifPvgJ7zRNXEaAbWEw+BoodBCGxB2ouEx0wcirKyGiSjNsJJSz9m6VWr61H
i0zWmxrMWaGYRbmxHvVSE0g1zeJQ78Tvgsu8Z7ipKpZ3DiVxancBsCPRvSq2WDt8oSwj9tFD7SFs
hsiEt6a/inEvhXtl5iXD2ow+oLUgBnN9g/n1emsv9ZKRxoQNMDIo2av5EJbP4DhW5k/JQjlmKtlJ
C0mD2ymekqH2phfSkWgBhFXnMWpHwGwn8mhX9RO9RH7LsXO+5X1ee4wLRFOfBdVJCdFrR8Oe/OUk
3TSFmAT6qkE+Yg0SWv8CuwdiVQld1EER1leFg9o6Wua1Cuueg5jKuAY/l/Rw94CZJXWodXI7mtxi
Pk885fYkTpH7C36tlj5Iaugoj1kLEi8nq2TZ7ileJkhFYI5ybWFFhOxBf6Ogu2a4xXMLrDnPWdbq
JctGljpg6gBFqhHgMqZfExOAE4gpnxhKnD8Nl3FXfwv5vrezrcguV+MjiyJFQdCa1Ve8ze9TYMfu
Q9lwUeASHu9bQN5fiGlqq2peAbo8N8BMidrunrEW+tqvLXwGm/s8b6zemyOcMEZlFlisZibURa6Y
1RyB5jWY73BLnOtvYq8U/AjNIQvUubGT71a2Fm5t5VCY7G4Np4JwblscemjwCch1bXd3+7rNmUj6
cnRIthhPgQ+CZcuP6uz1AYDMUS9pbKu+S3KfDQX9EgLiWXHrHyPz7qAcXLS0XSmajprPJPbyyR0U
LNOvzG15ZJHsZHe858SilMjYzb+JxXFfBwQMi/OVLEcfLOnhDAXFmb5M3gTBvP+gLtdmbqcfsXlB
297SxxMqNiHX0EKRhEIYL8l9YRVVcgPFmJ/Xipz/osGeR1LjWyztLLHxSaiPtXM/vRgBBHg1C5/7
ijxBsV5zWA/qj88MjN41u1FMaqREahnvNMVZsxB/mHUx1X4Aylnf59xlxT76kpG1N1EUbLgTzGTR
bgvNuX4jOM4MriZWQh0omHU0P+pvwJWzYJPu7h536ycHeU3dvFhQLE2Sda9pPbtOZUK3iRIuRdL2
i35KV7LTzPFfQisePhVO79yeFHXKH5ZlA62mg3gk9FLmIUnJ7LkQ1kq3QWWMv44BcxKc75ijMskT
BfdJgwxIr9KHGVdhftcXfkLe4xYQFeMFqV11M24MztGLII+bRfwSwfJpppkv69N1Fq0ZvfmxObdI
vpg+gPbo6/I8dItsnx+ZFAPqJ9RvDg/CBEecyu/dzTijYNUeQ+yhAKE6irx+liu//WShIfy/LuBC
YA6pzvVPopORb0XRBDqSv3sRPhyULaQIfR8ikIYSN7fbQjyAjHieESH+fpL3zJ5rnAi24zcFUuQU
25HXIprLmoMKFOle/DARZylAnhHsT7E2X943KUGN1zjyOo6IwMFHnnArdhg7i4cjeYYbbYx54zW7
+k2YoODAlESytGoBnHOt15TEaVT4LlcDWRdA+0B3CdpRZ74phCd75si8nzfM5w1B7LbyCN/v4FL7
mrOemjnZGDMf0WSC7tWEO1wG075QJsaEMkF9ANjXM8sKh6K+pNs6QnhUeJEkbOatC3cyNFBhmsZP
V9/DwormOjQlFJxGZihZWmU/DVtcgyfySg2w3zFhYkXVrK82oOZpYeb4FBwCRDT4PoUZkLhLfahy
VwFt+NZYqs1FJ2KGTAEqO1qT9RGY7mIJ3C4swSn0iBmqSWcQZpRUjwhGGsvnCiogmgXU+TrGCIJI
75BI7kz6wLFJctHz/rh69VvzM+bnwU1Ypm8gH8vP4nRFgqv2nlukvMoIAWdTOcGsu1G4UipHPo9m
Gf7Wu+ZUo9NduJQu4i+YMTpHRTVfJSEbe0XPVMIfA/gjDQCKm1xwBxRpiWwmctO08XorA0tcQNXq
WW3NRfGt8YK6T4uV5gJdmYm+T9/uVJRoQRGMa23PBkwpk+xkTGf4RY9p/fao94rsGnDfuHWozS+o
pH96OcjjbbHjsqVX06qeFN7MnmEroKxnQcBUPQwQRl+Fpf1IJ5oe17vzuk8UWmyC99hI3VJ42jm3
BfLBVqofMeRLcrfjzicNRhYz8EDdaS0LtD2ayB6813EEDNduaa1O9E/MbKz7G+4NYxnWliND48iA
/eJYClJbaG0fNTOiWvD2UJ527fq5KtS+KBVv9M8ahClDggEFM/rphEtm7SfZDvneF77aDGp6i5t0
dZ9rUOcc0U1mLwYPoTILyX0Js8uNP8qTcisWAWqJqNUigWcjkcz0C4+zNV8/xbsOkw9RsgfpQz7L
5/6SHuv9RzoEE+OQz2qrIuFvL/JP8+DqWd2j7436qMt5iu4y0tDi3l1Hm460P+17nN11lo03Xbdi
jz6w1bdrNG9Ek4Yk9B4m66CcjK4zPZzB6FBkLEtQBLVAOj8rS+hcGpuPfs06CjeAz5EO6XJC0xIP
rKtm1y97pE+6/E0Op2lH082iTYTieYkTwkTs4wh6onjilJbCtd7JBOVK/63Gm1RBYLZfd0Cydg6x
mdpMY+sfBMfXldqaGey3KToEDvoqdLBofTMAPqN3iHaoxzNbRsZWUSYPtCe9bC8YbqsTwJjBpx+Z
/ZJlh97rA4LPPYMlg28BblJrGhxIrgVoeL08EpfUAb+vrQIX5t94eb+IzGNE9zCz6XBx9YiAw+0D
pyyAj/QrIDdtRYeTI4im/3JZzpxy6a8DZQmJS3MyFkTNqqjETJiyV/xcIuPgjWj5lSyihh5R7BGj
GR/a8SVZ0Sn8Ql+WW/21QF/A0d+pBGgwHkm9KDPBPVjcV7RPi0OAmKGGhcekOpDD01A03jOEvimY
BGdcNhjS0MiyxBl915/6O4ucCNOXBanyDIKNS3ftl29WOBxDmFyrfb2Sv1/blBBnqn3Gqok7hu+2
4vR6XRQkBxPlTbK5J5A0AzIvhGi/A5V1Ee0s0OFsXW7afq7m4hP2Huw0c+km0y/TLE0wi08WUMkK
vtpj3Mv2EPhzSlHYgFPiNOsR05FIZ6ojtklr08Cia4QuAGLsdslI474emf7x4eb7EFqL4IT5HOc7
//JMrHSTHOPY00YezQU6DgKUmtg1qqkQbNr6ZATONSZ2ZqIg2OBQ3PIWUueZIHBOSMtAUEkl8mW7
jGBajTxKR9wLRHaJXR2py7bIRxAw7bUNPo8KrAuWR/kkufi4nRHiSkYQZq3qKApWFlC3XTwoGoeU
pSoHRcZufz91e7T6Suny0N2CA6QNQSsL4ei+MacVVqBY2Bn0nSoN1DoqnZlTA0jxL+pKdfJZyJkK
rOztAdggOKb9sT4+mqd1ta78J3mt/N90ncdy60pwhp8IVchhS4KZEiVReYNSOAdxEAdh8PT+wGv7
ulz2hsUkigGY6e4/YSP3AGAOYDT2JJeEjCwpNxCXbJBEAxu/MrnYAGO998CUL8aDdhCX5rl4YlMP
EI2c0KburF8Ao4x+FMPsA4BDumYtvur2BfuViytX/K/iT/Smv2FIXVB4H5qPcpcdEXFumOpYXwy7
5Sfz//q4iIWMtXlqP8tNtNEO8iW98nHwIjY2oBzkTR/w/GXkxudO7uLLdFdiurTgKdmC0JGcwUFD
bVc8I9YAhH/mIGPBM5utc7XefRbuC4JGLC3k2jLPQ/VBPpz16i7K1x12o1O5LSYw2bUnF3Fc/ae0
Tm2+8ZkJgZWxRfPdU+6gJ1H7hP5KgrlsVbRxWF7G0Mu3FfaY/sGr74w4TLxDX+8SlCw2eY5gGVtY
ZCQIYR0OikB6NfjDZO78fl2UmyB/K4ggwcZl0O6NOzaWVh2Bvvj2vBselzmhHq9yDzx6ZX20f9Kr
+J7KdfkHQPiRl+eIWX6EY4d2emSpW6dv3an90+ocImzpK++cvdQ4Mj8RR8qns4YbssRoq1kBAeLA
PTD1e+bX4TMS5TNThr2Zpz707twLNKG1fvKfwA4npMS/TrYJI+YQ7doDKLSREp7c0/ClfnKDc3CV
/QXnOMj7dlpJNGZEkY6vcX9vWBuUh0m+KR/j96FZVUx2vTtvp4ON6NS2NkAnTrEhBq+UG0Qz+JJu
dqW+0zeaikiQyRXChOgATzb9EfkiL25++6clSe2xfsEJJN1qB1YHNMkZQbTnoCISat8kKyJGoOqF
DQ6wz/ZD/Md4UuDNP7g/yjW0iJfij8b0tmIsEZpv/D90Gm8mM6u77g13hhcgReTMV+3DfZo+YrwB
Dqazwwjmp6NE+e1DdgoGcS8aDvvrYAe2iLPkjiWjuyKrn1b2W3xlUXD1hYjmEBLXL03KvX+Hc3Qd
1u46IOjMWGNJ82Dsxp/8QQK+aQ89rmGw7l6sDxuQJ70Wdli/+N8KJSvDn1P/DHiCdzvfZ7vzsYF5
5jXkI5kQ3/YpvwR8VvxQAThvfJTpdf5sdxY+DuBKDBqYi14BmZ2VE21gv5nvZiiuySeHXXzVGTav
/QuQD0ppcf76oq3OmTDspx2mQPKPhyXyS8NQaJ3wj3iP6dVmwbtmL/MVbkBJVcsKjlYYxf2Ar/aq
+Q74m+D8t+ALDc7FDpMIFk64C2CjVxGFwMoAt/CmNsUfdXVR+XWnpUKe2HghAqygkLwwsDzJeyxS
77WQnzT7rDmxTum2faofg4PzgI/Hw7Szvy0Aw3EFLeRk7p0HUoTle/rGqYtnSVg+FvcEfMq9mk56
uoH3wliesvMxNA7lLh3W5laD0oGKc8/RhKuM+2SxeNTLh+jf5Odw7/JpgW9/l5Ethh5nUMo5TE6a
syJbK6VdT1bli70vntx4c3b+NsmJ88vd4+eQNgd+519mMUm80bpd76ygd0B04/CFeMPUARARc45H
yzy4F0rMvHkOjvpJsHyy9TRnjks0VS9VGnpf7jf39QQN/WGJ4EAxPjLoNFT2b+2dGRpUbCkVEYYb
D6PcZCA1arU434g1Szaf0I53Fp1ts3jM4P7CIaI/t4/wPjUgNzpqwbT8i+q9tp4HiqR5Y5g7zDgC
Z6X/NGdeCbKsb631ft2+jlcs7XmdFPFCB95pk90aEn37LJ6zE8cn4DXuCRqTbYiYV3mnHfPn/gCL
ClkZKD9d45N5TlQ4HqjUa5Y+3iI7Jg1isvffgLCbfE2O+wdz3T8TVdWZAKLzQhFb8r0+I3UILs1X
cuDUmpmnvsMJAbep1wRtFWeN7R763KYOLjgaN/DhXtt3ohsFwV4F5uCb6b0B3WU6dYxfYXRoZ/eR
qYBkAP/JTvec50f/EWLZIzTXR/nRvOEfTh1dbOsvVmzEmNl6sDh8rAs7CDuNi3XCyiZgMGUQvqbQ
NBpSIdbqkSrbe8CmA41kRXncPpJQc3UexlNL5uwhxb6Eyva13bHAXHp7i43EcxEf3HsdAgk7M+OP
+QcD4DiEFHPKJlJPV9oWziNjFqpelawtf4fCL2QlwKA4nF7ButvX7DV4oSmVuACx2bzEtEGUX5s4
7I/vRXRXJqFHXcvEmHvJPWB6DyD+N8Wi+j17pmGQ/JDxrqBp2qBQu8+oOWhrGqzVNwQoKQCiX/lF
p4o5UXZP6OYVNyiWRL09SHz5cbGiucQebDyV9X2m790f9yc3Vyw6CV/i2fNCJ98Do6fv9FT9u62A
QzYuwJV+8Sh2kYk/jL+YulTXbF/eW5yY/dr70h7Y6YR1EfFHA4fF4uCy6afGva7OckkhekqLx9Ha
k8vZALVSmP5pwP/eqCFS9tdPzLoE0yZmKy/xz5RvTFKk4EnQ5nAG+RtR7Ue0r8Z6ynd9+5Yjv6XV
s8OGcZoBW3bPUdZWTJfBXRlegTUhpoUQdVed5G5dfPJairKK+1laho3rHr0PfJDr3fidlgdMsiBk
nxx3jX0GDbVVAiUsC/KMR4XDZ94INutk2YDjq9rLP1hK4ha2qoYFW3Ceuze8qud4n1RnHw8Hph8E
DiGsL+5SmBnxipVPA9aHxIecD2eJH6Ipzni+p0hCF5oSm4eMMeLe4EDNMVQ+ZgzNx9dJXrwDSXaw
eiwLGuqZfRpYehsvIs79qJ7iObSmYwMJAj8NchUwq9I4D96NCMpovdI0CtHhQGog8Qy8SERtbS5f
P5K9/FKPB6GdhulRVk9pfjHFnagxnYbIvoZkOGuv2ngYByw4cZZeCzDICmDiOA13VvGt3KPtQxZ7
VT7jmnJPWUJdRi1EkUBwQMswhJKdstvc+OmWtZKfY87g6p0DbRdBqlNrU+0j7J9dNOWr4t1+Ch6g
J/WYJ0mcGzd+tde0FYVRWW+N6iu2D910diY4HK8szKl7GF7c7+HhBuzfHP7+xflvNw2LVd0VhvYP
F+D2vMSPl+lICx8OesDkxrm+FuT/7RwT16/lPhW5NkZ/3sMQieCAn+tG9Ev6dceZQMgTqNOMOjSN
kYLerpEC2B9HZTiHpj37mk2veLvr9iAZxRA2JaPt233GXPIwcV398XY7wJ7Db/Cjk4vuUGTYg+lT
+muMC9f+dl+7PNAsgsTbhVpUibdr/z5we94/f+Lbi+RTSwcZDjbw1u1JovDxhrpdvT2VKBoak8zM
j4NTtJd4OEw4l3W2gqjSYznOmzXc1N+1ZBxuo1juFBwgM8N/Zhpd/FnIinzJe3XXxupxijoZIqGl
4xMWgQdlesGV8yuwxJNla1+mPsitXdh4rgJvpLk6pES5tJyvfXSZSnyxksrA96V4j7Aqxu6nmLYF
fLo8HqbdLLt4K7KKJo8JQlACNRbQYpWVEZ2mGbQ0vkeb3MMTLazsXkvzdzGgtB5S6lMUJ2x9Lvum
26cAV10/7YULsp2OX5VemSc7ghbVxXvl2xt+lUOGPWHr6MO2MzDb6SWj0fFBSNM4BQ7oA4qJX18H
i/etbe2BT+Zd6LfqE1VIR+AhBUc/EJ0YQUnTYgojIn83XQq/04Ft0Q0Y6qseWmM3shHmHcPmUZ8O
RZW8DxnpGLBTF2fGCHigD+p6r2OLsvh2b/lC8Daq4hLKdwPxMmgIqUwheRFBBJluGO5i1/zTERwP
wgfDvzO28wxeXicjxuSz95sJ56sMmGcUKYq/yslDx4OZMPlwX1rGNxlsChsf79VgGfj2axsWPE2v
/ZWrjSUd60UkkO0gBKry159K1P8d2Fv6hG+e7GCLtQNtQKbw5LDnMXSa5c+TAAlz8pq2Q/kUVTmE
p8R8NHQ2Dsdy1JlUJyIzBUGleleIY+d8T2rvlBo6HdZARQBwyFe+6fDox34eS7BU9O+RntSHWvzV
M5gPUQth3ZuKcTXnzjEACxgQPaQGM4dWphn2PmKDNTxrTVF+pQ1qC+M+qxtICpUPaWHGqt3Lvc/E
8+TOjNzvIJnvlEnmHkoQmMe6s1Up9NqcTxTbzDbNxJ3uhdPAaqmiPdnSFL2cagfP6jHEm6a9VDNs
7iRgHgymaLnVa8ORuDFGTKbG5oAiCnJkzmKW+cXflrCRU+2ryzwzE/FTPNOykvMjGjHEc2YbkKeg
dvU+WQLrv7aIfzO3ZbRWsLflBiMqk0NWMkMzG204z77C3xfrLox/TUxHug/NZy+omaA1EoCotV1t
Q4oVi4FZfDkNicdmm717KdFkpFnQMtZXPaclGDTSU/oBVFVnbhhnbG2ZFVx7O2bsVy9RCCxlWS2c
i0H3b44YF2UJXv0MI8zYx6kvhp1bwP4u/xIQ2Z+NnJXbJhMn6Bsq8lSkOzcA6u4pabIonnbRXC3h
DngKmjY8Q50sP1noO+JQHTbUaiiqrXLck8sXMDRMD0XPYTbMTMHjMbH3vgnFf24zfBEpVERH1VfW
+eMYf6XddDTQEkNE9BmE2NgYOf5a2cAQaT7+ioJ49zyN35MKSLnyMFGpzHyHuyXhcC0eIGZvl9vO
V5wmMFXjoWT435KUSQOcv7Xz/GrnD1MNNCXBEKdcQX7uOYIT3LMKjSFWBfCZBlqI8bv+6NlCXiqT
FiaffnRP/5gmfuvKCXAMUTnel813V9HbH6PE5KdV1sW3GTlq9mvpGuzVNwqQAnDJdMi2gtivyGmf
JqHZHznjRtMCq/SYBcfJsC1s7ThSRJiTy4bTYeiXD+ln0fvYbxbWycLFHlbkDGo9AJBO5HxFESwR
IjIeA2OJM80w/bGAibOGykEalo6jWtVuS01dTKk2puvFYe5HtD2tdS36ooT8zszQI1mTkoH4nH5u
kd94yaU0YvNeN7F9NPuXquU86QlTlRMmbabHfCIh7eFe1DSgDqA9TvwrW88ZttPNeSPJh6bD+kZK
xJMWxeAUDck7cBEb6ZwSh/oiCwDJA/IO8a7w3/WcMWWEZ/7KRaFgZEruu2ncaG7xEkyLXMHFWchP
IhJKKIdH97twMbORbrBzpnFYuzozeLFJXM8M8whqiUlOaoj8zbj0FVTzwKhyIorpl/qRkZYZu7s5
7h/TmsCKIAle7Uon3bxgTsFpBlMOCyHfJoUi5iiH6bfuYvQ9IM5jmWGr5G+HGL5hqXflmt3oVe9J
Dexeu+ppeYvHyEs4qPBJ2FkqWhkZtnCk7L6mgUW2ZukYRzMFo2lLNQLjwPEwAiYjPjlIYVEpuQ16
iukS4GNwtR4KtE7uisJnJSFVexicSx5RjXok4m6Cdj70RlJv3K54FEIogkYZj/r4ytrmjGvpDLFh
HvHHFCqCaF8wY/SUsxV5h0CEF5nocPosNER7IQLYZvfuhlAtY+qOQtxO+U0D4taQJcBd0Wq8N1qG
yzUBj2tNMfsyIx0QQjpvBE8kkBLPs9QwCG1gT1RjR/qOP+/resiO1YSS0omLTVVSQgYCaV+GEfWq
dqJ+RYxXvI3ownKioEHQaGEgnoxQFmKfqaGl2nzrtY+WUWsEXeuAhBONfWYz9ehcer+BHRZHQ4Zf
XqBQIBZgmBpcbJgjjRow73O7eheXUPg8l4jviZkx2Q1qAIvtF3sgz16bLP3bpEUok2tVFxKyl+1T
gHZjKrZpBEG+Tcw3w2e6rHF8byQDtSojTAvh5EtQdH4Y+QKQc8RpSNriapbZq9bEGGayIMd9NzKH
pxnRSzPsY0QvZZehW2IzEa331uWO+Yo1sCIAm428JmmGAaYifJSDovrlG6dl94M313fGd9X7P1Eh
rpMp8b3oh+40xgdrAg8w3XQ8OWYM0zygqR8EU6g28M9BKb6ciDDKQQfFr7KHKfG9I9YUL4ojkIOV
sobqrsZcE2Uro1eQRoIYMZuj9oLHNaO9AX8Srv1OzhsZXJDYMi+i8U2ZYVl6UcBGM36t3Hmt2sbA
LU/fTKM6pxGkz4H+hZwXzClrw96VOdSFpHuaPe+QEjJmpJAaTKPZ+Q12qyJG82PF7qfVjQ3dl9wU
OJImQivva4dk7HZGMAZ4QHoocZ6Gdul5/6F04va+Uu19pCUfavKTvTsyjQlVJuxHW+r7WDFNEmYw
7xpv2Awt/B+9A9m2sVWcpi47RCmJQt340JBduiutZJekTK+MBBZ/lTXIkNIeseLSAmkkyCfUAt3A
Np0G9/FoqIPXM31psyrMtSHY6jUgfZFgemjfuRq5eG4MvOq4CBl1468zyh9flzwtfoAGrU7Ud3xh
9UskZv9ANM0k7etsuuhujVUtkKTNFCe7+TXJUnuLAnzeB8axTgFzCFhYm8bsnMcEn/Os0VaGB1fI
M9tD6jClnzoTf9f5oY4FgluFlBRHT8+XCm4twUPz7MG7Gu+mgF1iBPvpGtdYBwo25Ni/WpZFsmsh
HiAiTGaL4BJCfWPwU6eSgFFdazclat/V4DXeQXnNyZ7s+KnO8jA2E6wgoSr6lo0LayM/vaAezyII
TiqgXQmcejdMn6VzZ9bpuUMqvNE8HwhIYdGcem+J4VzJqxPrnvfK15TBJhQR7kwif1ax/50SGrS3
lEV6aimfDDnEZ2GzlJUq/3By7Q+ZarAmmJMGznBInPqjbaAYa6J7F2YKrqFX94S2L6l1E17pRRcK
F6smKfkWUkejKcEUrLGuusAJKB0ucc1szyBiyte3PsbJgaRyasr5PDrJrzcKMszj72hJ6Ity5RDF
zk4ra3VvecY9Cb6EEkpYClvbqKEc1wzVllRlFv+geSRQmUlwWuEDuTB7M5yvA6/BytKC/4Vg05kH
hhgxtWeHQqRx1Ks9CcSKfioRHxPsGTjNqdEF4W7+R2WyD5OCuSOfl3SlMocp1DF8UwRztEgLnnVA
szHtPsSUdWTYj/Amx9zbORDzMWUcTFpoczi5FvuHTExEJqXgmoI7p2NiFHop/DSHVKM0harRpmQN
Dj/6PGdrTZZ80kfZoIEekZQlhoo3roM4dBwIR3QVdkpRRKs3W/k1Stw0LHqwWn6Nak1W9WYo9G5j
CBAjumjm+X4eprQdB0tzHwyvYd7VbXNdHTV4E5MAHvIBKSy6VCjMYt6waeEzgDfX1AVPXX1ui22i
+mXiBleQkweOUy3CIBkPVmXukqgFVlaJfGSm8KIVBroNwresiB9QM1pmIFP/mfdlvibycEM1r607
qZ8jBVqrOwIWJONGBVnacR9duqGj4TyOOoBYpl6zuN8Hi1uNlxjFVpDjunE42TEKy8Y3x9DsdRIZ
0GqDRS/bvSLunk5mDd/qYpdlcHKqed8U9mJz7yQ7y50eh8Gg824pZiIrYxTa+PeWy+w11uK7OVqK
ZYODk7oUQk53x3EuQj8OwHeDb78lfFHJjLiv4SGLzTs++LzyOxo2bezQsA/Nvadnn7mV57vO4Rvq
BYtfVcIS9PInc4I9PhANSzHH96svv3sEn9QyopMZBcWb7kaMGTV5yuSiUxRYpRYKuzTRaLtCOmB9
OrjLFDCb5qe0JcCGk5PfOi1zvq7W7lt8gyfn2CqZnwJCvHEOtYF1llhYmhY8oUBKlAVoTQLNOFoe
Pl9PVQGNIU7kT6LDqWgZDjSSpicAV59sGeoe2v5y5NutGc5s4x7CjkwBvLWK5sJtUG0pNbV7dgEE
0K0FTxc+otu4411SeduacMdllIHG24QUl5J5TMCmBWF1NssDFksIuO25pNvGwdKCTa5Htb/r4bi0
EB+dynYRVbV/FUuvEyTqLHqcxTPVEkXcwT4aAycK7Sga77s82Q/DfDfrZn4qfXh/00xcQS87khAi
uINRunGy6DFvIV9rs3myFnjHwbxtZYvu1S08IDg9dMe3OY71I4Ygr4NtQeYaOqwzI5hA/J7J3tZm
WDETkHvpiJNFCqAyJdxphePnKLSt5aBrUK9W4SJF1edpndUwqzq2g5ijfpwrfTuVmDPTBb9Bzaj1
1vyZm2tipsZmWfU9flAEpmuMns00RRtspY8VxI7ahGFYq2bf5UXYGFp01VsUIjO4MB+sMIo3Ap+3
w3wg8J363kpPlIWPTExmyBYECevmXxZKLM2bZu2VdHdlPxKyaYkw6mxt1UoLeM0s1k7pVxs3DWho
/eC5VA4nocuB6gEWjvTwF5PFBnGW9zOnKZwQiO99p9PtuOMHCirJj9i2Z+XwYRMY1U1dTlt80sE5
NIkNpvvtx09IHGpmUqs46IONN5qfugRMGRf0SL17I51L4Xafpk5bV2/JQHuPKrSlSLCOuoTnUfTJ
l9QZChFnjZALu1xzpKzKACm7piFuoGLAFBnoRXT7oyWle2VYEE+xJzOhuevfljte5xZMQ7r3eYub
PJ4o0PmIWSrG/Dfx0vJhhqpvVkBl1dLHOrRwBjVcPcbYZ0PVHhmBTIVxjubUvzotgMgIeKUYfsVW
atx7FVG2DjKqboCqmddTeZ0t/dsnkvOb3ubXiTilDfeZ6FKmmlb3y/72IVxmL46MqbIuVdO3e8aZ
zhRPWOSlH7Zuw8s69CMbamoj5u16xmosDWcBwwWr5smXZphaotk5MUWMh1dDa41bti6gCZtoj5GQ
jtIYviMzq9cmTPEqojpRUYsZfzfsE7swtpPP8lYqAzPb4KXE5W9tFbfFCvApmu5Jf//wjW7cza7o
zmRH++BdmhG6qV5ByGm+htHeLW3GumqdeQm1nU9BMEDloG6p5hbDYiO6Y6HDt8sM7FVcY4Kv+8Zz
HTT0hmLSoHoiinP6dzYvHC8nqdaOH1x9Lw420RzB+m+6F58ISVc1+EdXDbLUyrrakvWvNOw2LOJ6
R3yetoOjatbIn0gyFuxzzHgm1r5y0glSzgd3K1r72Falu/dgHliF1+8ijSLUR8lpRSWrkNDRI1Al
6WmFTp5Wb0hYUXxpHzS7T4ldxxO1zIK9RW1xjCv7h7TJgITw+mHWEXWOpkXeuKDbm30UL6KkkLfd
jZs526jRt4PCuc0OSnlvfY8QTwQL/5qOEOtkij3hdaAO0RuRKRt/tiDpD+AZSfbV1pX34DOOpmtQ
K3fwXgPIdwKpH5oXW22cmmwDu9+NxKbRuWkXr29/STWmmGnhSow1Pv4BTIy5ZljfRJTdy9S+0kW1
jT0rX41J7O3HSN3702StIg+M1IkUhVxDceBpMIojDQ6CMlkxDOZX8dyaUFknQjj7/iOOtdesIlih
cOmSk7p8N9Us9qaTn6KINEg1Ij+0+oVkKWUoFDp+bWQhrQyGzVb30Go+VgwxbvNenDjb7pMQ7VPb
KdCkeUTU4bb4FXR9x2ZF2uZgoOUhGaUj1bUE258ZR0zscOuMHMt9ZurepjH5VrVJ/3F758nqhPMR
aHCs/Kz+zNzpS5favUncMHvtw8gv+1pHDsEWBNYmZQdjpeMcFIW9zcr3ia6YLAZ8ZDTYDOU5HxHy
Z1DfxcjiL5FlsZFMK/oR9me3+SnikoL0Zrx2i2P6v68mqn0c5SKoWuzdpsAhMvT29LjxfAVQvTQR
w6hCGn8sIW9PWi7+vSluFm232/9cvf35//n4v38+Dy20539vez4I47gztPEv/5LwVB8DynS5uF27
XdySitoBZeq/N2/XbvfdHv33yf/rvv918/a8CLeZevgx2mijcqTCgZjEMcprHB7U8hH/uXq793Z7
tiYe0gRuH2ZQXelPsOZbLji6UNz+e1ubo/+6bS86W3Q06bsnZmefz9qapOsOH21GmWT3yZlPqcmD
HQn8YpVPwKyFW44PeiqGxjkmeuIcZzLKwsCnpLndlM38nw/ky1M81wZ5wCT83z+4Pe12U2MotHPH
5HS7K3Vs+ziZPkq2Xs9t9Mv49tyed3vkdlGJln9O0/mUpRbCbbdE0JUtb+P2sDTJ3qrMH2WbDoTh
YEDd6sIVSHERO1E44LK1uBV5DWB+VLAXNzXor53Jq8wAaIZWYeVbufJ4uzAnCSEiqdoZfuMMQwTX
Ga+Sv5MG16L0HaafmZGecjZwuwUxS7oOuBDT6ByzsX26ePBli1FUuRyct5u3C3Gz6Ou9tt23sQwr
Y0DecHtkiEtibqK6/FOMTOX//bviZgGoevcY1cji8tsr3F67jpfUtEQbTnyclHyP//p///yX28v+
85zbQ5MESTHGElXof7+pfHmj/7692wP/47X/34f/fYXaz7odWUuHf5/7P/5nlfr7NG9PhUEBjGcW
y59P1rLrBFmYxMF1tCEumgY6O0/Jc87oGTsp3DMGvwQM01JGl1+5bTR7r4lABark4OWqPLhJ1p61
fgRVysHxZbwfkmGTkRytxfBWmgorLyxWwijQvoZW/+vaiTgODUB8W1Dqt1QudJwOXTZOBZqLcboA
szQjOs+gtCYcYPAgGoJuF4F9aC6jgCX4c5sHzxRg1X0+sqQFjQ51VtcJ7cmjsI6HBrESYP1QthA/
ifNc27j6rjo8PErxZ4hTbdPWcKCoBUJseR96RnQhcnnYRW71LF0AhCbBGcSASTEwJQspusG7JXrF
tLDjQzMZV9MrL5S33XoqdIgIabYv2IL3g2u0GJzjwWPQl+lRCp3KR89V9Q+FUbGZEYB2PxkASz0I
pmEB0/ULG7yIg+NQTQTm5oi2Mg0usTPXM6cWpjgeXGV8PxRESb/W2ocKbDHCrj6ai7WYAyg0hvwl
ahZP6qzxQjMwTlUy9tBPI8jomMfGPgIQ3QvecmiVEhwkjOMUBVEPo6ckE2PWvvo+L7Zt2X3r3jYv
ChIqMA5EB5U/dA3NduYQJW8n6HUj2KAm4NrJdj49x/oy8x7xbMcwzVbG3nHhjicVxIDqMuTQDb2i
eUNlgM28j89JK+N4RQS9Exp56rAFdjOGHKwPml1Nh8ajd4jBYHPS4U7eqN2DE7SDfG506mJMpZ9k
iYeJ6tI1YPD9mBvn0fId+GO4mUu/utOk1WxHJ7oQ5fhdNsvclrejcQgzHDG1lZb1WAaWCGPyqPzr
FemJgFGE43Gj3SUlMzS2MzyFUo3vpDDvY1xGLH1o123HOKCBAqPqmCDI3HjXpfXHzbV9GSOu4E/v
GAdwwiTzg9DcK8HZ0wOzRzOmWMsdGGCu4wV7Dz+ahmEIZru6QjWV5wfDpwsqA+3kRdfcHpxHWZh/
ydbGF6d4iSlQUNSX8Hbtj4HY6TCQ81uy12KDNmE2s72dL7xeV/4ABi6N36ht/IZeT1aI+CySZuqM
Vc0SGPVHgprVIpM8hQLblZ4eAmOZmyr3fuKhTV4rxltRhAl4MqbbZsS4LWKuu41EdNTz9MAw88Vs
7OjQ8A1pgaUx6qycF6OS50IEcOB8FlFbjMjqbGc/WIm/l3V01yVpe7QJX8ccRRwZCdzpiLCmbvgg
o+5Tr3kHooYEK6LHujIeumSi9eP7HrTN4FAKWr36NXJXu2tTdAJmxwhPSwzYNPCw8hQaeOZE70kK
qXoudTx1EkHRiQZYJtFdNZPIoXN+4B6h/dCuwajQD2WAwDfuTzYMuxFhT9diqcRyvrVG3PhqTcRw
akXzLVzGBh0OiaHlYr5nw28zGO1BfskJuprt8SpkC8swgyjDdwuBWSbaPTU9Bn4GpFtVnqSXxg9e
z54cAwvZdhpvJ8v49DMy2o2qhH9p5i/KTvtdl9OGG4nn4Dsf/UhGaL3hYIlhQu+aet5X02cPqayx
D5wt1LNRz9k9DQO0GLUKBiZTTgxpahgjkqknc1N7cnzuqxHYcnxuuk6HW5r8Ma3ewh/bsrbSgfM7
GaZBDc+LghLDcekXJeIYBOsWzXTRCYnfCTkz2nDhLZqh2UUSxiijD3vqml2JRyUwPkzYSVWnMh4l
1nmwSSFy7GYND/4xQ1SBG5DIYRq7nSMOpoWxkKMll6qgEk2mxQkB9G4bZb48yFi/NDO8MMCql34u
EDUNj2PXzWvTZ/ahasLTIz22j6Pf/2Q4pTJoK3+nDEvCsU1KqjT9VdObjm+dqC/NwSmzkeqkOz7C
tt7bEiHJCL+yGPBYHqm6PTFDejNdJ2nCB7dTpsVaOJv1fJKQawonFncLyYwj16uG9JzXs9i0QpyZ
k140/UZAT+1NlZGIohqv3fUS/v84zflRtfzQwdzd23GKOQ2xsYwRpg8vhwNSTNMlZ25/HGuAFeEj
45oyC9FwFRz0Kf8YIbx60/RRuIDpupvd9bMGP1ohtXBNJEx6a61jByq8ItCib7Pi2GzVKB6L2mBN
LYOvuuwY5kskvm77mvt6CmemvrqAWuWc4iLqsjMLzft1l1PVNYFwcnFuR04gZnZUe/P0HenN/air
GtMcPn2G4t3QkWT7AglykzwbQecYUHWD5gAvRzQQEXAB5eXEcXQxtwNmRga13Hd7YPbxxms8+7nq
ZHwKEuc9JY56m7V6fyR0AOLVcmGMOWKKuHxJtCQ5JqINjsqe3slpRlZSWupoUO1BL+Gi1Zx44wjo
BBk8qFPekKHZkMpgLtPDqDN30+JJr3v0BQ19pN9Vxk5fTD5vF+Z/X7vd/OctLn+wmGMfy83tjkGa
lHPT8s790XjW8gKTH2/UQx9tObzINzHJU12qckf5SP7gqHJ59E2fqwDpGKC7pRUagYYBSRvsSjwR
RfthxXD/jQCe562kv13YPoeCuVzcbiaazwSdhi20Zdsf8+gzJtV1/udNWV03zhupusdkOcJzm/1A
ZuSTuZwtNJf/wd6ZbTduZdn2V3L4ueCL/gB3VNaD2JMiRVEMShEvGJQUQt/3+Po7D+3MsGWXXfV+
c2QySSkkUiRwsM/ea83FJqLUQZfk8uZ279PXOofgxNbGYFTpEc1JuXNSbiB+3yAfoYmtg9+2bOhu
AO0fNzdCdhta/kxl4kzgCsPOtSbJrDdEqh/77FkydTXIqNRO3kRCQu5vj0MZXTGVdGPchKSOW6L1
JLpfY7DT6tQ1jraxBcQiR95MCUJepSmTWQ//H1IVsNhtW+A6q3JrH4icBcLW9e0oU3Jv9ypV0bdF
b+c0M2jF+pIRWxqGrMUsthw8ur2G2z2bre7cNpFwBeF9YZXatqkdbYuOvQtsb2OV0Ez0GNGvXwSY
4BPNJCTXODEWAcqvOeUqiBygbPXXqafOY6+XzhgbEMXg5Orc8xUsO6I2SKnVjG1tRNW85RpKghDq
A6GzVEp0MqxLV2YcSJ5Y4kFTKBCUFkzrxtrUZ0bHXoY55rHwvHClpYLDyWXLu2hChbg49hW3mxuk
W+s9xPQTCW7/xuSKLHTmVUJDpKqcbJd1GvYlhQsaVC8SJqMhClE4c0N/dZM3xJgPzEe3k7y5vf+3
hwYtxSSlmcPb7QPQk58BlduvN+4AQ8VBKzCbXAUFbsKGSA8MRKX9Km9RvJQUvK4ECf84AG8PxwhP
eT5ORP7VzpNh9F+LAk9dN0mtZDRFNXmiw6uBPZ51X2z6odj9R2p2dWA2ynDQgRFO7obmDvBNnysv
PWvgk/GKJKd4IXCHqd+m94ANRESbcIG8Gp7jwj2Xr8o53zGaUhGpotSWtSDM5YiCeIajSdwHX6av
4MXehwcmFt6X4Jyi9ViJEcLpLP0AoihPymFF25MJYoEviVHAeGeYC4YgJGJEgCOZhr9kEjgGgmTJ
oj49wZOuekCvy5Z0n24edGv1ND00bzkPR2SDdyZiCBBHzAC/6py+Gpm28+aFp7KZxSH/ItDphBmN
IWGKGxzhjX0fvmrsYrCnEj3CEUj7ifinHd6pJlpQOVfDCkeIbi4D6w0xDLCaAtDoWfv6CMBqER5b
xnF32IwRWpwVOqXKEtt5JEFTzv345h/1e9RpgAsWMi8SqQ6j1/eCy1kys5/sd+ugPynfjK33RD+e
Wq/GjmXA3iXm8p6agWVF/xo9jw/e+4A3/LmHgd2s/HstJKLuDl1Wz6Jts5FcmiXRxjMfOfk98Nmp
YNN9l79wHOCAn5hOMDW6T3bRK47LYpZ5C9I5/QpHAY5Y9BYYewE8tOS9hYywZsjjAEX1Ryox1g0k
8e7jPWqL1fDqk3R1+u42y2ZEKn8/4vN2Si6Ga5NAYvGkJKvf4NqPVCR+nv0ja9NjHmZN/c+fdAee
O3Wh/Prm/Z8/ITxRLZVywhIO0lTNsmy+/3Y9hUhn/vmT9h9FOfRRYmgYNdVtQdJ4tYg/lF2+jl/b
rX+CckqsHGWzdwzFfExXtBXFvbOf3jhCqGvR6CWS7TLaMjDOo2zaKInkpEb+KnA2XnaE2dkXMFTn
hrJSXJ0ZO3XDSkfy9wLRBGXgZfqA7rdMl+lXKBx7PKDr4tI9Rqf0XFwaOg4zfV59j7YQa1+Sq4nB
ZdUdki3XfnSYKgcsxvq1sRqZSKzEI4sZWoM1shns1Min8e0bGJvGld7PzDlnxwzMG8rSycQd1VzI
KJX5k3pxb3cLsrm/V927fU7vwfEGHxgTMDSIDxxQ1jSzd+zS5gDTvkaviCHVd/rWyF/7JwYL55IP
HasNrGK+w1kNr0FB1o+UbINh1ru3HjlkG8aPJ8Rm5TMSC+eQLwnWXuLVpTec8P5tkUR9FSFF9jp5
Rau/VB6NCxTMpbvwv0+vNsZuYxWeE8lp1F8cYxHetxt1HazMA75Q81tdzLBPLbDeN49gABE8p885
ZBFcLyibFsidMUdyngrcAK/RYhZuMgtc6x1n2PggEQBnQ519B0wWigXVwZzcz/kamCWwTybYAQbC
XSuNFzt8CuDUF9qJYaUWUOnc0yKHLi7pDRy2yPgO45wqY66Ua4gMG/5Ef2kctfc03ZTr4coWnJfK
hGplbcuv4879yr5yReW2pDZfk8ZM0w3QwuGr9Q0lIQrRxTZaOb9kOrwN/xd23p8d+RLu/4cD39ZV
zbSF7bq6+fsDH5B9jaJL7w+60x3wLAVzucZweH0R7osuFaZ3IbSub9hmUDZhNPqCI6mWxG+pVf6b
05AghD+8GM00UTyrJtkHn89CK2oGu3K7/hDq9Ar5X6NuyEAmIBqac43DhuvHHJ9dBB2DOdhD0Tz4
DHCxWX7BPxI+3F7O//ndm1P/13/y+C0vZGUfNJ8e/tc5T/nvf8qf+fe/+f1P/Nc+fKvyOv9o/vJf
rb7nh2v6vf78j373m3n2X1/d/Npcf/dgcUuqeGy/V+Ppe90mze1V8CHLf/k//eY/vv9P8i50Ydsc
Bv993sUpyN+//2NTJ9fs/bexF7/+4K+xF0L7WdNVXbMN27V1x1VZU3+NveBbjmuaqquJT7EX+s/8
hGY6tqPZpmrrJGLUedsE//zJ5NeZloqg0iA59X8TeWGLTwe96fAfBrMGr4HXZQiZiPGb1R6eZVsh
a8LgInBwIt79hhvIVs8jE86V6uXHqgZpgqivQ0TXoM5xB5t87WhTuaQ5tAkAg1nrp0en7M5ODvFb
t14cH8iXEbJmkhhpgTaM4yvqp71gGt+jJnKifZBClM0PhhU+lpkgMNctZlY/rDrqUYaYoOdzh+LF
m8jrs52tVjw2vblMJ8KvphzMk+b5ax/WG11LvOhO3tzpRgL+A6U8A2v10k57UQFJC4cWYrFibmMD
TryCmgikJF0czfpgirnLlG95HODpCth1R/aBESG4qQlXb8OuntgH1N846DI9+ojGAbpfLQ5Fgg9T
H7Qj/cV1Y4r3bgQI7KasDnWvg6w117hOiD/GPYTa3lD6VVm158bkuaN67or0ez+OJ6WsFohhv4/W
XMAhhaDGlZ7huQiVJ2EjKvX0bh97+Q7NLm5tsgezjE6CiourSfZ5BtksQyJvoXUp1Y3Sj8ewEnhP
1F2oTrvcVY+up14IqV8b2Xgk1+Su15dVql0q2oKoHhY1+LTQTvZ0+j80yPyuEtJGGk+h05519rdt
DPVkW+PjE7lzEISUpUO8t+PoqlnTbuz5M+Ns32vdKVC9je5v3BihD71BU4/3FPZHMxp3kc2OqYoR
qYXbKlLuuok4dszllhbuCyzGCZrYrgVaAGg7F2udQAWribcoqQ49aq5c2C8l3EGhjEd1svfN+Kwm
yH9cM/gwUo4Depu7wQo2HuGlXonHIcPfEtH8ojcJf9LR1i3PnNcIvZNBQ/cHbLAhX7RLrr6V3AMj
dR3tWATWumhAIGUyNRoKaQXAiU9Y8/pLW3MRmOJXMvM+LD/4KJvhJN/GQpkupcNBbU5ntJ9VrL6N
KlwGeKOJOuBS4aoMUCYhxL6MW/Rw/YnIcUYFeb+b7AI0CKVPbbhb2ujHYbLX7RhuU4MLjnXIJ8pU
mrBmMey0wFz7/oiPJfmgOQnDc8AdMCDiMuO9YU0XeUwSFkhQIaQcK0SgPLw5hb53nMUQD2c7GE99
Yb4ERrxluycdFKisouvtOUYIGcNoHOuQ5l4vC7XS//BqxtlJNqz8IbkKddjZZr1A/bQNQLuhgcI5
ts8bgBDMJtCYvkD6/ajimkWiWaYiAnmX7BUz3hqc5+kYrnHezPNqvAy4QtPOmQ/RdAyneB/3zbKM
OFaV6ikm8T0aVsi/TmbSnislha7OcuC8DsHE2L099Wjy/eFEK/FS2cmV1qs7NhR900WU00V+gq06
7pQk3jOauco3Rh6Pmt+fBEw0JZ8uNZTATmMWAtJX/kkebfkB9pQhzLWl89Eo5XTsa/WIW2WV42oZ
0g2qQX5fNXf5e2JXyGn2Xd9bL/VQL1ymnKHpvEKLnALWBM9sn1oFOyzHdhwPO/naEp+1rKf3j+Bw
Fk06wMJsH4UsBW0w7WyA5Xj4gA+l7TKtExieoDfCl75DTBgOZx3pnDyYXBBjxBZevAajeXppeKeM
TrwMBbCCWJ0uKoZExX3yoRBVVrRVoopNDYaEbDoKWviBNZxTFS6LjH0Yjko7XkTUr5iIscrk4ZUs
r+fO9R/v68E6mJX6FiDnCj08LrofzgzVRgg6vCH9+pJBFUDm/8FoaKfD4Cg5mBXsNs24zX37oMFu
Uo5en98b8IrtXoPsQvwCzcTEsQ+m1Z2nUj3ixkHgwF1rbRnTzni1o/hRzQkjg3NW6smePEMcUJwe
I/vVinfalpiqb8RrPrQtIpeiOdNQJbhTsGsddsRZ7uX/kN0v83KrGBxegy3oJWu70iIt3RuOA8cm
8ZnnUucUi8xi5QWkSQhrLRersOa0mjQErY2fbBksnuWCbaLj9pEIuFzZmmi6aBFEH6kP9S5tOpwN
D2RlaA5vevAdf93GH2x4y/FergmqK6CQ8tlxEtU655imgVPtfOelbbH6axlXGtd8IWuK1gSKvk5t
TrbJOc9CdRd3x6CJrg3PkWSsbi6Yn0FIaZrNqZZeI7fn/Ajuq+AgnyvVxeF2xmnDQaN5yIbY/IYo
/6Bl2NlV2tRdSJ/NjjBQBIDFJh2zjl/oEUFUDfwHjMjJ4HsznH7PTlReRxf/shWBKfRtZoTY+QUB
off03KFx9fY2Yom9j4MxWYTjCElwYLci6Jz4DdHx07iOOtTIAbbepI1f0mE4uozRdmOe7hqt/mbQ
0Ubyg/IEFxoXvawfGbmHjTLLLNoWJj1lmGTnQeZF3UJOQ5sO+I+403ECodmnzaYV9iPyJR3slk0H
zSOM53bvdqOY6I1u95gS8LIxBaf11nXIsbzlbrrCf+7MkXAQo7kXLVMN1fUUPFOJN6PnF0IQriZt
e7uBYK5hiDWbpTdZmCcQeWJO3XpOtsQp+RyEWGXxgPR03wp/k0K4bhMSq0c1vGhCCzYjvVYnmFhC
WszuMOY1hwZQ1mEgQ9SIzqynFcQ14C5XXpz6w67sZTwkQJ6ZK6LvR4gjSnzifAXVnoKdcoHDTE5S
FGjoY04DV960yAt2vLhpPYn6IIIK6mbOJrABbhjg8EiU4JjlmG2ov9hCuol1nYhlCbgKLMrAuVa0
BRdl2znbMGu/hSSYZkoULDSXaJsIpG1rD1yNE/NiD3BhiqLPZkwIY5YbjD8Ng1w/48CeIv0N49m2
y6yDYxYNuAN1FlcOCJPxhe4nJChO86hi8eAUyMb2lLrTya9GZjHVAr8zhEnL+ZqoONXUaAGQBsdT
zSyQXbEOqm2MxYtQ7IOV9me9Gs+xmR8S22OaCwTMCq+huQbytDPtePubov5P9obaH8tkVxeug14a
a5kltE9NkTDiMIx6gi5aEX+U8abXknMm+rPnDKiAMbqPu5I6agBa+jfP/GkjSIHu6i67B8NCdcgc
9VMknWv2BKuhdVx7vnYcZVdxTDBvwRdifaHQCWlgDgkKftc+yFLpb55ebnp/symWT28YliN4Baru
CvXT0/dCDEaETmStNxTxrDVZ0KAwLVaueoq1/oTW/kqQcTM8hgh0K5NVjcI2iMa/6Utpzp+9EKyU
NkWbK///9xsV38jcwMEXv5YfvjV0J4vKJFF2dLEexoLCIGlOAkmog0y5xU2aJe0pGyX2lqtPQsHq
muswA6wjnv/6LRJsxP74Frm2pQqhWZow5Sv/zRYKcV8/RSOoMEQrGUvNzgiMR6Um4Gnoe4pQy16Y
cft6O7yLmvo8Gd+oxM5+jQQiuqru8IbVnWNdlocO/E/QdbbyXCTTpeHSZUTjzB4pQ6jtbKjMohxg
JVkvttuv4sha0/FnMlwv1IYzJRlODMi3TqoeJwM0HZ9Fjyc2IesrCLpT1FY0Il8SfCAlFz/Pwc3b
jqvKqU/liCC3IcwF/blGfyjovGVmV5hX6kWJInlI/YviQ2+a1Gd7MA/uCLbSqI5E1p08/NCl2/Lr
EU3mKCuoEnVTIGLkqKED61ETs/9Lc4YFbd+dA7Sgd3/9KfzZ4WFqqm5ptqZauv7pONUTNNTYdyVT
ol7igzy2brJNk9dbZT1ctKba/PUTasaffe5MOmRYpWNyjnz63N1ec9ibcmb6NukqSfQUpWhYDUSZ
oHa58C0dM76OA4vaJJmvbXdmu7stzXRrUNcnHYan6SmoMwC9+yntTi4pZ4OePeC64WBAb36XgF0z
4JdUjv5Qw/ho6MnbeIQwFi6yPrufWA+xj+3k7+2dYmkod1ZHa5gCVO4KMHBtiXHcavqwc7Hhj2K6
dNIjY1ULN4LhmH6zpU0eYxj7+5UZJfsMrFVYvzoB034tbueuLYr5oMV4ZYt1OOo2pjjHwj7AlNlk
EIjf2deLRVslLUeRt/ccnJDs9d80hJoqlZReFmAr/IcsBgcqvHMYtrOOLRgVuPGiJ1THVb5ILGBl
bEfzJLzKorUpsKpZySEd6+eqHd86nXIsC9myB6cSZxiI/Nbf4Hc/+hZIN5U8StjBem6t+26bmsC1
lIikhwLlioWbpF2ORXLVEm+Lr7YxsEwb62C01iOrNnO7F7vTjnK7R8WywwzN6YoE/bZPyu213sJI
MIJtmT0OOhct/g6lp36z/QOyOuQ8iIO0btc76pvnmAeh0Sb46yONfNM/rC/0AV2hqY7QLefToT0J
JS9NxYBrwvZNbukGPnbtIrziWf7JmV2QJPTXT/lnq77FoJyDWgjX+twKrVBGicQcWWxjNmQ1G1OY
dX/9FLz4P/5dwtZ0epzcurACfr9uhkEZY7OH12I6cPZ7C6etnkznCvFE6btQFKu7x1gtTxO4wpH+
+6CpuzqIP2SVjf8R1469CA0XBxmkTJ12hKIfYrY9nW6+CBZCkZHLFvAzOYyzKHp1bJ6m7OI9Eq6t
SbNeLsRxOgB10i9dxFJdVYR76NOiGNN9TV7eIEg75PNvvfiqu+OuaZpdDnFf7suIVb4ELtS1wlwP
BiV5ne0tcUI6vbbY6MgXSYDatrRtLLH2GRAnh8yic4ovBR0GxyWIZzjGRrR3+/asCevFT4edg1Qi
q4x9oEv817iT26YmCPcqBsvYqkBaWbvJf3A8Wh81/QK9YpdEd4+sx/xZawUEcZrE7UDpperhh8Xl
Am//vgyJexnirc6cK+GTxAG8ln0F+XRqxULTRdZLZoPjqpn2lOJFzVSMts3JRUyp8Fpw/JzlCm6y
X/u7w+BPChwOMdd02BWppml96kBmetEMuJGBeCdcPrMUWrA0sIQN+6ZKkD6gxOouT6AHaQGfkTKE
q74uNsjgiT2bJXNzolvPNq9ja9jKFBvT2dbNBSfaDPXwWm7duu5Yp8MpUPz72tHvSyf66mLtKLKG
lpx6iIzweXTia6Tz+4XOW9qDpTNDvBo0/jKrvWt11rySFkDHmU81KouKthpOrWcd5KpaTt1b7mEu
V+sdRus3wcoPeeUqjJxAFJ5pdFDLQd8Vw0qjuUD3zlOGk+t0J61t5601LNP8m9ykkhSPNAQQ5NRA
NCJNx2hXqUW1Q//FLoZLGahHNnhDT9oHzTJZjXlxN/fZzDFNPmTN0tdINK3qU9r1b2M7rGQRZNWy
ZWG8uCCsbOSotidW6KoutsVf3PqcEgbKNVp0jfMaW8qJ2r2Z//UH/SerGIWb/A+0Izrbnz7mHpF9
0vRdtu6dbF67uGYKlKqi71fyIDea4QjPySv8vzm+dOvTPFNWsA7lM1doTSOG/PPyiVBsNHRwRGv0
uZe0SvbyOgcalXDcBeIMLjrp3utx3tE/i6Nu7hnmuqLgKXBCyA6nzoli1Jj5J32etbSsKLJj2poV
/ElZi2n2q00jxWQQKuslh0apGI6yu5HFzgua32VfgjFlyejDfasoq7qzV1jRRc9+KHGpwlLG1mRO
B1g8TJp72O0wciV7K1Uvct2NOOiijBYivosqtRYtnPIIWZeLqjTuTz5FD/VEXk5vurwYZXyakXlv
o7LpmnifEdCVRtNpSMZdKlg35DnsG/FV/s3GpF4mTb1Ek7ovWz6X+FURyX402fbxs3FIsC0DYN1m
9a2SrSx0xKDuGg57oMk9WV9tCZ66mjvoF+kHcsZ2zovsUPgdI6sg4HJrHtCcfch2iNMNACMX2Xte
whNOh71GbJHWf1RJtGz6dI+iBRXaNL2l6sLwWIlQC4NIV8LhMDWclbKsm6zsOqnMFPqRgZfMSzB7
cmBKtPkENtRsd6M42Y4qhk9H3ReAWsdIHNohvmIYO8iutUa/TnabxtIH5Gji8iXmy6R7yx/tGlQs
sXYslRDpFd20qD3JK3zIudF3CIu88SgfFzqSvJZxYLKt2nBP1Ne1G2xSsaWpZxqgu9TQVYNx1iQm
Y/sYrjNdXfaLZtM9IJu+bWLH9uyM0Nzz6GmiOaO16pOylatuS5Nc9SIyBLCJTNHVDKO9lrVsNoOr
afKqFIsVmu5r2gE29zA5xf7OsqwX2WlLUUJXnL3Ag164hO+ihMsH1WURPEWlfS8LJuA4F1hYL5Ef
LHKPtJJ4eusCLnVUE12WbhVQF4FLH9GtMBriVhU4N9C60WtrmoT2Yslwd011uy2KcXc74Bl6yDIy
5DKM834uVy+TrgCe4IXcjSeFOLgJ6VWgn/SUrAnOqcxs2EEiFQXWkflvqkJfXx5wsvsacVEtcH3e
1SXRaSR7iZz2Qi26SzIx4QkmrqQli//UrbqSrjPLsewTToX3/a9XLc0Qf6xS2G2iElctm0XkVsX8
ZneXQPkqddOC5ivGt6zmjZxwYXtf6HPR8GjJppabUadN72ljMqPppSZzLnvP8sCqA0TFTsMeoHFp
Eed9ckpi67Zs336B0F/LiAK3Cj9yd3yLHIWRzgCvJnxyY3eu2iQjYpPE4knrlQSeWNFBGOXhbAiR
i5kd15ysUoipkWzvoR3XRkmyr9G2x1SwSfcZHKtWQcnsTPssD1802UWyJ04TRF/VUtPLa1G5wRxZ
FSAVmhpQMsD/5fQ2VaPo7w4ZzYKZHWDo0/NVD9zFpcsdNePFxaLTdR8oOckc4wSX60swGZsck3df
qDO5qttms1voLE5yzXnyFfWglkinquCqgnt3uv5iqMMJtxcia3wnGt6BaiGv4UnYsA7XS9wzxAFR
6snrbpvsXY5Ief7VwoV4/dQx10gi9Sh/myyTfF1ujcNt/KBUYpEzE5BHRSzMg/wlrpTh016WnQGF
cUKsD1u50zDr7ow4e23l49uY8gLo26cjbgFXW66rgioob09ED5SIzbWxX2EIYFkizLSsP5KmPeNy
P8oTuhH/Kv3//9z9PBbf//nT9T0Nsznt9Sp8a343Prdsnev4fz93P37PMhgu3TULr3/yg/+au5s/
265um67DPl11KDL/PXd31J8tVnqNb+v2bZD+0z+yvLqN1/Wf+ZLt0PAyNNn9opT5dfJuuD/T46EF
qDlUMXQDzf/N9J0e2h9WF2HSgmZnRztE0+zPe6AkNeopLVR4P0nx1Edcs6FHPZkjmVGwbgo2IUtf
0R4yoAFLXYUJ4+hcAFImqHWWWGuXoupUQPGvZRQZI/KVOzUVPh6T2a3ty9wM6dpIuuE+x+XauzSr
U4Uh6BAw3ZDmuOA+7WyHoGt8oCkUotTw/YVvcFb2xBa72nPm+dEcuAzqNhN8sZ3A63cMrJxJ0Gw5
sRLLO6IeAr+3qeIcPD8si6l3g3UYkDBgJkTwxJkZ4SWOGVXHrbMaBcEpdew/uwbEs0SxUFC7dJyq
HthFWzdfouAURlWxGt1uxSikW/u6+Bp4LRGxBDiNtf/R10RTwHFYBGM5S8bCvTfBN8ozGndMQqzt
xLVX2H24SjtmR6XNWlKDBaM7R8qSH2JqSiJ41F5L3gaiAnumKkO8EXr1aozhBybEEmSq8sUWXYkb
SYUvNYYuJaNDhx+camjre+BBHlFmTrQJzXofG/sePxx6Zn+TBR1js8ztZ549DfOWzf1miEHKCAh0
m0lX+0XlxuFhDABrRa67ze1uH/osltSSNUXEvdGZe0MxcJQIVA1DhMW5Kop4VXEtwFlfkhQ+oJ43
atxMtkcM5UgUC00OQFcN9odOxSxuZhborih8xr7oovyE7pf7EbDKAk4lK3Y/Y1Rwtqdi11U9RJ7C
WQcEMjnYilSlefMAnVYDsyI6aA8tqoUHy9QL3lTUDgrNrFlTN/spSRRUoP6DlTO9F2GgH1zyIofc
/Co0mvieX9wPhVvsFLAeLh2OtYLhd95PzsrIlfHstQFhL6RdRXEPWmeyEEHG1SbxHVKhWu/L4PZw
M3MhkDwF6WKEXAWZhuwhJcbERW0CdpNlmNRns1unjk7iY5ITtyZ6C+/be0XsUBUSoZemdbfSRLqE
7vi9jPG6xMOkIwfkW75vADxbBr0iNtHUcYmI2vsMVBocxKFYqjbkAX4EsnXDcQK1qp8JBcGgbfrH
tvOnRT/o7WYqyG6POvGNojdeq0MxYnJlw1/jJZyBR3sZ3BDgtK47zDrKvSrK9z7z+JGBeDE7d+Z+
7X1LFRhDKviCgLjFNgv3puMTsIEoNotje6HSo59rHdu4KnmqMb4D2xsJr6irTeURDVUlRb3KR3uf
X8PJZtA9QBQb9acxJHGE3cOjS56rivextXV9Xo9k2iRETjP4/+6ECIrjgfrbsEZATDpt5vhptGXu
WiPBEFr2gVv2bqrxhwWwATheoKbhsnM0v7q3HBQsTgXiIKtZt3Dj7XixBkyB6TWM+m2ehdosY0Fa
JLp4LUW+yiGIPhiue660Cr2oacyZu5AB68L2beIvoE3ue09dmcWEtNie0sf4mzZ07zEeBUnhaOaj
7cxAXCnY7BsZ3NTiN2zJE4JlGb14JVgEH9YiQX4ZadVthiK5AwiEk3/nOYS5pM2g3Q1x3M9hG8Co
SKatVgbLbOgIMBcdh5/XJEtLB8phEw6jgQ4iB14TyC7CfjGQnB5DUQhLTZ23ITFAE+lcam49Vobf
HYohkEZ8FiPNFKt+Ctc1YDk0pwhL3exLotfuJgceUbi7uEWNTwaCorI+WO6KAZS+rjD0h14E6Nkp
Xyynr+d9YpS0DcgYU43nHJsMLvg2XLbdGKx7g8rZ0qxqzTbn0oWQovoaTjp2ZmJf682IwoqoR6u+
TOS3qX1zbix7RHXugHabWC6mNNgBtiQIz0gfRt18FB0pUHk/gp0vhETEfSkSthuhaJzTy5QYJGZ6
7bQA9jWyxbxLhTUbVLwBA1qp0VAJZVDJBk3Ue0kMN41t38fRYRql0IG05T1uUHveWG+lXK7hBM7d
EWCqm4o3he2wnqXeStFTjt+KBPG6YSBRMiye2f0W5+x8AoBrptpJtWh3tV6EC1ZAxbCnEdFY+Do1
QHLbMHtmJxGSthYhWlF9AlsMrZo3no0GeS1a9VXtwnLRwElTJpIaC8KzfclkdT0CCeAM3VkRGw1C
sAzf+Cjt7BJbLBhjBUjXqAg90pqISa6nkZWo1uCQkr03gRzKwY+zV3WxlBlPhh7uLWl3H7ESrJWM
8xhF36qj8QoJ358XeCsAy49LC/rACBsmL2VXCmhwno+QExoieLzHEmaImWKsMFwOosJe5a72tQxI
Ih3qkQi/gKBgdgWbRu2R7tFnQKCOWiBxntRcg0cndAxPOA9wRnWbyXEgeBY09dkAQrCfO9yfMRdD
j2TnqzKm8LA9/7FiDp/pAV7Z4nFIJqp6DrkxI90q8MJvnWpZe8r5RdTG/ClWm0GdxI1Wopn3XeOQ
uhmqXcpkUL7EFLuCj7lxGGr0hAR1JUQ/Z6VH3tUfxRd3dJ07gzmVb6XDVgX3E5e0ZRUHH4Hhh3w8
bIJdc9748VvvkpZip+D+redwdN6sINXmbXWpHWXVx81RM/tnvyNyOyrrByW6Z1Hw6NC7u8aOHjxe
YJNFCnFiyJNMaBi2sS/92N6ECRdZ0TULWmXgAkC2c20bF41XEvtQs0gW3ibsNlZV4rqj+X/njPUr
aM0UVrwS2wFtWOdeK0rKEdNftnoEza0xUFB3l3iUusDB2fsNB1djGHvaAv4qGjKCqSJ94+c5Ew5B
34TVbSZysQq1+gvbHKD1Y/yuD+DUB8V4KLLuyxQRmBppGMxcoO79IPSd34wrDm4EBj5WggJqUt9K
9zSgwiQ5ZWHwJSvLdwUCS5xmJL179goKEPAw52yi4wFhKQCgA9QPUG4bAUefGROpRKo2tVUBWugu
tRAbtDZAMC/qtqqTffEdVZLz/cJf5NItd7vpGws7Q5LmNG2Qi8AuIsrNK5ON5/fDtgJL9Jub29fs
Ac3E7RscAJScNtvjqIXCA8311xuaecW2Yg+MCX853hxZNx8UEg0yCORjTs5k00muY4nAw1PUajt1
drJoC3LIvDAfSb58SuPWJG0BLlqGSmJb+8WvN3ENnOH28PYNqyAB+PaHKDfjnCc9dq401QURNkBi
Rje1qWHhl1935M3t3u3m9i/qtnyzIkrsH1+63bv9jl9+549fpxUeV8lijAs6y683sUrePfmh6m7A
v8YrCO+HwM8sY/ZD3CKmUV2Fjge2ynThc8jX5kwZd395CvnYayPGiFyzfgGL3GggVSpAKN3u3nAg
P24+fe0Td+T277yQBiLaK8Bg/+KR3L7+46HjQT2MoomeV85CHgR4LAqzKLeVvPHjoNwWdi8wRMvH
Jqgv+B8uqAU+wR8fK4A3IiHVnM82kh9zMmBKpNrnH9lDf0ljuK/Z7WuqoP1Um+78xw/f7n36hVWM
T8oWAdmQWVZsf9wwlywwQnJz+1qIqXdeCRL1bi/h9qvi2zF2+4W/3KVB+6xLdMogzWutpFzc7sXT
yFubNKm8mLTvnQRhuEmgzaeezMTIzgQtOgvEip0nG1+ryVkSzBuIuJMfm++X/PQv92/vfWSzmgNG
8GDtDLwTN9JKIa2Qt3u2dPDdbvpmHxcpMeco3+BLDxV/0e2uX+JYSxx8AqCK+bNQdcnT6HYjRMSn
UMgzKrOace6EbGo0mHFY4Dh1cAnX23F0OYnkw9s9VT40u6hkfCzvul0UsxNtFl4mcNkU+VcFXdUu
B1HHuMxeg6Ovjnx5VivF/2PvvJYbV7Is+ivzA7gBZCbcKwl6SZQorxeEqqSC9x5fPwusO1HTHTGm
3/uFpRIligZInDxn77XrJyjBwCt8wiSnj6byd8k0jxejuVHAcC9OZO7M2n+rISMdbW2I8KSOYpu0
pLqVto/tpD0OuSqf8kLS4nSyh1wSt2AGeQzibuJy2clkWS/ZzFnRtCnmpfIQ+EiUyXQv7CjQKieN
981s/URqH+/7zvJgBWYrY7bl0WT0U3Wp4bmRdMB9uvHBGKkigoSAqAbqVGM1AHw72vQGEQx3QhRc
Ia2Z2sVma11iqIc7O4H2Ccqzbo4eEhHCsMb+vRc5udklDc8wqJsNPHTpVcHEBGfIf3GGPyku9Cjo
2ZdpWhSiXNVhLXbd5KWDF+Lbum8bZIG+hQKPIbW6dQnyYLJS46rtIdVJKkJjYfkNoVVk+0Qwx5pj
tprlcvj99jAvx9x0RQ8Ny5d/vvlPP3O99+pz/vNzRWO91/Xi/ZPu7fW+lDkmq8xih5575yrPvPcL
jrTZIXDIWG6u//19w7Zk7aYJ1/lOlceY7cxMr7ayDqG+Y4j1G0XnVRZnILTZ+1Gf++31gZqB4/j6
FXrqkiiseTzQXftzn49f3+u1BFDC8jfBHkY7fbJO11/slt/+8xB//ps3kFmYaUMHiASXssQP0/2E
sCVZHKclMiq+t3z55yZdKDSDNRziFOiIMnFC/5YOLiJCSHBk6ySc5dfv/bnjz38x79DTr/Og3HW5
/Vt2eL03SKZP0cTQhZfT6XpTNqVaG9R5q3J5v67vS1zaAHh8dSojnfJAWeoG+BtUm+UjuH4OlhNx
x/VzDTKax+vrl7+N4RKl4qJ8vJqKrzdXo7EIQzLt69lZ9y5h313GS6vNQByHuBR7h8Lpj9X1+tU/
2V+v30Oj6aAEFW7qFZBZAoOXkS+XX3e4vmTgPJUNSQaE3EORRdFBmy0opxSRw3QrlpVY9LzK61d9
xoQ61YZ9IAVXBqucdmYv9mxcg03NqUGaD352giZY9ubrgvjHFl4P2LOKXCfJePnrowUSvCjlnVyc
zHGqNQen/8CrizUfiVNZ6mLnLxdICNP1lqnhw9UO3SwXtTpOgvZ0/f+YjgyOG6h5m3gMorRZmyBk
7WCekAzU48FJvq928etN3LoqQ7jPFUHPtLo5BfFUoIxLf7ubrxbnpk1i5ti83X+85r+9z2a8+B2v
14/4etslNemvGcfW9dF//9Ty4H/+4vVvXe/4H7/nXPFOfx7h+tX19/58789//zzMn6f353vg99G1
B/TMGjt+8f888vWH7d/kqOtz//M7YQq9ejYEZHAukteb3y9PW8aTFkTs1dUIfzVrl31gbcsaziWI
kmMx2dGm49LLFp9TWVvM1zSvwmKv6J4cr98s5vF5aNtwq+KYnN4hWNuzDy4gIPNM1dJAaLUcMtcj
lw3m3wyB61ej7dzVfoQNZo7Bew8PMd72337xyOHyP8x2QZ55RnJNXmiIZ5frcBnbXEyM5flcn4Re
94+DIDLecaZNEMkMGoDdHO28BHQOlJptgREdeQk0m9sjiEiQHAC97LU2+PEhWyrQaMJakrZuRDAK
mwID6sL1MbiKLxSG2Wx3tZGyLoX9LmqzX3Stq9+aon8PFv6PwYI0EAn+b4OFx8Vi9x9rZIpwu/5h
tPD3r/7XaMH5y+Sh8AdausG0AnHg344+R/4lMU9bSiIYhpaxKB3+nixI8y+h04lxhJQWbVcbSdR/
TRaw+yGBMZk0WkwYpPqXJgtCin/WW5Bgopu6Qo6qW5Lpxz+pxrpIJHkdw/JiohfsDL+3mWCh8FF0
IO3xtcZjcmGEWa3rEQBPqAzzBr8WpGKaNKbl7M52tmRsORQ+dvXg25rvuTP4+UIzjoAVRk+Fvr8B
XjnVZb3vdfdnHGPIYIpLF2/UaIAr4n2ixeoyWGPhkWWZoZF0E32DtFE+T37qeNkIgcmYO98bLfoW
UyJ3rR6Q+Rk4+Mhrhs4KCCfZZ8QL6jZqZ3aj8V4UjPrL0d3aeWCSirTYeSqa/wYRnjxR6LrhkipR
5ofCj4h5HmF9Q+FYyzoAY1JGBH4pd4uZhqYHUr5GkbVEqNYj8082vL209vgI9xHhC0TAGeVJH2F1
VwO9/2gydyIcn5EiQ1lLF2acueuAmZ9KxIHryR1IvSHXYdXUchfEhINoaaTu/DYmkYnjZSkAv2qA
cyww1N99IQygSR2ZwAYtRcMy6edHzRsI/5up18KXNs33cUybQUaVxAbkHgRH1akrbOMI1e9H3USU
vKDNDkZwsCPDfEKdBM6HHMlcEOmVZ2F2E4z+vvMRnRmqxx6yQYY7fc59c5PJZ5Ma9CS1wtjE/nCR
eozKMGWmzf7RuUXAG/REurhWdvFbQGeJ1qjzMKns0LhLyRRC7/cDaIhmp50Sa0qPIcyzu7h3x43u
ls+9hTwJ9hV8hCg0b9KSvMAw3KRd799ArGLFhaLlyHAA2abqh7lg3FTO1Y1e2y8kubRroI0dEYy6
faG946W9xlis6qYDRMVh7UJ62kC/DtdWWxBD7psvfsfwWvjygBHmwrhKbqsUZ31Vhpsqy+913/JP
0qoYnwuSqKbQQheeQI2lO/pQg2S98IZ6KOm5rjTDU6m56bpx2exoaYiBsI8tQA+EfiQJYDJYrhKk
w5fBy10J27LvVRJDfZDvZWaUn9Naxjep3+cPWh9mhMo0/boWvYVjBJlqjPw0L/XcI/XnbFvpBHSg
DDjuiVhwquk2C23tnrk0uSkl9vrs4uRiE3Xto3LFfJzqcGn5kBtqWDdu48tjpA0mTHBpP/hlsy9F
FhyMPNh3iii4iJyRlSQi6BDOxlLPdpuWNLk1YBvYDWYHa0qbH6qiT/azm1Sn+SvGLgf2CGZ9nmWP
1tgy7YumhyLwv7KOzCmBT4DPFSB2A3xvG1Yuc6zMikjJwl1VEbziKDHCx8iHvWboBrh1GO4f9gTG
JKorsl+QJFXmjg8KwJ9DyoVzQ+zasLBptRUVtkvpnzzrmVprpuveUG+f9aVydGR3HsVIlvouuLNt
61RYY3wapaOtowByoorFsTPg4LgaAx83LIctk6mjP5Yd6DAMLc0o6vMAJ9xtq60r8/CpFi85ePPM
IQ4+143oLghsA9qnACym2csm5+nKAR6G7lfYSGrB3MdgX9DqQo1v3eg5Gui+lMAi2DKGurJ2xG3k
aycpyEqzqjuqSMAlresjdNMGsr7TGHFVpzHc6S5ZWQ3HOLJCz8EJBV2kkxv0NYTLlW7E+yM+MByo
dVol7k4Pu68Gz02QBmKnBWmyjyWKyVbV3zZwapTZJCu3OL42Q+xk997UJ85pqLXnNPbFNpJkGWYl
VRJxTuAfYHGxm9TuZ7wam3mEdhlK55dy/Zdahtky8IFIqlkgpl8nrWNY6cA8jOH+8bzHM28t05cp
u1T5d4YI4rnujFUxKi+mr7jXVdxtFlqeAWZtdIZ1G8T9oTZEttF8gUYK74bXE3iztKm90CFYxZ6+
QZVGu6ayyXIzwnnbNtVrbIIIjPra8nR+xs3ztzqpqxWE6gIC3PgM/48QzWXu2pj+Tbi0AgY9/zk7
1bGj+e1p+fAzM0gJFQmWsZpQUHsKY4xM6UYadkM6pbFjNr9kp2N+jWBW+gbMmDaYtmwXOSnxhaMD
pLElCUDGtMoUh53Klqe+H93wgAHPvlFKG7FBhIyi5sNYW/qxs5eI35mFgzAc+vTBkLHMj1AbVAa9
QXuFofc8MZAGIe3Kw+QyYJuGH+aYjcxgHHSHVpMd5Fy9i2BGjJ/6D3XNRlj1F0ys2KDMB4c51H0Q
EZXHxLdhfwgJdSp4EY2KHuoQuyEIJNJ2medDb9LI8Wai7I9ASHPb3RpJsGzu0f7LxD2mRsvgQ7kI
qNJsEULeOr0J5ceO8zXUcH3v5PGPeTYDb0D3v5oVHOvY3RU6LX27mo5BY5KeoRiRtlkG1ChfJleM
GCmKAb+YeWxuGHVT5M7VxrfVhHGc5I1Z1q8SZdRetCT3GXmUb+Ih/yTWgmEVvZiZSL1l9Gd6TNI4
SjjA0goBM0IGpmflvWXFwfNI7kU2MqMPg5k+j/qabDu8neNQQvAzWXzaX1MG8zxv9nqRvRlEeiGM
DV4XtWROYMaGbEexxqXsmYXZnEldID3rEEc7/IDa0ejqd8dKKiItgsEjAQZ1qIm+yW5sa+fac/Zo
iPaQ+BBKCFUrt5Xpi3ufFyCxfj+4lrWJcy16m+Dmj42/Z7RHlCxikK3KR/9oWkH7mvTq0YnGhyY3
iGAUTElN0kLKuDOfHF97ZllCPBy2r7YRfIWqJ+s9STD4RRh5XCqYddAW+j6h5+clbZc+MpwkWwR6
r1fprHl6JYk5Chv/je3xhyAh5o5kCuW58Y0VCPXZ65iDBnvwmZAYd04FPSAMyVihMW5/mqHz5pf+
Z6ijeNNVpp7yDphkEaTApupZPfV2jY1S53wxgp79UBVcTFxJqzpk/DlPKeFQEYEhiJ5RS5vjRWXE
RMq+zj0xayUkmX0w++F3pVUkQ1h1/Jj42Eh6xzAOfkeIZzzwfpAQZm1BvYVI28JDmQzqFzIGlsb0
ZhDTNypPchztEpotmySgGduZAMDdEMJuTSLD39WTAR8OErI9de2NlV+SrIb/GpZkZ7n103UuZaL7
/DkW1rq0KvgHwNMrX28OJeHPyAkeeavofjZReejo8W4tf85uZFoHJwcffRTYJANXTseHYuJzNyrP
HKPwyYrvlzqrBzcoUuYuYB7NNakpz1x7t1YdoDapIqTfunnpyuZeDAe/qJ0Px0fN3xiz+4g6Q24w
aOa30SJNDQMY9ums1ujSvwUX/7VqCVMoczl72nLg4LOMN0nBIIhsKyaNufwVN4Ppha2y9lmu3zsh
VVLzqgaz/pKd++6TXfSmo3VZ91Np3w/w+pLZHLYS7YwVFC8jLTCUmSUAYM2MNg0JqPjl5/Ddv89l
dOvbw/gdlMUpVOH8PjXyUbPNH42bF5dc9oeJMRvrESuII9NdqioUyU50NjgsV2M3tKC630wsVEyY
qEoLSGs0cI362182u3YTWWenV6c5zDRMzL8kSpFTtTCcYz0mpJiJAONPZMngdNV20hTYD9T763z2
o/uFEg4d+cXp1JE6LvTwRunngmitA4DGr9JJEq8h9Gpf+ONrhcG0KgGJudPsvid9fetXPP3YtvW9
yWB+jNSL7zjt2ibTA+cx8bG50xKKDfhRRkm+ZZvwJfORbD/RnRCI4jYm04fovujlOg1g64HuqEAA
Yy6/c/3FQdXdMYQzS1otP0uF/gj0toFtkmAM2RUxhkU6wC+5Tp6h6scvx4y6TSwK4jjwEK8Gx3+x
dE1fUXj0x+4KF1xuWJ/psZYPDJt0r0hndLzRwbE54kRs3QEH73cUYLcIVvB0lGTNwWUcjtebwY3G
Y9QP70bBmFlFBkE5Og1qRHX2eqo3vVUMxySwUN32ZL/PAeNxUvDI57PBHHLO29XRH2IIEWUJ0aqM
X41pTrbwRO+0hl6mYRIgGyaBIpSGAOOh6U6BTbqAGaqGHWdFZ17vpiOU1Ok4UFtu4HssZbP1o61G
DQ8ZLRQ3nSNy9tqnapxQlDkRe7o52AYCEF022b3XTuFDZdoW3v8OcUJ2mSv7UvTdxg5/WEmf3LRf
IaQD9g/xOTM7c91GJKr4RnMqRrLUfc1UN2N/RPwJapZYxkNQqvCW+BeUIUm8n00nPmM4xbIexpsg
i+0VBir3tp/TlyKExjJCYL0kQ7ozKot0eSbbGJbiC/zDHZjGb1cP0XjHfrEa6P1t0hxdcOLHUJLn
/l0j7wWsWA6IHlBALkByFFdFH9aDgVOyiZuFULKEB8j2cY6h1WmB8x6PxX4ivGev5+kbPJ53FWMv
KI0bewh/hKZLhnGmXrX6NlR4yVuXjWhF1K6IuWj1/nzu2um9TdwtcqKVPsC2ciqNqAnLPzrLyhbq
E17E/sDGBDZ9TBMUcS5xQllxqlLhgSnCj8+uuA77fp+j19p3mgAE5ywBkgal8cyYuWMPSAY3/boO
LlpKpuQ2GPWzwkwOruSmzwZ1lB2JJvHcrUF0XrSGebSr06Qz/SxZMnyTwfkkyOiec/c+75JXX5bW
0W0xN476HUCvzqOwvz4QDUJjX5XJnsSNo2pKLhylNIDuoumw51cRZOLkF5zHYe2wLexhZQ4FAS7m
cvjBBR7YBdE+QNJx8qGEHfxa5yylTz1loBKq1DrWgws2P9HO/TCuW5PMZgQs1cZe2ulIkO1j09sz
JlrRexGxUJ4+dY8sPA9RB7g6zigiM19EXl+zHdnIYfaReJ0JI6vpHy/otXKMjQPiEO0IjiU40aH3
D1r7pXVsemvX7taMijQ2gTXBIROMxcQeIfGNBFUub2SmGR27HueJnZV5VJLchJjiDSdoJ3cmj1eW
ChEa+Ju1boATnJY1ze2GRzVnAHvbs+giYHwDQRiFRh1FLQPghjFTToITdmC8ZUgYflIN1dT1QbRS
obnDmPs8jETGuL12yX2Q6N0FDS1IyxZTSG9niIXSO31u500wk7fE5fVFtwi21azwNrDTr8xBC4oP
UG01fafp1MoiSWEW4WFd4aZiFoSVSfUoHHTdf7aHKPTQbn4P+XuD6uRRiG9rdl+yEWaxIPl2IOga
IT4gPTk5grjGMzlZzIAse/BGrTh0ZOb54WicYrv9YVTGHiOVV83C3jH6J2vM+OgMr8k786A6/b2l
B3gs4D+b04wcrevifcEEym8CL4xRlUvj06UjsTKrdtc2JOgFCXubmhyXdSC+S61yb++6yXU/BJ0y
h8T7hfcy0BkLnOBkNQ7t6mYi4VO028KcSFebAuUFDPW6RA7ndgzDdYRaBGC2sxujLL4RlPrrtm4C
hP8dq3ZD71xtzIwPY/KhTJvG1zCmIS20ZQ9AZ4Tj0jr5WmDDC3D6Ddm61Xngp2KzeNZLwJsgiVbE
GcxeM8KNHhJS+1ID4I2mgvBsN5mgTzMkXt8JiOoJDtykgJupRVODbx0YPof1vk7HTTmn90leAQQo
viv2uiTIBvvIXqJW0/FcPockXQ8jIKCwfnHhdIDeSu8bIgwhun+IEMyrbqaMteZkZ2b2c9iyoBW0
QmZxx3m9jafySHbJd9lyOAhJZKNfkVpUk36mESWM89gbBZLefkpXqsw/dYAoVWU9VnqMdImBbOJL
fSWUTnqM6j6nfNz3CMAx/jSMVWfWK7ZxtkXUbQtBzDa5LhTULHJegYQF9/LlxOEXfUM3jB/HIOs2
iZR8QPVbYkG9tpYW8UHVfHJGVW4VOUembz6EAS+4xiNUhAY+TAYgOUIpmP1eEmoH8Cr7QCfUvK4O
YzHmG1z4R7Qh6IPwcioq5VWmW+DXIACqBcXCpuqkx9p9WYDvKZtzUMdPUV8+OiEpdqzw25j6huLo
wjnSBuUDnu5vS8A0bwwLedR4V1i8ObQo6ri80GA6RkL7EfnSAuaqtiUGRN3piEFmmQ8IwvB18IYE
wbCoaSscMvd1S6IqZhOPOV5I1fo6uzVAA/WNAuQ5I3ZpDkZAScNL41t7Nx9/EmFOSmo93WqR/KGN
FXanbN3H0VevGxebbHPdRZmW5O99akDqLugfmYS1d136OWr4Utxh/MIqBhGt5fThc2CjcqcEbVO2
CQc3WnKTAuNZWuZhKpNDQGCjS+QH1o33ojKfBnYBQxFvUxZz3K/7pldrhEOrOdSgtNseNGa6roAU
VoUm+UBRjSSlQSakLr+cJUq9MEgot8my6Nr0xWTiDnaoudjsQvS+4i5MOx6aTm9yyh+0ge/Dg8rw
uJGyW9e3siaaQdehVs7DxEmlJuBZ1Y9WIERFalsMJm2VMX9BRQAw03AbaGOMnnT6nkX6PalDrvkc
4emyuwFYPakdsUtftT+8q56QuNigfixyZ2OVJHkg5tbkfQo2WKtecl57gSrO5ZgCy8okyvMryHrz
wAebkF5uIiwMlvR1uaSw9h3a/UhuLNsmck+l4aqqm2bFCB/Dlak95iG7ID9WL4l8ThLn6IJdqwp+
faYH3eaaQTN0/FUqRNJl4j7jSprIUp7fCanHFeBLsvJiHaE33RZ3CH+BQ79rTdQxFV3tzunQiJDh
LMMcJ2LxPdEHWzw2ESwNEBWOtre6SzVn6qCD5aXHwVg2mTZqWD6R7tIsRuXU6f1D64a3ftKE7MrT
bTr7+QYs1JloRwpTmjl5FZVbgjE4QSFJwMXHx9nrEkMa+RizP/5ArfSRo/uro/CEdChbswtP1wai
b2eqjxrNU0zZlDB7pEyYz3Q/Z68YeHHWIFWsaUupkrNO68Ra6KT4zERdbJyGRkkdglWNpo5WlV9M
NxqnlUgrwKZZRU8WuXJjl+qAj0Wsxqyj8MywE+fxpxUGw2HUyULOGBhqHPorc0x0NO5L6HpkWjf4
5eXokNdAWJA0Mxr89jEjJqcqodF2vfkcLEzh4c4yjc88/Vn5vXx2QiYEpHutyL6OT81E1gS6WtQO
RZBv0wD1mJZiter6GhmdoMYw6EvCig5zKq28j+W2EdFljruCdrlqD0FF87MCHuHWAfHWPvK72iyR
jNXdnXmeu596SYIOeYwOV7mJsjE0tsSDFN7Q90+T0BchzGUuJZE3Ni0J3XZDIDI4OlAQM9jBVIfL
AOtCApWuhfMnxg4ARZvAUzQRsBIi9zLRhQPxTbxdClYX30PS1nSfBnXuWbRcoxK7yHLv9Uo9kYgD
wtHBMWaRiL3YOMmT6c1L2cT1YQoV25ak/1GHASk6qEEVgWm9g1lyKES90Zvm0UlbEm9a1/ZsL4V3
wmby0E6EkOGDFau45ApBJsjMoJmz03HR1jekyq+kDN17hUHTNKjWpqDiSPH1G2AGPQwpsU/gqvG8
nF9E3WXrnLXKmo0cq6O1D6ti2kTxaz1p5b0KrJVRcxi24A67NAL+kuHUJSw8cvUXCtx6bZc2fn96
IlQg6c+u0NBKiOcgsatD4rIJM91MnvVg/mjMzOK4lgWZHfU2S6vnzMf5Kk2gLeYEUTkfQPZm/me5
8PkHAx9uL7Fvl1O6EykPiydeeVX/Qre/84buO26m4yizr6El10PAPZg1611Z+Zmgz41VlLuqJ/SU
TNS3vAGEbbn542jzpPQHZ6HEIyKj4h2ohz+EPTw6OS0MwiL1TWnSUAhQmGv5XG3ZVVRptcrK0fIU
jr1tHVjoLCa9JENwG6s83Rtjs8csyImvaSvVTgiYfWRejz4tnWhk4bZjNnC6aBFH+Q+abz820sfl
wrk7ziCW8xgnDKkWNue424CLlnPMMIwwOo85xGWqFaJ1m156o6efIT+M9+dXNn2ZwHps3ReeUTL2
Q1VyEQRxuzHFt9plU3xXZvVHPbQcsem7SblrjeMNbqk1/d91qeEcMS07YlXu75NlbyAxcoNUbLNX
a2RyiFuJmkuvvrEcsE3J2KXQ7pK7RO8exDi8Ml0EESa9Wtg4eLtfM29Jb6pvZ0xJAS95lCHYZxx7
kfyUcINEkn0hox4D9wHvyLg2FpePO9wIneTrmrAUDGIPNfTAGdaxG8CotwKIEs1HYyebumheqPLU
NuocXNb2rWbFXlDjQ1vpuEn7rn0rTf+4PFZtYkYv1ImKdQeCs3Jr+EjLyGk8GlxbIzXs0JGeguxc
2fmbK6b7QbcuMJVQ7e9w+rwJYd/wSSIy8gSZFaTLeg2GIRWx+kiAacZOsESSFovNszA3KYsUQU2U
xDqpjcXMVqecbmXJUhllxqMzzU9RQ9YgjY4WHf5o9zdkjJzkUDyn6ol3DZDjeIh0DKHMQ+rRPZtD
d14+r06joZvFZ/7kHZJDvbAe/Lb5GEq6WnPc9yurY6894s8u1LzS/L0/DHt8ZTF8k5pLC4SalaK3
jsC6ok1fPVhp91o5qJLqhiuAuAiLsBTg4DHJ51Zcb2pZbBlnv8emJMw4rh4a9yE3Ft5XeKidaWuF
6S6nLF4NlflCyM0WJSJC4Py2qju5KhPtacxrDMIoXmI6VZqNi6EI63iXpvHLqI1fTBXXada067IN
7mWXXBB6I9pK+/3YwlNLmRs0mvLChMy0slfnSmAH78KvImXgGlbEf43RC71nyBlGfcU+AcLVxdm6
89UHja1TOvXQE4C8oR/d626wywexL9glZ7M3sDyq7j6wxk3LMaIZ022kjF0Uh4cuDp9ETOGtye2M
1j1pyr0P8R9+Ld46pi4lgudyZKpkkD3q45U2u0efJvDid2DZJc0LSyKL4o0oog1m1MflwG818Kcp
XQ+uaUV/N+B56GXl1dJ+w914qjX3DpM2zhPnmUH7G9g38pnGEztslqtKfzVAIK306VcucWePWfMw
ccqvDAvLWNEPxA4b+YnS46bq1UHo9S5r4IUr/0nQfSipX4pM3I1RdJfH5Sfj6/dmdPYGnupVKLKd
PfzMVe7ljD0JP/ZqChdIMEen1X7MRvPVZep5Es5zQ3w0K6D1lbfW04Q5TNPEwWqrF+aYHzO1Yud/
6Kb/oObmV1LhA8iTbWImD8ycD0M2r5OJQSv6CjePz3pPunQFKbbzGFJtIzf9IXTmwJZ8zIF74u/4
SRtmP2O66pLPWtMvdUoGO2e9lpc3XRi/iXJ4H1rNXgcYufrE3idZdj8zgpUFs+9A1Nsq4QKUYc3L
XDiyOEpt9HlW8CykcV/wmUjH+eK5riqifcOmxh/2rDNJs7h+VkZ2H49PzJe+/cm5qwJx16TJR1oy
jLMJrAuDm2ge7xwy5qSW385SnTClf0egGOukP5la9yY5qawliXEyMi9iZproD2kTveeZOKa1oJ/H
BrdjMeEEezU188aMIk+n2Vja2Nyj8i4k90z2DFP0djjLuTwPoj62s7zTMiCnEJU5FGAlJzedMTzR
XHqsuaasZiYiBdFmwUTiTcGhzeppkp4+4Y/yM3GPTeHgX3D2a6t2HaCmW1tde7KKZfdV1xsCmGf7
bE6iYgFH/OLmU7heDhZfZPd+AJ643oYlzraI/hXrDJI1u6nTtZ/TtELE5mdyQj1B+PDC+AnOqk/3
bps/AR3f9BKDbGFKvP4o1/XynOJ46exHGQ8HEyYoMplbPxBv5pRLwM+0gOzp0SYmcWUPGEjM+jz3
6jaexL2rVT/kGO4DHLthNt/4TFGbeb7LkuYj66ILWHk3DPGz2DaUnQ/fnQ6jOf4stJJJiiHu2ia5
+GtnkfUZ1SfBI33d3JCc8haq6d3ujE2WuC+hwymXq1WqmvbnhK9K0QVnLLIrMTmBKKKcknVxIAXL
izSCfGybqJiWyQa6GGD3p8GlF5cxjE6K2zicd35CjcSKsbEkH9OAbM8GGbtCcyM2ZL8AeSHcI1eP
hjaBwbWNZ6Zbt24uUOzbR/Y4+0ilL6rntB/mgEefTzrth1I2+9yoOfxoPJnqnpr3e+J+H7im607b
0ThbFZT9tN4F8mGco1fUyo+WaWK0plTXO9rlBGUT2kMNudW0kAa16W4sQ/1a/m4yWQ+6dE9hFd6G
0OFXtUCqs/zBTBmPdmZGXhS6N2PQXdwQZ0jDkRJGzyIT27YvXuw1rq5b0wiDlT8q9iHIC1PTOWkh
8+flh8aseu3sgO1e9C2aEBZSBrhKlA/EDZL0KQc4gvmjg6REdbOXZO4PwtRwjErzos+QR13Xm9nA
wRSO6QwT8tBY84ucO1huzbbUml0TOWtL0RTRaprcFDvQ1gUN5ibRbrESYf3CzjqMw762+zNmJdqE
6uAPzXnS7NspkAdiC3YxkAn11nc0saenfo68MZr2jtMR7/YeLK3MofjG2/iDbuvBypmBEmpnBbhO
3WdGNPvAT7995dz6oR+vJ6s6OHrzOfvWBeP9ZujCg5PTwSFhjj+AfbBJvWlmicSVt6OFt4Yi84FC
VPdMJuRpWhyNZOCtxGK0mblqkaVha57NWHUdtxnSBWQDTKDytZJ0AMZMvC9LZtCMb1ZW5WumP9Za
a86WQyC8G+sV6RZ7V7A8opq4NTF3Yn/vj7n2b/nn/y/PQVoLy+5/5krcLQiI//A+k6L9B/Gn+P2L
f4s/XesvYDDsLIUBVspUFuLLv9Wfhq4QclpkKQioqfwDp/Rv9ady/4IhZbncjfnZ1P+b+lOZf7mS
NqLNrzlS6NL4l7gS6Lr+gVpDlION/NSSgmcInJKmAff/N2oNRIyyYboibiA8L8rq603aRpLwZtLk
8BSInVg01VeNdZ8srog//79+EyEmQQlabnlXjfxUy3ym03rsWWwOBZlZiNdr319jyZZLM5WAt7RI
nWRlL9a4OonG7Rhq526xpFxvBhiJ2T6SvXtgOC8XvwXumCrfXzPNrv83EYrJsQp3XYCCrUJLwLDj
ksMhB7GevaSF8wHD+qIHqb7P+7uxJHIuobLjum4e/P6MTRgVV0y9b1XlcxPMcM+H7mYYMhISxAbo
AmsBlrttHMLmp9PAeFo5D0MU00gGcmPPbE0TZtoVcHnPR7u7GX3oNAZlQzBVxXLC9iuCUn/KAvMF
4wTWeCIKnOTSVMHDpLevqblk15rMuWQaw/ubEahnuAb/k73zWG5d2bLtF+EGkHCJruiNRMqbDmJb
eCDhzdfXAHTraseuU1Hx+q8hBkhRooHJzLXmHJMyFDpVVEplTi5PE3m/nWGdVUSGDTYd7SaSxk2u
mluPKhj5fAxwtrbRQE6X2XihHHpvmNGHrQjYTAlKnNXmufBTohQfaAQXW9l+dB6lRNMSdDi4hmdg
9hG7NrdNWL8Odni0IsK+B/qHNjSEm6QfuO4GDEpZpLydaw8EXxQdtIH8oaDiufIL+IuY0azYPIdN
/qECvtXB5apNyCejuTGdwqh6V1I++WP5iH3lCnMUZayBHZdZU9DHey9zbj3sX14SC5RC94IwJo1w
KCJiV9OgTn1fzanN5c+yAUpXmBTBLeARM/l0Qnrh5IcGx3Df1z/g06XwSaDbJYTX5ZupTskat2l9
R1tqxFtTj2Z7K/R01zlUOsuv2ghpPOW2vyms8reA+HIzMkrtwpauU3DvuYIpj/HLTtlbqXqCljfb
gykShKH9G0PQyo4dEJMBTRiXUcWZ5wgTH1qLqUekTOhHt+XAq8KPqC/HG4qm47YSjbmlehqVqbvq
e++7woi2rvrqgnKt1wke8VRUUU006pvJLh6N10TwVXlGBlvEcrY6ulgTXfN8PDGx2aOwuqd4R9Si
XoeYBdJrlB7yXrskk7Xu5rqN61xER7aTOdkQ9SJs0AVMkToZf07w4FNn7kg28aWVur5jvROuWpu/
NLL7CnkYMIHkBXveK6ySu6Z1tFWLFxjlhE1DEp6CpsRPq9GvGqqFxqDQmeDjIp4bbL9IVhZ6Eg4I
YyuVerZ752db1BWzAgbNDllvCKMCkRre8yQ+eNNwYYbP0qcvyrUwI3xf/dyYoaZeW9cclimLGf/O
Tsk2C5LX0sv7VUtHySTqCGv8zmDKV8nmqU8AoKRehrqQI9kRTCByJ31h2UqrfZU5xKimRYzgUMX7
6rHvJDvZpUYQYPcY7Vt7KukrJMRzU3a/bwbzNKVInlqyZzQUphS4ZSLQWKjxNy/wnkXWVQupmSdV
9N3KhoPeZRuEy4++E39nm9JP7+ylpoEKJQYnOSgG/K3px0jtg4fQp1226zuElsX8eWo7YEcJasGm
lUClt7JyZdvmOhuBoNBbv9SGhORY/o4bbR94dznypKbSH7yA7jQSK5LAY/PahrcpZlXgpfU98O2X
HvW6hl+Jzk976Gd3ul70V5GPD3SfUkYJDq/4oyOM4yarnd8EolORaxLCgzWSPVL90cNSfiNsFsBu
0//S7Ttm6PshkJc6jX75BpgMlfYPjVmhVcibJ4NkCbqMZKF7U06RtnY2cmJICVv/kcz0H7VZPOiq
+xgUb9Kccho1I7AYzdvxydfSta6hxxIUqd/GJc1AG6pno2fRKKznAuN3beFOSzBuGjk5X6n+4DMI
uN342xD5U9+XO2B4v4cgJ/5x2oL4bTbgK+HsIXJagfVwI4+sbooSBjPwGPawKO60MnL4gN2qbvNn
nX8vSH3c6D4Ls8TU92nmbCq/3ZXTyvvhxFwr2vAaS/vHNFrDZggl/ySKsGAi0rZzrn/ThPCZ+PG7
CIFSgEI/ia1XP9J/ub44FgVI/3CyWlgA7tkXVMSH/uSO0DWQgl3JTT8NlJQsqyt5T2qlI/nsyIRH
A6/rwYPuJ4ShN2fThBiUXa3MR86HNxbLlL2pWu8YFbRqGoPKTX6fdumvIDZvJ6eutl43fAPFR7jr
UFyheaBm5ewaKJUCEppj2cJfk00lsccKSeRICHiIyOExJaAICnSMqL329qXEexYgc0wSgJPMV+5k
7v/o8glgk0GVJ59oXAUvwxA9BJJw9I4CZ9OW5p4goRSPmP6W+7B0bFACN5pkoVeCSHbd7iBYNAxa
ckVyj/TKX9kuF3k6W+sQkqZuT0hkkIiUsJ4Kn16pQy2rQbGKCVqu4yaBPOfsFXkiiHtehwHi/ny0
e0Jhn5CoDvDdoSgR70EfIYmsze+ZWd13fQDqKd552Vse6nt3HH55Q7PRMvcW78SzMuzHnOofK7/2
PXZ9aneyP9YTM//WyekFwkQPWHBzaaCrtDdqGa6Gobg3C/FgTeFJeg3GYAq8okxoezhXQ1TQDXmS
zLFhAKNUyTdrTuPGDPmiJg5Eqsk3yslONQCltWsrrndU1rTCndkuVMqzSafebnPcdCD+qL12q3aa
SEhMwcD0WUlvnMcVldWb3B/9M1MKtCs6oxtHiGmxqqTs7Sjr6OjWEawXBLFoeoafeKp6S7HH3yMD
Tlc8OT/DROwcF1BE3GvfkXjJlbIvdhx6hx6UVYNG56Yu048GqfauUKTt1Sbgu16uaGWS4hWU6c5i
PXyKbEGjVhQ4PPMnR3GKs7D5hvfnKR+55FRV+cscCdmU5bOZ6N4mVhQJ8zQ9q5nO4hP8Oejmc9Fx
ulLKeMGAZyv5HOEcWZmu/wr2KNzYYfWOLuwy0j2YI1keyFmHD1fpGwwaDEExZbLx1Wnk0Y8sH6kE
gYcaYFszm2NYVboSgX6nzO/4S26sPn0yPBRq7nt2R2OIuQCquJsq5YqYWfWTtKyYUqj+qmlgf8yO
I4G47i0KC5MLq3wdVEHb0KBv0EHL4IpJIDrFhxas/U1Bjm5mdo+GVD9s7woG96O35c86xAlA6vE5
AT6Mzjq+HUM8FEXx7HshckKIvvT+dKJjQQGYYXUjGrQkem+ttWSgGyiDC+rX1koPrR4xP0qC99RM
vsdl8A2f0l1oxg+NiO8MX791R/R5eaafzBpCUA3WYCo4EAVsNCccXsacFPlsogEvzY9cwz5ho30w
0vSxTZ1zYfAZ68Gni6Rts7i/9kXwaiNiRTwenuzS5Lo7Y+YmKpK59aQJFtaaY8Eym3Wi0fAGMsfn
4qWoTUlwUCZpWKODFLmnzeKFwaWwBfnc2c4TezQeP3PDgFk8HYPMZdCS0C+BverBbOAC3b2lQA/k
wz4xI9esjKK9XWzn85zgagr3mIMkZSukSOBNPez4Uwgqw+3uC5PuVgyFivSg9AFFH6/dBLyAnU/0
qoDOWIhzJTAfLfdNWlw5w1ldvCYGkU9OCeLTeog1NNhpGn5jFf7mht1PpMO/BMZ/Ztrfo1nvonS+
KyoID61GCSZtsyNhjbvOauK94SN9opA72v3ZqPwT3kF/NQbVRxvUCJNs+CrFLimA+8XxPo7cNxHT
wynL32HDEDsa6UcvJL0HuW/QBNDWTe6NltBjWckfYYMnWs/7W0NPLp7RuaTHI5BMqZTQmN1MyTzg
oUnrf1FDlKugr1CmOxmVVkR5o14y/LePViG/k+kRMu+VOy64A5p9Ybg0W8Fz3xBH41KgHH5wwXkw
Qxsi0n2PBpiUi1WOUMgvwgSDGaxTNynvEXx6gImKah/i1LDj58HKn8YgYPhf+RkSMy9DVJP0MHfD
Wa+qxdaJCcG2am37prTpr0gkzUUrLlPoXiB+XYRSKCnK+tCUA4ug2llFMtt2oj2XRf8oKurDKG73
M40ZovgPKxgfahMUYtWW17E3XnQl330Vn4nz4/qic4JJMsccqO1p7XDw9tmqp1TeRZxTAN1+jrVx
D22InCm8CskUncOcK1TpvQgyBrdFjajajEBD6651qcxolTTGS+KGG0eCmPMp+nV9to/d7DT4T3FP
5raTzrNa0oJ7J2YAjJCFadEtkLYQDw54Z7MYaAZxjfLQnt/4735v4E2hvGsE6H3CJ013jHXuohJa
VJQOWvOZAOejhjKt8EWC+yt6F6gyo5tqVw0qkVboKE67cy6A/XW/otD/iTz3DYvo9zZ0XgKL+bYn
j6y/r1C3f0NivEfSPKzdSO2GUNEVZYYUegi/DPtHLHATGsO5ii4DbepN4Bc7WdDxTf2dYbb7UjBZ
GLIULBCdk03kkEEdFOqpLtWxiR1cgjmLWhqUCCrc9BthXjEn56Cx4gvfw+piJTVsNsUw75Fi1URQ
syaz3nhj+CuW1rYNnmzGPZImfrTUBI+DFbn7nL7TgthZbpKlzLBsxg1NHwdDE2oBwAgZULVQcawP
UzaiWFT9CmTzhCYVK/onmyW4hFHZH5ocsqOn1M/l70jAwnRRlQFuGkEJY3lwARvlMwkAc0Lwx2OD
EtQ0tQFRbteqTzrQwgPqOurFdPTQwemi+rbAf5YbbE67tkIcjvkKiWdW9g4Vb+Cdq5FQGyQqvPfA
m3kOtHU+uh7hq7eY7R2LUBFkDo/dzAFwEnnp227YTp/FmD5KDjb6yoUNk7oj5scQcm79n0+bz5/L
ttEp6jMEpJlrMcuWMiQvtmx6NA7xqwt/b3LQLiAh7wsvtNwvtGDuou9KAzxxDoNyQjNNkSelKQix
9GtzebY7ymjirDXz4+fm3Kh2cifaL6831PWw8ut5Wvc6DeL4RVLqI7RuhZ0CQZh35vKtJA1jft3A
Q/zaJ8tfLHtneezzcFjuLzdmOts223Bfgghq+vZh2fER8Dp40vNX83U0fAr0h57VJ9ry9fJVLG9S
LOSUJijQ8TSUO0YbyRYsYVmn4ef3a+UupmTNMreZ59scdZRAcoQwJlLxqZjWjRgfuMDmKKa5yWLH
3aGZ334Sf3TWQJhf6taZlW7F/3jhP97DsummQO0MEYrPZ37uvShEiJ53poBCwsERztCkttKKvUP3
f3hI0wTz87xvhgUh8sdZA/AaTdny5f39DWKyuSuindQmelphjm8mluGH1oJk//qGOUWOwpU5YxxH
1fKtFXp3xVjTbZf30vnlJXUmfat0uwOnkXGi90Lbfj51Pq2Xv1z+4//6mNcqLIoMN+vlSOhieIxJ
4VP/4eAQtGv2FmKbr8NnfoJTTjzBYlqsgnG/IJWG1u73c5zaBDifzK6Y2KP5TPtfX3cmNfmhpVZe
bhIkOp+by0su7xY0u2TqxtSwcKrD55E0f/vLkbTc/XqscK3NfEWyxeRifCv7beimVzfQOBCX5y83
X2frH4fo5+by+4ky6N6b6yDzl/35Jw2Sa+2lqfPt517Ny6DeiaA6fJ3hy8db/mR5bLkbzEeh3mF3
bxK+JqLFl99Zy8G+POPr7/8+BJf7y15btj7/Zrn/ufnX75e7fz32ediqckYJLb8qMmZRdmqhdkOK
loq9MdPG9Q5+4fI5hUf2RiBq2D1iG5OkLu2a1dB8TPeOcDeOe8mn5t4lZtgv5FkgGJ90VJRo7XNp
7vuqPdkdrBlqjfd5dirqob2BCI2TvEj0am9q+lqVWrvXsJAel5vCK5pjZWDiXC333VSKlNke9j/g
fKRECt9YybwDagyFN6Www/P/eTOXdF7JE39MUkWoIV16gAinfr7xo34W+i+bAi/7atlsRVXto0rf
9ebQ05nHH3hafkHvL105UJecjCt0Np8+y82CAfq6+/XYYA7/TWv63Fx+Jb+AQX8/9e/ff/3naHCh
r8DEHc42eJLt8sy/n/75nxc00R8v8vnSfzzw9apf/+WfHvt69eW3g2N/gMoFaUYMx+avX379/efL
Lfyjv/79BIZpq6Lm+fPffX05fz3vj7f69W8aSmBEJ7OW+nqpmIPLSPX3MMcPgs2AutUfm0PUlkeR
jR7UBXQi/2m/LAyZ5WZ5bNla+jLL3XpAdejr2u4f+TWfHKQggRxXD+joKJoDjgvnMZY3w8X/636S
KWdFoYpJ6HLdz+fjZbnxlgMgmC+f0DHmjFjjfunM2EgPmEXMY6POALexoS3fgFHisjbF1DQcF4f0
PHeQc5TJ8NnTKZcpRJN0wd5KJPoTnY5QXoehjmKEoSiYb/QWbniUO/sF0pNa/kzfmkF/y/3F07/c
xYr5kdE7wM8HFAxhOVCxeYuZBOK2qaJSGaH/RJKxDVjazGQtIj5i8EHQn6b6KPWyPqr/bP31WFXp
LqtQ/GR1SQerMfp/3/RBUR0/H4vJ2U0QqOjTjOThCZ3lWbsQ1eiyP6MZULVsGTNf6uuxqBccAzb9
+3GMIURWNbNfe0buISJkc9nDy32nIsG3KPzN0l5bum0RnRGwqTOm6Kv7NsJDQtIQUjGe4VTlfLNs
LXv6r8fMef7I2udHvEyKPztwn9vLju5yamqN9FbL7lx28VdHzlmGos/7y/wSAhj4uXK/NOOihcW4
bI7ZjEjrZhZjEpW/ukipzbIHLa0DP/i1R5cH47ygNstctdV0voEprOqdw1WeRFEgX/O+RYKMPmW5
H4xxvC2z9NmuR7ifXUOksCri5jA6774+EwdnqufXzT89RgVmr0W1sQsNEzqbNiPa5hvST0Oqkmay
+XqM2JfmGAdUlz3dt9YgwJvjFH03A08dqEHaYCm7N9uYsK4s+ylYdtGyiS/qGY5KuDXqmmP9a08s
O+Zr74TwC1aaO46rZRd83bjzyPV19/OkbBygqWPya9kNyw76p121ELvQH6t9QLlr2SmKcABLZSBd
5zPtcxctZ56MO3uVj4BK6hBXZjdX1Ed33Cc+OQKrWAC9mmfnBxvBkMkslGZCon74dBI2/fy1LUg3
8js6bJrz/c9NL3C7lR6yfl6+Qn3+Hj+/73lruWtYHWtH7BfL2RLFQm7qRL4uF8jljPHGwZtWy+bn
uVQ4EWbMmQgmaU07mRwI3ivi1UKHCzUD73HqEmGri2Q/5Hh+85BC8/Lbab4++DneUBj2L8uxVCLK
xwjFzdfdZWt5zNY0Gg9MIJYjLZy/Bm3+H4te4P+Ttf4PshYKCYNot/9LWvFPZK1//+m/xRWu/S9C
4BzXkg4CC+HYKCj+La6Q1r9MYTiWrhsAD6Vlws/6t7jCRJIhpWHCMdVNwZ/xV/+N1jL/xVOhvggk
Gzq6KPP/RVyBNHAWT/yZiesZljBNqieOkLNoY04c+0Nc4SZDSY5YHe8j3bZ2zkD7U47+TgcvklMa
ACvnhvcB2Ps8M9Kd3gTG2lS6+ZC3oASTbGqPMAXRTeTOw+wNpJkt8i0JG/m5HxE1EqtlXzv/Rgaq
uzot/mak6I+FVsmbNOqzc90q9UouvUfFDUHD9IHSdxaM9uWdaHJ1SqYcwmZcjzeANdz7EmwXCFo/
e3SBKeHgDlZ0o8wHSKnjthGGONFU8E5O17RbbMv+WoSlDV4Lw1gBo+RH42nEaxoa79xJTxbt1v00
+NmuIwvnjfRAZBLR8B5JdaOVjb1RVYpGK3PAxowCx3FI98dEJzVkQfs8jA6FFG1Ut20zNc91Jtub
QjX2WkmcnbgsEaoG6ZrC4S7NJholQ3E3Tvcjy7FDJ8tvnuvla+xtVLsGiKmRLc9opMNd1Wrbvt+o
ojHuTNL8PBUO6NRDLJ1Zd/aycycJIa/R5Pt8WS86iWWkMwD68KYnqvbogG3iGxzH+qX1clMUvJxe
T+RKUKPBeoKUu6R0E+Ilzqf+AXOIt3HFY+8KsENWtoUbVG81qsjoaM9x3Xov+im+1z07vwbt8Ob3
Wb/NBqogI2V1zPQtIq9d0gPNqHsIPp6R74ehM64WSVJ51Rl3uN2RHGRpuPNmV6pz1iSmFpUg1Swg
4dMVxgnWSHHEWU9UG3xB0FdybUVTftUkZWSrNIq9sn5yHpX0JzOL9pejXyLPT9d+YT6huCNgzSXW
TYb1RaL+I/jcVwdPdR7OHXKUlGgGbMSq2WKp2ln62G2RNpHNMZQa41oCTTujewisqKWOWuDkVXZ4
Mnrtd1Hr35WmjxBWS/Ne145BB+iJ/q13tltG2YF/Sh4wVrNGd4Kjid/4Bit/Sho7jQfNBy3TOChz
4s4zQQnTbPW6rF5B/PioCBc4q/nGnZoTwYfRPgRKctJZY52ScKV7tUkYPMOh6z1MqStuYauIWxSK
oF9T/BqRBWVktoBxZB0lcmKmhYirmZdeI5O0uVI694M5jvRLc+7WoMKqrGpveBvpxtMjf0596qFb
jwMu4YxFgeZis+h0dn/WrrQiwk84ae26KcaXfBTauuMrX7nRVO7IT2Of9i3uQaQ5IqOxYY5Ot3Vb
tcEq0t489UNOe7gKv5uETxyqEhi+7QC1kDGsVR3DD9783eSyTBynhz5qTmUJuMPVM9LYjfnjj4Lm
mkk1ftBKSlCWxI88H6wKfNu6yDHq0MZlNjSToaI+edVBU169QoA4SY5YQM1bEciXUPOLU4rNpa5p
SXWwQN6ywti5RJyu0Lzbt5w7rzbWCq5cJGIY6XRPIW886ORAjBVaqtxX4dx2Rh5AfhjcC/gn5Amq
dRyHLEv0DiDGCPnJTxNONFBhhAAr2OvpIO7MKCpvY3IZ4ir/QPNNEI8krU/HGTY80+/bNFaEEWh2
BeCAlwf0UhucmsxFZAS/1pte8iFXF9ei8WwU5CT1AB30yXujXxvtptzFvWln74bvrwvH8tHaaMV7
RGN2JMykLU11G2RNfud4w/CgIiNbpa4Kz+4IxLaUoH0sabjEf9nOytKyFkhSJe6thL5F2eQX2bv3
cIu0VVVQnpdAE+5mNhoxHu73voM2UNjUOuKXoCc3RmZKbiDAdXF8GGuWiq2RRIfOdet1nbneJq2i
aBeF2FEx6NIqUtp3lGL9IzSvS5HaWys021sHweEqTglRZhwqzk5l3udj+6qPXPmNX7obiovi6N+E
eqTf1TPzP0dPAHEEaUrgTWIVUJdeo2TwjxUkJKt0vwWR772Y9JfvrMpAyIfud1A+YIeYjNE+zoaz
k2liO0IH2TpTvM1cHURzKIuPeHbbueQmjbp5yiqnfS5I7hEz0sZw5Zo2JCEpTfs7jrwWn79oER0U
4dmeDZcaa7t9lpBYiPrpLY0MWPgD8e70qVhiJE/V+EN1/qUNMT/EmvaWuS0kA5wEEy3iYyJw2Ypw
tl3afLXYehlpp7K6E+RfB3jrE9y3H5Oef4wOz4Q7HG7bCudpYNPACgIkVEXURNTZpgS/kVeRlXPA
7PwzKELvpQxI85z04AomVqHzkeFjPCYUGcfogeCTcpdX/JAtAbcPPc9gAvtVXneyappMUZm/+aFd
YqrPiqNKQqzccspoUWjxrvMVZZ2KvB0nFACs7OKpTREf5+TV7hyj8C7S7Pa64bpbt6LnaXe2fvZK
GAyF1sidnBzCJGngHYJcR10DxhMPXE40Na7MW3D1H4KAGqNzBOL6Ar5LbFyxJAaQ+B37weIYCvp+
6wCGOVLn8FGHCXvHSK3oDWreui/FbzGO37I2MV5GA4177r3gCXxgYvQN9Q+SsLH2SLevn4MOJNxs
W67PU6ltVCK/od8n+Ufr31QNgMn01mgy4cJ7KrkVlnH6HEjcMT4g7mdUjF1jY5WVvsd1TG+pbcA2
ZI2xBvimENPU2dVL4XNO4psodfs+6XXjkAK4OguqItu4ZKQOLagPVp3LfdXgoWAZVjzRqpw2nmRY
p75mYskaq31q1sWpEmZMCk9AhEsyHsmol3tOd4QV/Q+HlEZ/8k/l4Me7xph1DGjfHpI0QCPVAcws
i13XV96xtikUuOYlaC39AbjWUBNgS/z6sRqL4qCShroJEodu8KetEeLbs2tV497yT8gi/XPhmy1M
HKTllA2cc5eHR/xFzSpWNPzADv8qp5JZgZaj2+vvy4wjW6Edfwj09rGpNfupooOeNhQrc6PUtxLQ
q+YWzTmLP1ITo49sxp8VmpFNDitsEzY0YSMZ32I8aFEHVIr3kwRU8fWivekk/T32802HMv+jR+K8
FTpyvx4pu5MI/Y6UFJIeVZWTnT7oW/a0uZHBu/QC+qpl0dYbs9GCQz/FeImlt+4KNPmd0zJ5jPsz
GlEDHxzdurpCgmjJUt5UnQjPjl38aquBrGXwDk7YICOyLOoovayupqa99hjVTlb52BCD/hgjBGQa
kWC5I4LnIc5yY6uXZbLuCd18o6OHapEo5Olq2MkPN2baYeHLZ1noknBsRmvyjKpdOAE4cr33HM5M
aPUXy7e+2VZIzvK012UJeMGI63tDOGBBG/ck03Rbsvg5z6AzK8XahRrNROJ0pvdIMlcwMSi4Efr9
CHRgnMOraQxFKpSPcMJQIbO1uLlmTLUGqyfoJG6vzFmzc8a3uHJcdLeWFaT7kGCCFfBGYo/MwNim
rvOSCfz3WjLp+6ywp5VwAeINnd6cEhrrmGijlYUrej/K8dkir2BnCv/J1apo35R6hD+yv4TM3W7y
iiwf1foEE3HON7wjR2hPcXsUvqzeiAnlP6wVEQ8XZYFdCsgJAz50gLlitHGx1xMo754x6kd7lrcx
wy5jOtRMZJDd4EokpqAbHjJLvYRgypLWVoDXM8ZONT0kRo4dNwR5ECEeDoYBr1e+as3IONQDQFJt
ANXpoHo0NSbhVV/Um65GXxSm+c88Z8j1NTM6Jzk0j2gEBAwOxLprJEAnZ3CmHasu7NWaiVww1Nxt
LacC6QcjSp10r1kVA0+YJ0O83xtVDJieGvVYR62aVwEoDmAg+v3knd2kR2CXqmhXCfXoDn6wioyI
qlSY3gNPim/5/TF1UIw7tFsAv8K/imxS6Y2+M3ElkUG4TMoA6Q3nOITj4Dt4tsCqeCe9zz7iooFG
oeXpmV54eehyuK+uFiVnGxFkzppo47mj2kinHDee8ExyvLC+E4izQePDSw2p/ViZRBI6BbEpOqMl
qGRCNVZG0T+Y3mjcVSholl9GHUwjg37mlKlxl/vaZvDs7CHwsDMVXI5DR28OReAVq7EDxFYy2d62
szImoorJrNI7aCYT3zZiTq1V5kpGWbEfMo7KUrOiXWiKPX3UW6Sp/Yr/TAyF3m3kKPNNgQAdkiPe
HoUGwiYbyhp+u1JJwr4ZU9Mm+WFhfDhYpsIgqgAJxtBP8FgBE0Gxh+9nqsAuehINcZp0q1LLjilc
ELIk4lVUN+KuAMqBlLYM6VRrgkMgFHA3gvgtTggQ8sHoMMRyGWDXber0JaYXeIEbMzuXJZ0xCApQ
ImNWULhxncqw1kIEd16f50+GwnBcMQMuOm8fMGFcw5gN1v44hCdrGB5n/squaHS5S30TnTXTlWZg
waKTa7zH4/aENXpcRUlVbG3XQTHuIVt0H5VTtyuhJq6iSZsxgDsVs2m/2rmahvUqHl+9uDSgQ9Pe
SWtwMISPiUuFmM7owbplSXKrRvWKp8vh8EOnJOHunVQ+vtcZXdXOGotTXPjOVhKhSNnAZ4dGyVtL
HOpN5znROmnp4nbSubWFlh9ttNfs8cLdpqAzj9aQnHJhlQejtH8asuqwOkBuKgIkb3mUamiA/Z5x
lWby2BUJO2m9LLgjOdJua7LHcUSr2nfG74L5ywa6bkxbovsx2ordnUKOKy15Jv0gw9Bp8eGyUpI8
GHlnvedUizICtPuRZKdqDtZVCTKSJEGqg2PU3GJxrVcAuvaAufO9ZRBRHLk6vlKFPDsxnNuEMiMx
XubRcZmtwETUt4bVBpR77R/IbHCOlcVG9JByR7+p9uA6DZK84M+hi+O6vfWt8ptjjz/q6dCw7txP
9eDdqg68QJHn3m3paweCSup9NUAAaF1zQNM1OOzDsT+NqmZZ3nARVtROczH5t4PffbBy5Qlp55Ng
QuqO2zkHJezmWhXXPOp3jOIEYjIe7SxKOes5pzmkaLVrTWLYU+889aQONg7nom0TPahX0Hz1YPDW
UT39kvGERb8c8KkrFmHxKM+p0Az40I55RkOV7iJXlauEtSmjR472vDqYtmiwqEl01E0Q7hyJZFtm
9aHK74ZCWGfRu+khgmZc4lrT5oxD9Gn1OAFVJDX3pqgz4lN9WKgaBnBm6tAKR3u2vDd4E71h3WSh
/xJibWl1BZU4Jo/eMJntFMStrLzpTPtjR2E5uWNF0OyIeEViA1pkQ08HA8woK1i3KO6NeQgcKqGf
kdo8oxcczmTNDd0IG2CsruDJxlOWklYKdOeJVEvYBsAYQ88GsjDs4iaX12bQHz7Brd5LMjDp0h3p
HFqUS8yJIO7SWIIeHCflK8gkos1mKTiNpdK3200Bam4VVaLbuywzszzsCSyR9wam7St2o47GdKv3
xVUZGXX/xoNSmdlrjeHgQMTKnHBzsqZcQ2Ew9qtMOMM2URSpXAtTgNFHh9G4bVkO30ZJ/5Y2Wv1S
yomCQf690bTo0UqjN4LVslPghx/LiBWnEPrq3N0Y6Em2YAueOwoxk+FUj2HC9cWszNtETEDC2qbb
cZHD9g21Hs6TGTTpSwhjZE1Ea296fLZqRKQaZDtcS+LS61a/Kmo/2OFjypttr9OOcYp6L8lJfppA
orAQ0fegsxHVBsOdmD8t4XM6q2YgC14M3sCkoXCIxh2a6XoTgD3Z9z6gAitgOlfGglqTEfx2Jne8
pqmz101E1ANTQLQw4BbVe0xKqWxiakdmEmwhUsza+eIEIvh3bFX6rR3aGzsDdWRR4j3EBo5fbxAz
VE0P70gT9qA6wn7EWBqT0VLuMlJbDzVc5lM0mHi5Eg+H0FC6gCYKDTV7+1h4Pe+fNKFDl1V7ghfy
XRd6PkVEaKbWiHo07W2xUyltrGAcwIAOlvWdXNeb0joou6/fjNq7sQyqmjdcyS+4QMI9QG2m+DWB
H4Xm3erFTzk0u2GARFYBDViHuvceIkDeSeozKyZ7KPUY3a51ZmCUhXlitqxmmNn01/JDWlOx7SFB
wB9ALOT7xTnLNPshDMN1XOuvYdeYH4H2BvagPUUmHD/D8Q+oH4JTLNMjH6a/ODWgAeTnOyuWGBoi
rvOM4tpa0zSKMZl+j2kpRKHtAjswYJumGM4TUyaPeVvuvIleWG1DUeh8jtliLtaaff1gRxXFTEkT
COikS6qgwK9q5Vws9PylTu4hCk+UUojWAuB/7DQ3v1hWQTWyf4rgzFys/hBQQz9jnFgJo/f3dg3f
pCY/mMm3hY7YgcjRYVPbADn2qTeSIpnlLi8Sw7QbfFjpQY9PRgsCbR9pzK3zdgzgcAKsVR3uetHU
wfa/2Duz5baRdc2+yolzjx0JIIEEOrr7gvMgitRgyfINwkMZ8zzj6Xsla/c5tV07qvoB+obhQbIl
igQy//y+tZxqMEn5M7EYlr4gHKFyqnalXDHQ77ZDaOS7umlSjv9LWm681ZeSWbnKo1tpzM+lzW48
cyXokn544xB6OXJ/fhyl931wSv8lTUz/pZJMCCZmE568jS4BP9OkzcLIOdm1uXs0ehHCZQrql8ih
9cDi7jKG6Xubse3lchmvc+YMT8xH1rDk0u24TPlxYq3HWB+YMqLPQ4GFFs6ZfZrNmcCRnePNqPO9
N1ofgPyZF/YulJ8ufndVdfDS5q12vg8D/FUmHN5mEOKnm/q64sH4wwtZOUeTf1Rwq09lVT+62pHF
6C57AhX64i4dLNIqnI7ZLB9Z6oTHUKTRgYp+soIg1D4EGRyprLSYuNaWexwMbKZ9b57gkzXMghu5
CoakORiE5j1VsD7iXpFYnEW0RfttqCg0jxUYv2E2b1Nu5zvPKL56cIKiJQ33MUf/3HGggRpcku/5
uG7iaBIIwzpFIXp0yYDXoRr3SagelT7VB8w19YJkesLYOM2ejQUmZaqpMfpB/JigwLbAwA6WPsxD
U/EiGKHsuiD4YmhyLASQfdKbmK5Yiq3dhomrwQfB1hInj5QgfHCxbmqAo+0grqxA7N0dz6tagOZe
bzRk943y4JAecztuX4po4YrzaLhRic/K3+2vfciqmqYQVCLoBraMt5NdjpQTQfJqaIjH08bsFn+y
aqIb24pNUzvIuXP5KELf2QngvGQBqbks9ROhNo1cIWJm5GG5vX+dMJbwE6cOe+ysg9uJjdHwy0+q
h2YgQ3M9gc/NBm86sKTm4lpaJHnJy29CQeXve8dF++Tq4/VkxqaawyOvdVTi/hCyXE9LJdAEMxzE
1Ntu83A7VF2wc4b0vWyyH1WJNYD41QMFsu5UxGwdbSf7qUocwH3Yt2yLPcWcpsB319Hd4rB5D+Px
O90W7qIEQIz0IWn8jyX4/Ht2b1HygDuMYLQ2J+kHOlw0FaPZ2tyVjMLwoAfkkHzu6cn7AyNfEDac
v2wMfx5O0inTfdAPD3SXcRVOFvaIaPzWRX4DEDh9UayDCK3TtJxnfS4hy6PUkfgiB2MQDuwITZOf
dJE+FzPmNTcunE2r68G9S4w4KnfELhAh5vkDYXjoStnanghiFEgB2GStJisdtzHmKRgo/jfqMD9g
/cDdVa9LAmBAGNigCafUCwcZ3CWpAPmo/KL2ZNoECCxQdFhNhpMlcbrOw/zFiRhSVgAUxiHbtxPE
y8kzwRlq0R1imzUc7NMsyK8FITqCeuYHUdNmsymC9gJ0bwxX4eRNN9AF3AJL53KPId7jw7INziVk
g7WZVFSC85QXTxi+DXKwPpVLR+M1VQeHiwBEctXvQHoHu6WaP/mZbW/uZyRLWzZn6t/8X48PZjyL
R8Pr0w+v7DaJwerDUa1xok/1GhkIHIWh7JMo5jdrnJCWx51Bh8WRHGOE+9Qg2eb0ofw8u1bE7pGw
ASkMO2XKzcRqFuuK4xP2Mti9ZURbpc3xzMKOzrd9CbMRqOKs41WjfphbQkxsNZ9/f10CAeEKaoOS
k+4nGQ+XZlavuf/D6d6g+T0bMxASMqBfoR+NTC78flUUUMZzoaOh6c9JzBvpY+VxDYOrMM1+OKHe
kbGwsWrbDmZmGnSc60j7UBXKOtGMv0YWXRDZ8jOmYKD0zXhtY509jPdCvWSGuHN79u3fWab4rk2o
uzU3sSEfxkw+M3Fc32W3hvS/elb1RcQDb97iPKQsgN2Xqb1B0vwifepeBgWhHeOGz+Aj3qlDR4+5
6fZwjx5Em4QrYuiauvSpEe2LVPSCR8Yy8/Bcef0G5RihnogtEbMgt+83Aq3Bqs7BYaCRCQzvU8SH
nhThq9FO0oOjsQBTUI2HcTHW+fQY1rV95HSjP+URsLTZLSRDOvwa+54V78KErCZ1XzDR5pB57XZx
u/Iexo7tYG3OkIjm8slLJxPCpBsCQQfStWHDKlZ5uotgwjG7izBex+FzatGa6wuTzn+bPkpjZS3c
wuf4JWT8xPKFYo/PbScEmbyJ7IGjYzyleqQhTsopoHu5+bbtJ6C2HAAWhwqkr4dDlutPwXcfIdxG
sn3EXHCIGlTrIRsi0+1G2hjZuo9CeTC1Ywa7Crm1RJ5gVU9M0SzjoAxbY/R2bkJsm1oh/Z+6Zptk
+z/gxYJQu4docmtkk8/oi/kAhPqETaXvX2JXfWZBHG4mMtGeVtWRdSFcNDkYx5sQn6/OLGXB/MHJ
BFuMxINtOYe8NzSZkTOUELm9gACUj/LkV4BYkQA/DBQiJtaTzPB6AUwGPaITBae8Zlk9KUknYpre
c9MfABPNb5X+tCBsueEBblu1xhMrBGgHWXAVXH/ut7v7Q6Wv7TRswVQ73q0W0XmyIr6/oAQEqnM1
VG1eaocOUxjYLIgB2m4GCYW4HGr2Khb7wmw4UXfr9Fdbk85ZI+bgrV3kV1ILYH8DFn1lHz4iEAoD
P4Sl01/BwKR7N+WNnpbzV2+s6KBzjtYVDZtmfZfWX/n9V2P2dYgJfSs8PuupNNAXcM4nivxteiJR
tnZ5YukP1SCZknPFcobxLOpUq2j3GX2USg6rJFfP3K/GbdPVz36ZQLzNKKHd6d/CJMa30A/1ab5A
qB3eLZV/7UOoePE8LjAxWf7mliXZIdvfqLiwwtsC9jDXNtgXpEfAYlmegqQw6SIqwlCgwtfSMu19
b45vjsM9g8s5KNggZR7vpw3FQ5lDMazlNvO8BM5rEm4yn5BxCjJtDdRY61msn7WERA2RgEKvvb/f
txlg9Uej/WoL41XG0zXSrxQwCecwxF9myucWw91etSpYV126MC3jFIEiNeHNbNoHyW4SAOTQJO6l
Xb/NQ0L7LWke024620yEzlJE29lu5LPd0FNPKqgCuTs98JPsCAKMr+EwXlnZPrFb8zaeA64q9yEI
yLj46ZhcINgrb0ChOOgZs3ePd1LdQzYMhvlCFfWA+ET01nFpZ7UuRpufXDgAOxa/tWPN6qmM2zVX
umAfDwzzxiB4adgCrlKvba5MRJE4smXReCMLyZCfVROOz4lOdM1VUA/mbEWZL32tE6NfF1H0xHUi
YKzIGMPhZJtsplmZXBnNsMUKNAak1AiTdsrDslHmtzKn72W4xr6xcRY7aZsdQhCFayZ2lK8NY9fn
jjgKDz1W2DIuyL2PGPDJUZgsYtR8xTDQnpvYY5pA4qaPxyuqOapwzQ4e99cgKb4JfsQr1yMh6JgA
Dslv2BpZ/qVwrS8G/VO7c840DI2VSL4VJhGWcoZ/bHvGCDsr1YkRs10X7KzXBZRvY3gu8Yew4zG5
S1LzFcNOEsHbcn8sAFZOBjcD7AisnN/8Uc4Hs/8hTOPQmlZwtCuyMHW2LnzTuSVaHd+ptNmbOYXA
sE5eFQe2B6xDB7qT5ml0fgsQaXDSFtI8AsHUuFm39sufTRlkn/2C8QrmIquN0i/+nk5NuE5YQR5G
Cdh9sZ3ffLA026SlYgjujul9ANs/gaq3TLC64upIb7Xc8g2EO+EyIJMOnA2vAKWpFAwEX0EKnGB3
B9J940WwlgsDoaitgHbpYECYbBx9Mh/48PRxGRys7lkMRHcMaNdzGrPAkyFvqnUhwq82C1Z9nPLd
9VN/I/iN7qkucYiRtqMHPwQ9o0bRuDuD6iOv+yOJ/JETIhPs9jyGTJpemiaBLyaWeU2SoX3sk+EW
Ak+tgN3lPnT1OnRuXq9ytlKXbkFINYQVjI6YcV3fMnTPsqvJBhsEK7X4MNxzgUoOXlk5a7bSn8EA
V5n4ETSgSUJ7Svax75NJEjBUA6fYBwyGuFppmnmyyZYLCqpV4KuBZO58piQP5FvNmkHdridJasuW
xMYsWW5KDRV0PBcWkKO6g2Wr34bLsp1i5n9NHgw0EyBZlW7CYfmyocvGAdouSCT4+ldb2dReRjIK
8ZRIfX5F8of0x1a0rvZ9jZ9LUC4uvBrCFd5OpbDOJkAZce4dUmlwO6I9qrFlvoPrgVMZtvE9h47d
PHLeOHLcVUgq4Xq3RkKHJhL6VRj5ovwMoG2Tu70PFROWzMABCYRIdh3wpEubi4YhOWxq0/ybP2IW
FPoLw64FPnCeHywKhIe4xXYZRxak9YNbi7PhaDB2lL5mVW2eZ9qPdm2wvxtSMIQGi2Ruc4rIDHGw
hiJzhOK+AX4c1s/s8rhJi6zW/fqtKfF2x/18lBk5oKY1tw51/Cgfi3W85E85g4KNHQ/fVOO8LF0z
rBnzb6oqOQZwv+ycoSnHRswd4Zr0R0FN1JNTcypba+vOIj10feGTlKEAE4ycHjrgSaTd7iDZcdZp
js9Qp/11xKujSp0TB6MZQOpqn0jD3AcmId9JwHPFPLUJlYXcvDW/c/Rrr91K2Zs2yRnEWNNNJElO
Z4wdTnNyaO+RMcFg7i1fYDpTbIcbztALaFl5CX0APqCqv8FQqDfeqMSuj3mf5+XwQfgHOndHYDfJ
/DMHwcY+a/Ktx6fsMm96bgr6r2WMJq7V/8oIpmBX47SpJSkniqyKUdAxsY3qycXWmKDIPXF+A+A3
mH+WVHkPduFebA9eKFuIloVju7GtiBtvWsodwexrOtarIOjkoSeel2fDQ1iAVbI1bKPg1VrVFbB5
o+SgmXOLTQjRqGGQsqrGfBsa4UdjPRVdsXyq8v3CK0qOLK1HyzJ3cVJWkKm5Fzm5YNarRrGaBITO
gNMBzsSnbU6hfCjcz0U29xg5e4Iu0wuGGDb3jmZCaFGnyPWroVWcwmfW2oHZ0ozgwYVIXnvXfPc4
PsolKraAmKhnlhHvuU+Qf5YdEQ226bw+CJHZ7ROZ/+jMMdVlJHgIN8eNd75lnj03eKfEG2z6Tu2S
cIrPrmxOae5EBz3Fp0pNMKYP7XXC+n+BlLNQVcebM5ZcHyh1k8u61VV2DdTU7kxETWsP/i/hvtog
oB+fqPdFj001fySPUy+/2xlv17kqPlUdBGwx+F9iMLK7yIfKHOkO52LqMWQOCpWtRTF0vCdIgw3U
s+L+FNrJtqrPHUfxscV92ecojPV8/BY4LlZPG+JXhvbEFU53Ggv9ToQ9pa99sBFjvUKvRT9058r9
5CnVHe9Nknv54P7w+2/xuUL7ku7vVnNjrlOGHGTa72WGe4T+/nB3Wf/3b/8f/iynQrPq2HgufgYV
12Nwe1eLD4lQazGxz5zdHjBS473Q9FxTWpxJG3X7oEmxPSZAI+6/iv7rV/ff/rs/u3/If3/Gv/sQ
KSc2C7HTb1ppplxpYBcktM2vkZ9429BEdinKjmTeHGAKg3yfRkuyLaLmkxzlj7APm2ucxOM2cFNA
SbV3LjzgH5Urip0kjrx2+Sg5EDPtKB+xViJDVJ08a2AgOHPs2ndMC8cheeCVt+cSC0ZyZk3Sg7a4
jtSFuyiXm0JbTUiUclLJmMPRxhPZx+eQv58jcsfkWCCdUNNugi9fzNT0LzL7yTVzWpeCy1zf0stw
kas4EhqQZX6FeoMfQftXCl2vNxOukpCORvaEDN9xtQTWB4gHmHDuppjsL5UV3OYwUHswL2wdrYPR
j9+syjWp4nUbs+MQ1MUMk2lHTBpdIVrYzAxhkgzaI2O53srSK0o3MN76/Kdo/fxlND86BDQMV6PN
gpIm1F6u1J4pqXXYWFKs7/1ErmYB0rluvH1a9XIXjOzsx6n8scwJ2B5IZL5o38hDM5fWbpwZSQ7L
ha3HjmgVmQC2Y7N/zsGjotUhRWRv+KY+jY27Z5ce8xGiWSMa+94yoFgls0bu+UN+sFD2FNrd02mL
j0lvZc1+GW5t/uH148ukjT/CgYM75lSly999QOHZ04agWLuCbBtr0HD3ByESyrRRqNc7OgSV8J5T
fENKm4cmFERZj4uo9rESBT1+oqD7UWtfUafNRWVrG6dywmY0wzErV7WCJl1OV4uz6hUXTSSGGTca
yKw4kWYgWdtoyp8Qw79Ed2+SNig12qVkmFiVXO1X8rRpCd+kPCYct6Qx49S7jUl7mRg3HxDWznsf
ZZOv3U3oO7LzjM6p014nKTA8Ddr1VGnrU6j9T/Q3pxWGUOsstRyqAMzW+eY2RFFxqILmVCGSKhaM
Uvfv32yutosBQUzikdPyk7XMLjvv/F2hpXIm+wZ49GsUvUltrfIENf6A40Vy+M5zr91WFuOn+z/k
Ow+2y/dkjIycI3xYHTMDAPzugdzGDP6OWSxs+ZA0HyatDqJBrt1atbZsDei2bO3dqhBw+Yi4Ukwt
dvaYoOcq857/F10XVFWl/V0G9HVVY/RaWA+TcWX3j+yLRd5HE7EXlAoJqjeCUq1YvmXptErii+eY
77BHirXtB1/bynywtVIMtdiCYmzSrrF4Kg9YIz9sKKqcYif9ywBJRywiOgFLZ1fDkZm0JZFnGP1t
H3w2617slA30vI7nj7SqZk78mUcN2oMWaCOap91opVP/JpClNdqa1hNkWAlEaglCtVGb1QrtWEND
8Ka0dc3IWK+zfdgqbWSbtZstR9ImtK3NKGV0SbTBbdIuNz9n6jLKh3LyjUMfN5w4NnjfKDqQ8Y6u
Zg8m2PnqWln6UCxfC/JFM+K4iVFOyIljRahj187RU6Z3UaO2FFho5xqPkwfOHZMNB2qvnnbTZdpS
h5DK2JaV/y2hfUCaC5edqa12ln75ddp057c87WGxtGuOl8+RhQ8v1GY8wYoUNAK2PPw/j1GI7Jd1
4ntSUZP2tVuPNkV9WpQW7uXavQdFneufCXco0Wa+Xjv65mmbUV5ZLwin2NI4IZd/7rLRMH4M2vFn
a+Xf/cHXBsBRuwChEl4KbQc0OYnwbEJBGX4Q7Q8MOkyCoaieBgib6L7G0/2hrwioOJroMqAinNLJ
XdE7AIikPYU2wsJcmws9n6hz3QNNPMzabNjhIN5IK3wt7tZD7T8cGFif3F4wdtIPS6k9iR0ni/c6
HNi/t0XbFPMWGC9El/5sAbBf8uYHAu+C4SqfQwKAjZW+psFd/elrV+OItFE2gLF5aRz8u88RsaNH
vumjqjjBqwiaFcgfG32CXWofpEAMSVwqOg4ershBWyMV+sgsxCNJXjHXXklCxrhptWtSaOvk2OKf
hELPOYCA4Fl5+C8Yx0XnxfgJ4clgJyGxe2GyhBTGAnTBbglMrlhnDsZLOZrcVezPo3ZhCkEYy9F+
zBRRJvNzeP7anTkh0YQodWy0VTMA5zK19gsAo+XDKMuzrzBw5jZsutuovZyNNnQu2tVJHIB0sgeX
iVO7NwtQSbJg9hwSJvgzlYFFWz/Bp8Wfrd7/sEengYPzrhCEZohCQ20MjbU7VCIRDbRNFC+MsUq0
YTQYLPaG2jpq00XZQJOG1IWSFCQlOWocpZG2lYbaWzprgynMaf9F6Qg4lCDviwl6pWpvHdpTPOz9
xmkwobYIKj3UqMyoOLjSttQebSrJuK9OcpPaplo0eFVdBKsxh/q8M7iyKeSr+BTCs6N9rF2HmZVV
dnV0QkIl2MleIGFSfBAt+eJWsJ2tn0dio9LH9ep13sitBMBiFVWnhJUtvtRnVxtiA5AXtXbGJjHe
qEF7ZOcao6zEKlDhUwGkpapjiHZ2QD/ro6EtEEGV2ktrIaj1tKmWzbu7oxhs4qjHY9t7GG25FPZ7
ScLihc4X+1w6Tb854cFcMOEurHA3KlxQYkYOjZnevDUOUe2p4VhRue6D1Zf7uRzryxDZy613+2if
WhEjYMZtF88VTx1xaeLLbXEJ65TT1YRh6tAIiJtZb360Fr3pGNYoRmaOKe4POXvCU/o+Rl11wW1Z
XfImBuVYMV39/bcM8vdtJyH1slaZ5TLevC76HM10vHKPE56+sp4TL3A22GDIUyFW2mZGrWsivrFO
o26t2Vtc7yaY91PXrNPA7Y6daj8rtaQPoaOf84rJjUxN+VCnxient/wtc4Bi20U/TSRs3CLnN46D
Bg0dIw8pSUs7HAf3AcdNLFmrFYg9Qq7ZcmojJ3gcyAPY2XgicJrevJcRVfJhcQpc7GVPQEI7oprC
3LYjcUzKGyyJLcksqaI0U3IxPhg5Hq277+kPPcfb783A/6C8d6PJ3rX/6z8d8efCoEOf0aI2aCnK
g9QW/1gY7KMgi+HdJQfXainxLK11weaGd63zn3i6dj2zqVMqbSBVzG22rpxb7uKc/GMDVSwNQsLs
GZoVEi3J29B6LHDzzDrFaWwciK/AtffcHK16Zf+zCmVnkbUuwYRuIGsc3ClOTjNLeK1Rcl+7zG/p
fvTm2U7J4ZemJRgkCNiQHdkWqwo+ssIeL61fJ0ert69VsISX/37wcmTaWdi/hmbNuZZknTSQgBOz
cnGB9W21rYT53Cs/WP/10yidPz+Nnm1y3gWO0OaphOT9x6dxjChELBZKum5UP6j+mx89Svd1agOk
onTjMuEY4s/L52puyfzAzNkwxrefSTs6xEEyrI8ys585f22vCjAtmQUKLDKn/sKw+4U3LmWcXr2K
uTXwETUr8iXhbUJbuuG5b7el637PzKY9EQ6OnixqiEQuoi9Zk5EpAjj1ZsZTsZGlZHAqI4VMug0e
ldkfPRwvZyKht86ipyfbGqwxFU3FLObNk5yf//XzBCz8T/1U3/ZYAlouNVmlfoF/F3YPpI1cwKG3
gs1U5NCXgnZfjaAA3cSaWUo6yZrEUXceBFHWaNglvAb2WHfjI+Phx6BAmBJxQqHmrDncC2yJAxXA
CZER5Jw3rn84VR5evW09LfMnpJuPExxTvJBkGY0g/zCSZHgxRnkmw/PX3xv/77/95ly+QZe4sCn1
3/+hfFvMtFiLYSH2DnL0SLyU8eluLIFjR1VLBTIsgehLfhCcXsmdXbdoGYzY+ObVOGCHkkVwk1UH
mTjZtvA4bOX8dEBk3ItPje9AeWlyRt28rHBYlIRXOLG9hrYCR/hfv0qd6FFZdvc49+AQDSvtvg9c
Il0xF+9uFzQ7b0/4ZzrRyjUfl7ItNmEoFFC6/JhLTuOKSbyJLvmIrSH+xOoGTC8NmINUvfUMxKta
kUUiiDnOLhF1452pj/tCVSJd9UkMbZE9x7osAerVnJsc5sw9uvYGpYd5tqJb4yHkq0PTe+GmdyJa
3q/HOoseKt+NHtnMckEI6FI2yRScQa+/D607/DZw2BXI7kvZzzMZd6KglvPcgVP6LVWONuV18gWr
GuPpfIIBwoZ6Y5gUSfOaOJ/qBwDo2pLZLM5vXFoPTD+hHroThdoYInfXe+FrEsgMsYbjPlKzo3Fh
5AdKl9D0KBkm0Y77drNbAOd2465dqvaD2hvB8fbIe5f+7uh3DxbywALjxtoem+pzoeB5+4QUyGLJ
UxI5+QFC8bx3EBEehsRSJKs6e5uxzIggmX/89avQ/vOVyFHKdJTtW0Io89d3GAc8sWHTyT34DEwx
L8NRYLR5UcN7Nli3WMFmkWHjbhkmWmdg4SUjvzQ8EKFnx++N3bbRZ46xsL7lDnNeydndXgnOycXs
cNI7YzD1qXdYLU2BXqfqF1CBCqDnGn/Y1mkbb2uXkBTg+H4QbCO0wXR0LfPlIjo+MvNG55BzVvk3
37a+T/1+ezv+4LbGlZc0Ba0315bKNoX5y4XFcGpj6S0VHRZVXuN0tq7WDHDXzYz4MXT6c15YQPfC
AmkIvEA5iP6VHc3VGHs2mE3b31pJx3JQFqc/TngxgszVw0qbmAyd5Wog/R3mA8lBHYRcpq8m7b+V
bdAADJPkE2+iauNzJpY27aNrRyerdOBkA5fNpoDzaVU7aDhzZ1c7ewyRbHk5zvqbp4Bv+N88B650
fJe+B9NHE87AH68/ahAVjeA6OgxWNVznLPQufQOgPLc+u6rrnpbQjU51GH9XkuyGjKv3MQ42jQqn
nasEA7ncrz6y9NoN5ks2p6SYc8t+zVUoVzVMFI+byNmpm+Hdjz8CYgq3YRy+1ZMQBwuf7i4xpHiz
EwUTz+Wd1ib0VebyisKT+D7H2FGZIbn0s+sSN+9G2MVr7KvJqTWa/sXHth0U1WvPRGhT51N16Pvy
llVivDYcISOOmb94oh2ImaJ7RfB3jB33rZ0T54quVF65Xn7OZCw2LtYJjmzi7pn8kP0Aa+DRqnuH
rWFOPWQ0Lj2tIhTx0tnGI7KklqOaTTdbl3u2hGv2sc3Y8g8CF5sz18tz5ZjPXo93oa+bZ9vuvAeM
BWSG2QxW/kLimLzknrPWs1FCBzW7AkJd79CmWOAqLv65EzVHBaOIueR5T47Zp3vD7cQ66kIJ04RA
KjXFsJIk0FUFKMxpDUJLxF/wnLL1GIcfavbFljY1ZDIPMcvYZ8Ety80rE4dsnwxZs4VtLPZtETbb
mO37Vph5vZk8RfjONNJdbKXFTcT9gcgp8b2YfXkA95DNeQhvPRqRbBZs+l2DobkTIR4ya9PaY7Dk
UvDG4or1X8ZEz4goPrffHLNi8rXMRLmW4UMou91jq7XXNCNZ+/UUHKsCksKQsG9olugnKvYbuc2L
SWTrOuYMR5F573EWUfhg23Vrsh6NkHLs7TQzcIlnM+VoHflprkhbzLF4pWdePmXRFK9Hl8+MApe1
+uK9kRRb2Yp9HwlT9wFADgc8VWB8+usri2lhTPn10qIsJV3Tk6Z0ffnLEjmCLBnPgzJQkzCw1iXC
K+AX7CIAOVfzIn8MbKKfiwrp32y22bZSEghcZH4ZChVCT2BwZyCHvpS+P91a6EnH3ue2lkf+qwP3
6tCALNgNajQPtu2+d4VYT9WcX5zSaa/dbBDdq4d2ZaOIfvQDY+07XskG7zZFaXTTx31PLEjpVphQ
5+KC1G/A4bwnLMDYA6TWvBv4vJBxygS6mLuQnV7ckvDDgDMQyrpwLo7MOTYvTZOT4fIrx+ZMqr3y
0kdRRbqf12PsmOrRyrp6bbtxu4twY0ADprqdz917PlrqNqbx1qZtpnt6uzw65cB5vqu5PYKRWhO0
vFnWN8YXA9xDTssxHi8sIh4VK1zuJON4AB5C/gRB48gFeTsO/C+hBbBV5MFysN3w1hUJkRu2YBzN
zUe4F87m3oN31Nl2GetlQbUcciY2q8wd/TdqtJd0rqFTyKdiIXPFwtuGQ+lTB+xUfaA+j+o+9O2t
pIaNDa2wr2nB0pxg0gM5zLVpVCw2KHqB3x6JeZTq7Bah2BFj16E2nYQgXE3exXlNaN4w+fLyzaAR
+UlaLgffS+vHmDzIArZiK0PKeKQkkzDJv/spwQA/sVYQmK2zpegq3l+x/x/z87eYH9P9a8zPb+N/
fJRN+p//8buRSa8cLPv+Sf8X8GP+gwkykgXe6op2p+IW+0/Aj/L/oTj0FS5sNZb2oLH/C/CDIkmY
jucI4SowP65ec/0T8CPFP6Tv245v2sJzfJt/8H//z+/T/wh/K/+5O29/+f0fd+uaWvQvlyLP0esb
BygIBAPPdX/ZYdCWr8nUh+VxxjN0HUTWPQdktvBdrkbmUvrYdFnPvlxTMPrpuKzrlmz0fn99/ctX
9S9fhd7M/nGtpb8KijdCS6SkaXq/XBCHVhik+znAL9gA7JCovgx+flkG2p7Owv15zptL4yoODdAK
haaxDZ3u5zxV0T5yuA5JYJJ/s6+0/lUq5Ui+JAmNw1JCSWqo3i9PTGMw3ag8euXWTNw0zYxuI/rF
XGeZ+pF3ibhlE3josqUmZIffpKNKgAIkW0yPmZJjPMMoV9u+GHuOLxxUPRmIIUU5lDgOgXUljHFf
2ZgrqLATZasYLZWKGMbYHhilBScjnP7utqMXa788yY4gw8FQ2FUemyT+/g+bSeIecGDapjgKfwGa
ryZzi9WGe30cwCHz5cEKKKW2YPgPZiX3ad6vWqITZVc9eFPxGpdYhArLew8wWG//5pbIS/1PXxsv
dFu6tn6T/LrH6NouaUZP5Uzdx+dgBI9ii+xYCnfeh8JHz+Azrp3t+sPx++6UkatdWWPNjomdgB2k
yzU3rhwD/e3X9acXpmvyJuSr4jYt+EH9sgBOhAH/um18qI86FazWtiBb7hi4ECuzeOgowXCmC9XK
LBKYtONblY9kjoqaub2zmJd8iP7mhen8ui/hEiJs17Mc3+dnaXn6S/7DjxGEu1jCYBoOdmKOlDAC
4+ySOxGWZ1z8LG5esoDOnB0+1WOGmMJ0t7MzRetFkpzIGxjuAonsYyFLto0D8J5hyuRptsMjIEPB
IUG4UkPQYBbNFvZWaE6dVFJFnMwHdxAcXMhdYSbNxZyueGOc42SUzmqprGUDwYQz3cmmWjV/Y902
rD2ak7u2LB9kq2jQVO3RscuPqGOVw2w/W2UJKxSjfWSXa+xKCnyPRPgICv6Mk5qQVeT2m0mxOGT5
M7G1nqat6zcx20XqQGOBuYXm7OtfvxKBb/zpfaIc0+TPed8LFHXylye4yH2PuypBQAt8kWvl5aMd
gsdAUnu2EgJhBN1o79becJuC6XEq5HJe0oIITwSPqieJ5XZGuilMIzz7Q/Nbk6t5N9c8QXP/Y4xK
vve5Ds6pZm5Egfpe1eRV4nj2eX6tDVclrCLKqD6CLl0zGPDXgILaPYf86jRa8pZ61iv4+OEYtYpq
QsPD/VeIzsNT5/Y3ytCsqiKK9q1hRtf7Qxb5KDO88jiWGMo4OTurtnjmx9g/Zt00HdrOMV8HWcxP
UXCdVqq/FV1u7kW60JWk153qiIWfVDUlZmFsefEsRPjYGkEIcLqcOJZwUH2ZFV7vkkQyydLiWBXJ
UcolvXR3Corzbe6tYjNNZnixskjslqXPjtzgNsLtkx1v7ngtrCaFuNHKB3cMN8kDnoruweVg+5FT
wPhikpTNrTB8ypN3PLQ9KT+2GZFJBPBOEiviFZy3+ZG9581j/74ZKsrHd4rGGNUNoeJSnTIxqZVJ
v/7IjZ2dmsgHQuG0y00PK48bxe1DH4MZ6pb5BDJjemC+tcvy3j6kbcBx6fDJq0qPKjY/IzeLmnUd
2ej1xrbb2bb4cCIiGf+HvfPoclVZs+1/qT41CDyN6sj79LlNh7HdwXsIzK+vSeSpo3v3PXVrvP7r
MABJpFJCEPF9a82FRQbR+2Dbl6Qrj2au3SBvkgGlZe6Fu+rRr934CbbAOe9yEudAIT0Fmoyf9IQ2
MQL4G/mu9V6jw/DSkxfGlXlxXRBXLAwnvNh0zW+1V0yQbzhbDPhcEB0Q/rmJa1GOrZ/ww4N7MRvi
u6vuK6iO4tKOothMJIyvexdrQWqPp8kFRWNO3OUTLUSHIUGJO2OWXKxl0cI1AmIS3dLZDchsJayV
ET2XWbRtCSCBkwYH9mHUI9KxJQDxuddj8sma7Kj6NiWt6MfAqVYxgptjPfXfxqaeHvtcGx9ll7/7
aXqe+848kN1mPlt6raFitRhvsGVa+is6BD7kBQo0TaQK4UI/2dmMz9l3saCxsMMGn66XRSu1OfsF
DNblgdTm/+gkEBy1D8ktoaUzouzcKOeLegppNTGi0MLa+nnsLVAnuQY2Ez41ywIan3fkRwIWeNmc
ai6mjRmNVwstitpl6QUR9oPAIsDIXve9aI/oMHxJMY/uw9TC6G1YGi56Fnpin5CIzTewniGVSr0/
ZF5HqGB1pWXoPKpFB+XzNFnTD7WVN95849/bjAwccf5IQu3jKHtRi1EGyH3cYjdx0UZv0I0Bs0G0
cW5HwTTL89M81hX8IEKB7NHvXkL81dxg54tGgDhCH5/ave7iHm2HF7OUG7Jg3qsidw+RjTmxt3Ge
lU7bb7u+SlZA5rRbT+QrUgQD7VxQV1+8Wq5j5yeBDPEb1vZzrssWOov9LuyW6JYyd4/CwuPU15a7
gff7Iyt7n2rtCkbdV48W7yP1sqCf3nunO1MO3LtRhEqV4nZRhBLWH2GMgW9vEmz05ywgWITfxVZr
LZSQQ3a0MxtVzEBrLs7tS98gLYzdptmnVoaWxZ3BK6EuXPn1gLg5T4khGFBRyyQVR72K/zC4tO18
BBJcucAIZgPXicbwnLXYz6WWIR4qiKocg6coy7/SaI12FhffQ075u2h67waLKqLwP6xaXeZ7vUJq
qU3GG/oL1NlTWz/S2H2K9eE1GDVnO4S+t6a+E2BlxowLKgIbkhdesyjuPz7NzJq141yQqY5hG4wS
Hfc4+WTDhHrUO2eT0I/9uD7NmWe+TpzLTfvZ09GNcqe65eY8nH1ietbCG1/cxf7a22dKNfYezgJC
cN8i8c0cq9MwUKIjcQ61POJtaBFglrhIOB59BLw76xZh6NpK5gP1+fog8FJKDvAlzGaAeaF1UWWl
AsbMPqX+oI8DdBY/Rg5VI4ppm7UfifzM9/fohfFw7kJYfdUMSkEPXHrMYOK8COddVpKKKTwkc9hg
iqBA4+4FDgMNc9rNoOM2YwxSRosw0+Ca/a5rRcN4td9WaHbXQ9EDAZGIUMa4iy6jKc5d5A0XTDmm
KOab6OW5KBPtEwHNk48Ub0ANcMCAlB5Mcs3n3it2TMiyvVsXKH61iDLatItS+QkfG8MVUm10E/hH
qtsvaYhDjriqFaej9o5yEKv7WO59Krob6rnzo1c/LX1rkjnjcOdWY8Wfpx+hdx43VjmfvbFJj9Cj
lhuByB703HNO5G5c4yQhpwXyQlrn9qnyckbgIXfWqSr9S7SMA3JtN3Z2c3KoKZ7mFlKGDhS1/EEJ
ZdFukPZo9tWVMlh50/1f0YJPCQLzM4Ma+5jazS8EvNq61kF+ap2P3sd0T/YEwadwcnsbZsmAYhjG
h2PN4lzgn7oaXlejjE7JS+hGCmg9ik/0vda3svWqL7EbvZOGhlCOUvwaQ0u86bMcYCRIiCMYkubU
w9NzmorcNMCdHrGQR5RMtxpxPj42MOklyvyWYnlKblySAw71kYRX5RFHDtxWt4QfkwAB8lxAHurN
Y4Bvn6rev5ZYCMAhUizEWaevuz7Wrz4IsTkkip5yF10eSpQ5OW9mN3L39+jQ2nHypY4m7dqhbbf4
zyat6R7IH0AOZsVkF0UAa/ykh8LFGLXupXnwzfohayQoyXaHAbo6lpLKkhx/NXZRXoeSpLc5aP6o
Zg/rSsgNHGU6bkCUlAl6YW/pi2SlaZ64qWHs4ctbQ2DB6REW9aIgpIBNM2DTI8IxZGWiGuFfSIlo
J2em1I5Gwtm0HAMbN7wT8GZIkwDJIqdY+TNuGVRE3dYMiLUfUns7hh33ntD3dwNBZnQ+tkFQaRdo
4tlmbux0g+p6y2libLpuHSfOL8rY82PUkezoukfa8OQ/JUu6/OSha+gxq8NJA6nioG9yMIb7Mnvt
hw2eWgr45ASdhyUPIjJfG7wLXgh/Y+zLT8E8VDuSfV+NPmhWmIM3/UBmMG/HXHHdoDHoeMlbP+l/
NHYI22pyk+emz3lzk/lNSm2GaZZXO6F19IsISMWSJKtzFvN3Mpufbgd4luJ3cnNal7GpmScHLRrT
jdrsezleuLPwEUvvHIGHu0kbi0qf58dU87eyHpyrh80AzbRNmNPkBFeGqcbGNdL8s4iCR21I5C/T
bY/UHq6IuZaIUgqLTV44Z8Pz7bPf9v1WlwZke8EPhD3xMDhnEjLAQ81Q1hNkDg1nHI9U6lWgWRvp
WysrJz8+g4JzaXpwPb2eVmuMZMPZcSEexBHTJDIm2NSCn77AaTkM+F1jO//aMCE7yzAOL2pNLdxI
RptBR3KKuknDy6pb2tlPsHoY0jqppyC3P411p0FZ9P9wOzSmUp9ump2YJ0dzjI9FgTYGsG8dwL9E
ZIrqisC5YoWJSC8zvJrxF70mcE7Tb4Ip3ZNVP46Z4zxqpLINZVA965lhH2oqOCtNThXqIvb19tig
LJX0gPFvMZTWxHaeoua5hM/qdV39qLYCYYgT4DOisZYHwwOBDd2O05i+tZOTK+zZ1ZZTxnwis958
Qh9S4ghs4nWEOhaTTpcca5NwytEh5lcfugt10vol5G9w23h2hReeyqnOUSLxdhrEUxfPT99EMLgX
0XlHzxrcjaVX2KzCSDx3qdCfUVesrZY3GHS+tStpdhAvifdaIJUy+uXnA+XLWIBXRlhekKcUyDxt
CLWa9iBajLjTjBF3IPsIH9CyjUlEX7lWhUukBBHBBOmsTR7xqzkhLy1FtJOlhc9m7zX72Rw9/JoI
EyUDu34Y55NalJnX5/+wHeHl5/dG1LjB58wtc3J+oXqato44OG4NgbK2n7Kqx87Mj+jMuFyiDKEI
nWOt5xXJ2Y1CDEktqGxULTsjtj8DHuXngIQUDBP2OgK6tkXs0a0Oc3RX2eemdL4HjR6eNcQQuo/7
KM/jiyx18LdT+KQPyc2f41uDxczpjFdGeIdE9Lcx5q1OEPFXtJG4RCIU67gLeDbslWQav9KVT9e1
kXzSCLIQs44tI4lfHdQaq8Y8mozRZOBYayIXFgSx/8OerW/u7B4GT76BkurXcv4Cl2wm2i7O1+Er
XZmYnlxS7kHiMwP0aNwMLbCSdjgkVvfE4ORTtNxhMmtAS7ZrdehpVX0wRHIMs6PRRI9p4QT7LmCE
a5C1I8i6XQVDSRj3FFLin46L66utoem2+reyf2acH2wDCKCreWRUIxoXlZsZ4GyR40FaVrrPpCYO
mcNvqhbxmTyJZq17/S9LAzPg2Om3MZ0rtJTeJ6NEG1agfAgYoXshmgZKbSDqiCelpoS7m8ulWoBe
cprIOYjE/9XO/J9J3+6hMx4FaZBby7KfnHhEaEqChkGeJTiWCsGVRWKpRAuXApTcVIlxSBztWTOj
dlfW0sVumn3HD80gfinv5B5B1967bvga6k4vXiEhgV2KdnSFWJGAMjhvK26d61gyHSpz8UewGMIH
PHWzxn1bEwwEMM18S7+YgDwfKx3/bFiP+W6pIBfV3P3kwvHAZYiWt2lAeNVCe1UMNEzMvPxjsEdr
HSS2sROjb7/D97r5tb1gCHwqoI444fhEKexH5pvjV58bzFenuGIKbPm476EBJRejbhF3VO5T6i6j
r6L5Ghdl9YmvBM108N7UEj9eA/+s7xI6OfW8R+sZr8l7IDw1SvWVzTWESXuKJp7wGy8zKZi5ZnTT
MgLVYqO5dbBadm2nvSMduRUxs/Zkkt62qrh9EXvUbLA8N+ugCchYBCS7n0mxnm89EJ59C/vvKY6p
GKLPBSzrrCzHdZmUO8ZeLjb/MgDXnlUGk6U3XXQ6uDgTcjRRkMyFaj7EBY9SYySoGgu2dNbU9JGQ
vPt297WgcLQaUL6UxhjtuO4t7Aj9wcyE+xhRoCbz9NFLjtKa9G+0vaG3hK51xqw2HRLYwDVjqX0q
vSd9dq4zzoR1agt7j7FSrDIJqCUdZLfNXgnFdQkcSeSGKnX9UNbxiwtcXJsD78K3JtdgkcozSSXu
1kspKSdljk5mds5Wyq//6I5pvRPS7TbqvhFqxps/2eaRgcKlJGdzk7a8+8xKnjxnCN7KBA5YNb27
PiTmIqSzrE/AaLyoKdczXv2NGNInkERct/DvnQQAOQHphhY0MXgtPdSecxosXP0A3ueWamQPRAmP
pws9M9aDgGlRfRja2iBFNPBwAByHDieAVsJaCavRhANact/M3XIXuPMbEQzVyaZ0Pa/VaitiBOxt
YK7irvrq0TlfjfprWfhkwAy424dFsFgtgsWoYk5J5xbD8XeYdd/BKXinmTFgsZKG7Z3UdmHI1RjF
0dGJK1qKiw20WRZqUy0slc7yvz4cVM4/Pntw/XY3DdGLZxR7QSJkLZ0vZJf269bKDGfraNYun4r0
IGFiHJrlCSoTpgT7WxOW3fgNnuhFeK8WMpnEbvpJ9uvRpInMYA1iEsK5TMPl6jyQ1FpjiJRPMNAv
9Mw9QiCwt2dV/m3KR7giJibbfPHMzMZDm8PMY67rbbFcayvhkAIeku/yHNT4Ml10zTA/wif8EC3x
DbEr35D0ksP8V4zjGJI83zTGeRLosfeVP7gvPTJwiPneJ33My1c/mMrX2a0AISCHl7jVSyc9DVAh
btEU1xvb1bAU48EM/QxJmcxOZKbqh7AjinFoeyoZU3GcEWxR0e5yQnNH2rWoM1cUV60XCD8FDpmT
X84/+bJdLtkaoIKh8FaekXSbuJo+I5r3b2Q4mfvMdyomiusknrkbN23JDHCyFlAwZd2MykqfhSUh
1O3VK8viXPcF1MYK05qOA5ZEbApEYyTWOkAKb04/O3nenIPF1xnEiOxa+mWXNCtupii19wqZFZ5B
APFZF0po3j7iVHvufoxptCc8YC9nVG0ukncUB0FxCKKoeC+L4LxgvL/1AdU7JHXyBvs0I7jbYqLk
y23FYPxbWFHj6QFFuqP1RYbRkxPE7i9QdBuJzNngGvOwYEIXXXi9avSJHMrW+Z5DzmfqBafEXRz1
WR89+yMNHdlT5GVC7W7KsE2PJHmbGze3MMMF/gx5j0vHZCJlnbWOkFQKk2U1JHu9HveUONoT0C38
RVHvgGkJM+qBpdhoTq9d3EYLN9C5rQ2T/T/QQR6YUKIVrAmDD2G1pUKKV4ptp5CCAmMUfzrbzOAm
s0QK2wX9dtlya9pxPc38W0ePdwVoXDs0Vt9tral4jZgj4CVlFhw2ebwGFVeiku/WTjAlm56R+dMY
XhEPudekKbkPac6PBv/fkTS3EVY2qQ9iHBfdg26cUS7zwaD8PQ7JqO2aSrrXocmvXlLEF7EEegJ7
hEkBxYlr5lViOXoycucbrqB1ZGX5plSJDHqrrY2Im5RAWVQ7/XPfcjNuQ91DqjP/bOtcEhqJQFej
uLqib4WFRKeB2+C6ThrooS4meBzGANmSAV+KBmdxSCGG9/30JYo6huhDI26qLOXb5p62kfMs9G81
3vodzEFuYZ332amIOoiqyDxl8WxTxah2vWFwjo2AptJwfo+nujgY0/DCtzUdncJnDpRKHA9Gb61c
D/0Ffjpjn4Y62HBOMC4REDISfz1DFD+0Jc+PzOaTv4BjJW2ketL7s8y6C2VO+zKKL26fPxTIBJ+i
GWwsUqHuquU4vSxuac3QgrWZvkz+cPMXpW+I0tfm4z1NMfqu2RvOBDCeEwMrEEzLT2GhlY99HVzc
qOcXiKoeiystmxR9qg91c50aGB/nsH2YKW0jwTY21tDHuxnX0bmL++fZSamk2z9rc9wWtoH8JNQY
bCfWtG3NYpmpw/WqNVixEsrTYLp7x7Hh5QzdD32A3bU4WjatxHJGWHWDGDIvR6jitTQWi7C71ebr
UHt44qbG3OhVFW1V5aDNc2cTLAZjPywOjTsUR5nKnmBaSORTysdhWdYNLoH7pXmbuCjbQfcwGRKY
mExfwtGIbwiKjHMKg96pLX07Tj6otKgqrwiEhM8s0jcMZxF17oB3WaeIgt7Qg+OZW6b/lIqrT1zt
GYXrKHGwvn3t5uMUx6fetOKbo9FrZpAEO11viL0GmcgQl87TY9RyOTSbToOZpnFQI8TdQzGA9MUr
mlmciG2f7gSTkG1IV2LtzHx+DGydcwRx/dyX/tsw4hSvjSZYi6Yw31wABVx4eFFF1E4U9IgzSz0x
iKxOfkkzc0DgJNqp6J/j0es/y0n/3HeQdNxiLvagU6G6ZJbYVyjNjmGPmQhZHVE2tMawi5n7Eu7e
etB1eUPzC36HgV/SWRfw2u7RH8t3SyRkPLRGvZ4KHB5ZRez6lEPjtdGiPXkcYhN7MGDh8ROiFCHo
C9dydA8x8/9zu1inbH8iq54xI6hkQHPS6PbMcOurrWH/QqK1L+xSXOPIeddJyDxwrXqnVYG0qChr
SAnL0EI0NHyBClNfgoW8MTzoIv40YKHBjr7l7kC2RR+mFE4CsZfcesEgGfOpslK5t+LpIhhu4Edh
ERtckZuwPwcDI8IKueCqpy11ih2azUieXoecBKQg0eKNVp+ppAJ3NQtBEIn2R0bOO/2JoHo1LU8+
aCQZ2d4X3Z7sVxSazitReYduSL/EuuyuLmYDEnMCnJZCZ4qYBCc+EVKKmSd2U2Xf4ADRz/O6dBNQ
OAOSa+XnKIQqVjSYCWv4sedRM5gg5uMVST7WLN0yN5nt9OPGCONfDrSXXR/Z1snRM+/od+8AB+kc
CDIfHTdt85XDjZ1yq8Hqh2IZ5+Y2oGSxclouGLzB8UTkI8havxU7YJIU/dwPSk64cEYZPQ110Byq
vq03gbTHVYmWYmXH3F+IUg0N7ojVcItsT+ySjEa8LLo3AzDqoRiCZKKjTYtJuVFCwEw+l+S0dR+a
ukG0tyzUZSfjF4wOJT244wNNS8bqdecVSPRpU1ujaK82juMQCgKisgiYKaIedO7pQ7SsubH2Ky2Z
dBfd4ByGTNAb9eVGNhn7ggIVn2wvVpJB42w9cFyjva3mNDtGSc5MIYrosrrMQH3zrWgybpNkl0Ei
ITZiLkLnOnRjchhy/QqV+OS3wBB8aGfHWs/kgevevDWRXFOMzeFTlfO3CGghM+Tcf+lFfC26Rv8S
mHOxiQan2OqzeOxbJv553ldoUECjtmSL7CEIAt/Ts68DAdGbdPAhhNvwXXCGvPtLymJenVzdDF+b
TlCwG6czUm2DiG2XtG/T+zFFVgMkuxy2WmScI/pGX0Y93MwOfvaGIelNVGFwtUYUebWNzI4Cykky
1BNuKb4D3NgRKEL3gEFo4VH9A3fS0Ns0qOzspWmAgKxb/zUp/L2PJ2xg7HqBrX7RZG6chGjqh1ov
6U822zQ1qm/weHDF9T/ssigPgd9Or7g/z5QWXuMKSje4DBxtiztJnRmBXu0thhzbqsvKjZHnwTFD
fr3m5OaMb9M3q6n1tUc5A+Gu1TwVzEwnks5Xujl165pSGX2orzIiGENw31jRjG9QM4tXGuD6Jivo
50jmbjsqW0z7aHeu+7h9lmQCHOuSSkUyLvlITTm+F779S2tndmWZvmecabyBo/U36P/nvboImyVd
pdhjTIcb7gee9RjHHT6lSdblZirobEJR1/a95trXuXXfIwwMr4XuW9fINN7T+smh///ipHb86jeC
CnURk3eZ+MgEfL05WUNV6ZQFWFXbJrKmjzV8wM1JbeLMRGYVg3LIbTiHGNJ8YKW+O69VQqNaFMXw
STRpthmRYFgLCrB3Kzr3KqP2YzWlrX0cpivFZjAcy8JeZmqgxP5c0/uYu0fZUQDnJ5+skgWQAQGS
jFkaoXgjPtaL2IlXYWPizjI0IrdjcmlVJKZafITVOvUZOoN+bM3+Z9ph/U/miQMME5HbKitTrWGw
cLiGO58S14YPIpec0o/VcVn94IW4XI2iliAw+sp/psvOCzFWbd4XthvF23rhUaosTXUAdcCPQy1o
QbXWAHsD61ceciZgM/ynLMDnOLyrB1O1Tx0gvSNLfjtgWiHOQsz4XlMjPZXOwBdxz61UkZVhpM3U
mhu0M9Js116GmVHFjtK7+zMU9r4ZRECL+rBjrEQZ4L5fffy/7btv3p9n0uZJV/cjZyGEe/qDPUN7
vkCFOfn45tS2plV8E3Ebnjj5dRqXsXUKrAbPNEY9E7RUjiDDh2k7eD6lwxf1BM367hstGXDuWLVn
X5CHqo7rzgVnh1pVJBX1iFoTS8CtnnQ/7rvUfq+Uf1JXWlgR+8ktj/fDqWd8HJPcD9yeFfo5QJjd
iQoe8a8Lx1atqYV6ACqABgCht9Zx9eLT/MSnHFHBlQ7Bbxo/q6zO2xPjopURmtlRfc2ROt3uX2uG
xHz5Ualf0j3lVC6wUssBsF7PcbQFJzae6qoYTwbleYp6bN4Xal8ezcwMNarmaRcQNpHl5Vb9I+ES
3qwWk9sQJpM2I3IRr3jzEyKcFr1AhuEVIBbqz0XXFI2wkheMVVUBTqXc5+vT1oOwQFQmii3vFZBr
s6LdvIcEhYNPOru8rn/mcfQGDPPZTCnBDuN2opW/onSureZQIDuYMDy6xtmzmeKDayG8CXUBrcO3
LDYeciMhO2hKf3o+8x0a4W9OyR9EI09nEYOFVpSfvMk8yoJQexJ6w31rmgBfqIKiArumIRQ/qqDv
Rr34TpLwElohpNCl2BwHlyB1opPLG1wNK7Tv36nF0SunMYqP8ZhWAd8MB0STsUBbpy0OKVAJNaQy
Kndkx+aIWlLk+455DSyrWRGhNi694R5PMFT5B931z9hvCctxzrKr6ZH208Zu+09W1jxSMdv3wZvQ
SfSMJu9HZX/qnNxZl51/bMP0B1frDU1A/p8QcJnmodeqpx8zMX4a3PiTQWMW07m3Aub0ZgzuN03f
622erEe3+7CkT74L9VTQLwjadMbsRQcnMpgscBuPgSpGNpD0uIdWqAX6ttdt+xoGMZAuAH5YVsRK
GOOxRGyR0LnBRwbNPCC0jH5iODGUL2Auuzhg1j4JwtaSTYKjipaMQRaAPFqdNi56lJmpGzwemXkv
QPxXwuSTa5mJnQJDHrWwhxkBDGNXRZhioAZ+KZ294TPNMnOG+FUT7FoZPMXdrYBtvi3zFMs9JD2P
cc2mM9eSOW3WeglM2pBGoENz0IRUhthmNdZkSVqwU1aGAdSgMV+mDvg4vvGePImUFJvsyv/eQnqN
URRDXdiB5FqPjS8A0QPgqpzinV/nH4D2upk6adLS4GaAf7RCTi4hjEMwW/QwSBecZQzPu9e/M4Fo
+ckaAh5WKGB5FGG5oS6/GndBV32aOhOybBl/jyvYQGiiNygkg+1su8CtcvE8ufbPgNBUeyDajWjO
puMz7hvd2AZGToxkkQf7ZrQOuD/gMKHcAY9cp7su6sY3I+uhJWnatGWUbOzJU9MBg5fyALwLbGjU
Wa8jdtB80Ivz7MNn9/Lcfp0L0T7RVd/Ny7RB7SL3YNX0A+kCxaRxF8Km29bzFyMw7Gs+d+7RTVIQ
IRblgjk03GNoj+6r1kc1HXSCU+grIui0g9cRdTERoAQ6lHg1juSikG/l2AK5j0V0Kv9Ba1XFk0VI
yQu+FUCCcC8gGTDi0TltfDR+6FrQK5m00ahMtPJ1HKfkJqvkjRuFfFWLbjyNY6u/JOUlDjhSUps/
a8/0mWMFw6trNVT7F6R+Mv/CEkVMVTzESzqnB65oZwIo4FqV+QcwAsvPRIufw8g9RZZ5KWnMetKW
53q26RF0ZM/n7rPZmaBcRLybslk+Qh19qYvmR6TnPg9N1Kons3hwrA4enS6GoydSk6tGg9imFONG
5E0F2bTZl1Zr3gQzO0l2xhnh9zfGO+kuoYxI3W+MGS5aw8VN3vMq8Rj9Dw3sn5GzYHhF6NGtDEnI
FHkvDJ0qhoWZfq0dzyKZZ7KuhYFckWTsZEe8APz8PrHXVLEzyv4uCbORuFjCeqol/kjNCcct5ap2
VWqfzFHCw1vccuiuDjPMug3o8nGDU6LaNHG3qNVzGEd992vKjBeUFdFLR3k+Crr8zSHIZm79Fzty
uK6k0IInYtp8PFSJJp6V6qZuqErGJZDuGR+4w5//98pi8buZ2/NQXbmmjZsDM6Xxu9Vilkbix65Z
HVLhpYdB0vTuQASv0Ay+eYgWQVW1zWKE29mLuGN0iDH992/B+Be3B++BC6oubKHTCDR/k7P7QdSR
ctZVh1xD7rQEMLkhVwBtiOINN7IvmcH4HEFAtfNLGd0sPwSckou1VpXEyNTwG3MKh+dFbKpLkT9I
3M4dzeUj01X9tqhAVTXq/3jXi+D6n4wLyyen67gn0OFbqN7/WfGOmyEzkxIHJ/44Z5vZwjuSsnsT
IL6AMWfW3pZeuRmlOEooY3umTemX2TwIK/0eD9MlaEGOj9tKeNF3x9DfS4o5FH/sXwhUbIvrF0Ng
qjGPbWnHqzyO54+Q9P/V3bL4eP7l/eOdthzPB8/9Ly7aqU3wzAin5FJXMHS3MJLHXcs/AekvRVB9
RJUBRTps5Y4Y38/Sibk8WBCd/A58aGlt0fZfBu+7nSbNAVj8Z3+pgNRJBaNqeEzGqtqPVTms2zyy
911i3awu6z+8wP/fAvY6Vb/+6z++McoDfdF2Tfyj+83NZWK++jdJ71jArr/G+Ef5Ny/70wQmdPM/
FxeJbfqm7jh4vf4ygQnd/0/dNl3L5wdpuSrK/X9S3t3lRTruc0TwmHYWksr/pLwLsuGplkAI8V3d
WLw8v5m+/p0JzPN/M6TqPnBqgd/Msjk7fft3zkSdWNk8oDG8tPRnwtrBr2xW/UwQBBl/Hr3yJQOk
OUUMfYhxJHd6FeEF1rScyysYxG0d2T8s6PBb076UA3WyNnKGjwX135HBlGdttXz6mgujPpkVFUS/
qIleUquF50uxVat9UDB/Xx5Xi9QNaiII4UermRuNbpqkZv1Y5z1pbctETS2Emsyp1Qps8jHOf6oZ
k5ojqYW7TL7um31uUtQVGgzhZSI+2/afs3FY5gza1Zy8my0aiZg3Nmru3S+zcMXpum+qNV8Ma0IF
5oOaGoXLnPk3vqbdWxR6LfucLixPNZlSCzVVHzRbo6rUXtQufGDjegrB4tdyohJBSipLRyMVeCXL
8jlDabsLJPh3iANWdfpYpX+CnHR8tquG5rS5hJ+oabZaqM1kwdyLWPujYQ40nEPYPisKLzhobC0Z
zy7XzwxM1somKXqu5M8un/Cy0IJ3ZmZYICCvtN0eGoYqO+Toe1gi4M/AFzMSi7t9NsrXIEr2AunQ
QXj5ax9hhq0iwoXIcWG6Wm/RSYeP8DUXLcNcpH+qGnpqsAghxLcgTbeuqcUMDi0w/mmqLVmg+bYc
5gy4N5WmtjyqqaD6bkgCe8vmrg5mhhPWu/r+whnuU9paXtM9WiVTYOIOPKonfQLC2gJmznjvV0de
G4AYBlqcz/S8ljXKSH+u3feZ6MOZhvz1iHrOffP+OrWPQTJyuprM+2bqq8P9ef/HYX5/WB02NCKb
r3x5Zx+Pp+dmJvXl/jdt9ebu2/e/9/++r6l8e50WICrVa9Uib+g03Dfv+2RGlrtGEjaximrv/WP5
+Aju2789rDbHIkHO0cPKV5vRIKql2X8itq84xcvvSy2KvzbTNqLqct9WDzdFwmxRvUY98vGk+ysR
u+6nDglmZKD9/bvD/rbv/ufx1SxVnr95J/fn3N9N0dVEYFFn2dz/+N8973485pP+rkn9y33X/aX3
fff/7b4vbY2HxnEmzvDlMzEc961sCkoFSyESmQPXxbZsmCYLLpGNofXz+vdVw6PAqU3hQ9ILsTOc
utUBOxAc5MA9WKtj3I/226Y6VuouACL1iM+PjRn68scnYOkol6meLX/6716n9n28WD1HvZGPI9y3
76/+bV+Zj8YxbXTMa0MkT1XwFcpFTlWzcyhoxn426h/bceaM81o99A+rhMeWnGHLZfT3h6r+AFBw
3y0Kkxg3Fvh9quDrOCaJr9Xq4qS0J426JfzDk0L11Lsu5f5UShSwNx0LzUxq35I+q08q80Yph9Ti
Qz4kAJSQbNI+qX3qeWrNxqBLAt3yOrWtXnzfVPvUQiUCqbUIWzdBUViK5+XTQVUlMTWwphbEulGH
8uYlbO6vB7oWsuASQdWLFN70Py/+bl+Xco9sQjp/fCajug8ua8byO1X7UlWnVo+EYjxUlhT7sUt9
6NUOSU0UXbydKOLb70/+eJ3aq6nTupu9XYI58JDkjB/UopeMjclFkmulSFLJXmoRL1FYak09IFIN
UGhVftKbUR7Jlm5PamG4OokCRWJ4W9sPP4/LR2W2c7SuFl5vqNfDdvTQ6lvChCKLi29jL5zNe0yM
WlP7otL+rhe0slW3dFz6pqp5Wtj8v4VsKYtRb02XeqtaS3B5SausjlPv2YR2sBBjN+0dUreYkg/6
OpAG6TLW/NwEpbWaltqc+s7V9zstlVSi2bmlq520yVjF8EtW8HkG1snrTQPWYOGQ7dwNZCCoT0J9
MIEFZEsU7j6Ydevk9z716mUtsilaqzVwWeU27UvmPEyI5rW59D+M2VqyIWt+1/rYsB2ViEKWzAVv
QlVjjEA2R/CIL3xQNEBMlFJN5eIRthuT5HkSInBjILFJI5pIo0ZARzvHpLrQKNvGJHqsR28p+pH7
6o0asTRL8d5So7d0Gc2p7e6+U22rR9SimH2K9pUBUN4ssb19bN8f/4cnqYOo7SzTnJ1hdNePvzMz
MiR7OEHIq5kvnqDMMmodscX60h9RgWxqMf43e+e13biyZdkvwh3w5pUAPeVSSmVKLxhSGnjv8fU9
I3TOpSr73Kqu937hAAkQdCAQsfdac8G7JReKaWRxsLXIOuqyfyI3EiMvebczqM5sDHFfPum6Ta+o
rJH35eqPJdGMkUut3ZhwdVV6z6K5IW9W2UmSixxltHakHPAf1y92pAL9orD4xzZy6/+Hx+QmH68i
nxIm08/IA/dzfTm5dH3v4zwRfboUni8/gPy25NI/3ZVfRqbQG3xAnVSdrjeauAhd70biChKKy5dG
Bp/RzjYHrLi0VPJqdt1QLs1OznXt+pzr6o/dJrlRHv540OlEf+6Pl5Xb/MfHUGtXPjK0nQ0YY6O3
HOnypseSyW8q7n9alPdLRftroz9Xd5bo0v3n9Z/29Oemn+5/LH7a96zP/OuUwf7Y9f+1Xm66JlV1
7LSfn17jnxf/+ZWubzpbtKfFq9Pdp3cgF6+bfNqFXPPnffngp6d/rP/0dsAAm51WnIBk659u8n/f
Lap0azYK6mXx0PXx6xMcU4WCu+av14dA/ekn3coLQ1D//trxkCPSldtUKHtORD/LNrK8QfhEEqK4
yVJzyLGssCgflKvzvmY2fN1SLsU50WALeVmYmP692h7EZFmu/7Q7Mpy6ky7713JRrv94JXk/bden
Ff7gDvsRaPbr0+XSp31e35Lcu1zNz/1F0Ug71gpMRmOrP8v/yvUfIe+aCOvLw8f/wh5TuO3XrdSi
dhDYMArhcgpzamyZDsdyBISbvThdb9wSQ7hXDqpPCBWG5xCH+Ina4l83yrjqDGXE/WLNLJVoJBa9
X+1gwS3zxHwW0j4nfzE8m8Vw7nq3mHdperJct9wvUJ9OnRu/MtihgrAYytbthl/LYP6k3u/nuOTJ
hokCSyN/hDiXahi/OzTBzkmHcrnXzFdBaN7KuXXGbirv7PVGsW3Fp5PT9+uNnOFDkouhK3GZUYYy
PVNBD1po5Yc+zlCFG1zM7d7xsybFxqoO+8m0v9INJ8V8Pndmv1NVhl4cMFpb5FvXHnz0fEHaZnfX
uassRchZLGjSadvYBNh506h9VB3/f8Hufy7YabB8/vuC3elX2/1a/ijYiaf9TW0y/uVRoSea2YSM
RPmNku7f1CbrX5bF4wJwzHHPir/KdSY1OZtoLkFm0R2HSvW1XOf+y2Nv1H5FGRiWpP2/KddpuvNn
RdxTLdVBJyaqgo6p/QknoreK0B4m4KGbad0Ir+vaYzyKPHR/adtSCo4SE7u60W+bIn5CbRcGCkXj
E82ZYMjC5iny+i9D1KhB2qfkAHRT7ScTcLeszekiuvj40xyoWjeT4eEO9ist3ZD8EPUWAZC105bV
OBFec9RUZNwNUve98T2dkKh7wuxbFfQFSWdIMHCOxc4cvCIw9IWGfGIsj81bqKXvrVulD52pZ1vg
MLdlsU4XpB/PeoWJdFK85pzTWQ26zquJoiOGLoZ1sR/y+p4TT39LUveTW683izV2tByjDlsXen1V
ffYsHbRq5iGVngHJlG0Af35oBpJN6hl8JwTV3iQYpgGsvY9mehiJFz4NpfkDS+hrY3jVvlJhuzRp
hmMMekdP1vBG0aA9L9nJyUoDxxiN2Ju2QAWgGymCb9SPndp2gdsh/c5mIaICIX9szfIpXTVn15iI
gi0DqoHZIGmMkNO10fR1wb2A9m/vhlO51yf2TBtsIsKeUvUCIBDyrUrWePQ9qlGCQSF6am0dMZTz
VGHVpFWaXIqY+gkyS0xyyd6GK1uQcuE3ieaB/SdQNB3DJ1B78AKnBhr/gB9B07nXMjyPF80fPY+H
+RKJHkFdnkflGDSd/gpqHWccKfPDkiLSNFloEFR0Pd1pN+/8ikpO72DzosPebfIwO+Obeuk9XAyG
4SMXq77gGeR7K0ZAji1N9RE0pFmQ1EEWVwdyz1G2oIvsjZviXPNSHiugUyHdhZffLwdV5+tovRou
wawkPrmbeJufwTHxo8THped9GqjMghlu1Tqsz2Us5kYrJ93UMbhoO+1jTzsHHOmNtjr2xc36yzRp
1c5c9ImqZwjpURuJKyKkSM/mrQLLEHkaX+9YfNWd+YvXEoaHJhqjT8YMlrmsMWr9dp34a9QcdCSZ
XqgBACkMD9lKLCRI0Cpen/WZQw2zFib3Zt4xVQl9JHhMbE8YkPtthGmcCHk/nbFhR1gcdquQChPe
hP2MJhyOe9xTrW9PhnK3JNn3cr2rTNc5500y+06f07uGGWkRKjgh99xkXoNzZ0o45sfp3ba/16k2
Pg7KNwsNrfhR0fYOCj8qCY9pm9I97fmSsjX+PnTIoEmXXYldieyjaTC8gpCCzE6vnhsn24Hstvdz
MpUHwkdxzDUlzjytfYw4FC4uckQf1sFOC9P2QQ9Vv2i1cW8X/UPVIucPdaL1ZhO/hlP0602eZ+RN
2rT8W4VAP9RHnjET240muAorY++RfDLVHDzF1hxJQlJ0bT20RX1RUJfjgCY82EAmAAcugUtiB7AS
DsaaB3CyXrXeAs/CiSRp80eSS4nubjXHj+4XmJE+SRXdowspxVlIQdGcMSfGCUuoy08aqIwl7Cr0
gtQFXjNZbNbrE9Y3xfb2IdqRdZ6e8gjGTDKPSGTzuPNxonBapAVSaWO5r836YXamajOL0tFY5O/J
GNuIWdKfVZSlvhk1T3CD8k1okR25qvy8kM7UDb/CEDhdxvwZC+vOQitC8NDB/B25VUJ0Er8z8skD
2C1AkK2GitjLL0sPkK124mznOiN6FSJzcgNh7dgKqXMFwNQGt7y62voAh2CaUPuq2ddoXYAgKQAF
ipFAo46yH3WBqKl+uRXBwWFpnXWgTm6cvCuMxEAg5Yc+q/WjTT7lRq+y97Zj9k6WNRRNTAeOMnJA
E4dp1fyBWj27q3raRmYM4nrEhkUBxd1lkH3zlnQnW2w0R+jS5rI8RGthbNwm9/aYDQO3tNEbTam5
TQ8ASctX3dA7P4oHQzCyQBRExZM7lGTCGcvFMzgUSjLij2XoIWhNTAIcnWa4yTTv1i2IrpqQUYOk
r8Md0KQE7+oEU7PqyM5Lol8p0RMYWzipJj+jeLyJaig2Cl5KPKzVtnOXflvSoQomO0FJMJv7fjSV
bRYNnLaUMvTLKrrNiCDf2KVl7ezE/Z04in6xK31EAGG/dLVqXxqt02FFYZydjZDUpKTZG2bRbduC
eC0Y7tolTCg9DcaY7wrK0/cgpf2uzBXSkWscrGZ954xKcinhj8ddYagbXSTLrs7DPCBamlh5wQtw
KlCtPrRdTVYJVxUYEs2eMWv4MPbLrWekzdlykmyHs/vnrBgnPJfhzdLHIpZW/73qqXUJCz5Eqefp
Rk+a7qbpaLutGacmrHB7WiqEDiaJsSV/5NxV84saeVSeV0scBoci7vEC0lUpxhK9k7huCbCKBxgZ
X1JPTjfbLQ3nOuekKDH/+8q+heUGNxyy8yaM37naYxsVu5uL8XFu30a1hTiCwB1JC2HZq4pqaGiJ
0XaqBDNtn52i4WZYcLMzNOMDo9jrGmxM4LMGH0/X5Ms/44rneKx7huzo5+ZKiENc8n4yDGbmOGdC
wuzbOIZyPfL2du7dOuG87Lz2We/g3E3Ek20WCKtVy6lGZbccxfCMk/l2KNX1gGLnBz1cFYA+/Tlj
cilATZgFSHA4eHyf6G9S9WCMyZdecQPbGKBVO6SgUK3CdtGjDLPeVoB1XIbGoOwh7C7uBEtFcO1c
SbjLxjHIGph8DVlHTHS031yY4WUu1JIXjGL2cFuAzFsEOy/poegh2HmBIM2Bwdk2w4TZadmyowU2
+uuivRdh9q2CIXgJGRaKS5kRlz0SI+yuNQMka2qcYOZqTnZgHtBn3peGHZ40YqY3E3CGkCk/OBdl
l6QvXaI22zKdmVQN8ZNH/quxJPFu8tCWm3y5JJ5QUV4rhXjQ2vxWK9AeJoEGTCQk0L1r1769qTRr
hyb9pMax33GSY2yiiFMnWWiePuCWOWpYOMxWQXGokqjG95zakYPPxq4uqIX4QYcJaRnGvq3petOR
i2K7yZHt3LUdUvecufCXxUVguJqPdh2O95qVklKaul+K8rGCfQzQL+nOmZZM5wkRvDfQsObaXHBt
/FKuBl9R1mOMVXNjD6MC1R368cRJ7muzIccxWzmjRiIqsg50IeBqhZQrQ9OVCnFXVl0WIfYaZlS3
KMDkDbyer4sQhkEUGJ8Ia7B9LrhYIoSAzBZSsmhFVFYLeVmCzswSgrNeSM8UNGiWEKNVQpY2CYFa
LaRqeMhQjwr5momOjUsi1g8hbYtGRG6xkLupQviWCQmcK8RwpZDFASuwbnqUctg6vK0mxHOdkNEx
Vt54QmsnnTk0YneqFN3Jh4QQrxSSvAVtniVEepmQ63VCuIf0Ug06IeZbhKzPEAK/QUj9wFtjvxLy
P0sIAePZ/GEtcYazgx9X7xU+xY+OvmOgz3p5U6rEbVOBSG49XBKttUnhk1wykkfWKePvmkHpVoHa
RBYQgoZ2oHp0nWrd4th2N5fGjeEtaeuEsx5FLnRWoQcmOKHGoqObDyRo3DnDFPrKinEEzLRfRlp0
6Cx7oWPSPyEN9r2m657JjXF8iE0YFMFF40dlwF+HQVgmz3mEKdLUp2xTKLDwucQlMFsQoCaV9m1S
ASTEU7PPdWYA4VB9t7Mw3yoGl5J41PFn7ZF0xWBSiJsbmj0ViLIQVQvNO2pe+ZV0pHmfwTePatBF
g70vwEduNIYLh7LVh1smHA9lNOwKzeGi52HVGLjYoZLeqLiqtmk9ODsAPuYuxR+36UfnidwKmDJJ
SypaT33EKkhvS7wF94L2DmZ8DAqzB8xtdBU8BPNMbsqGVDHydcsVX6evmKRlNRqBQeuafk+I8tu0
1YBbiehTsupVZTPbrr/MQx+kEzJvdR5/pq/krRYPjEUcoqTVvZth5jKebMvrzo5jQVkUI5RRqS+t
7hCI5jV3DXY7K7beGZzjsF09dCUzjidveu+y2gCg1pzbBnsLOWRAaN1e5IBH7YXZ1Iy6jnGPbhxG
Re/9AmaR52S/8SST/WzzF7Cb7BHH3163lqPL2GQDo4fJseH+Qpv3pKrMJotu1gOwEQdXcXdKMT3M
iVocZp2/Lv58IETLxvweWeYN4uZuj0W0CvquPWrRsqLQU+mClCliQu07BHI1KLLMRoHsIJkl2SAc
oxvohQwXx/wRcf5FBH26NpOVZO4exzJsg27pf0Zcd9fJcf2e6hf6Uf272zBBzcBbbFd47ZsujrMD
sJ5XAMTMYmd9ONLVWLeWGd3bSj8EXg580O0zGxofswg1J6dLZyDBp4tIddbT4ZKsYxBNikPq2C6P
IuMLdn9xGQQzDznCJ9rjdx1VO71bx32ToL5v8BbV8U/HmZCS5RUZaa4+gxAxx4PDO0ZUwaU7zOIJ
DHypbvw5Z5pmxkxvK3jHkwdDzkM1nkUutOasPc6Ih5lBYdRq55RVUGt0LhJPIswgVI08cEl+PIRk
H0y1V5+9qL7YWtHfTZX54uoGuddIws2qcg6U+UigyJUjUvebkEBcn3Y4YB9Tr0VYenE3rfZdMzPp
g7T3xvDgB0QQUouYP3j2wZlhqDsrkVFO9xRlyUTjxW2DycT6jxGi9yNL4y9vEoAHvXk/8edCos3p
ItFhwBG0yWWutRm1kKwDSZCTZEcgpYKL3S/rJNtrMFy2thajPHZ652bV9Rs6X9nFat/J0OzPZjzc
GI17SuCObUodpxn+5wnCfdEcPeg5zK8FdHLCrUhpafIRPiW+2yiHCt36JutvbKW5ibkeHTkiQ45Q
DWMuYSKOZh8H0K6bUpvIMldq/qOD91UzyatmgPWrTOv3VZmzIydg29f5xwbxyChsAm3iE+FOtqJH
IELzw21xiof4uA54IpD9WAWDBN4c6cL7qrPb/TgMuN2Zp67096JVfdFLzaOUS0CkNRn6Lou5lEcD
o0ZM58a5NLv7SB/ALLT5C9Hm9WIjn26ramdHOFK/LENnH0zVqbZ56w6IhWYyAmJyfyrYGuPa9Zve
ZJy9YsCbYRE05gKv6gw6P/QZhWkqZUIMjnoLzmrqg4YiqpN3wFe8OGKcUkZ0kLSbrMm1h9tumfdM
XJ+5cv0eFz6Cl3kPcHSoT6sDunn+3GEEmsyYqFPNbilM58iisTL6wBAeizaMfAfLxn5VITLo8zfo
tZBV+3mvaVTQ2h7Htbr+MvVS4Z+YvIYMwEsFEyDDkbexrzrfMriwP6RV+GqNGdAfQRuiwQS8pAOo
Zazmj5F5+EBW9daw685X43dTKzToYrMSDApDNLea863R4TTvGRoy9cNsEBW7cbiznOGxb6uznWO/
1BgKBSlkq22hWffr3PNvz8zIj5v0OcFKvQGdpW+GMgtPVkaKWuW8ro7avmR3pamiw67aOMhB5ZBP
9CMmuGvfRa+awQ48xvl7zPHwV0jb8wjmc0ok0qjmN+vI7NXWbSYH4Dx2JIowLaGchRjKg9JimTtm
lJ2vrQyaDMIJJ1wAAkP4TlII3USVUsxSpefS7j2/EOhB6muU0erwaYED5S9J8U3O4tIGXKdi3IZc
zAAALuQp9kFu8j3LqYTbheyVEWPcfMVMSjpw5XjwN+dTvD5MOmUbpRrgI+Qu5z6a3t1Kozsl/oTR
REs4CTHQYtxfpytHEYBmpmcWrgj+vhDtDFFDU9eW0AVKNYVT1odKzXH0cenHfjBpG6wx45EIwfdU
GZneT6CyY+bIpV4VWBmOTv6oaNb3doFjTu/U88sGi56tB9gZQGKMLXgzNYKuX9iPXp8peFtHfRPl
2PcB+j4trhOdh7S4DxdygfMYqUPVFTXMkfAuZ+J0M1Z4XqIw+jEB24BJmT+aw5Kf9TR96O3pMkDO
v7RdNABrsmgribJPOVN08TIRPWMk3waMSIaYauRdfe7wxp8rkhf9pWqm3aANECZr2KgFuj6znh+T
1d1OHCO4ScoLdptN62rWWZbl/38H43/sYECa/+87GOPbz7f/2r2QT/lbbqyZ/1INw3Zspp6mjRHr
390LGTH3d8NCR1/sGuTPmJarQh7DLfC3vpj8CfT2POoSgUCAxf+uYWGZf6QpqKIx4lCc9gz4/rrz
J0eficM8lm1t3MTRyAC/tbYOXlgaFtW4od6T+4kylX5aEJwevw3DmnKcxtalbcDdrnr7NcSjsxkt
kSulhPuy19stl6ua68mutzWywVrqPxUjcCr1RGmR8heHU7cdhk6DWAoNR0U/CnQSFI0GYGp2vrZF
uGy9lMKlp5X3IeL/veae6PV1N+NiM0ixHCrO9cLkKYGWqRK7acTuoU37R2OYm0trmU+UFTVqKiEN
V5h5vjrBV0vxjamoP05abVU7bZi7Z5rcT5YxPLe5Wn0zvGlnlPOt54bd0RumNjBGMaVV0urkms1d
7DAeX6w231qR9sNRPGLnIVXRnXEIcNdxnKpDca9QT3M0KDxMm93zYDecNdP8QTGzDenfbVDq6rfB
ccg6XM8eU4kqjOqXquruE3W5WfF6BtPYcH0pp5Mb6ymEtKjbzip1w+nFQnoKVYu834Zq92ZatS9e
BJNDPgO6CkUamzg23S2TwLEGcHEwEXynS3nt2SZ2NB3FEPHeWpN631eUvwzITsleg4oFg87ky65/
D4MGvFId/LjvAKkkJdSQEsy4+dNWampibujnsWGfJ8Tft/AgSa9HMGfdTWpfbMvszmww/DTlMgem
N/12uulltormoIT4RNPECbxyCpJhdgJAgzFuc1HCLfPuuIbmzspUMBslDEPHybgG421hamr6uAQ9
VMK9A6hhV3bZVu/d8TQO8O0TBr8bo1fjIF0JnKJWe1+3U3YDhiXduq13Y+eLulEc7FR5xJRyHE/h
fQQW4ybPGLyL76ZaU+WpD4M6x/G4VsDjcjxAWwg4wx5cPhQdR8/z+7pRz6EF9t6B4QWtJ+qqwreH
31Y7hjeNVr2XCbBBsvLGHX4i3KBuPJ3CWv0WmR1RxO5k8vWE51X1qiMuPtyYTEnGcTRusTyjjoza
s8HYENyZ8S2r3V0SAR+BGnuetWaTg107p4iasKqaa6CRCLAxk+irZ5Oa7sG0ufV6tQ7CQr3V47mj
RqkX21CbxxuKkTRbBm8fg8yjlp3NcGSM/MAQ/2hPFmU/4MH3vOuDa8M8i6bc2i6iJ5Rn5bcqSbuL
wGD5nfFEnOvwAg7rkWbUVyZrY1CNuXUgzbsL1vk8j1N0bjUYvbBEHea5IZNRbVqf7SRpN0DhlTeF
lGht6qYgh16O74dziBuOB00h6dQ0aGEmw4TMSHF2LmML3Smqm0JHAY/Jadw4Tmrt8zA2qCm7l9jU
i4M4XZEvWBjtNopW5UXNtZtesB0bUtwujhpehKhshzjWQisRxmdwky15u3EVqJA5bxLFVfckM77o
Vh2eI2pW2wnjLk2crDmFbs8sZ7FB3ytzfhd6WXewnSQ8JrWZ3xgMeBmujS71g25kwKOMW6vrIFqM
1YB2IMap2MJ3V0bmm8L2tQdBGwZpAd6bRLHnvjfTp6Go/KqBRjfqielnhe2eKlVhaNeBBTZu+8Xg
m9CXBWQaCMUqLS4x3JSPmzxNb0orPHYkCzQlP7li03XSaBXf0cH5hXRWoLITQsNFc6texvOAtdqy
+voEgfqVCYm5d6PizLm/wpQZtr6ieSRpCxmMvDHE0hB3iDSv9+USxUimJ6GLAuRj/SKkOPK+XH+9
+7GlfJCEYfYkV31alKtmaj50brR7uQu5iXz8jz0OhnBwZPpX900KlaUc+ZPe+WPxn3TOfwiXP8ml
EZgK5ZjQvv1HnfN1hZPnVBEGK/QXKXiTr/XP70CRYrk/BdaftNYfT/ukuDa89MzfPd9L8fafu5b3
5TuRq//8rB/3//ic8jnQvkgHcNrWv+73uh0d4Eeg6TQJrrpx+bSPD3j96NenyKU/N5cPfvp0ch+f
3un16R/P/LR7+RXQ0hSh7VfNfC0iV7q82nySzMudmFIeL/f/6U3IVfJBuVR75rHOrXbPKfAlskad
oiRSxo+tZhNSGGX5gny8wM5IR+VFQusmreAjVRD1AeInw66Z64dCKKEcoYRK67xb/bkEY0exkUev
q/pWz/d2qHw8dH1cLkmVu9zD9Vkfe+mkaPHTHkMYU2ltdCCjM9je6jZVEVInZOmJ+TCLSoN/6OP+
kmDGB77CvOv6YBlmwAeqbx+byBXyeSGCgt1MvmaYJR7nAcVuTgSAVtoWeTGnfirAueudm0ytybRA
4y6XWhPApjEA/MC1mMK1OZF2d4smY95f/6K1PBXU+q3e6zrfb3VuScoUhZvVZwxcHoVgpevGX073
izM50pdyec0ls0Nz0BWv4mYREA15QwItvoV/uHvdTj6NX6PeZGNJz9UZyF2sz3PXOUdq86BE5/cy
9lq4qx1CX2+NDd80ppeQ+VsVcplP7A4+2L9ZnlKPLO82M6Ukm5rBMu0NhjgnN0cPrnoK8QBO2vnh
TKFliKLpJG+I5WaMBim1QKc9RgezivhigD57Tj6egKOOJ3m37ldYXkT8KNRAz/JmqjIPFgJX82oU
fRauwOW5y+2KAgQ/qSn0+/JGmMv1KXQOoxD3Sx3/h8wfw1itIVKrq5oyDy4nRCazfd9OXXJejFX3
F2VuCJek3ZWHxLPTY1OstTzi4oXvUioWrUGM48G4MtjsjbQlDkQzTo5DdKJCdigallQNYP40p7TV
C0bQlOvssXnRavuG/l/D5YyfKiVjUYPJDGYw17dGZlobjGShD3slPKrGlnQD7eQpsXbSzLMDHYix
scvQT3jxUuG5k0uTTX4oohFyTgTXRieaK9fUilgEjqkiGnSuWMpfSyRIM8iqrBtw/eNJ/gYc2U1/
QPyQU2nVFl9+/474Eabe1Y5N/sVd+QczuQdBJQ17YW4c1Kab9vI9LEIxT8Y0amApnpf3c0Lv9zHD
PGmC0MUvYjWhWxw0D84OLdjIl84Tr5iL0/UmWmKXHkdhkgBUajtH4oYUcUBb9CbRsusLYIUYrsK/
1eXyAJSa7j8eW/ohJ9oiQpIvzoaeU0GMjHafpO1S4f3pvi2oQczPiPtJhCLaFp/74+OILzuX37i4
IWUl3aDsIphdHFjy48kDrpCGkY/fQaxxw6MZO+pRGmjkB5ZL1xv5GGURfTu5xvdQonSEEYL5I0FE
vY53x/33gxgXxs3YQ2GTH/pqKpB35Y38DuQSVxOGq1iYZFyvNEFEwv4gb653l1x9maIo98tFve+T
yfqLB/yxaJhwuEf8tVSrMG3oyEtPqTyqxc0fd6sOBi+RYnsKTGRnaNPnm0UYV+Rjke42ELKwAk0G
nZ1s0n/16gKFxAj7k7yJ464mCJnfq2ua8GCaVIC64TflaHMrTUny+/uPRqU+L0+d3mrH0DJtUmPs
3ZiV/IFXQw+WyWnP+FQgg9QpiIpJp+JEiRz2ENc8+YFM/tKQCFFXqEK7IcF4WqTnARFcOv8sXMA6
tOHUpHeh6ndu6JiBPjo2Jj+iiddFHwJcIvl5NtJLlKS0xXsgj12db7WWHr/8AEPmRitVSU7oLvRJ
+Xk+/gWKGowl+PycSnEwNRHVMWcmr2lRDvLoQOSb7TBRPEkPyMcv/V8dJpT10pP5WNJ99qnwqsEs
5kZm/jZrlYGGF1mMI24UJoNKQxibJShjvbyqeVNyykl1gNNwshlaHxI13o3x8AwRWdlF4AODJjfC
TTPGCBt0zbokQz4Ta0w0cm+WJB519UOTKa1vrg5F4yQnotkyYaM1wxC0qpr7iissv05VbjuSWQ6x
mpDK2B2NVCeKSWiNMnGy6E1OZWaooleW97WQljs1vSzwbFJZypJgK/Sjje+5DKNVMdaWwnFHN5ip
DsqzkSYUC8bbvDCJa+k8iOEt/6W2fZrsPR3nyP/Yu4k4k+tt6AbydUg+MIiYIX3ECSKnbRDvxb7W
Q2cUrbKiU9HAiet8N2EiimEU75Jeu9Saqq6wIXlMrl1TKHNt1z/FA9fQdY2+hmEe7tI+qlBTv9ON
WU7Q+bWzyM5M2N1cItdLmvGrpXRUR4sS/EyOLpGgum4r31jppt1+yPRL5aEJoC4AStDBtPg77tgp
HNXvWhdBhUInFUaTvhtdyPQQRClB4MORN6WiRCC+1V8mRJ2TK7QU9PRdGjKH9kPhngstuxS0ownt
T1L6jtHNPjrjnePO6TaN48EvMVRtASX2hFmhjbf59x4z+80ZMf/1KW6aUYUZ1yfuQQ276eOzxbVI
+5knAfTlOtKJm1Go40eKLEE+cJpZ1m/VQjMD0xKTbRJJV0fj67Gz5z4G37Vk+OUMJ1ngR5RuYABV
cXtwY/LbKaTBFfuaifupotw+Ybhgslmc5JLrJsj9rw96Yg0ArHOhgCqVj+viLCuXrjdyM8ID/n6u
vC/3miVlvK81fkDxQp+2k4sosLMt1I/fH8+VjxXpdExKla6a9SNT6alVed4EEyGpAR5uJeis9LEk
1OvGW7Xsy9IS5pxOX9LWgz2gl7pQhFFCU5adERrdJiL4y1q892gqntd60bcyvHaYR4r96wjga6UE
Ptv1twjhauFqgEByQtRiGiWYa/VNY6BBpnN/BnPa/gjnDkBd7b1WBQ23aqGmFI6NQ5DIMG0opLZb
Rc1mTBOr8mXV4x9aup+JPH3tIClt+mgK70Qgx02oKZpfZsny5rQJFOPKhgJaQj6NmgFSvjW+ZspZ
ridHY6KpOOUnEjnDx0YbvmJxnd/MuCORoQidW9q53W3ZAcoSJZe3WK++lIgxL1FeEdPQJdaxXydr
K1d2cFXnIXvrvAwSKvziYwob+2sbr7Bs2SvfGod6QtMbItx0Z1EX3sgVvau8xKlZPE51q58sM8y2
xVIPWLkZ11cqjmlwPi+NNju7srRIxe289Rl1zVF+iKWfFL/qEuNSd412z+yHPwTj9XvXhtvWLYQ2
hlCBH5w10c7EZy5U1/goKzWF1bOz74XSrntn7rW9Rmvju4VaU76rYUHfFae2fp6c3H2wMtIrPr6d
KO6RRyXG/Rgt2qU0luhjl4tjkulk6c9LmfaHaqk83NT99FLQlJbPhCmcbtFYGqfOcrJHQoZe5eN0
elB3Ebp6py+FcbPa/eSb4ivT4urWzVUaTmqM02puYdgDLXqzpo8f2Gw4nJK2s4/jpA5PSbZ+kTuc
aqsgLt3t4dLX9i1OPtLWxKcmk/CrrpLV0cxZjj5nyE4omOaPH1Dtzl6sT68gYPodEa/kQuIS+IrR
5iL3ugoohzzEBihdd/Kwk3s1GxV8W6UTs7gk59jNvEC+/VJjeKk71XNSEX9X0DNbmto8xk7lPaQR
BVYPXNSPcjBPRIDo36CKNzsmyhFQvnZ+iGYQanKLISqPlq2k3+G2pSis2+ZUc0J66IiI5D9YVD8S
BJWhlSzfh6T0trHRrKdYVEe1yiZ8iwNN7qdYht1s5vELoy19m6LYOGle2N0vvUtpU+zHSqptOinj
S25RCQMfSpyXUcb3bRsBLhFbYAMKIpWMxM5z6m1GHu+ZiYF2R5lYQJD5PO3c+bgU+tdo0fm5kUXB
vyiaOzUkzFPuwyYgqegt93VtHC/AApFeyoo6dB4jfpBbDCOR7evavbmdZQRpbvaXYsEdYYU0OOWr
zJwDSER4Q5Y7B0h8jUtnx/Wt07XWxy688WAj5LvIDdR66AIHOs1N3zveDZeI8GMrZ9rU6eK8j4Nd
cE13CKF30VOvNvQ2+LL5j/yvN1RpMXGRk3GDeqC6IRi5DrJ20t6pa368n0YlQgg95m2IHuWSAMwK
ILnn74Vylh9JW0kmK7m03SI3US9DGKvw/XL9bTS/yQ1ooy9+qzbmba8tNZm+IMf7qFdvq4GfZxwp
Uyt1+5MhOaXIqVe/OFFcc21bu0OxluOX1VWmzajZzc8u95AeDeYbRCkczwn7aDg+zyXvEQhtojwT
APflY29e/Fi7lfUcKjkaZcPOzo6mmLccTB7Huhu+ufxYctPM6DFFDEnzBdEc8jRkWAejqqwvlZD0
yk3Kahb52+2b6Ux4Z7OmvdU1czpnVmds9bFuvqk5AY7iY/DveRrUtn+mtALCjr/ECYVGjDCFMPRG
Lbt3A20c8pH2p8GkdmP3tvKgLYt+YPCk7FfbSB+d/8PeeSzHrXVZ+l163KiAN4OewKQnk040miBI
kYL3wIF5+voAqa7uf6O7uqvHNUEAqVQyDXBwzt5rfSuiJF0yy/8sOCtlR0g4E/XSj/xc6qLbmEwF
ghLtCc80l5e+6Lfb12Oq9jOK2OSZPn5DThYacBUjy3XqJNlT9XqdGb1szyROBICVUJT7KRTOYZz7
LOhFe54wvDyOFq3i7WlzlAfoQOfvUlp3vhh642YkC+uCqJgeWWjFr8uQ3WyfBcfFqywGOOqEsu2W
0sbQLsvyVbEQ2SaUbX4oAi0Kn7phJYcOZGnvRTdmxyQW877PIuMxEXTWt6eEZrSzaVd9J2Zj8m3V
GW8sVaouoa6UgZF0/Ssih/P2VCp17wmCQrcnQPtshXmxV6SpWuV49j3aMnC2tab/GEhLVJ1WessG
LfSxmXSX0lDiWyPNUNLCIv8o7Pt5KIwfk5RzUwQxedUKWT0hIIl3iLGGl3acb7bXQsb8U0qj9In+
grXvpmE6DAu3bivCts67Nn5gDTpMc6i8OsYigoWw8XMK6vpadGQR/nqN9U1th+TKSre2zMmkrEPT
9t/W/789TYv+2933VfZJP//feuMqvcX/vDf+0b532b92x3/9p9/dccf4N00h7YCaiGHKLG15vd/e
PkWmcW7QndZohlvaRtz6j2b5SvDSVJvUTAB0tq79gXFBy/ovwLdw8/2TvmXrBlQ4XQPlpZkGb+1f
+Xa5NkjyHMaEqAi9n9CCQZG/2Ryi/8BE/38+tnlPfyGmt1f4P74MQj5y2KNqaHVfIXFxt/39qjHN
30wsodO0F1aiz3VxbMP8Psy5WnNnGTxLHfeN3SJVG9uneHyu7Eo9lggcA8GgTXVGeSsk9chrIUky
8oG1aftSnPS1SY3PztVp+0tlgIEOCZ/pauYgyEeY3EUTy3506qfQjl/rgUZqW8xeL2nfEKJ7RdcM
d0ZNLGdb2aRithXk1lLc5Kl4tomOzfPWvHFSDDS9Qw5zPRKAqRE2H4fo/upKptYAgVGeWf5HBaFT
5vs4IvfRw4k8S5PC72wSniqD6shU6a0wWUgVvaMch1W9P2ifCrKhAuFdyd9xB0xIO30CjAo34MaR
bGIMK32d7VrDVa5CQV4mGSsmDhB9TpE7KJBYup2V2lCnMx1Rbw3SNUWdbBrDUZfEz1GPdfSb5WMm
p8LFET74YZYXOwMfj41Qtdby54gfii7yKdNDlOLaaB+mUmS+cpAStzYkbB5jeVuS5es6GA3KZMr3
5fxJAK3D4tepXB34224xootl2M8OBXuPTOAGT9FTaZqgA1Dmwvnvb5jeTN5Y5Xdt3IAzQyJWlBA8
NOdFpMrjYlbGTtfrfWcV90ttvwnSKDwdiBdVErQbLZNp12nxZkuAUqZMIu2G5L8G8Tn4O0baZqYp
ynmQ4NlOIb76IcJ5LyflYtQqkloBH+vcjt3BQrzFDNVLh9SXrIhUZuUW7hgx7cS6pjpOyaxGnjA3
XgbFf6rLoJGdd0F2ZFDWsbpbfQptTYVekX8wVSkpE79LFlPuXF4FVSYr7DZrLjhMCx/GWu8qWVtS
ZmASkFT1tS4c06fKIHFKozUGcHNd0PSfCmM4W1pBlb7XjkNCDZoE8iqIzOq5rCy8R2pNVpYQI/kj
0tEsNGRjmN2aJvXUxXiYZoW7KeIw6De6qxlIULSp5bbVMq2ykGHMQ4WPtYKHV5hyChIyvi2iBegu
5iHFTIlI1MmlVhrrI2+Lj7gZ/EpH0iV06yHt8y8a6USZGMehrEkBM2ZIUPp7aXGnBgTAAlHFYDUa
x25ePlMxhYHW3+skGgCmhaxJ7eBeoRGtRvl3aktQo6aPJRdvMQrZg5GBfCbd/t2u55QIR3DNmvaN
rDjDG0Z+K0ltjCDtz5LzMSn14zq+ujamfH403bNEeUNQ93ToBxMgKcoAadThq09hfe7D5CdpOoRm
SsGCaXZf0bbBgISQzzRJV2Cx646BPmhPalk/tRlLaAkN499wMJYUEQP0krCu8NNEvUtb8z7rSR9O
aYLRfl9KVxls+UQaH17U5M4i/2TEL+OiMD/DrRm8NtJP+HmZaqZkz7YlK5VyuEm17Ann0Y+Uq0uX
sKchnTOUB/SFILYLr2BOeW4oSCzJC+kIpHL2FA7SZsw9JlDnnFqCn4CZVYedoVEHklHlXlJQ2nyW
zyUSqM6LCfNYyKmhNgdCNr2on+4akD8uHUzrYCHY86zsG931NYSoJlPGAY5t2R9WI49Ikw6TnaVr
WQklpmk/VER87jBIE0/XWIExLMQpa1cZkR9aLHOBrG7PgWSEXGJLN9+jqC2vYWPg7/RrGYWkqaZv
uiNORa2RvimhFJBJFEp74s1iaPNuYcPBtpeY3JavujAOpkBg0eGoDQC8f69DUMrDTTsHadNqPikz
tV8jw0VNaNzpJB8qWBWSVgk9dRyEiyeyuNXa5EEBn9DMxFZAbadzs0gfg84af6kVlVkwyKY8THDM
Cmzmte3clZg1MEufyBYhkAgUsGvpBHXiGgIMXyyeGKgDxvJOXeLe1wadXJ403K2X1rQM4wXFwxxk
6adayGtB/NRSwfEUk4TooZK+mlG8MiDxaCp2zqBcqrj6hLl65WZwaSOb1mnMoBvr+b0j5yghqouT
zhVGtJ+JCgijLNqv2IwLtw/Rdqv9zzmch1OXxU8p+qeDGFDkKNGCmK3/mU49BlgCNHrbInbdqF+Z
4gaZleTc9pKBCivmDMQmmJZD++fS46gsY8MdMxEdu56+T0GxQmpIHHMQww+5AeddMvENU3OYp7i6
iXXlY5zUh3aeL5SlhiNT9/Iiwl0fRZ3rqPmz0utkb2aa2Pelw1CbzHd2WH5j2SO5Yepw7ZD2Ziym
upvDguVXXaCpJWKZBUdnAwEOR1/LjCmo+skKwuLLSUqC90ghw+ZApt2in52MaxnXyRsJQDKGYO09
bEIPARbxoRY9DAc3haonl6o3l8vSJfdz8WyrkXLiBmTpuB0sOY8CYrl+Gjl1J0CpLt0r4bOG52sy
rAdeEmlexqA3yimyt5KzU40uZLhIFzHEZ7l2SGotYuegZ0QVVipV45kKUtPMZ7t/GGtmGRT8fQFR
1APBTdeP6wlsgIGSrBK3w+x0PqXNr0Y4gbOaEEazfi0askVFWv6EaEqhW272PVM6bzHWZK4+wuXa
zX5XiPFMOJYnU6109VbA8FIJ+FUkAps6BU9E0+FuYGADBXBOCJfbEcOKvT0JVN6wR1DBHfPIzjWI
jkTpFsNqZzgOOsyZvT29034myLTqrJ3Qxq/ohI7AOnQlVZ8K9RKS4GQ/ddZwZq5gYiTSa272DpHs
ioaQftLxfGTNh0KK47G1+wMm/ewCzWq1411h1I/eohUOfiw5sExJYdVFOIhO1AvWyR4YegF9kWC8
jh8LSydNcFuvfXlO6dVoFOb4/lIyNpovVJ5g9FcPv5VYhs9Yxup9Zi3XgBVzRdNMrq5J6b5f9Vk9
JToFnBntZJkTaEoxemrFlzVr2YXsCcaigzwmn2SCEjuhzsyvivFo0YwjI91BcD+F84WWlrazDQww
hkTzyaSZODezsaeXERGUgHQzzWhc8XedEd15OXfNTpZLfEJjSSgm4Z6VMcn3UqfVrt7EPX5MBVtE
Gj8QtYPTQ6qRNwKBwYk23HAOMAfJj80iZ0EThZyepfi0uuxzSeWPrrUew5g8s5rIajcbhu9NjKJ6
48S1KWzWmft7YBjzN8SQ6WELtWpD7ckhdN2vKsANYDmMUHzSdwykPi58BvXOFXTDcPPHZNmoFI4T
Kira8EPtI+PqWElQOFq/N2vpqSjs+t7A2xIaRwLiiAxBDLmLHPum2fwDCjdyEs1ALNilzM8dDZfO
Qnqbyo3XdFZLpGkinXOgcXE+FlejlMe9YeHDInm08NqFOT06OfEkTca1atvbLI+jAzaC6iDnugOM
b1X9V7s4TksGxD65TSvSn5cKoo+1dvFNqRCeXNNkjyuiS7OYmY1morBIS4AQWzqZnEaCfmXzJTuo
WLpUa87bHiTcq2bICtmSE9NGa8RKbo0zswVMClE1vkhQAfbEHF50YzAowXBhG0l/mNN5OI7cNt2U
4Jl9KgtS2jFtTkWmHS17nbZbDu5RjamcWsU4Q8iJmpH3+qmojd1IwEgKy+jAjQKdvdWf83BODl24
3M8wOA5TFgJskK3TZCH3yybqn1j1HnJRl76DoPOIZ0R+LmztLlV0glZxo5OFFwdqasEpblxi6rTz
UE/pDeqAm4KBBBHMBdyIfDc1sacpc3wZVgJHQiyAjBv0AIbkqekWMk3r5tFwan+RS+ugFg+dbC93
i7xAPV+KZmcT2hA4TlXuE+DUXiqHiCrtJT0NpvQIpDBByquHu5IYZTWXlZdeDWhG6G4rivF2VMvq
Wo6XCLG1t9Ai86qVM/k32OSKovzHYzQ2fyQRM44QrcSptgW3xWgIEbhILe297VEZDBU2y/FQ10TH
mFM4nuS8zAqcwP9xLEC1H011XT+oMq1Sgk+Csox+pvLCcm1ZwVHbBp/MvMI7VJSX2nvSa9iYypXs
JTX0cx2nWHdllIW/jvvmPaphGW5kyV9QSRLRJujOyIhjq/mFnPxFoERHK4loOAz6FIszA7lxoBDl
WVMxQqhdFRCAcECmbruiiOxgULqXeJWfbDKIP5tNEbId4qW9b3TI8EOHNp3KOsyaVV+xvca2kRnY
WYBY+z8P/foDLSgQRcTSL7XF9mqhtLaGt91NgrHtOXqCrUwm1+avbF3mWuHsbf311omWY6RcCvLo
YX9tKotNYLHtbs31BroDPm7puvXVWXhIC22TCVoI9YONf4kHsODrItAJ/Ywie0oTIVrARQ8meYVk
VqExuNYQD36M0oUO8fr9r1+YiZvaiFUIJcwYCZWmz4EkDYcuPLZ1byq0RQkSCZ/2FP3KSt5EGltq
ci0bYqEzY70OjOA4kmkZmwb6sgqYeXWYCXGOQkc+bCKNTXWUlTnChj+iDeYny0GTiEqLoIltAo1t
T2+z4WBYg79JM7q/NBt52+tBr05vYtVyhLLf90V8gg3z++Tb9hIkOZygU0lAfZpn3na2Rcx1lGD7
4PxI64mIHT21NDAm6+fs11NtcIypPtB7BMqimPsoi1HUrRtjJU6CHmlOI/wfarl4adeHlsWi3M8y
1M1KeuQrZW1DMW7KJDKOfmMqS71ug0kbPvGF9Dss/PdNr9Hz3mRS6Zbh9Wt3PVPnGIlA5uBG2zRK
ToQy4bc6Y4WobQ9uYo1lZbUYbYkjaChYhier3kJehguLuHC3nTgSS4YgDovXODZhzLXrJ9g+0PZZ
poehUrITugzUAPNGPv8Dl0xJLdvIqQRBdgisrO6EqzlvD7aeMpSoD4Y+Ys3aGvJba35r0mdcKH5b
pQoCFSi/2yZb3/a2N2+E8D/H24Py9iCEujFwZtbIf/0/wnPlJdiO+0Et2tdt98//XsgfOSIbmOqV
4tususZfu3rj0JdX4AJtD6Yihp3RIsX+2zNp5TSg4dlse9sTBdQAj+rNTIuHUwI/b1AbZnHYjrb0
u23P0drXZuitYDtqM0ptAfSKEudGbfi1hE0jrTCTaat+ZXvOpmT5xyFMwL1jMqqMNotU98/La1qH
G02v8Q6uYofta3Vsvv7tcNtgA+//dviPp8TVYhxEyYhurNciZSZOQ/K6yI6MWpy5FDxZZuvFtYoZ
PBH9jdTPImRy3ar9w2GyqjHWXYIWbxIrNXfOdFdB/sLcjfor3Aanje1vb7uUcfG+Ejvp9tW9tP2a
w/oj/m13A8bbLStp2hZ7sg0YJLmFs62cUj9kevorJRDZqR3UkvzCrY8Y+L/e/naIpAdt1/oP2yau
m7dlHOgjrSBdadUYC4YsZN9/HYeEfeztAen99nHWzbZXMn5OiPMROJHMpBq4UrfHtw3JxpNbU4Mi
SnhmhTdT+1vHFy4gAlS3XbqLAEstu/fyDvjwFvGWrnvb4RShHIZikQ6nPn+PR0UchQ7yftto3PUZ
m9bjUZFwdbj/PAnXc9JE9kikAD+cQf0NN49+97fze9uluI/eeQQNsB3WGgLKHOXH3563ndmQg4iU
lrTd307+7Tl//kajkO5YFjVxAevfTeKI66mcmMHC/Pn9Brf/0pm1iVratNbErXHx0w0ina6KwmS9
yON17x+H2z8g8bf+OyDl/60jg6nkPw1IuUk6XIVt8i9+xV//6XdHxiYCxQHcQ/qJYa7pOb/bMXRq
LMtRHfNfMIvyv5mKQgFOtWxNlbX1j/+Ha9FcA1PQPPAEjI2Orf9XGjOqqv4jsUl2LMoR+J5BjWoE
N8n0fOof7w9JGXX/638o/7OlrtoMTRSf1BV7p0f3NXBVksqZp+SkC5zmLDf2Rhbut6NtY8ZKgH6P
4tuc1UehfBqrrmzb2NWMtn/blVuqJEDhbrOk8EM9XtCr5OYhtavvPTIEuAxksyoL+dUscs2ORDv6
vzdoibHo4B+EwoxuDvAI/z29hFPkk+DtC3NQrmEBN2Ayo+ayVjzKFq5j6Qwptx9SA+xheRSzku3r
ZTkPw0ibNjOdI/MPw23sYvSVym86/AEdJSa/hS+BZWHKroRzmKN1ahDdv5CEXDbz6A3wyNCXH/Em
fnS1afpRhQ/KIYSLRbfZUdeHSUFUfZJpnmrPpW8rKjXtYYK3Z1CfwE9Ml1Sin0SLQTvER0EFkPpk
Qh0Yy7EqkdyqoQNLOuyVuZNRT48w3KvhdYrid8hx8OtZKnMPlb809YlI5hlcX6mifJ2zAK1F66pr
IWGxEXNRCo+CPCU2rBbfarmIvT4khRfT026ozrVWZ2i005/c/h6yRlWP9LHhCug00zXrjsXrHbXt
Y6+kky+bNTMWGJV6050VlSaVvQRr7fMa5YxPAUAD1S/m6tyUSe2ba1VsDM2OMIoopP5p3TFzYTLC
NBGZZndtKa6QKlnTVct4xwjxCaoMM3Lv0oFWyCjIc01PRfWQKsPyDlxsasavCaXcsQjlijo14te5
zf0ul40gr/JHY6SQYwMeJuhE9xt6ZCTCQ7DInGoKFiukFtJS9iz6Vrh4bqdjLOWnZbqf7TI+5DVi
RShkT07RMpvtpaMuWG22NQ2L1DqjJ1DIU9a+xFLgSgvJiic9QPNIsLlLBG/TUEp3Bv0v8+nanNhn
C+kT5VILw18m0kOIVcOPapm1YlTOx7GakyBrlfsFSKZXpWr8ZEsWbpGy81TMhsBI5J5+Si9dZZUv
M8uioyGLt2kwZp+gJaCAYGtKirQBWAt1xCBH4xY4hZSTKtNMMbO88jPJ7+eY7leUyfN1GUmCjCXj
m6gc3r1qnCi+44/QCIEWU3+EO+j1mtY+mFGq8aM1+FO5zmyAYkcQX/NDTedhsPXPnPns9xjkf2Oc
B50+5gzEQhEZ4XWL6lr2U7SUb0o5KNCUE/0QJ+Gy66qHqJ6THel6iJ7QOoD6mo+qCQlem/dpnNDY
AzO8L7Cv4uP0mxiBVS+L2HfiKnSRVe+UeDiLJMSql9e3FbLYHgya288dNY3KE+2aJ3+nTQDvkXMj
SSVWU+g8ocQy0aixvO+L9FBb6uQ11byLqe5jf8hKGqcRfSk0aYOOs1dzjkYeZzeqklxVosUCcmIT
bbwt5m99JxHqXNOVkmyqCVL0CIjHuUnt9BYz+Zsl7GM3Us1WJOsCBvZuKjiRiwI/UK2SnoD1L1mq
em92/MaXpBYUodgnJFl2jlHyLRk75M0ZaLeo6O5DZfCp/3rMBkGlLFXvYSAtiUiQ8n1YANKggTAj
w7pSVn2VRPyS6hlRUXo1BwuIKjrU9q7iNdAWfbQp6Z4yMYNLbgcqnbMgKs3BlRz5PVKAMEH7LxKZ
zu8YBV1f/IwxdgxO/RmSg3qrsoByRxgKrpFR/20ny6Q1vMTkY5LUGM66CeaEzhdIJTFgFdV1CeZR
bbdebo03VO0PxpJaOz3HxQylRoO0s69M4uWzofsgLZNKleN8JY3+OjRpe1RLEl8Ttb4qM42eeFoa
P1aJ/9bob7u6nqLYRnU2J+YxTgdpN8/z+6zPmmfVCygdqzsghBOBnMTgi7TzKCLiLZXpUiWD6oGW
63d2VuBKEIeOCNu7VqWLGx5SS672dU95tJujnVpH8+3KM1+eUSn1Hro2JbAX+3NcEYoqtwglHC5w
r+4adKuHtMo/G5H8SFlvnUOU8G4l4VCO5xerz2xIICzDDIRO7Uwmhm4s723Scr2061JSgbXJHFvg
lsrAYSb5eMjk8ec8VVWgZPoNxNUZ+TgZ5SlmI1EuElSRtjlya7kHz9Ig8fq0Rvy/+WtvZdnjSDPM
dQzumjqODS+Xx6/eKcR9mYoHmMU2yKFpdkvNOaOsl5DHy9+Tlny97CYtw5NcTf7U0yKmZ+QPIZYi
E5HkagTLw8iBtwOU0an5lnohfhTGS1RE0aMclwdAk4wqxe3sqNpeBr/nTY78rHX3g4aZ30RK7dJR
xLABQ8p1PhR7oUEzwym1R7GfE+1RJj6WCXjMwNxkh76mrQGYz9WhG3P5wR2KquY7zbeFwoYKucMZ
w50s6szLIagGsTl9M+PlNdHrGrYR6OXRAH2UDt8rOEoBtva33rRton4jiv6KNXrY7XYQPncWAaZc
/Cb9BGWJPAXwJBWRrgeMkLxqlpqe0XZSKkBbBsgdmGWqLT5IWgCgTtPcJrME6o9k3puRZa4xsiyj
BX5XkaxxjPAfuFYDaag0O39OLfwBtRqYWSfQES/oFqiT0683wJ4x2cibjDtFJ2ONUdIrPZOTXdPy
B5sQn2Q1P26JZFPk1Jd69RwkRndo2qhc12rmzqrkZyCZr1oC33TuygDruexOGYmfVab9iGfhm61x
K3W17uKs35e1knuUPHuvLq2jNUgPJthn8J8UhLszOGcu46STfjiph6RSenLk9BppsL1wnNzSGc37
BaB9kswB+DVGnXl5zWouXl1FiRdF6UzFv3vlroMCA506YCFuZhZaEhdYkAQAlgW1ht2NYTO6VrR2
OyTVodWxUG0nmsIVHbg+H4nQLbudQK2NbvV7uFQJ+EArAZSnfCU984xwKUlEaFIq8NGuYWFNk9mW
j0ZUgAorKpOZXVnBL1KUO2Wtv0lG/m1SwA8sVoZcmEr8bTuWFPAcBDTkzGaXjIWwT3Z978WvkqK9
8i5nD003Y7UiRc+dQSvXciCOWtp+wKJttjj3a0uOg6ww0hOXF3hKeSywBy1HyrahZ3C3pu1VMILZ
2kUvwsS1s4S7YB2RRr1SgOtRze6rGnk5oXKObFL4K5RdsSgR81DTBPkRwPIwDp3QlAOri9vUSdSz
PIVEdhv6Z4uSBTltD/OKGctgPHF+qkE1yvQkqNtAhcXIIAobx8OgHLl5c2as3S416gPbsUumZgdN
yPEZshESjgGeRiupX1GmdZCUzO96rzf+BOBvdaAcm2jyIWWDKhz1eVdn1Y57DvJbKTICilddkPB9
zlXnDtE6dEJVoMLcXbVa/z6pnCuJTgieU6R+kRnfS5t+8WzBhkRETuLywO1xO2xESQct5WrsG9w/
huPcpQOT09lA1c/F4cOLQkSUV49yq5e7wkqWC6VAxu/cseks1WJvmS0GnrF6aDTD7VV0/yBGm+ci
wgZk1kZgNEhmmY4QdCCXGEaYsBNX0iGe8ZvmXpLpNuWlFUPMwCGasEzpzCY9m6V1p7DG8FASw7/m
Jy9SRu6iTkJOwupZNIV5s4QJysvlpZb0jpuwpJ+V0Y9UvwGSfrBH+lOWaUjoKvBZhgOz4SpMLzid
PqZ0WdkfCL3MaSz83FHPOjKrCxORqxOLLlAchMemg/9xyHc2frsbM1GXa9dcoslsgqzT6H/RZjIt
sWPN0b0s+cSsusjPM8aGI0lijxV43kCJNSBjY3nuUaFfxmyZgi6DBGXx4gYRa7b6MKkD5FPnqMbW
21xVsSdndKGGCl9rpUZeOjKMTrDWIyfVdqKO/UVLYt7pTSst2a2MpCG3l8IzIlDsdtcFS/Q9JmTu
1PZeGrKCYeHw2lLA3HcYNj21B6CddT+SttDvcwVoQuGAZlmqo9ZP9NVqZEa6UR+iU9xZ4R6Uzg/D
sm1E9Mngkb/oprMePkqp+Mwdepfo6Iimkx5E1PbPMYXDfRJ/dtIk74amnS7QHc+5pJ7V+bToU0MX
8s0xCnFlKSMvTnJjUYerBJJt5q7ot1pBZWd5xcBnvM+p5mJQKH9GAbq0G37z2aMvO4DxXq51b3FN
x3ZDCrQKDXlaEowcO2B3nErGkTguAFatGh1bMznU9hAF/OCmK0f2DxW4D9RYFfoBrVW3Ed03/C3p
waj9SOEijcvW8dWZ82hxHqx4uJQRIreUgvChsexjpSvzXre7B0mGpeqAhn8vUiOoUlRDqVR+qikU
c0G7s62bhhku6K+l4EpmDRxEY3Y7zdMlipJr26v5U2/C/h0MPn9NXNuJ9Gk8eWp4zCXNCNpSZq7M
9+KpXN201mp0KblS7TNCeeS5u9bm+DhQW1yX+9FelsUlzCbt0BXcVueqv07j8qbVxd0kq8NF6ELd
JWrPfLaDQlOV68SqKwmsKbkcFfQ5SHUAd8/3Kg19BOz5c2G1YNVY3E+6au5aY6VXW+I4idrcJbox
7UnWpANsqi+9lmSU3MfxKOWkxDvKj862c67T4meaNbu4TXFhCHFVWWwzyyR4c0jV7ihC8eRkinlu
9X7x44x7/KTh9WNecCnVkclYgRFaw2V1FFV0U9fdV21KZlDFfWDk1iPcUNi9mgRr3lZkf66pADhl
3dw0KaSzsX1uEccHDuMAjg8TQBB50jd267a9LHuiQXTSQ9ObcktHXCG7SZe8tGab0NeD+yTJ6mPc
oyrthHWaJWv0aTkz15GYYlkSti/eGz+bAE+ifOumSD9a4P7b6CyHhBz0NUsYQm9oYgC7EwwmNRjg
/aBmD1jMzqo+N2BluiKgBtGDPJxRjkxldZZh0lrzIOM2pECbVMoaTTtz5wPEbBr4dqrka1F5uUKb
WR5rXPxT/sHM911VabbT6L7gOMTKWnG1kciuIP2o9Vsn4uWZf5uzRZgTk7fGGrgcLD5CGRHECxDo
hda6iOuIyf1ce0bTXiX7KRkzdHXAS8DfDHebiX3zrzNOWQVJ9pjalwEn67a3bVDphEM5nGyzW1GR
9w2NEX+zzW+bxmiQ16yb7ZDBG6WFimitBNx0qtcN7X5kEH0b35qmme5VPQYTmTt3ZpiFx+2vdauF
ftvUWtOdcDP+eRNyjy3UyFVIU39l5217/7vDbmzdqpS646YIkAtDPnXWewWb+LgdbA9PKpJWAEtf
cquUPlMQlt4rC2B7x9ueJpJrzjR/N0whbbHtMQmHPKd9dMzXL2lz/m/fj5aWuqeoClDzIbUxbA6C
uYhm0QuP7/oeU7LVqzpKFbk/DC260rUTVa2bbc+hPvdrr+Vn2p7RMwFQA7UNE98ccT0zm/2duKjB
4nOFXI2+hJcIE2c6kve6/r9p6liA8jPpa6sS87q/9c//hDpOW7LinwcFdxTOElj9rHXv/vTQtz2n
paX+57GS2fqhpL2xtdRBp42nbZNLgixyO3mazLXcZikP0WqC37qqgpaBWw8CrR3O+tOfjbL2PrYm
a+P0o2/LqMdGzDZwjRvUTlJW/+q0bumFFnN0Tmj0G+C9G34hbNdMvIZfh1ImK74zkGSirxXCLfkx
40o8KubbhsGQFXqcTZxcJq0aT2LdbI//ImNkiZDcyl4Mr+rLdQb8FyCDqAESfqUMPcVSvCnpzbi2
OrLJyLsD0hpygC079caRhv2W2fhnk6sT3hdznsDFlffb4/z9lEYtIolVYhD91eWtS8BgVOs0d57J
tI0q66QZWe2lNTbgYmvJ/LUp1z+KSgiE+/Yvd9qqVNj641uzeGuPg26kfbUdt9KMlTi3Wi9sq6eK
/mqQ6g5aiSnBec0wueqhtVUZTXsdZW2E7CXun51VPZ2sOuoYQbVYldUpWfMB5Ycf6qq6tpBfj8iw
Q+TYdMLQZYczans4NcijUG2Pq35bGOEbeMz7KEboJAtjNyD1bpB8E5s2IuzbSUka70mjuSOuZmIp
3fQ3sP4IA0E6nkqP6JAaGP9o1mjDP0MAumir2hy/GDSRVYFezASzo0i3uY6LVaOeqvltLkF+Rbst
H8ZVyV6yaDiAjgIebp8kFbV7tcreV/07YivMrAVMepTxXREJhtT8saptDTl//5Mp3XCEo7TnEz1D
RWhcc9Xay3uRz4avG5yC5loupzMAkQ19Pn3N4ZpWvCxc6IoqZXWjrXr+ohmzXdqW4NbQ+sp0uiak
uj0mgHx1A+SrLyDFIKCvToFq9Qz0mAe01UUgVj+BibFAyp+7wlp8ozVJP8lZcKl27Q5mhuUCW0K3
+hMw3ys4tfEsWGV7zDAxOJgZxOpqaFZ/g84nc/PV89BhfugwQTSrTHF1RRSj9FJp5ROZm8ve7tdV
Zin2CmEMrg6KejHwVrwJp+hdDXlWjkanfUlWHwa1e2obWDMsLBpoiDK85KoVVOWkHqPxOV39HFSy
XBODR7Y6PZzV89Fg/pgiGIldCeYdxDdschT2ljK84mtlutdQgOrNdxo2+Qd64LfSmvAfW/FHv1gY
ExYJnf3IjyFFsMWBP37whdNmhaaXWzunV2G4aNU+EuqnKMQj6SMYB+ALR+HdEpLJPg3UPR0FSLVD
AYSyBFTyKdm3VshMH4K5TnuDmUwFATY0kSgdQnkyfWOFk2uVle0dnXCQNmpjwsujLy0zDRQlRBFE
8VpdE/dLAyxSUTNvaQZWduiRXKUigUVPG1/rnG+sECZ3RuEKCY1yS0diUvd9nFLsGsZEghUVRloh
3EripLqbsT5R5ejkg4acWZ3jb6LFq46SjkIV9VUiQOJzody1D3CjIQ7Z4w1T8LdFw+dr1jOw9kFQ
CP139s6kuW1m3e9fJZU9TmEeUnU3JDhqomRJtrhBSbKFGejGDHz6/Bp+z/F7T5JbyT4L0xQHAAQa
3c/wH5BlnurxzrLybOeAe942d9xajC7Hvs/mskegw3mzyxRTqf6pLl2oNNb0qhuljTVAd400hF40
Ry/I7RlmbZZQuUDsDnwzULzqLebCkIc7YR0n6HZ0OmUbMsbWz05NBZwYFacCII9qQpXRMwIeAlMb
H41LLwN35CR33Fwb1coovB5Jd38u8MPxTpZVIHWYAhj3yj57si+iTIvQ8tD+o7SVUIuxzrr03zG+
0W9h6FWk586DMAW60lkE/JpS3+xq8Y3MrrPta4gdOoBBZ8Q+UljwCQrPYAl+uFl+pbBdbaIYxd1R
nIRvxDfMrbuq7g4Ecbuk6Vx8nkjtElcYYSImGDVDfHC6VG5mE9YSjRVSk5+axv8oAM5gdjC4pc2P
vZfl7v1C+3Rs8M7eoH81IN7GZTJeQakt+8QMcsTEy2cXk2q6avh2TFHe7zw7cPdlNGEEieYA6yLo
0I5ackChG6OdUjxM2qao5rNI3Jcx78yLfmzlrq0ZeZGQGC7VCAXmmgsOpX6ppiLMva4DSm2V+9iX
R+lgzVXlzoAHeQV9kYndLOJsV4E1s2KW03RkBu/RQ/W7+da0nHsmLHOTpSQ3JsSKTUFpkuTyPile
nSF1tm4jX80li86aNexlEHfUZ1PY/ChLhVCllZSXc2pMOOuzRYnW3AvcFo6Fkd7aafCai7TZdkgh
HAygvtRDAAPP6d2QgwVuCD/tQuy8ZP6ItXaBcjEhKTK4zwSe3/XE0ihjTQcvYP2vk2Y3dDAn8NK5
Q9ex3enBdxBq2dbp8F3gI69JJKgme2foQSQjIjAO3ux9G21jtwCysM3Z2uCEhYHE4AhS5fq9Lobv
ks7BxkgAe3jDOyIH6EU0xlM7QQTpTG1TQrzblnU83g56/4Cu1y+KgfbgblcgwWArgEhEHbeto/S0
4grWN9aHFVdQKk2WLC5eqWtm+2QhSlkfUFQXBEDn0i8BOzpzFR8hDt2PM6LSQfNUlu14wN+ikeO5
GJr+4NaAN9aHSCdcWZ/NwLphnRopXIvICAWmMTLYpMKktdJrw80c2fHBpzGB/RMEJB0nZmqStOns
KKT9KTcRLb/YrpezZ7fTEc+2u7Jg4QF49pAAqD4EmeEjTDEi3CMK+wTtdybCTyc03kfJ9CpMPKaI
X/+Af1wYFWaGsu76uoQsjkhIQ1LvP0rK97sFj4gxzZ/GqHP3Oqjxs+UGBNbDdsKc7SzMnkoh+lAU
f8oMlC2BkNsi5Ft0aI4hNl5tTF0Xu1kvyhtr8XG9Nvryxo5HKiKkV/GsDLFHtwsAFdb4eLj0Zlyz
xSZW4UZW8Mj6bH0YMwX1W59WSv+tRrBHz2+qlMLQlFsG/WHjl+hB0WHL0yIGSwA3G2m/o1r2M1YA
rFX7Z8VOrX+S6qEboXXHZgZgvF4jD+nc31fLGxSfJ2tu5eRJRX3WtkuDpaDveTMF+zTfBiR/21Tt
Ck8Yaucw2RZORxaPj3qZahhHAfXKIgetDdA+fx6sCihli0S6wvbxdH1nduU+MskX8jwpb5IO1aQB
w3Vc8d5W4ZdZB3K8zdPmTqtGb/+31zoXwWO84rhRyfzcpYvxTcEBRUFnDDWc12f0ozu4Y69j5lpn
Zk7rXA4xdwJyUQrfYCuI0/pgqBRhWZSLeBJhXWWV1GaUCl6gAFHrs/UBUQtoVmMtQNcjJmcO2NNV
1KnTDI11QEkLujOHKmrjcxo01PIs7I5NIX2qzR6dObtDNd70GsaYCvXXBw/52b0Ze/elSuvQ1flV
z1RJWdZPCjrUW8m5bAnhqpSxg+Rsf1ZkKtKWibKBwnTQsEPNbPWK7VH8A2gOCw/YITnPvx4CXy+O
hhJLXvGJnNdytyCTZyv4pZaBzVwfgn89syRywJbHGHW6xN9DVrjPlYLXb7RIL3dF7opjOCfo8EMh
0c1jBxZ+MEDUlSpbDByLfCamjrteiFhBMvEVAM0BicANfdrXVD66kSY+IbmoJ1ZUJVslLeOmowVE
gRIz4MOKeEOen3pqII6J19F5ixG8PfSzfVzhcaWInqIgqPbrfsayBHb3GxPXtogmR9b42PmLEsjt
idWjmsKv3XGwg330zX47qjRGaA5837z+sSLXLDU0dBDpWF95C6QP8KBqgT9LhXxb/4R40B2soDtB
PSKt4xNhZCl7isVmorRULhgkMmXl6MlA2oXOUELjyQfNbVv9h2vOT9mStfgskoquyMICYhGzkvp7
igdqnk3KuUAt98aDtYAkMhhVdVzTarG+Pq3V+GxaqznSPQjXQ0/kD+zamtN6pHVBcXhrmd2d13IJ
f6P6VoCfLEKaswGKX+lNrc/WKXGP6ybn1ct9fbo+6DlgdbVvWlXyvD6YrYKJ/vkbieZ2W9nLo9bn
1yS2Du6Y+Id2wPOESiqjixGC0nmyoHA2qclFvdbYrtx4dCHC9RfbXl/B6FQ4xUxrfyxIf4XZNG10
dTqS2wowzhlJWffcoQVdj7n1+95cD3FAewwhYjxewIIQW5b+B1TZl0IJI7Zyjg+uKqWov2A2/MTo
D70wBUyPaB8q8z8cHpT04Xqo6/2y/rk+LOqNUaG9Bygo5CMc+TRrcm9Z5m3QOvexXYAu4epmqz6i
AyRUWLivkQQO8NOGsszPrsUtj7wHwgvzD1YwDWojyGiQkY9asS+kQJfdt45B3t8bFZ6iXozRCjlN
OFFrgf7d3A2pfiGCoBjJzGUWXRE2A66xqYwhULmUr6UBsWPUzmbNWTXF8CmoawIJLZ98Yf7IOvfN
LXykSowgJKO0D4GobM62c1tky3IQWcZyrndnRyBf5ok3p0dJTzr6k6bIWiXczO2MhcumLa9xYC7b
fkA9u0DtvAIQDAZdh9Pk5/jw2C/9fGPJ6K4uSCdNBylznKCysbjWbcE8a9/1I0aNXl5/Uo5vnwZq
lUOB/B3qSU9FpB874jF8AjsUO6qTJ7Uu9HzExprCvaNMj8YbHiveo4H93Q465szinj5MBZFxCpF3
Bzt3Z5kkxgSpBCrdeBJN/ckduWwijaDMRHOblbmdyCEQuvZb4A90CzAJk467Ga3qNFey/6j1i+NF
9mcSNTOtCdXiwW+yhwcR+qP+GtsaEtJ6s8uMHNutsfsysJszZDI8ThKfy7bWMNpUMwVF5/6YZRnN
t0Y/ADE9rLNI0JiZEgdkQoELgLTAfAKGwLw2d8aDUSzaPkgqHGpKhCX/vzPF/5X6Bq5H/6W39t17
Mxfv1c//hPX8/aV/OmvjLGF7nu66uo2gBp3cf8E9veAfdqA7OK45yoxCAUH/Et+wgn8gSGgYeGuj
8BMY9t+cKrx/+L6H/YrreLano6Dx/4L5NP7Np4L9Axuj4w68PQhM99+lOCq9z5oyyZejgBMc9gRx
m95uzzNrcz5rAMUmM0cBEW67VOv6MI3Rucg9H09TzFhn92eQlLc25o5UWbLd34RMLnUxo/L/3yrM
G+q06hTAlF8pfr98+vkf/91RB+eB4tYdk5/p2+6/wVG7Ikhg2rjzUWv7s+nZ6AQMRkVKNCpeJrFt
2bzOtnewSwo/JSU94aKB918fhLoK/34QWHKZlm07rm1QGfvPmNjOaXW4Lsl0nDF9PejDDIxNgCRl
UoW9Fz0Lh5A+xqWncX99oHUtds4AqFH7ruccYhFh1BcY32qvJXPo7K2OBP9W6MW16K4IEEXboOWY
cQ0tfuOzP6f/Ef+q/zdnz3Sc//XQDeKnAMk93+RkBiCH/w7n7fvZT4fZ644Onawo6L8PHvkoSpgk
QzHGXZPrbH0Yt16CKHGsQzrXYd65yxumGQgTacVlnPBBWM/1kuPyQ1KwMd0Ol0UT0oADldUayxf4
Ts+TmaCpHYBdQ4mMk2Qds7K78fB92nZJ+tgFw3gUA/RsRLgPsd4joNlDWzWlnx5T8Bobik+0+JDV
7E2ALIBJsEjCH7zIMVgST6aNNAMqSjkGWTac52wEQaCB2ImprOiwo+Gv+lV+N6UNLDuAvQHyWVtj
QP/eN6l7zRG2cA46zb34FsfaRZtiscO8s9gWJTggs2oJSx1/66XmMW/48UXk+5upEFePskw3OTL0
iK3wa4FksTh56ATjGbsgamPgTuht8+nGLSm3XlYmd7f06SHTqCbkAv2z1oZsZuTxjfCsnQEdKkxa
l4JF8SPGuPeYJGgOFBH9lsGMv4K4zk5jOZS4zDrJwYz6azzaP6j2o8+oBnhkkhUUiEYC5rOwqcjE
dUyRjC2RCnPFZ6HbeWhlfk7jJg42ifPA15GTsp1hK005hh4lVJrU1ILxL8Tr9NXuYxnSSDxGAcxB
u7ZuvQwnuXYRFxwXwHK0KD/6GaCUgCQsCqi0t1eEcK3EfwD5t6FEhhTWKACKjT4uyYC48i6mbCDM
X64HYLDTIrZLsj1HWEGvdymmUYhRsROfnXA7xL7zLG1Eu31v/N662dWpknuBoKcW5NcGVVdLWh6Q
xeAZEBG09MQBgUOU0eDdiprNcVb8l5mW5zjQEW6ziVpg9p3i13V9pzS4TMM4AhKwv82Sax4gXNEv
iNq2+QL9DjTrkAzNJnZR6cbm9sXWMdSYM/tViyE0YwS3R38XpkxVhz4A0k5y7jzBbS2X5MsT8e2U
FS8mLnqu5iTbpCfWdZWLet2kNJqCHZVOKoLdQzFqlPI8Jo8m1ZIN7Lb7yGAgVmigjojFhZ0dW9sC
10/acxP9JRjnA4Lj6y+IEailSzh/s8cJZb6AkZo1DjfmkF5ydd2Xwf4a3eFoNyOth/F5XEra+BBq
x5hLV2OJt7TVwRBMS43WUqkA8BsBANQS71SNI3I7brOHRK1vfEtcWjmZO8/zw8CJiCbZwoxxb2jn
ctfXamAMHt5ooCkIPmEw501dhA6d/mwAMG9iab+FJ/qAsIi/aSc+H+9Q0JQH03PEPpLoBAba/IB6
2mvmGM7ZHK0P0zDTjZznHDxs/dI0wP4GKP19I3bIyFinbBxfq9lpt2ReBrkBVWy9FrSFqczUFqM3
VUY41Dhe0FXDZangi2U1HxuN6Fe2AZcUN27OF2eu1p2W2BQNIwjEiCiMaFi4vqIcMJS4zChLInqk
FhoZgFbRIvMh1l5t3f/sHZs70Pbxa8JKpwFV1hV7J0AO2WBmQ+gH7Wh1bfAqVeF0cZ0XolHNP9RW
dpAthWTRc5OMKW67UFkpHbiCrrgwiFbtj4aKNmrHqLfSlIGEJhqmam7n7GHwRoA0HcuvnXNrr1ek
75iYKcLioan9QiDhqSH+h03I1G5z1BMsgG169A3Rw9Dl11URCkXmQLWyYOvJmB/KMgoJHFF4NbMv
IGlqmLqM446TIsA0byDAT/ULDdmf9ow/9JhjkSepRqodEaXwOyd4Upa5kwz2Q6Gnr60vH6yM5WUd
JqwNJoCTmGp/S/C/cGsMrUN1+D0bExrK8Y91iODQM4Bejb/aGtwanoNAgdDTM3BW9tInumf+xhPV
NSiafA8O/8vUWYBEy+LRq5yP5gW3uFE8OA51FWq7uzbOjc2kLqDllhxvmNcBZg24NdlkwJtSDwO1
VigX9M4wP2OViC8pjH419q2oZCKwi5rfwO+kasKbHU2W0f7eFgZA9Sk6rQMzmlm80zj/0pSEpJZU
u9ma8n29tB+dshgNMG2UQ/9tHUVWwLRix8s7fLGHpvF3XsQqoWPQDfqfAY4aDCXYpbydTdz0eknt
1q1nxWRhwDaM7SZjJtPc+moqjY4pzvfN4L5VXLoAt41tqaboulnCsnQNhL5gfkrH5xh4T5TinMfy
s0IFYCszzNAN2CbnUe58AG0AelDoCDinGmQRcPRSUDp6ddWe51rRIfOH0qqu4ExoFADJh+f/POhc
FVyPxaYWFm03jLI3OvQiJnnu92CQ+67Aei+OWXcymQGTXx5wWRLUvbKfdsRnEKEEsoJfkm81W6/P
xU6iOkF5Or6tWfpcdD0bG9KFjtE0DV4PIA6zN4J3WCQHya8MIavW4Spiik2uW1p7O3JeSKDdcPDL
6xoHaBPjnpbWdeSabJbSZL6v7glPQZF5I0HM9L3DyZ6GsVI5a/OvXPRvwvYupaOhgt7dzjhmZQaz
y5LlX9X0bNY1LhAyumoTg2v2hAqdb4eaEjBLLcsg8N54QqtbMJGZS3mqdKQdiFoQT4ie4V68D2lz
XH+IBiZeIlVVaKxCi04gLRv/E2sZpcb0123BOUVU5wAEGMw4aKa/QhA4QciGlGEF9pvXGRYdDq/o
6wY7L3sQVnRwTYtOF7d5PMpvA9D2wCU9tDd5bN9bebVLhUdPWfcIZCeH6D6QR9tNQgxn/bBpGEh9
pCFITSveye8a636W2k+SkoG7k1sFQgyUR9+8ETbtbTQBvsdYm6KgxOEYCRcpF5ydphbXIGa2kxZf
NO9hd+X4si/MZ5yLtgeFJVZ5aQP5J6BNgJmIryyHQ8iwspyofq23LH4d2Fc6EqM87mUtZmO2N/+M
0dvcuDYTaUcqsiUQc5DD0X4FNuIJORKX+SL9cIhUqIsQDzU+00BJiGT8tR6LL89naXUCxk+dokaj
BV/kG3tHBIgfsATPlfmja6DsApLVvfgRgfQccnKDH6eK4yegnmVXPAutWPbWzI+s6viYQHJpTWZl
ioNumOtY9lFzDErOJ+aTXLM5jRlrgKBdSMtmyYCp2vIT8eMnUyK4K1Nuc3DoNyJzvuNA6g/Wcq+A
mWq+zTLjJvVhc9pTPx/68RVhUCDPw1dUcOssND421tTfcAuiN2V2Dx2B3iYqki9f7b8caJjl3sbV
R+CJbnnpm+KaZdVFaB/FlErgfcFDna3raH3pIFIdPZ8h4uZXQC1+WNWsQ1pDqTZLtG1Wo1pc9jba
Poi42wAtY4OxCi2cmk9NiJjX13X4BQNS/7CqFUsDltx7ucQ0Jv07T02qazxXT1h9qjAoNd+KERzp
OhnToHleY5B1Es9aFlcj0x8jjOmYjcA063lzVUQzdSnxPnwJGtqulcEtYlX+M43Xy1S11wwuHZJn
g4fIWPJi0QtFiwzb5JjVudSVHnebf66xr+ci9xFprOGWdlMi8bsRtqyPzAcwbtPiSxeMexVwF23+
FpDeQIEihHT16Jz26VdqUMlEm4/EuHyUkb0dM8qO9tmYmwuMmn3dz6x/Ppk2pTMBVh8KjQpRFzX9
L3l+BISEIXmpog0QCJNnvCFzS2oBdSVpnStOhyYqLe43+IHQOzjXQ1pcvdYewaRvLcxnbPwf9REl
3zR4niqMmPrOvUGE4LqujotG4mq6/T0yJ2epfFulC2Y2Q5bMLq5pS1RTe8tPApTQU1F8Qd/bjPnJ
6rdPY3KLL+JlUHFDgH3CNm65qersiyiRNIR1z7HzBC9H4gO1BAR5fUvlgyAA98jWxbmD4D9OnXez
+tXDZQCC4t5UhXkBDa/lv9ax77ljekhxvN2snyjS0CZWhqZFFFP17bdSNkBF1PqSg9Ks0h8qXqCS
8Fz4SqkzJR4G0RGW6tz444IVnYki/jR81N01R5Zgu17mJXnMe3odQYYEWeMkF9C2R80ublHNyUO8
+K4mWlZwQTFCxFDgACS63ov2U4/ow6cGk3X2pVKkkJoKE9o3nLjBvqu8RK3D0rZhw3JYJf69ZV5e
htG/HY1HeifQADJCJLxAfhFqXm3X7Sn5WfvSKb46tPdRlZ53c6Py3DFpwzTGs4eUD3b39DQmuX0a
u1tBtwz8aX6jCS6EXft76VIj1zT5ZqXOS6f770kQ3HtFfSlc7i8sS4DtuMXPyvGGQ8bI3T/kOlOM
HJ5TVPGZlMbhYJ80lfzpKktJEUvZotu2jHDzu90EOpreE6XfINq6AY3/NahUNQCjJV1HJQpUG8SF
Nems472rAFAVtio7Q6SvuRP9ADCNXA8CSz74HEgo0YvLAomNvYZUXs4iuQC5rhHAOUh06mppzgeR
Grc9QNUQDGuykYYWHGkSPFRF8DUAiNnkYxGCws/3wYdZSxAPA3dNH0f7adCBOPXVLYv1LaipfI/z
8clEVXSHxxA3u4MhVFpBiaqN+Z12s09IET17wInlkHkb3RXBBkrPtxUR6KhOX+cJmhJTUUeIUYEM
xleEtsOkxEdQT5r5HbTocouW6XipiqTWd1AvjD0WV/erA9GfB6FaL/raihnNBZhhXKfhbx8lHAzt
0nOOVMuSPVKWL3/MeCKTYOW4ghPXF/sI3YLaM9BHU+3HgkYFjRtazqo3uDo4eQ7o6thCwCVfe2er
asn6oBvmLi385Pjnpd8fgQ8dAJJQLdD1LW0VF8Cbmgw4Ai4PAP63IsqfL/758J/X/lhqra+tf67P
JtVhXZ8F65b/vPjnM//H1/5tqymKSzCIm/mvn/fbX2lYFS3+7Gc9vNbzohCjFvDc6gDWh0gvkOOf
a6qGWtPerBvPu8Au/35Sgp81Hpwnq5bzGdusTWK5Wo5VeWlnO6OxkDsDq4pz4jBG7c0qwrn+HXvu
Yy982tPKOQQ1f/MwYoUjFcJVT6595+FlIOnzRX0MnL1FLLJICvfcezb9f9fvXOQ1fId+KS+uD1IW
dHUxV8Xt09LOVMFisrgcGjaSk2eMxf3z+ozp1DunSEkA5DSOeBddOkEjs55jE0SsAM1MQYZm1vBo
zsGw11wyzLaRnznzlohIOE4xPt3ogpN9eeXONUq5M4oS0VE9O3DfVmeoJGjWaXRgIxcCIIr+oIaW
g1vl8NaVS5wX2C+F5gY/e8QvZ+vcNDBr4sxv0SEagBqLcgcvw8XLGJBMTSp/Qmlc39KroQ2EGOoc
IallolW8B+aFvuu906IOkFSaxRptnrlXMR/IUwIIzD2oJz5n+fAohhqwWlvdaz6261Am7qGK77z0
Jdbj81h0GsDEPmNC88uwNZYIUBocUi25yzEKB2iPTZ/nfrY4+CJuDmjJN3ANHxZSmoJyZw7frncW
f7NE8cOkp49WH18WDV155E+PS29+6/08vxmLFLlaqGf0+Pxf5mx/+pVnbzWpedSdyp9Bq6Q+Zfcp
ywPepdNuwiqDCBFebNpdnKy/bwWKuHUJJSMBJjO5TLySThgIDf9Em+CuAnI8tDVJqTVO4dj/xJRt
eGpblPwtO9LI7rydTDhkYGlnQIV4IBvFaXJGa9tBOmwKq36gNwTLzyACnLHBRZMHnWhh5McyCw4A
I4DC+l5ObQfautkkTxOwVoKW3L7RnQYb+aJMQdT0PdwMlAhG/5vToSAYlPMPM8EOoRos0PxEoKnf
iu0SWACNYwRPp3K+H/BpPHrZjH2WNPayz7KtjfGw48dvUqIoabfDTRB0GLcO1nwaUIxtEVrVqd5u
Imu4GnYTUYEZwjH4ZoKZANAEk2ccQLHk463oLH8HmgHAZSWPwvKhtLkkmSLqfnIE5CtGFBxyS9w4
CB1UAwowEoI6pYzEh2Z+sPXknAe6H8Zg5jiMbFem+WmJ0+45C8z6Pl+826ELKyzhN1Vev1OP07eZ
jXeD3jmnQHqhNWDP17fik9TwGAvzarM0HnIisUpiOdlHgGtQst4PWcOuZLqjnJrsE6yeEt337wdq
1wwgiBeNjuSgTPemPhwddwm9scbAue0k3Bzj6jsFRlOx/aDDha1aDbHmFn4PwNxXt0sulBFe3Mg/
9BaThZvIS+0Gd6XhPeOoXW8bn4YyDPdWG+dnrdU/SFwpqbgZ1pX1d5j26HB4/UW0E7UsYwQRJKA+
43p5qgL5UYzZ0RiDBCczq99QQr0H44Fs0Agus2tAUcbTiUzlg9LQR7JkYGysG61wGQzVvXtvQ8zd
NzF9EmNMWYzFwW+jW3QLmGfg+uAX8tiW+bvRwwdp25hhG6kW9T0Cl8MGzAWLmTsuG4QXWZqH4dhI
7/s8ecWD6fgIeg3byl3ak6zlrzIod2jCcb8i8ZxXVBFKiG5RAOYxW6YmhHt1aSzRHGVv7WckGDpR
opgOY27uVe0xMB7GYbibM/gJEOkO0IkaJEUWbtQiAqHp470Z75ZImBtE19Jdj2xPOyg1Rw4gcdpD
BJDstiqy5M4c6dBOWnrqyvwydrlg7jRweEKr4+bRGmznm5aSnWXusI+S6KJ3sIAQfyp23ey+Orbz
AtDAj8he6nbYab3Au2Z8xST0QiQXBoPrblIkGrCKOyxp+x4td06ZPcsa5xnGXTqO2wEuXlpH3z2a
e1vPgRw1UO+VDigWHN8G5PoQRrAGDaxOQnJax3kYW/KbQO1C0AqK5iMS4PuSVkEWkSOC5btNUsSI
xQDf1A0X07voESlOziLmO9Nj0SafFr5qaVTfzwgS+z3KyS00Z9h8Ep3X3Ei3QJoOoyRWsdGTTiZq
E7I2t10Z3PbS+cDDgG4YFUZK63RKtBASNl2y+6U170QtYKkZ16o0H+htuZu2O0VD+RHQIXTUkDbi
bH87+Fpy20EQ11oMM+KIVbq87dB0aNs3Iyqg4iDeIZoHlDPuEpk/z5hVq079XTaE8NI+EpMw2ETn
u9KN1zE2Hz2gZjEsfscCNiFcB8oGooObNknvp1beILpOH6A/2kN3Vue8bOpjupg/jElcjCK+NdPx
wXSpH4ANmEI0P8/A7cO0KB9R9EVKeTh7sO8BZ8fQ0zaLUUHdTChT2WCX2sJ7ssi5kBHuL8UyQUmd
dlnTvGqoY5bUIyrbflWXRm0q9cajZGbzqYyZDQoVP+wcWaka0H3aDG+R735O0ntuQzvomZMn7wUU
67afxNvMPTQuy843Xpwo+XBaPIr8OIwQ+8lKXC+NwjvFiwvaCU8z5CWMHBSJa4931OCRZzD2PiXw
XqmJTNdpHurQonRaoKmfJ7iYTfE79ZSn+QlXFuUmpCDjYGJAbwKGjQ8J1EatpEPBtNQdMD8jVb1Z
tGoJR078XDCzpd5j65fv1RKfu/riU9Qp2ubkZPKqZf1CMUl7b5nJuozKku2X+GgZOMTRub+zNOfQ
3HWTeTtq8KybTFeIi/xpcuZf1MS+E6qEUohP4Ex+xjCsWK621A9OM8J8OxuzpbI8TsVEXbRFyUJG
e9eAsh/k/iN056s3IpLZdyPcJ9vChj6T28LwLvaMimxPKklRtLyNPCTvddu5cSmvrbqP3MwjRjiZ
j/ZLcU9cHYez28KUSKOrnOQvgWGT2+Hw2xixG6JDIUvNuZlm/ZiJitmg6lSXSaCXPX1gqf7htqz6
aBz2Rz2nxepQVBa3JewEgyq3j8FYUnu3Uzt+JYMoDxVy4q1jRpuoQoE4d+K3UWOsjQvSLYgwouIw
7nCcisPSd5ZQ77tm23sJTCdXnjQve7Fm8iNZAn2dbGVpWYkQ913K6U3xih+Td+MaVI4z7YkK96OL
Nj6UbRZ6yM1hYaJhYs/j2ciMp5kgSVVesG6w4X1HpIMJqjhzP4KL1m/Qn8dJPco+DSN6deC9Hjox
vPWVFe+pLynsD0oPNFCTiUuaXup6edNBBCL9wpqOL/utPZbwYFixbfug1fX3wWSMjFn5vQ8onOaW
i05BCpfIpdzG4noHgpoxP/Zvc5Lsex14kVcjNbsAfNhWqfYSFzbnpJAv2jDDwE5eSkQRPBMXznnB
2K0b+5vMRF3ZNbflbD7kEXUTT9HTxzqFJkoObS/DVxBQVwkdel3wtxKg4MFlLP0Xm5qclX/YC/E1
sZ7rUZWaS3LhvEwfkQE5jJF9tE3xNvQPRrd1fONDLnRe+TeDiyBex3zApAM37l1n+KbTfd/4AuW6
ztnQ46UqJiuKXQ6m9pa90cd8p77ms3abf72XTuYWIRniRMroGX0nv9y2DBCdXbhsXm0trcnEBbbL
yXszaOE/v2omgtkIsIj6SEDvairX3dVOcFSb6FHmyiPl7t7vZjZHJK/+NAE/WunLslzUdmM5bxAa
Xj8csQ8Y1d4mMnJmQo5qsqrXJe+3af4MML+B8SConQVVvjdYkCAThILnyGfv1ufqPf6JoNkEjBwL
pYn1dYJUQ/YoelCw0D/GY1MjrGol6/+C9i5ZBXCcQ6OM3vBSCPi++ogwvL16rm7HgH1lVXDXDC1u
W3u7hUD7wDy0NajYDZ3+pQ6s6uacFiVl3nR8FJlJbQ4zFL5hZDcBfw5lQAmn4sY5CJSK1CfU/kQC
arGG2Mk+nFYWu6WMrhamSmrnokEOU/0AGteIwZ7oJU8SkjHfVceldqupn1MBPFO/nW1I5xCTbalv
J77+0NDJNrCJVW8j8LRVp0f9PHUK//lTgfiF5kQ0R91MLiQTFhEcjbV6snfM33uZMdp4raUDNnsl
3N94/UxNv193P3TSFrumxMFH2/z3x9NYP+hptI3YXB5EEGC6rUEdiwqFTMBm81LM28itH9VHRAd/
vidDQYfKNopPtSkdGkOprLIpus9N8zHW1UVtUn0mqO+L5UF9Qh1TVf/CKOSvg0IYa6MOGLD8Se2K
XdyNA2wRkuesNdbdqc25Y39kMxaWr6QoT8FyRNeb6CXbuVV9i/KpXtPE8qvqMpkUFpsYNWuLrl4F
EaiCrxMOJp2O2Eq/PIJti7sKzz5js2iuomLoaEAV82Vt4Isu+2K5RSmc4Vo6cr8k5XOcmcGNXup4
pkCwh6SRuBnYyI5atF4xFP2ku8siZRCf2V8iaKHM0s1eaj3dV+g/uaMjj05jAA/JbmX8nlHQY7Ex
H8kWPkqAqzTcvYcVBmFLBupQ3rNIUixTTRFbPts1yEaz9NqwaWcQ6XZbYWR0TNDeP1lx9Q3A4XO0
4L9tdgZ50zhSbijObT08qn9lIM2dUDAxBQVrAQ3BkFj2SFF4LR0sFhG0yJMvPRrqfep9akEnt/D3
v3fQM+jUUKLW0UM54q+7cyzgBlbjvVhL9mZVng9bEUUpEoYxYYUQ19npvuUx8dDiUGR38RAILRSF
cL8jjdNP3lQ5p1ktWE1mqBmForEriD39WH9ey92+TTVdq1Mv1MKmLG811a80VAeGgl2xRVYEsKd1
nDUUo4MG/QtqrAxvisJzOV866GEb9Efu4oLA1lUtM70DQYHVwKfdpO2ujskezZHjr37VPlznxire
wE/sdE1x5mnun8bmf1J2ZstxK1e6fpUTvkc3gMQY0fZFzcUqUhyKU90gJJHEPM94+v4y5XOOt+zY
7o5whLdEsQYAmbnW+icDtyoAJDPG7E8PtnVXvWLNU5xHK002AcYKjbB2iwHQ0nk9nk69/oRZESiZ
mV2DEvPupS7w4AKkKDEhOtSCXkeBk9TOh8JldlBEDLpNeH2YzYv9EsDF9zOOYZ+hCtKNvXDKYmdO
A5kQ6F6qRj9hfWjxo1isRwlm2mZ5ViP87JiTd/qLeVVCFVvpFYod1nU8EbWiB8yyDQlDjwa8N4xZ
woAiVT3onksCHi5I24ZUjq01Bf0up5OZ3SHeFy2gH36nLRUWuHMvH/lKww2A6FbElfXZmW1xnDXu
ao8Lx5hSN5IPcijsebx1qZaAVWTIB2no2ssSTD9jT3pk+8lOvXU9wb9AZhpvJ7MgZ9QirVOnvrYx
KoPOAIkETfXdB62g7CtdeIwsVmhukg5W4AqzxOOmDTGSj3kuRt15IWipWVcjg1PCRXYDLsnQBL4F
5BLs45nfdBMbFwwqKhhhFyGZGSN7dBLvukkzFJNhX9j1JS8YNUejq63MObgRFtHh43CEnY4j4qsd
lN6qZrrhTM2yK4yo2I/TTyrOcotVv7mH03CSqTrBZL7pBuBENGZEAYKuzNOS7vqxuBdR+RO8O4Kq
bJI5Cue8D+r7vo3O+Hp+edmt71Ma1RkxRLPG1FmuhaDn2dby6RmuS7+uMK0CfEAEghckeVHdGbGv
QWzodopgb+UFAbmS0vcLTpWAomJJ5SWfhyJv3S7x1SGS06DeR31QbbuR8oi8asj5PEqMbSI/wptR
oseWMwJ1DRR6WXzTo0mXcJECDZoMXI7y45pSMK0DyVyQf9Kt8t5e7MccBiFgD8ANC7ivzLuuFy92
QgNXaHsdyDEdyvOAMQ7HwU5PHDCfsU93gQsiUPYI38pdGmBEgldg4w2bBQ3EuhBUZfJNRpjeRWC8
ZlV5bTP7KY3gAUmWF0cH1SNg2QJhPI9ZwLnDY5YRNBTkRGeDnylizjKwD/OmJ1vAm2BWfBvOATgt
PZoVIYdC0G/TYCrMfgqZv4nBQ+mZXgmavhcVz0LhR+/aGBWQzRE39tjooVpjPU/bqOv1jR1w4HeL
T0QFQRKTPr1GYfseyTGQPcDkiSMb/0bJkYGEcjEWZkQF37CZqomeRKTrJAo5skOIlX4Yf0AQE4Cq
GFniFL/XQrRqVOAe1mHjYezxKCPS1z/nmrerbPNspcSaAn0zOuQBQWoIWCRvkhUQlGOQVVnWZbv1
SvFUtb7UfcybuETv7BgwPUpi8I6EDX4TpX1NHPNn1bc/9AQMWSzUAAUhKvHALZBeRjW+bFicKJiR
0JqbKIB4H/UDVjgp9W+YNiglkCat1BPTN3QPVu/tXDCpHHCuCduXdPL3ic2Va1wwbbf7KhKP9CFJ
nhrb70X1pY0P2CMRjXBKM8mLlZBfFuPkZBo3uqR1tpLpmUbupovxPiGqHEJN20AaCYurROywl4OB
gyZki+jzS4KCjle9tOb4lOKRhKTbA+vn6WUQjLagch54bh6Lhvw9zaJwldgZLh3E8vlvzbi8jRMb
UJmAfdZ4BWxso8KjM0v2f05oFhDOfyM0G47h0Jige/cEvPM/soIblLslHFiCbio4FDO+toCiIL+e
lxQoDuynBXLoIW8ZI1rYEyWLv1bchaTnIhUaqLukR+kdG9/EwS65Sig40k3ZlPeahPDdkLIo8N2j
+hPet/JxJ0gNNfBNFDp7M+qcW4KJ5Wlyk2Q9/dsAHOlLAA/7YSm/fFxCrtuff3H7n+nkv762cG2D
7+7LC/Pz/7sbQ+Mq8yqpuwNtGtav5t20GLe+C3lU42heLc1tWn2VM6l6pmFLg2BD4BAoORdlwoKg
k4MVQLlS8ghhP8kWDBNgC7L0RRHyvW5lAbb4P7x6gHDi7fBSAi6WQDgDtnUKoWDIONbMKH8amoCF
AAWZELYvWTZF8jlNJbFpEtyPX1x7SXAoCkZBQT3fU2W9jw07ttzhEPzREkU4D+p1fEijU/VZxwvm
upn1by6a+C2rE9q44fBFTeF4tg+4+9tF81wvdQdNtKQrCghwFUJ4MErMo9nLJJY7NU/4rMFykKwf
RY8AdcGZinGcPFpoWM5u6SNCtLXnodDuwtrcKXIMzrQwABY2D9eZEdXH2SntWq6cwyMU6dEDY9L3
X2w2SzwP2DLvFlokSW4Ix/iwIIPqholDNTo25S6MGErLFfjnz4z7z8+MsNk0UGF4MBn/SYKArDbF
zj7EYVTHjBgdPxFkuAZGHBN4wYJvDTHMbfYK3SSiqfWQxUmSnia4lTHirX0i2eTBHHyzq+UsSKNj
8zsQqE6c/XBsKyiWqmCY6vlhgmlQykMltPIr2R0cS75/KZCEr12DcQscCPYf7RTkBNBE/vKLOmQn
EZQ52oqswm0oH9vt6KL2w2UTutQEw4MsF1fHMnGZFQ8JCz/yNNrqSOgl3EJ5tlmR4e/t2DqWkojl
hUO1NjJgIMH4KKYF3/sN7M/0qgdwj8L5OYWasLgtpk3ydAWuqijI0xo+OXfcTPwNPG4GYNaxhom1
+fM7It3N/2kDc4WJaEXoni8c93eXcrvXRJXN6K4Tom42A8XqvvOwqjYtODvFeOcsjlh1WKNuUGXd
OE5tonuLvjiTqx5iM/FQz7N8+CrJsyrq4hT5+S05Wc5awyljo8XFK3ZtDBfAr35tSq1xJONq1Q51
stUM8zve+x9uHF7hnu1Q815MP/vyUjaOXHtizsKB2phgKLDK0sbRUXa5t4nVX5ccB9y5Drgfznst
eZxWwGwII994G83ZNne156BDdZZX/UiC1bTFcvOk1Z2OjaG5UTLXApvTkw3dNU1FfmiASSJe+jzk
003gDw1/g2FUMJqbOK+/tczqSCjLUgov/GspYnAd6uHObirSA2wCQDGL8xBvlFfJwXdrh2EnG55k
hik6Gz58aGLFh9zxm4waSRZpTpN9ZX64Qx0L/9eiClRMKvVzk0JONNqDPoRfmFKttETAiWk/VEEZ
5tW9o4FgNgjSV0pnIYlbjWtflqA5y744rOI3F1NR3BGf2SnR/2GW4hDUPsvZUJR1b6NvvwU6Ye82
3rLNgGHY4jd7xpDneqHi8jVqhKVE+b+U75IYRMVPLGtEmWanqJanhzrPT6YeOTSJcOhjQRW++B9Y
FLyETYaRKUzVLvpehv0PzZSvFdFDEIHuFkgi7DyfaDc1NL88KUsEYqf35VZL6UTjujg3jntJNRi8
ktUlK842a8mPkr0lpPKzl0VHL7RX+Booflsv+45iYNHpWHCuAeMPMRxSspovLu7YSEbKqxUBO6U6
08OCj2u2+bIDe4J7b1WX3oDPX5Od58lWmEp220KM3LW9ePCC8i2Qu5C78OZ6V7/EtfmmFnjUYNxo
F9NDlAwwAKoQAUxt3lfJFNyUDT1+y+AhBNGLvebVC8d7bOXZbOh7VvaI7So9uac1lHI5W77h0xYZ
rv441eVjJb1fpG6iA0ruaI/9lsNfJzR5E1vBRWN4vgkMY90gEv/Vdncag5PBYBSwUN4bkv5Yavxi
glF7PJ778DuTfk1Tj20UnQyj4fQAM8qEd6ocGP4Jfn+nhotsLRUkiaJ4G/GBrT2EbOkIcA0y/tyn
+Lj30NNsDaeaMY3vE3M8ztgeHEoTaynPzZFxLgRCIkhjZNGnj2UxcJ6Q4rC3lujeprc8aqmTbapA
BwD0xjOi8R92OptP6cIsOR3OWoQWbEHE0rnPXlSzHTW5jjCAiVMM31Mns65xq47xVsFAtoutXRG1
JsY5YtjSoXubFGFF32d7p8ODZXJ6sgT8SU5JOzpVC+Cuq8RwA0mzOLitvVXsJKJRrBlHSO7EdrKj
4AZW2Y1ISd5NtQJbgtjZNJMucCZZbk2m5vsI37CIiKRj3s345fnLbVRg+48E5l7rjYqXq7BQX9L9
Yi06hK63asZUhe41JPKt/ZpM/tbWmDGUpiFuoKShr3bbv/8XsKGRBhjPmvrDYhCWCX3tUOmIgiNH
XBwfKw6/e5GRB8yXoKKM6Gdx7pP/2QEG9V28L6N0gq9YayfMDk5QHqYDhr/aiRgclzDSL/UHUuY0
6QOsnVDUAYIiCufqzdhgeNi+JsK7XSCvHyzL9U9Bj9WDV4jXuPbT8xRiFyCWfEN8DoZYQCqnsC1v
cfmCzjIud6HrJocsyQyUIz1086zO8QzFmLEc4oo4Pds+RQO5ulmLEZP8lOpTCBfP2kK0X6UM9A3K
ooH8EAOpeJhiB7ShSM+Fvc+9YW+Gc3R0sgx8p07PGdmiOGbydnoZnwpd7w5VxpzeADzcCgMebwtD
8OTlL3UPvc60w2PqNs6pkkVIYJTw6aZ22iM2e7DCrjuMtrd3DUYqKXUnQMv04if6bomxjzLNDzEm
6RZH3eZk1V1zmiLjZw05fZdPmAXgcdGvYMiEu1Lmwk6DcXStAjCHKeFpNC13nYTAhuzFT0HovWBA
RxJnoENnCRAd5Q6O1/SQQiSncX6wu/muaFkukW/c4zPjeUxM4A9qeJtOT2GBY6EX3yx8AOz7cfJN
AmMPyWnYEwZ6E/Zzt9dzhy5Z2QzaMvqqR8A9LIAo62Q27gtpVQfBPkEAHcA9RrnAjFBaSNAWpohM
bjx2aknGdPH1XdqbECrvYUSWsTZdrKmyOLqLYYhTrDACpRnD7InSrGiNG8UAxlKXfQj7/SzCDK1p
Q8bqbnRQEi4cYZgAp8NX6MDXgbB2VrsWgZLjBnr1RxY5z3gmPavqIh/IxAUn248mcF7YtW9DCNvR
A+6DyZ1dPYwzMW3rNrrUM9glg/YEv6RVsFXU6GzC4itCUDXb5W5s0h9zGJ4UPbswMzToFNLAdfhG
mojWRke7gx+1U59SEabliGgJMF2NNpAab4yIJCKCPFmkBFLgHVLE7UXVSc3M8TFiXkTkXUQ96zdr
rf9VzRsMvNd2sTzI41NxyBG/wOpv2Pv5FglTisclYPqbt+l1lNRgHdo5ZXpzWer8Kvmwkn3uCBjo
CJuAEqdNiyQgRgQZlCRpy6k5QU8bTn1KaYdXqkaoOXiPtQHVZYcIUaTgcBX55nV2kzBXXPU979NB
fU5rSGdaX9Na8TdKJEOOp766Km4/QRJd7MY7N4OKmqfj3ujHy9LFw7HIU7T/Irpt8Hbb6e1OabYU
QXhqkBE0Or3oAM9+69YoyyBSfokqhFPSMufMBf1tPS3eKnbyG6ND+ZqUUoPqm4dJq+8a3b+E9gJW
ad7T3aINccaLDXM3z+Kvpc5Yq0BQvXZJJyYOjoN2oJmvgwdDpSOfwpxrMgasQzE7CE1IWJQNtCvZ
xn3rfoMt8W3MW9yXW1hcndscMzVNk3pAXyMBornXM+Y3hEAiicDcridzS6ZhZuIpkwPNSqpr8Gzx
V3rtn0ZMhRtHnG0T3hSd/tCifOH/45FZ5ewWAVYaE/6PdbqrA6Zo5nSDBW4KIIOKKgw+8cqkLpZP
xBIJZpGUkRgDVncU0eNKDVumgP7EHbJX1+/2Sdy8IU3DZ4+LPHfpuJFZ4GgY7/X2mPfQVSycKoHh
qYscBAOiXwiWzPNrq2m7NtNe1RuEdgChh/1BFBM2j3Z7kaIdi/2B3RZrLWpPNT8ILCqR2g43sj5v
6+YpBbpGJEPtK/1ccFhgHquV57jRyHAe3cdsFne11hG6Bgs6aGA6t41/0cMYUi34reNz6Xy9QjiT
3Nmm40GQZy7Z25eR+JB1OL1iNoH9qUwxIObZxZ8uxnFr5h8aTJ/X+ux+MNyCzz9KEVheyjvkfHqD
X24HJ/bPnZSixlKKFOiCj2aB06kWUeMlfDe69YbwQwtvSzTnTKufdRF8Ye6LAwT8yRL5zmZycWFH
gnk/FnxWDMRC0CO3w9Sr/JaBt7L7IHWZsm2shT+Mgmsoq1QO7C12vNdlrK+Hcvbf9Tz/MrDCBfuI
vjojenC8/DB01SdZPUfSlel+mfyi69WP6dx8DExOhfyMRJNdMP5KNom/dHxEH+ZQQfeR4zZ5szTV
MRdY52D4o9NoHEaNpeMHlr3RtHETDQJxY19be0JhElQsyZeaiHgwHUINuxWXQeDGAnRXf61F8yoY
jCcv9b57k3/HDGor66Vo6Lf6gOk8XCuugFT7leG1sC0Ukn06MNQ7pbJh/7WXhdzosUyu/pR+98Lo
s4gcYii9CiV1jzWPGxS7ydjNEZ08JHH4hTjeotYqJ3ypEWvtq7KnwZGau1aD0jjU7k6KVmQ/LlsS
e6a9pibjTdJoXcOfmcuZVkHq6xPCWdMZwaBUeKj+qIo4tcMIQ/uyY8kP/kUJp5QCw5APVT1rz4UJ
NQk5tRrAqbm1Katmt0WU0o2obzBUgFeK/9lI4ZdLPpU1FulasFCJOooP/YS/IjERvwAApc/R0Tni
I8jI3x2g0squwzI9oqh2o45tuU3dS2U/YGqP9vnB8e/6pdvnJeaDBtyTY9wakLEcDxQnzm7iOSo4
Wp57Cx+5wT4lVng0LKKORetmu8TB7Ql7JA2RrnY3LM5jV8nABKkqw2uFqbf4SZgFqjh60LFriAFq
IJ7Tr6EncyoWUXGwpl0lo5T12HG3ltiYHXdRKWL1eOYkKvwtctopM7DoKWj085FuT30EK2HHHYP6
3Yp09Oksbm2yvrXkgYxy209ymsUaN1QuFHtcS3GQjta2DuZ7YzYgYKC66Be/OIpKd1fEUrOeGuNG
CUTH8GDZPa1Rt0HqqRXfFMCpmlxzQLcn3HOv4YLmM31v8vJddNouLJe7dmShKtVt4IJX2vXU78SP
3p8uvtZOm85CoBZPhXVM9BHdovNRIoPYdbl7rgoItLPLIL8iLflYBj8IZWD2gI9lFgYHZdMx99p8
a1ovWWhjUjsOCEvkxMcOLTR/rVecmU3fuD7ag4ktFGO3rzLV4H+6KYuuTNZZdp/EsIQ8qqZSSgyV
ZlkpT6KlPrKjXXyrfleQ2zxz1mG7+L74xhnL4IchX5IVVHgGY34qWQrFpvaTd6V4UyPnMOp/4Iz9
bYK3PZbupaunFysrtm7qXMZguG1Km7gx+teeUQWsMTRb0tchCLWSlAomqxJudmrEsnx4BeNqOn4N
oxYmq6hMGfnEJYRzzJlbzjt18iVVc9/2oMegmTupQFSrKxXzziLgzCtMqEvpsxXyVcqkPvo9HDpC
xDJZ3tUd27NacrlEZBSoIYGifvhBRF/JBFyv99n8kln07h0Pl0juY1v/KHrWpaZFu8Fh5/Rz3A7k
5Nhz4brq2KGrD+al4Q8NG38FYf6CpI2GMAJ37UhNVL9o50CznxTSq+4hVAuw+oShcwOY31TNsXfB
Jlr3AtDEySJrpFIGoPQecjn418dpIkBLgvHkf34O1vDWBeMD4zAAhzRMNhEejSyPigGGehoIu6i2
al2oGYIGwALkwwsyn9zPuvsoa2ZImxiBSuRCAVid/T3wuielJfKRNq80SI1kQWEP6oUzg8TlJZo0
KA1BtMPMT84e+awWQ0OcOW0cDiWPghASxpY4WuhRgHqA9cEgERsDOc6YlnMoH8iKaCfKRpBPgZ8C
PehRa4p735PaXjZeI2PzbamZ4lCD8QDbm0JoOgh54nlQPpFyZ/eyHhPEH+VY10i9IN4QcvYlKy2D
0lNd5SSyXkfqTm9i4KMkXsazu+BPL4NuYHxrnGI4y1HtkA91mq3wS2J9cQQ/ZanvqiHZq9eyJaq7
VCCpSVNfaPy/Co1B06S5Nx53Hjt0hMW53MfZ9Rnb7bM23qsZ0ATrRM2bp9CAcAomIVEX+GfOWqfa
A8Gtdgnaw3rsFoymGZlJ9L/xuC15c4+8+a2lucW07RnpA8AFswwY9eYtGfVvag3VhjHu3KlBsOKW
ZC7NW484QAjA2VVK4rDg5fH3wnslpPWkAF+qeV3tI2NIsRpNf4+2hDJDrkxvyK4MjvSFPljtFD2A
toFtcEqhNCWmvBgvCuJYckwJKucJb+D+056J7Zkszp7Axdm3vBa01Cuf0QX+DMBLRfYl3OIa5+N9
TA6Ko4eGwr8tlwAguMdKP6l5HKpmxcmJ6+F5lmYCuZuS9DTtLfQApUXfIB/WGevudSenU7JsASOL
N3Pb7ZSqUNZzsbRCEDnyV6lRVLQRG/fZzEoYGdeA2tCnUGtqB4EbuYMqaFvEAWPjhKdWLixgnxt7
sh7MELxM1+ZxZyF2HivrIMLySxEGoNiDmRaYhYqw21ybRsPFlUYtXnoKlNC5ooU5yEvGTvemkwYm
25lYamutNr+PXKpjCX7LXS+peiJ46FLTOhSrcco+5Axy7KkhlYKb8+MlxEsHJweeay9FGqyj9ZF1
esXot0cnugT2EZOxeK2+QjRMjL2LZVWXJEnZ0ZNCMNSzOXnBRflapMisOSNh/3bhARPua1rp/Tq1
zSsBX4DirKu4ZJ7uhcsjprjVqsa9iJ/jLUAbUpnoVcNWcyADo2mxUJvTQtSr0Kgf58yp6Xhp/npu
i0901dTbAGgIiXksVLGCEuq+KDx0tNGXvKLy3SLR0JFJRUdr6r9m0rllbkDPqpVtp+eCCTKO4MTn
yDG/TmNqbIom/+izGI/D6rqklGjUtrssiVEVFzw7wCpYSTOGCdCI5sY4rszlte4R4LoMOhxZSNim
ZeDfsZzUntFKXXqSQGhK0U+u0LGcgmbaMRbf8nFp9ADTf8niqWym3qV19pjlknm5bhxavHJa5jXV
Roqkgm43zDfS+YIxEfCOVDjgjvmpA3ho2JiscSxNmvwL6ijD3cA99obPPIUOzJKCW7sbNnDJEjQg
6QIbY/jpJMlePu5qT0yTmLfrk53CQxwd1X/mAilRgqkyU488qPz2T69EAtHn58SKorXnERYHprke
a83ZyBm4sizwYqzrE+9OWRUYUhQfEbi6KW3EUjk1pFo/kXARcDDmXZF6JrbNEp5l7WW54KFVuNxN
Yxqs27iBxec+48hYQeN+VsMENcfQCOiDCWQ+KXOMJpth26YtbE/0QEPKNur5ET20cMnrKB9ExJOz
cNg4phfu2sticXSnKcqs3OuRa3zNFgZIqYb0tLbtpwgEfEUg9WHqeAaKgoNd9wdjV6aHXtq85G55
q/WEsABTfvfGT6VSD2oiVw2fa06EGTGBy9qu4nOEUtfzBo6CBV0XWS81wQzxV0dHxBi+WmcDG3wZ
MIaM2IdEUHNcxx2gwk1k9OBoxUai77rL9HGQR91YvXRsyXKykpfMY4zqUNMZuT6kP8jDX6qB7pb2
SYj+ZRgna21yf9I0w9Yc1TCy/+5NA7Ude7GZximiPYd8O9JguE76mVblcc50SkCM0y1XUn3loB52
2fsc598Jz0QHoWO/MC74uLtQtkwXcoaGSCeut1YFkWvMnFMc6DOUOushl4wP4gLu6gavx9mM7ywP
DlaDKfQml+SpKqR4t1mVDGe3A0dLODvWKluYvtVMSTe6H2wU5aJzPDpPwhPwWoUS4LMfB8unS2EL
NwfVS+EWhUwnBHVd8re8Ro1hN7gANS6vNyX2hhUKsSt1too8FDlw6eaQ9rQNWP1Wlr1NtlAshtYY
viddu+4x4F27zVUQb8StpDiWJ7nExJTzTuwAgNQ2L6pZ2pdmkeQuByjcaiJxxKsyV4nT+lYrhyd5
btZw0BncY8FqwShWLXwCOuQaLPM2zH6W/avaQtV+ViTX2KEpEBVcSus18+N9EDMfcAixWE1Nc+uC
ve5o869aZG8JsnuI6s/B679XNbi6l3DPMpOSLYZVt55cBJgiPbeWJCex0Si3MorxaoWbH/PXq+zu
itA/ePG4GiDqiMJhyBPu6+VsDpG0B2iZ18Bf3lmVf9K0YJ8b6Q9lypFr7HC5HE2jISC4kpFlGHgX
v6MCCwQVGDEMGzn9cjEFUJyOcYluRi9+g3HIcG9aqTFnBdSzRk+49wc3PihjKMX0wnRbhJwDijgg
wb/UgUTrheknlCcqo6AnSrNOP5WxkO1wovil2HACv/aJ9Zm02bM0MJLHpl4miDTK5sMr21tIlB8K
roPtt5/b6nXxqINw3SFZiKkENqTwtGAODB1syxZkN5KLr+nKCxLNowKAMQ7VCT2gUCWTDi/AbwF0
vy2iDLbaEM57FzzJ9mmaKO9LDJmAJBnmDa50sKI6zCXFr7fyWyf1zfVSaJ9qOGySfYatzcB4ioxe
B3uz0ua+G5jPEmTtwbGW5jpDCE8GfA5RUb8bIL9hzMtDCjBK2NbgELdCEA5A/GMfwZ6VV5+HG14P
AGTeVWfGhGfJVUK9cFC1n+rdSu2OTIPtQi4kT0lsoxlx0X81EB8hZgsMmqDoxvvJSvdd4rwaJlsy
bNMfkaTURkaz9VsTiJQ6RDTeo0dPexMP1WtneATpkWjtO90dXDOI8NJKTHZpJDOkO/R+1sqK3+XM
dyBfacsQi5hgxutle2mlA7JqbzrpNKZg1L43P3D8Lza9/ZHZE4pCaSchOxs5HSU37qto8WPALBtZ
Ii1bxo/x26eK54ZaUEOSwfs29/ptVC5QBQT9mWXXN7h1so0W7ne5IJIcapqJrkZW0YoAl7ZUWu4S
v9ffkoaGIpdfNJIVQNd/0w5OkxfbYCLwzTPaB+XflS4c17G3gzfv0QGaePcBt24JF2DYLSLWcqCR
iolw2gSyWlc9wk3Tucjp+FK6H4XWfJeOVrJnBPh4RtNyqLP6XnqKlLF9Xhh6MESmZpws0FP/CdvS
N1SE6DDZydnu2Ffu80W/KO/DTH58XztPuqZv6xQNcSvd6HASyfeBgKbbnhhifldTFoPAh3VETHur
N88lc36EpzE0wFhs5CWcl7TiIw+PniTzlGVAmocLCYZWS2TFS6YrVF1RKGXjqVbuIt31ZA+mZk/M
KG4E1Utm5T+FnJ/Kq+xVy21eeTduBVxHQE8+1shkoOjq+dcs3eJc68OMpwd5e4TtpLsIeJPtHjCA
cFN5NzSGTGA2tUt9yD216kckfBzowHjyxyYl2oRKY1XLykpeZlURy3G66q8nl0Wv3Irkv55xh4Mt
TsmsOsAOewWUx+lplhuFPMHRHKUdznv9lECSIPGjnzWp22SyLTRCR+mH6Rqu6JLf7ZaNV2scCm58
argSiyy1PTm+x+vymzOhV5Msz6WHcd3U3qM6SQZYPtgd6ZTy4PtJRSXCI/pOuAaRoIRtByGebWxR
/W1a9O9yr1Fnvx0sdwLi0RaeKMGc0oqth46zMsP4K8AHY2Xr8cmo8DaMi+qtK59mYV+Ug5Qseh2x
XLPCP6HAk/aDgki/MHzt7vQ2eq808VE9WLvUKu1Ngym0qirUYaN5qEHneQcl0gtkqSoBBfOuxSwB
p+vhmBTjEZnUNyj6L+3oTyvU9ZdifIxykGQkEZfaNAVAYsLWlV5VfasVlrbOyQlt7eeyqcdf0zjD
YBhg2ygbTdzBFY3oP/9gj9r+7b/488+ymhu0091vf/wb1A/+91/yd/7fv/njb/ztNv7ZlG351f3p
v9p/lnff88/293/0h1fm3f/+6Tbfu+9/+MNWeRE/9J/N/PjZ9lmnPgU2r/Jf/k9/+H8+/yeOxoKD
CcLnf/7jO/z9N+VX+OtfXj4ZPhbdPxoa//13/q+hsfEfliuE7widLcq3BZS58bPt/voXzRX/YQlp
SuxYGM8atsM7/d3R2MIG2eCvPYtJrjCky27LSRj99S+Widexb/j8BNWablvu/8bQ+DdumImXMmW3
ywe0hGtZuvVHjqdnDP0Sl559CB3/p4eKSMRQEcaJmIlarP7hwvwLh10hX+wf/Yk9xxB8UxAb6esM
He2Pbxb0Q20KjsWDcuwxvZ40vmESSMxEvCV+otE/2lY/9viH6vOtX3hvtTYdM2kiK4nOSOZuyqwk
AlzCQSO1UzrNCGalgMBjgB57+gWBBhk1jjjFme0jAaHZ6ZsWoUrqrVW5kdjxuQy9w9hSkaBMBEnS
mvs//6Lu7y7R8ovaju5hIexDu3Z+u6oRhIVJYGJ6mEPrV5+krH6URZNFzIYBoQGo66elwwxDP1NN
AHpxwYaNxnSLx/qO7IwDI/cvtspzlkGr8lKKGKexceIzgQIdWgqTQ8osMStqcuM17aPyxtwTF2BJ
94vj4IBDLyHpgmUnbglTus2SSqx0sTUYv0vKSbnz3eSFmJmevAj8lFdRkY9IA4VOyU/wZWMsK81l
q0NZD3Q10DmP8hjwocrgX9q9KVvYiHB3tA7PBAdyQhSAAp6fHHAwgRAo6K9HN/4ykvlQVOO9GudG
LR0/0R7z8imP7BQ/KgcKAnZe8VMF/92UyCxfCzjVSt/hx4dwo4fveEqzAToU7//mXsmH7veH0rW4
Tzbe4qzQ3x5KopErkaMPOKjmwqiDCyOJK84aq0FCgkUKpgv/jn7TolMaauQYsu5bHPvQam7JPLHb
G1l0YAqLH3KKAxxt1RZGoblByk5uE5oeu/beJvgda5M0VmmmukoiCsPACZkFNmhzM1JVvPnBeIX1
Zm/kcWQnPqatMaLv2hURlGqe+3rQts044o1r+T+yyAJbbuq3jNIBCSE6rdhOEEzgNmKnp9ysXuRk
NZcOdC6IUIrEV/qttXZxH7Rzu7NvygFWl+lA387ukkD71pvd2XbpO/IbobcM/UgsJvjKYRDIXbQK
3UYW6T/oUk4TzBz/UZJ88324CFZ2kYes16Q33KhHVcn8m/v0L24T4UQ+KIVnuY75m604/RkWBu7o
HzAYk00TFS/MQE5V/Iw786mz0rc/f8N/snqXi9jzdGFbng2X2/vtwbAHo80rHDwghAq4c869sjC0
5GJwiv6VluQOenuEeUv/BrFN2oBxh13Ghtu+8I4csV+tAe0sPAz9+59/tn/1zPq6S04Wm6npi98k
CSbmPUWuZf7BlfEYZfRr8s1JJiXLsuIvkaUUeCj8r9/WQnMHwxsdBA7vv90D8hRw0h417yAbpAn2
qeKvS0e7tu6DbTil+7T1Ln/+poYuX/a3FWqb/LXryGPqn86oJDRMZkOOd1AQbhzizz1B0GXoqRQZ
ynnPGlJA+2dZVKckSDLcpAMuXf3LMHyMCZkjKSJBEtFUJqQTSiproKcI0niZDDr3jLBhVUgnRz4I
Pr5SQSjnAVYb04nP8Ss6FOwjnJtikJpaFyP11Cm3Ne+7zSYmv5nlUIiOHc/mvSOY4bgOek7CJ1Eu
UJ6GAr4aU/vyqjAb5fQuoqlek5HC6Jgi2PGan53+nFYwDgLJZw5qTDQkmWWp3Ws34nMhVQ/wJJiY
1jCJAj8lLNWzvhj5ngzJKUrijvoyJ/krzVBwEx7J4HKWGw8p22cr5DDQmRBB4wO2qnG0ommOpau9
yGZkuOWzwl4yjtaVP8+PrnQ0VgNJOfZWGJ+CIe1avDlEhyn+j4LsxxpltenvdC9KDw085lIyxycr
lFHe+b/RWECZ+l1mwLrUDc5YVDkeIgtbHsD/IE1hTJX10dJMB3JSQE7ELimGb3hlL/hutZgZ+w/4
D+PhblSkIRLmEnXu7TIipc/q8DhPlr8ZthlpQqtIL4CEPP1geOD9WY7rTp5wEFGrrG3cSRAmEmGl
99jimMZzjwgaAwCo+2SUsqFvuh4NUGQNTESJjoNG8DNGx7eecwZ6OGXjOzBKDwTwxNK1twBG65ac
Mukcg5lRPn91JLa7KFs3lu2Th3JsopHGbKx38QC5tGy7vZlazW25WB+p1trrIJgvUxVozHvJLedx
akHsquVJ6NE5s4tHD0OtFYpIgUjqv9k7s924mWxLPxELnILDbZI5a0pJKcm6IWRL5jwFZz59f5Gn
T1ehzmk0Gn3bBfyCXbaVSiYZEXvvtb6V45M3zA9/KKYdesSdKCsX0aifb/tMCwUQPURtHLFiozz2
KwjRwVh2WlUNO0Sv7w6Bl0i7lr1XWtcObThWWhDsnXiXS4dYpEhfsgxPLcYzYO9aCFEcuTbUJmRI
D+06HOeSUOOxdy+8bgc32D8Af4bs4y242KcXK2sO5gjXCTpj6OTTvVyyIUTJHbg0Jbb2Wz8x5J7b
kamp+Lu0ab0vZbOrcPUD/vaz0HH5uaMsuSQcrIH14NF3cmOXMykOCHTm3yZg+yEBhu46U4o7YbHU
OIg1wdWjN7SNLP+oxRy+mlxNejnn8G9hLS5fHM0YeCJ0zvpFJVpaxs42onCJ6JKtRuKF6JVPA9a/
x65r0t2osgHyDGh1ZtXH2YX5VIHoIisHCT7u0XQ3qVmXZZUNzeasYRRqnmUl9GOjNmeL9CqvIBbd
s9GZ50b5sQjK/rlN3sDvvoDwPadZc6R6NoM2p7OfpckB+fuhaC0iF5vd5Ip9YnMzLJUd6i6d70zM
TDOLQ6um5RFjiQCC3cWPnSYotfEl7kB0NIa8ljyuqMmti3LZHml9nY3OXL8g7zk534atxNmDxHsT
rXhg7KF6+InGMmTtKzrJLLLkW+VmbO71ZAJotKDITK8ViuTMGJVCQQfaUTTX2WzdkKK5Q3BUo7EZ
yGIskeXYOXtpgjoJJZ4775JpQ3YAyM+KhtQEVQQek/tYp82ZSc3jgk6p0bSvsp4vHFo37DYukkSw
C3Iu4dxG46/RrJ7h5fAmpa6fhZxPHdE+5sgJVXBaqUVT7qpBe7Ei5bSvWGKxOh86UkIZY10yj+y3
zpueOw0gAU2zZGNr5t0qO5iiBk91b2SHJScbnDbzL4vHZjPDTG6ixYTAlN3n6OM2eblv2/qXtJCV
dSkwNqdc6NZFTYS+xvry+1OUDN8tq80RogQ5v3O370T0ULTtS+WJ42UHMuy+WSyThOHqXmfM7GR9
2LjJW16OP61LzuqoRwdWtoduPg9O+6tvh1fai7h/AaWtp5ZJAlT/OtvmCzOzXlZZsLrTeyEE6J2I
Q3e/x3z0gIp25SK4Ei65gqcMJMkn5VUWTJVBpX/lHmA6Qmxh5674pFwLuxKyf7cex13BUl9pnvnY
y2INlzHB/4BIbJPPxl4zlRQIY7RbFHdjFb1ONNKnGeXO2CEzwZX/K6u4Oon91uhTCS0irZVMWg84
2jIaYJCtZXp+aRDDHVDnIUYxWiSgDjHIVAd5lhy0uS/DYQki6sZN5kK2Sky4rIWNc5rveSUzkYae
NT63Cd5ilFmshjhAECpdXb+6aH3zmFs9Ob7YmcGWof3wvG3bWThKVvfqUt8c1wrsdzODzFhXerkg
//N95w1Hr0+KreHDPfCT7CtKX2Xn9yTvsWgm1qWC/UvRBWDb2vezneyNJHt1W1bSTDoQ88iFTmHs
HXCwLhgh9W0/tnWIkY5QvMGyOEpKUg6ma+MvYtOZAwno63AajGMKiZ0TvLZH2ZQCBVl+a+knT3m3
jbIpA8jtvw2df5kNelixn1+7Ru7tGahTr2Nyu+iyjI9OV+4h6eGoYzRMui22lGYcdnA07nRYpriu
EsY1A2Kn1fpofPsXInQAlMPGA3lSpCOTcKc6NVb8B4PCWMR/QAMAL2iRMXCauoKFS4O+aLKwEdPJ
jLp3XfP/RMgWnIbI2yXS3nIHl4mL8Idaf2y39czIULc/RrnQxYWfthTeYwaUAplucfBHP8zJF8P9
fhp892+WqUm1R15hN9bvk29pTOWM7UTsCR3jjyj+6MxzUSVoqWnCBZnlE9uB76tPTLLB+LcTGPEw
ZXvrVn+7kGa2sXyOBpMhYM0LfEH5jBV3ek8c8ApS88AjZxqtA9f2DnJYr6Qj79IJhwbmXGL9+HOV
p05f8S9jhXTjAlY8oHp7r7E5ha0utmZL2KxOOtTKGkcvAvZK6nnnWfp/Z/ViqweHE9XDW9L0jOOR
4C1tfE1MyjWcdEY2/eq1GjWV+2HGhvjQ5IVh+3M5rXKruT1UBA3h8WSzxDOaL3/ltbY32HOnhdm1
M3rzVjREFmi+8UNekTwNy1fVO08T9KoQnYd51Jr5gy7tXY8PhqyWnV9pCSMV7UpIvX2c9X67TM24
mTnwbA17tUO2gSKEu/qUN2ezJx1IasRZUrl2xD86AmqNlnSqAJT/8QX6APiqulTZ1OLCcXXd1Rae
Ai9fVJaMRl9HKaygL7RH3u5wApk9nm6/+ueXWDUowF4ANsbODuM7Wk+jF++XqvD2jkoytFR4odNy
/u5XOHpzvp4SpGenrCThgCB1Q13L4eT1prsfFFpWID30/HPslSiSCyYvijKWt9WbVCI3Eich00Um
O8cENjhxE2C+GYAlRECN0O9RO4TVZOL96c37zEy4Q8srtzjbLrkLKDychK4ypxEBLQMJKw5osz+v
HnCfzkD6BLp7kOnTDSTAnvMjjOLeTS5NSu2xLvET4Jp7jkkzcMnkaaq7a9XlL22ensuh/pHTfE5N
OzQ888sbnE+bATrl5+j3m6Gsf8h2fjJ7PUCLDIIIT3eQGQgRvfx+HIiIHobrPBQ/nKHOI555GGhJ
qISHmUczzNMbtNceDJeFIUbR8yprWootAU2f1H3LSejDcposjGGj2/FdHQPPCOEh1N/ILUcNpnPT
7G/A4BuX2DHnaCuGGiAdeZq9gv/mfNB5J85xySOqpbCcO4YGp9uXCgEDaaD5A+fuaBdp3LLrwDJW
TDDp7KaFpku8PD5gCb9f1qBs+z+dogTfPt3br273SroKg7RrCDyMR4dkf+MKY9QoT7dfefaA5rN1
ym0CdVvJKm5cHFGucLFLI8id5JhK/ddNRzeN1VvkRQQ5cVLR0ZwpBSQFEwKQ2kb1I+6UO9a3kDsv
jlI36EI5EtFF6CUjqyE+eQv9nbin758yMIUckB+zkkMcCK8+aDm6BTYybo1BP5Ht6zewt+Othwnt
jllmTWJXpwGNNyjYUI6scvigauN4pGZVznrv4OfM+AOLdXM7OZQn5KoxjGX2oRz3OPh+5hGx4M1/
oiKsRYOcOV5h3dgcMU8u5SXAeB7EBa1d6/zN1bauWn+3IjEiuqpxkIjaZX/wauQ7t5J7VXFARuoA
Xxv7Y2OWXjirl0sj62oYy9b3UiV/JZFCtbk0QqiUNODmN81Q/eCRyBQ/+K89r4zOi6Mz8/4y+ZDo
GkSdmMG3qevJNu3158z06LFN/CV3ecREUTOnZnd1EoLtBtZDULEbDfZ50MzojgYgtmNvrKHhkEjh
mE9Rj+GcGG06aGnz5TF4FhJv94I/S1r5wS2GLwaIGf1l81jQIgc/eXdLbiiZaY3IWxk0m9PBpZ/a
f3U1FZS6Y+ZVwcJUH9NB4Vomu9GgeyB7xv1CzCD4iS2IdUhOt4/yNvXJKl3BhXnGB9VWnFAd8rbm
C46U78hhcFNNy7kx0DUwdwRXmHXvkdeQWY7ISOj1mzGsBEG3DNiyfDpL24zCgsimYJL2tlbqP3ru
FQpGF6idikZxtP5pHo/MLgd0INvbx5Ow0qRJ2gdOlH3eYkHGtXozdbayjM7gJOrHzEcnnuuQ7LUI
qoQ9T0hJVORHbj1olnfRyQYIbo4Lz2cWl4KNmn26EmoS66ocJ6bjvxjDXrSI2f7trsvnBPGxjtFP
TdhQbyPZ1f+uK+eHhLRgxce5qb5X3KjcXgklFv1FiAGvRcZg9iano2pruaGOnjBvH4CVqJJadWLc
UlyktP8UDYNJn/QgGkk/qaY/VPZLMtZQahN/d7ukadZOWwvUvZoGxsr2UYGTUR9nnX9xtq05+IzJ
nVuqPq4yiTgdmndu8C0o2pdynh9uaYVoQOiypba3gXlI4vmKcSMujfuiyQ8VzYaNUMlOtynm3PO5
3prbCOtKOtvTsZ/IDEKxFmoOQ/E6H8wDA0vOC1MGm57GcN1gOTD6Ai/dAssPHckRYGZ7qpfsM8ae
bRva3QiUDjYnOc+l/Rx5eI1o37MdJ+65nYxEJaMTgQVSwy/TLuwQTh786CXpkMgm0cpDmypc9aEa
6jIEBISKb6JSWP35aKTLUWriQw2WqQpQ0iFi6+P89xTn4zEf2gxp6/q31K+9uoFFQmNNBc6lUwQJ
MaI8Rl+wV1YEwMyXCUBDqUhBN+7BKtKMvhAtCx4T+hdwXvLzbSajJue0VxASKg5vYcKnE5cu4rbl
ANUVZQ+fc+C4MyjcHPfYTaE2Z9bOgPTBo4vGUB/aS0fO7E3Grq+stIOEZoqGSU9LM4wWQTfMAIEN
9CCkYa+XxKqZqR/MYxGWekdfTWuOSz4q6wTnEr/u/kRRdK+6uAjQ+nZ5Tsb4XVd4ttkxNWKyG2AH
qJWallNwDPTZiYCbLjzPvMPupyV3OFjS5CwMLHeYeo1DZtMg9bPpoLGmEG+0GvQfGLWV8Yh+xm+i
7ZQ+5878JVtSCcDLRfaCXSi+88H3IbJUxECC8zYzZU5nQ0kye+0RZRIxEMe6PUjdxM8ErMme9nGD
WI1JwXtq9xcM5gegzhwKcDfRxEbqRdmxN6qEz+PN6UsOY3Gsw4/9JY2CQUexXJ3VPRAR+jV62h+k
PSloVQ25HCe41jo6KCQ3aZbSihJWIKlvGjN7b4oEqv0yf7piQjY35sfRKu7y0qCuqQz0RQW6M6RC
DxG+P9Gbr60E17ymD3pbPFhLehkA9G1Bpt+tfuYgxpMg5fT43NbOb2MoPkhIvCtTr9j6o55ts4L7
EU5HGOnryF4kPoyI9LOpax+A1ClbQZqd8VP4oaaz1/XQ5LlRa6iwHFOc/pLa9DM36XAgqmjZmsL6
iVazJfIoatctrJ4EhRb+69uXWG8HEP7/6/eS+KairaeTRvLaWbaG3Fta/Cz5CU5GWSyBa7OGjLO2
nNHnbVhLyL1kXUKMr+snPCdkHS+O1E+33/tJ9AhQpiZ9ySvpLlrVXcRAdp28ilmdu9VpFmzASMfb
atL3ePiB0mmWceoV0QI0Er9sBJEFt1/dvuQ5HEeS1LJtoVzrty/RUCTUuEB9e2VC/+cfrEl6R8+f
iKeMPqEkHiWLrZd4sNI7LC3t1KLB0VDoAoUYB5xUzCdpmVIad8eB7UicdfItCRSKUcxUmX765xfh
A+ezbNLgkxpqiGbL02008P9FCa9Lg7Tg61stxGnXy/RP/68CAzX8Z0jyvxcl3H+l1c9/8y/+pyTB
cf4BCEbYDg54x7OEz3z6PyUJxj8YW3sGjVbnP9UK/ylJcP9hI2szPdfXmSCbuvVPTYL1D124rtBd
3fB1hqn/V5oE499ECYixXIK9+UZKKAB7ix/vX7v7vZvBfwTBcIAaydqC0sxASkb9tzH/GCf5Obxq
xzjEK4UOP/4/zLiM/zJaIFoaLaSnZBFoMox/e/G6EnXr6CBNLZoHJOOs/bmYHsp65+CyhwOOisf5
Mab/15dV2cT/MtEYSOEbZcrLyg/IJkn5OGh78InogmE+n8n/dP6vp3n/9kbVp/Avr5g7voyw0q6H
3qIYvxh0U7ttrILmwz57+5fb77+RfqB4+S8zS89AzeK6JhpoGynSv11XzMhNFo9w4imGolPiuHtW
yce5pwy1Kq+9T7s8AfaklFw+Jo/FyrN7iEA5BbgoERzm925ZgaEFKLXjzoUxvZQUC21TB6sETmF4
EK2sDsLQ6urvkQt8rs4MfbfAa0bv+k3Bi91W0PWZ3OpQMa4PJYP/PZ0QXK9ttCVu8BFKqEkY1nRv
OzTP0rWjtzZ3Vei03m7kfyHylKRnUGPX5vMQUwOuoLVnZCjotsW8ITfzIerT5BTV0G5t+Z77HfOj
dL5aXqNUeO4LIQzRyz0CaoqcJj1MqMW3kavH2Adj/A5Qdh351S0zd571lSzMucmvvQrdCaZqYMZZ
iFPnjG4AaO2esAsk7OJUJcNxMvs/Vu0/mBFHV1hMP8Rp3adNi0Z7vE5LE3Zdd6+J6X0xJ4Ys+K1J
Z1QDKSdi6ACzfNLoWXQz3irBcMz5PaSEkjgwIDaE5KLdHKbr3NFcbxr5qcewsBKzVqDv3UI2TFDW
bsvkyZtDqz60+R+jMn8sjX+Hr4inN2fIY/KtzJgRkcc+Z4BIqI1630zFgrl/irZctoPWLh+VdnIA
O2z7fnVCQhzYUQ2CNWEVN8CfbLv+dGP6e2m+dYflBxrEFS1wKOI5SOUMqUq186NmP1boFnJ3/WHu
co2b76rsvgYY0QTaokT1M8rqQQuWPCu37tR8RrQdQaruzMqzd5YzXhkW/OhTTREKO1h9n9Kar/oi
HpcaC6VfhqheKR9oSDSCiRB6Ec9JnmPBcoWkI0S1zF+p661tdndrGlVUKohXBq0hyttBj1FY1ggE
gqvmNSZnL/1vZ/Iej7MHlR/31Y9G2v3e6FNSrnTkG9pTZE4GB+D0b0dvHtNWZG8Srb/LOVoEpUUZ
YhbyI7PwbWV1900wKcLKhLbAkOenMudva6v1oxcpzZ2Ye85cle6YTFOjJoXG4wehhUa/m1IlAAmw
zfTMvC98l5AERNQQejh9d9XFN+SzvXKbFIZxV2d+HIDrK7bEClP8acmxL/RtZRr2bsKXwsCKWXJS
EFaGcxvrAwf0vJXcMvyDsd3fPmgf8zmUry8qyie+VxzUPWt8xMWYTEnUna3z6n1oJNN93JiXxU3/
4/atTLpeUVv/MTJnpCFbXGJanwjAwb72tvecS8bXhJCRJKOpaepKPWUJ5lZogI/qvpmX6jUvp4cF
UAwj8P6TtlAcMP5htNrQmHF9Rrq+JL2VdBlQAU1QieEHvg06YnQ+41DueHzPDKmz40DNjGnZgXQl
n0hLM/bdgJa+6a9aJVHtDly+251H9Rey7jKmjZtP0+QxLFIyjrIs2qYyirdCPXEoF7hh9nqb7Djt
UmMvPLMtts/DKIgONbF7K6yz1688nTmELKnpP6XRv5hT9pCbBnQonlRDfbEw4wUQruDLSbnznek6
ulzjTshPl5Nc6PrDBeQCY0WfYW8V04YHFRCMb5GqqwYxuZuSxkYQt/hllInAiJn5REN5VLcTs4Ex
XEwWM9zGkF9T3BRvsjVtpABE4IrSuYhaw8XOA5kwkcbO/9Y3JBUhvqADF2HyrFjyb8sRzuGFDinT
8/5+EBR7HFmHTRnxpvx2o9NORJVo//QdCxUNqDEsPBZ/YhIqM3pGIs0f86Haq/kDpYS12PcPq+U8
c9zeO/xgPZYe0AM1R//0IsdpP8jqqpm53MkUJpSfMglTN8XaY+eumURN13ZcrtIvia6KHhlpNYGe
zi7BI/N1APwTu+nLsLZbFtWc9o39Y9b8nAPu13CR5ackXLClVxo3cFml9QOH5moK7kbWsqM+W5fJ
Li4UorhY2r/+6oaQ+TaxqZ5jm090nblcnYatZFReJg8PlmhBG5Llt7cBI0Rrdz8ARoVNwKczZHdd
wmWd1eI+Ey/cuPTN3J7utLiNnEmj2KTsP4FcZigugL1WP5YbU5o/JNmzdlLOFf3jOGBs6d+W/DCP
rJ+az1uLPZycFDPHzpef6pIsLVuMaeO2o5G4KYneDvJxvb1BeKbo1IbkdLvhRdN/olQ5Vb6Lv4sA
Nl4zWAz20RSnutv1v9iR46A0ExUxwLYF+HGrd0S92N09W/tnYsUfMgdmnrr23nHXHCcmUZduxwwu
jfb+nBRhb1pbYll/Q9BqgkytaoI8M+Y6OYhdubY4phivkFyBKG+CLDXlF2+Sy6Fuug5GGCm6k9td
sqVCMORLY+tJh7mduJNkhwRGIpfAmMqLrHgozHl6ghnwMETdfQuhczMxryvUzpf0hKdk/QWS47AV
dfLCHn3mI4xI7a1PkiE5wJRrM7vlzqbPy0ChroJ+9v/2caWEDSC/SiB9RoX7w+Mt9EnKjE4Q3LvS
cUCGSSdZCUSdfrkyFwgyh9Ynq6y2bxr6G17KzIme927pzhJmT1xudTd/7E0Zo2JqV7hX3odEScja
AdQ8ERDs3JG23IgzGTV40MddsdUF34pN9bsT67Yp7SfmZnDC+/ku57+6J8NxUdNLczTfp0QLgUbt
C3ghWpQN5ynrh3PmtNylML/JHLpDuw7wGojDJk3tNpjEL0eJEyiceanZ/JyMCSp+HlRJAw9VohkZ
oVBTSfqPSHsuyZporLH210wTlykguXLj1EUgFnCzeRZvKqk8LicqrV3m56/jWre4sZC1gCf+rdFb
Y0de2SsYPGySQSNlNpFm2Nr0tOsSWzjq2FNn8hONU3/Eb2YhQ5gw2bqXwYENsRR5kPfaJyh6zjra
wtVYxgP0rDpuUZeUE14H03yGun6UvkpfNsXG63BoEEGwczMOcLyVhpYswB59WFVgqrwzV4LeJ6ei
MZC/MQqSu3E2NYDOBHHYwSxG/eDBWtvRYiGhg4Dh2bWwwpJ6uGkNePI4JdPD6E1/VqLdTxk2Xm8U
xnYUHnig8dXrB1JKaE+xO9TcRDqJ9bp3WkC4BdKetO3afbPaTWfMcnexBQW+ZyBE8uvwmqELDlIR
fdWqofUfP0QKR2pcmHYsjwwb7/w5/TRKP2W6qcI3rWLi+aDpk9R1FxC7YZJ+Fu8yTX8nARPYQt8c
HGvWDysm80BxgDYzySY4euS+pgjF9GK/LlZK8A3BGC4DopM07SoEqWhsmc1WoVFz/GlGS+7n2Xuw
6XxUqXWS7L0ZoPdjqlCuwj3Otfs7Qi+PBac0940MjXX+Hl0eqkgpwNIMW5q0OBT0Ub+DzJFukrjR
D71ZP1cFEQU4hP90PJrbuvlOlXM0GZM/tkmvZFldtLrMFzeMHQlsMAkwXfpoOyue5vy96gTqzVVB
bympWbfXnKeFJbfVoB8VFj/87Y5ioUiVbd4T0T0i0Sz0Z/DqkkY6q0e83BkTNh2m/bTDbBPRQz9a
qpLAs0+GOhy5CAi6Fj0V4jsu+LA7B3GHgLwv8rXY0l9Jg45BylyLdMs0raXJnf7O+5HsrjKlAsmA
kvuOtiU6ctxQ3HKyQU1Ot6a3kBY6cufG8CAHo7NCZOHXlMn6EKNiLai+mJ+2Lrl84qtkjMth67h6
cnwC9c8yIMCvxNE+YgvfZZ3D6Wrq/wJu4OA257+pilSEZYUWrbU5C5dyr1kDwqMmZkdfkAB4SBd6
iwAVQIG7SjffhIkFuDcIzpYx/nqjfnDTnDjKhN4++YNoG5P8udF7vETM4ZAoJXvEIcNGDhxbzK6t
yQtkPeqJZ0lyVsVyzHBWW3d2mv9OqqlibwP6gX5+KJCHzrb94NTie6BgBZZUAGYQJjIsyi1pu99l
DHQCFMFJCo62DaDxTQvbmCCvzt/PhDs5gnDzTgdjpOfDe+GMz65ixYB74rpEyTH2JHeBGfUXdHTh
6BrTNnGzBy0e/qJNYjTagEGkr3+19CLZaWo8wBn1QdnuzcLpgtQjL8dAvnTuOFr0xk7T255iMweq
WzHlixrGfYR8U2ygg0mcQXWyAdYsabeP3WhnyRkfWed99OANQ2lrL+TXPxNG51BNlN2+sFYwnm68
s3E4jzEKqVbiJmiWhlC+DAGGSO8tEb1E90UlxHOH7j1IIkBI1XjKMqhEeo0ikXivMc5Wag5XhALa
/5Hf/XbXPgkNzUHONBKE4/dtmACc7Odxb9nvvjf1X3PhvzjW0h85WdFPnbHVctUIC4KDAkZI3HEQ
VtmfPNf+5D9OK+qhlJZBMkwgLTqaxyjuvV2vm6+ABR41b/5t43XH3Wfy+cYP2eRPx0py2i6caV82
829mDuDMEp4zoyPxdIoqanevS0KuLrd7P0H3zRzU7LHPoIaBkGdLnA8QPbZAF+4QTPG4ZYD+nYEw
v3L0NuaCBINqk9vTz7NgjqVS42l7jM7caYWthwayCAtrI6+9mxIqRvI9GN+yWgYrNYaeatZpYFC3
apz1k9Zb8ETKpMbW4hgHMAi4WVx6Dx39hopovxFSr5a5QY8Aj9C5/FxPzX1fqExlh4wUpsFu2uRI
UlcZ6gksj1kPncr6VUFmkMaIPL8sfrta8sm8KcfMpa8nm1MNSJ32C0YBdcFsnHLDPrVQLwazxPI6
7zUwXfRIyguIlp98WY4wh5AmSTygKEtQz9Tcv/QLDySi/tKXGBUJUOWlbi51qn01celuOGczNdNb
thMbgi+zHodjzqZz/Oc+Gbvw0QCjyR0rv8nagkTZqBkwhMy9m5L5k7ttSCyCD2PyeRBUshHjJ0wi
+e/MihnMV/aEAR0SKy/zgjduPRDRfIii7YiZIHTA0JAqR6e+0vejeNNmt9rj30hU5PCD6dECS4nd
TaIepHSViq1G7smQrhi6h5+ya57HMnkB7fdWZXEWOEj1YMShFYwLFlVXO1s61O4yseUxFfV702PZ
Lyqn3kUeGQk0LVtS76DR5YHMvfXcrBa4KX4Cru4dSt1Ll9r3Foxo7E91ts8aYzcU1nwkIWNbFqje
bWHf+atYcWpm91pEJyXjY+NUaz01yg5sxygM7blEvKHZe5sKBXkPlFKS1/SK/snMmCeayf/Iu5Eo
waZ8cjpE4AbdpC0eYKCIY+WHAwf7DcMFfx812tZpx6femiXdIRbxgUwXh0PSzoDsWkqgXa49OGfL
04/pk6Z742FJeuZY2fDXSZw2zPZuVdOga7hcZhdzRnJBIRUranOLfAaKozHQWyM6FRE8woFJdplX
B6eu3YDu87XB0rpT9V0uWgn/+92kgxE4mQo2ZnmDnrGHoYD0PeEdtM0DGCeH1aVAAp1x/Fls7VTr
5nMxdR9u1aOtXlZIc2TqwoL1WVAgIVmps7+RwBJhAy9CS4BkcAF1wxKWRGmQg0ELyeNjejuP93M/
z1RtSgdES/BAtNG0WwzwSJolA9/id6hclaseZFmLBXXF77u37bU+1/m8dUiE2Fh6g8BWZM9urJXH
2hQXq7WwBHAIitRSn5POo0f1Tpuzjmcu48TqRkbQMbfcWTEj8laLxcHS5w5Wh/U76eTr1DWPpkva
hgV5MUCvfy6MSe5M10W5KPx7uM4grqbiSNjWI+MqcZ5XM7QZ6eybkt2VFKcAzjsNp/bMgkNhr/Zq
R+VbTJRpWULV5Pts2KJLOOqi4KadpifQv1s0biV8fXCLRG0xdFwp4Q2JZB6XBic5N3ryLTiuU2cF
pc6DhOjzTpIIr5AtjzMyzwgAKHlUuseUOzk1ZM6hVrLksZ1u62J2HdUPT6hudHI6uq6yjkn0G/tg
NMtiK21ara14h4dqMTUnstSR302p/SoYoYVdPhenNWdXwAK4ndQFNIU8Gh3HCoPxFuJx8lAWm2jk
1N9XcFQRIyY7I4nErqv8N090yGRsrmmVd91WeDkgFInb2D5BUjk7orwkGl3DzmfHRNjKiQXnBZ02
rgxcPMfl8clnDG55RUHZWWT+gO5JsmWHhJk0UXV/9YzX9rqNFp7Q8GI7cecUmtZRvv1xIpt2nTDf
/Jj+LXC3Lk6RhcuY0uiXI43pLg6puOc9qAsCCAz91E80H6s141kxir+Vg/cnTzAyCMGxHHtaj2yb
e56bWwmz3W8xtDQFC34yqdn3haU9jhky43m+qyqjDNbZzJ/sRvtdKRpY7oYm5ncmsfgsFPCdrcg4
xZ+O9tdcG3/vFizAcbdA1kYRsBdQ+onoYajgImFPTeawS3JvyPKAHAhRTMrfodt7SZlyQsuaELga
IgA1/V3NrO+L32b76lqTQFy6TRSMAtEkouc6uBl6gIAovhEZvIZKXnfLO+EntOcE95+nOQ/CbS1w
qpX26laEiqTWJIJeTyBZRtjEXDgEG+nQCfJrtQDFuPiALN++s957r523qAxxLq+Z/5mmOURnW17S
5Wvt/GxPF+XeAW3NoRzsK7toqvklEjBE690KIXIQpA+BHtk0KEk3eDgeJ9NrOBKDnSun+jr1traJ
JeMAQNTvjTGos7Xp7KThPKI9+Ix6/VgQaFyO5av2LaKI/NTeDcpidYMlEZd2IR+rsXB7avZOjMmu
bZrjYLdfLRluEiRa0lKSoyX/7UTpLgIxxOFq59tyu/oCnk5q+GRCe+/KzeYUHbQNHDxVb9xBmd90
bbcrO573iXfh1fIrl0gfM5/llN4omo1tLcdvHxngJsUs6ADnJBmcg3vWLdv6eXbuLGfRaPHP2rYX
YEcrlz0PGuWucbq7uInqwBuMVw2Vt4k1NBxVkZFoMGxEcsE1eoRHQ1ZendScpa33CGqP3bZfHrYF
PnDtwgn1C40BKvXlPYu9O+YElw62vTlppwbLzWY15dcMrjaYmvrgpLw1OddfNAbf09l6XTX7lVQ0
wCNk8DJzhEDvw81rsibkjv/qnPXF1qpftuT/yDV59juCoxahKc1Ag5SqeS6apAB2AvRjFRrqYTKV
FuOjh1uKLk/lPeEWqa36jwV6n/fNeiYtvixvpWF8tovHZcGKy1STKjFXtIyalXxAlNG2GE8q6Qa3
fQe5yUkSDAZ5+KBHNrtICwrQK6cSv0NyP/rR1qCsLZgP4e9wY7y5zzUeQSwNqJBSikCN1aWKWrQG
nZfjLuXMLRizOAjQUcaZaSiPC48kUqlo3Ou6JKTLK92gybLpUuOUcN3508wiaKPWY0d/aUtsOwAO
Z36ikMQeLpAAoFdKTec+7+r1func91U4H7oD4NwsOTolST1t7eohUaJHO8GLNGZU7no8cOhslCCK
bSZxBhKHVZFXxHQRbNRhvZ7tEi39LfNlfugEy36qETxbxog9VGbWCugq7F23wfhWvxgjajSR09Fb
4hkpv7M0R9PE1OYQDnCZyr1e/kyj/7vyrCcNfepG+O2veWS16CXVjvcKJpXXyySKJh8BoIhx1HEw
giWuF2Topdz1VrbQU1aFbW+BlZbwyHisCgtFi1tevKLnI8z+B2HnseM4tnXpV2n8cwL0ZtATiRQp
ykdI4SZEWHrv+fT9KW83um5WompQiag0EZJInrPP3mt9iwVywnptpjqn/Z6y5B5pOUjIQeqeBuow
Igqq/F8FSw3WbSWNA2FnxLcXOIaE2jjD3Sj3IxOHiy4imRGfgD/Fm7YRdbB48XPS16EvSFm7SWdl
gyA82pXM6lZio9+0elS9TD3TFojdJtADMvjWKVpZSPCVjBEvfRjQ+hx1nAsgcht3wYLhqpKbmItw
SEvlGs3TVyvUzIZo+u8o9hqC2JAAT7llk101of7D/TuB0tHakk035ELIgc5KxWdmklREA7C5Ntot
F+Jwq6hIq4XnurFnqaNV0Jh+UNG/qu916q+9MBT4Bon8gAKA3WDSj6HGlm32KV5aGsAk5sFJ0w61
Yga2oBWmLVTGVVOR3DVgHLmI1iYOWmajE2NEkYv3a6FHsQAIdwwunQZspI7ij1+3rpCsOeLjqMaz
Xd8r0Ii23yj8ZLBtbVWx9si5ziLsKztPh2OMfKjOW8RmY4CDoxre1Mk4mgMCzF/POeeVH6XhusvJ
R0PAGRKg6gd8iGMGfFuIqck6qQAsBXPk/robhgwg8f01lvdyq04XuzNpXdTlvSKij1hj6rbLAuNW
NNMI7ay1XjHuRbjhTTE+KQtpGQesqrUTBWmrZOrrWNJkX06sd2tkTBoHqlNl5uwhhUYGbCDqFUm7
ZSHClQjMu+DiBJdefVRoLPpGudCgyxyWn84hroGIkoajmmg6FkEB3Bo9o+9m5MguIHMeZ1+a4/6O
BMRqZ/AMKpBWZlB6ZGnhPVhGwesAAVg1xyfOXlSOouCYkwh3sZIcK7IMNGy+1OlfCzBZX2lDJMMy
9OHI6Kbjr6/6dpBsblSJgf4Ub6yAvKjeLErcqhDVRbaILhxGD4aGjOCZPaRSTDKA5+qmIX5CSe4Z
00UWeGaTLtcgQbfVqpjm0kfFTs6S9CzHwY55ZeZLg8CTHNGmkAnwOiHHI3NrHEI09oEdJSGnHvZH
jxzjs2aKBg2LPD51Yvadqewyk96gJ6R81AM5e8Hl54KNcpVMfS3TaLos2sxRMj5HdGY24ZJ8FaLB
mBTbEUIbhZCS4E0bBKwevPx1RVTVGIJYHTOqRuNQROTQ9MTT6F1ytCykh9Cpcwql+pmsWrpRHKbu
svi2tSMpeQFcjEJ46RPsbZztqtCySRvGE2SWe+Kj78k0SgdktoKGWuqfIwN4TSYOFKkBDDH4fsWY
ZK9GWZ/H+4a2aCelakQ2PKSBkZIMDmMwKNXx/NN3A3EhoAfQRZwHzhErLW5fi4Jo7Uj4Inf1IHSF
BJ8S444cEaOeW8w14nDhdBgGz2EnCG/GsDGUzuYEdC1rAmImo/22mMvb+GpMlX5v1SGXZECPwDwZ
KJAZrdpqEuPkMLQ3GcicT3zbwoviuF/QOpfiGoxzxBApH9otGstjXtWyW8igATUQhyVZwphghndh
LIrrRGoSpWXm0te6FfNdEklyMx4J2vdKqqxFi/knMW0+FPyYyzMcjXROPE0Bhkh1c++CT+SiV6DQ
+9EpKpWMJY5n1aAi6guiq6Q2AUkRRK5axaxuA/4jzezIdNwPYK7SW0ssPyzMwyyhIqpy6T3rejp4
WSa5I3fjnUOHcyYNF6c0hsbN4V3PapHulXT+kRmI2P0wLz4y1dRV0+KliBh2WvJEc4gp/yaaNgSL
jju5trZtWAa4YTqqI1l2pwTil4hzjTlRiYM1HBjvCr2I2gRLTBXetROSo6mIxa25GB8rEUeYrrGF
UthY64ZZn2ks9YOhOlFf625fWudRptGpLxOHcFP3CoFQgy4ZTqhN0R8SW7ym4+oUS0AzhfNQWGvm
RsqMU2WEEscOC2PQr19KdnFfQXuKRpqsvv/3pSxyg0mtinelqnDykAp2/M8/ZX7IH/36u6SwYE37
9R1i8Zqg0M8QK3CyiAu/UweSgLmO9OP5tuS5x5gighuB8hpuvsO1wFx3ygDIMmQDj8TJBgDHIFso
UBa8sTwBa6WS7jGBleVJ1gYXIJDvJDxZUSO8P+gLOVxtawXH+e7BLOQPSF3f6WUOBex5XZZvKkLr
qnbcpUTNnXkPsS9WPfe15hh3KAfhkdZJlCtkw2bozKEcX4qY6TFG9hQBzLemsY7loopTNgFhmvLz
HiU29MUUHoNxpaTEigqjui00AlmTqnpNo7SjkzC+JrhW8ikYDqJOJMxoqjnqgBjrsaUcwkbtNnPG
NVTi5TZVY48YntYpjhUYIfnkWjGfSF7BdJNzbTjUZVKgaJmwKHLWkymZ8qTYxJaya4D2UlmnD3le
NhsUodh6EWbcfTULui/WZqwkUt4/d2Ww19Pqccax7khyd9abtFuN+ojmpG129KRwbizD4HTZoAGi
wWcbSam6VdD9YXWY7ieskgWhW6dG+UNrkSJdy54txOp5bGxGLSAFMye5pqdTWq9KIuLF/P6kq8jz
LGWKHwriiofRMFYRnUNHClvLZ4q/rUWmy6NcbjArcPTBmQ+/npE70ipTv5tILaRgYzwSi2ooLcx+
Kqiw7Y6KKOfuQmravY1muS1jNboPWn9DpYMJkJxA1LnVlgZgfIpEyxuxQ3Ai9Uth/p4LM31GUIGp
WfKHKJy2RYv2A941oM5inuAO0ssrhm5wSCDvNykuKJyKEICzvN6RRczoq0pDR8cjQngOz39aVV/4
oY1NFZkPVTXSmaiY4tYzo+nkLkMaIi3ZqZO2yXBK+bOsQ9prxx85GeGCgGa4w+uNpfxJFO1JG+fP
PqqRFcUq6Bdtx+zNpjFEM1JSEC0HzTOyvMgJ++LKTawd1ZlYPFy/jUfunvqon0GW9pc+xr6Dk9HJ
RSmxFXEpwPgFuq1Lo0F2jM4AO8+djOmW36BH5VEZjAMoidGFaEHTjAO5h3vG3CW0i7ZRK1j+MATW
tlZaeJgab4PbP9+GQLZ2pVi2nEEseU/U0uJOqawQ9l6Zm1QZtGMZMGFPokNbq8ERPRSERzkRz4YU
FE5RK4C9mfagcCG/p4PP/yDRh7Q1SRse6MD29ihowoNCHMwgUM6bYT5BlmG0DvAuvtYqEnihqcVr
b9UzPCAjvyHZada1UVIAQ31aWwzKt1LAgUrlCVvrRdA8jRxj1hgYmyerabjDtRjCdEBtOol98dSh
yca7pGdPkG9SOgXMhcWmgtgxtslTe/+m8tzg/kb8sZakNHwKZuZLHUXqbSoQEWSJZd5YmGjIt5Vx
Q15VrqVBbc5BajnxXMp0uJFHmQ2KxF//m0SLfCQ+W3Sm+KXPdH1VjczWAwuodlsL5yjRtG2st+Mx
CNXh2HXxeBwBQu/7iDnm/fe7euzutsCBOZWhHVqp2zUJfoFeN5+61Lx1I7rIYvnIpjG2e1J7VpUg
pU5uhq/J0mmkRDWMj8PWsPUJPqNeJBPE7rhx2h4nP0z03hamUrLRun0yr5w3MUYi2tQ60RJgoleN
KM0HmbqExkiqOGmXvwvzshdFqTwnkKbdpTqOo1K6WZ0a54VXLCT6vggT30rq7CHXWI6ZAOf0Xi3W
s6FAF8XrD9LG2KUjueRSy0QQnCu9u0K7C3aEbl1GDQ1wAEx3knzaGcNBI0HHV0nA9hHt4Alt+ocu
THZdUy5u3Y5Ma7T03MQkiDRj4k93zVewsMgPA/NkMtf3RJiPMBr9oL4To9KYyo5yik2ge4MVs2Bb
VlsnJy/GxK+lC+lRvq/aYNKFlZ73DXHxOeejBpRtcD/XMiUhHg+FlnKv1oqh3deQwUCu10z9dHcJ
EWIhBCOWV8YNb0aK5aCi1FewCijYs0HkrjIJXdV0/ZBQbN75LhtTmfudpI6gSWkBnyDV7pl87Vpg
6SsVtMSmMmN5y4Iwedx+5J3nuPSmGhHrshmHmOa5gdsRogNSEGOhSssizet1nTP9VNjkYUgOJiJO
DgmDRTW5tbpUn8N5klcKTTGW7cVVynr2OQqBxXoi/3Z5CGkj7I0abUuhiMGhjcZorTTRurdEy0cS
ty5KRWX2n7GUhM0a25JhzxM9Ad7ksgW1sZyNBSIvVE1TlNJja+qbeezVPS536jwQ9746YOnuYwir
mTi7Q4ihQtfkE1NBhKqK8iwk1fecNbcIITN31nzC5A5NWJOUg7Cw4kYtGSaQzjKPJBGaliW92r5J
9mLQ0hRIZjic1nhCaDEZLMeWSDAWe3/gzHp0zz0ansuJ+cgMy34d9/gtAJmOZDNy9JCNU6f2pd1G
DGyIcyc+MMJXNxBMNSEv25ozLunELOs9ldkxXIJh03O/MVqHhCtG5ZVjnYTaSN81kzX5YAoaevdD
61YqZPy5I6EVTYSvGULjjDNKvDJ8FUQL2TstY3fu6/M85WwNDfku7KEvOKpesbSY9+aP1xjN0ZIF
CHJtlmyK2szcIFVqxwoQV3V66GNxYfOsmkurcAIeKAjsvIcUKxSRYi8TyWtyIO6pbGZuxmFvGN0G
Rj/he61++nVw5JNcNbkuuFG9YN/MQ9oFKAgGzUWTql8EvYGS0muZ0/N+AFUYB81AjpsVg+6kIufo
WpRRhgvhcQGRtodsszgChhwn11XaOoFFlxAx3nrM0Y0PSfKkhEHmp0ux1UVZ3wHq3c+J1nlqkpw1
op/sIoORrdRqvzXikbNQF2bSLix7abcQzexU983/1+/9+mW4/2mwWMjStGamWZ23mp3rhuI1euuF
wCB3yNhMAdRfslGDOt8qGHF38f0Pfn0lF4z5sSPfO+JdYJsHs9molwGmB6Tk0EapoPvxskIlal6G
lxG5+xV34Ta2pXPxYr4Nn9ZeYlwYPUvCBlo0jd3cVp84LqiXmhtBdcaLOR+CdwV2xHhpa9dCSyiQ
fUCFscbnj+tPeg2HTeUmnuhlbuHon/zGqXzU+afI6CXOG+Uqf5IvcXtcXjEW8mAgstPO4GUJaGlu
xj7eLAdB3AjeU1Oi0qfJvVpOOWb9KyNC8cPYysdEWSuP6YdubNTSXrAMu5Ndk1D8VV1TGm31wahO
5NXpl/BJzb22/hiqAwsCvAiFfYRRZgHLxsFuC6yiD8kpWPUHlNF5CKSQhp1tmW6MPakhYWkfZC5S
GPmhBsG06r08O5iweYVP3jrivI1ygy2GtIce0/hVbxGWdIwi3wnOmI4qMi04Gn7l1uk1f6TqVovt
fMc+uBg2sgsekn5bPCVPwhtSAlpJ2B6c0u01R3lSPzIMiSLJXesl+u4Oys3yiWXOvJ5YN8MLGSau
hl29R98G5Tt5G97zYQWrxzbPvLl5rX5O7vhcTf7wEl37Jwmi/xqp7UGgJ72s5kd2NSRELidOyUEu
MhxVY1WtmwwVxqq4iWA44LNfEwE6yWoanKGzg+64nGBrJnurYJ7DwId25YqcGVjDYCweRw/7S7lh
2CMkDtOtnYFbt1rNPvDiJ+mkga1dq/oFU2uGwveg+vhfB7AOzCEexYtxBcYkc+MIW5H7urZfeh9v
wEJvOFkL+3xH9CvG0HV0TbYZbluFMZ2nz174zMBu2BTfzaF+FS6Tn6HQd/Pt4qi7G8JJJzrkvJnn
uF0jqKGb/NlS8r43Nr2/o/Q10e5faXaNzeHUsMe9YYd4ZgHOiYCqHAkqv+qixACooR+tbYT4mui0
LRY9MqKSm0kwNyfZyTdoMvOo2v213hRHzuFoCWaM+370lN111TZXpGXE0tjtHuqMHz5ON8El986N
t8atKc5avNVDOwjtZ+mCMX1LbUrWT/HcEZ/13eyA5IyrlmYJvdVNCOcfJehra5cvzS6gDfjcb1Rb
eIB3g4OvW3XgKjeoSaLj9J75MO/PlftOYkG7J2PNQZVb23jynwFZHuVH44LGpXxRVyW96NCBzxOH
DsT97ocUdAgd4xrKDiLEo6icO0/a0fQZ31jKlA/mfHdBPQpwl+43yRzK8e45RKnpFY8Wgb7r+q28
CWtGJpWrXrsdVsUaDMpH+yamDoNWyxEOxF71a1SgmG3X8Ma25qMUrcdPWHh24/an/PHu6EGKu6xE
L33M8Mde6RVBPaIFBvXjqm7kz/YF2g5jKsdwtctirBrsprb5yDlx+bmnB2ZevhcflYtFSPOWNliw
XWggH/mEOKwnfkqWwQdpbDh/nahwGBPpfuSXJ/2FKJ+3YN/sQrfwqp92EwXr5AOb89wTPLUzmJ7w
zVfkqvQwL0uPOd2uNx6yS0ava0M4cHajb/8iKuv0lEBIoWjCaePlLECYZ1AD/YTiQUWv27Mlrowv
dJzzjAHmOCKtUdYkdDVXPAs1ew03jYwcbFUBBihsjdrz7jnd8smvqqfoXSC2lWj0T06s5JzPK9SJ
DGOhtjqtJ50j1Mduktr6rieekYvNzVRI6/vWdNc+rMxTdRE7uoR2wJYV74TRBT2BABp5ne60fnBT
q7U6r8XmAUHktJyFR5m540NyQ88t0AqGjee2qiMdZg/jnQq7bQ2/4mP4DI/mAejPYEMz2guP09na
LyeBISoVw8Hah9oh+B5BYO+FDadEfBjKlR1RonZ70a7G2XgNH9kSXo2t8iXsW4/nL+FQT8Mgx4+2
jrzmqfERA8UoRdfiyXIwM6yjV/0n3CETDxm+ruRXiUb/uGIiMTAj9aQjSJzYZZBr+W2ITmGNAJh8
SMtyzMeGWOkfMXQEP3nDkRs8SFvpVPfvyT5/hgZE1y5ArzyuYHLEa2Qypc3/lN0pYymbA69mPRRH
V922tR1u83mT/BDRTNoFiISRLVM9kAbEoFew7JDAZJZD1LV2/5pv2woAHkfnlcF9vhUOjGBRWc+2
gliGAYi3XKLCvSd2OKHdjevIMZBmXxTg5JvuyTpIonuH7gCLWtXutNddi8dEOgkvqdN5lO7yOf4O
D0lpm1/isNVZU8+ztEK70NtG7qITpghSPwuv2zHjBB8Q1zfwNPO4lov1tEPmGznlsXi1XqjRpX0N
XIkEYx6hd/r8yHGDL+2YAvQ/p1DYyQ3imNJ9WCI6PQTGhyZgWbCFi/4YDhd98kn4seGarUMMQG59
CFfDR/EsX+cXaD/mB62fyDd3xTFXnfY1eqpmp/3kkZPCVbdTPoQHPt2NBCjN5gMzxhMfBGmxkAzi
axp5lnVJRrz8W5kxGmmmAleJZ3qlPIuxr5vOtCW/SFoNnuQuiDReOq9DuQsCDIrbF6CTdLLbtS7u
AtE2DsNPJ3oBvS+ZXpBbPLUIBtfDTXhd+KQHBw5FfjJ3MWFIk1PMDxmAqV3gWZz9V/U+8tQP1br0
J4SJ5TSv5w3MgK0irK140z8kmieMm/Ym4MDIV12AgWaV8+HtMCjODoy2sPLGk9bv9cjFjSHvjZ+S
ezteadrKODCT1y541hXhcabeiNfaU3MZkcl/FGguHQGnx5k8RCQ1KGsNlMlwlhwezMKtXPisndcs
J+6w9pxXWwlEpbhmYIX8od9lHSzp1Vz48gN/3xBWBW6DwZkfpmFnpJu7tjIlNmvFHEmPNkqxMTWf
M3usX6gUkvKmq4eus8G8cpAU+gMFW/XdPHTWY5d4AWXoW5JvpQsLFPInOb7RFCwe2lN8KvBU+mPt
hI+EudRuyuBFY43COGQbW5PCpfokTD5i03/STkDBG/j8uoMyQPfC8linPs05yjlUSPExfDff5AOL
RPadXIY3g96dNzjKW7mvt5Hf77pX9aHK3JmJMJrSRwWyGXg7PFDR4pErD9bC8Ky3LndNFEX5rlTW
c3EqDBsLIMFNwSlcHsuv6q2KcG6s7l56k9L8O9Qc7B7FD96uXP3GWza/4F3EhpWBAUMBqmFhXFMz
ko12akhE8GmTXgs37nftI9PO4FkQVsth+Sn3+mP5kpjrwDOvIeWXXzzhQV3DAZrw5gGZsisuFtYR
fV3zsHKVuNkuNUkWKFDW2Y06rivew2hV0ho9TPT1nnmdmEMxD7B9+VCoMOiYsBDRCD9rw0U45484
ZSZ1RTnO9DpBKvqB2HP5ZmOrMUbs7gFxRNLtxGd0K48tpw5fUIAFrYKj6bUIpukrEtp00Q7o6JOn
eRNQo35w4wv+kPnUrRh+bBrmhM7VdvPd71tb4pFhe0JVhyD/qWCp9gOPusXOL+lOaWxtA8BkY27j
g7mv8IKZVMFr4xCdqBzCN56ZbDeUfoUFRnWhvVSP+uJXyebut01RsDuAWwKsMdxtmq8dDWiMO/rq
9ClUL8DBV21Sngh5XT0y/g3fJBYsKqrExlhS7FJSR54CyV7Kr1fhrZpIwLkAAqlf6DqHwjbYUEGR
IZmsEFJTnk3NdYIpYT70lQPmMLt0+PapfYChf3Ex2FVTyngONFtQkIf8Ot1MMI1vlmE3vhqt6LJ/
AfTTrhhamE5KgLXODSO/DdnLHpcxeAiQFI3sd7uIwk/e0Ag2ZS+68YDCPBw2qp9fQheRrcn66Wfb
bF9C5liFu+waHqEzlRa1Uo9g55tGwIP6wXyGg+gdcAhW37b2KJahlCEW9+Nz8cDLls7im3hRrjQz
+LG4ozgjvOL1GVAkI2fflTYXV9hlb/TuOChk322wQ0Byn7Jfwy9W41zwUVR1R/MZw+5H8tN4CSO9
LWCXz2BPpCs42QCfA5Ceg/WAl5G+XrUf/ZxsdLt1oq88YYbFecjrVqhkXkgEd9ijuF/6F1oF7Nf9
C62Prl43GFts2Q5P6oPwmm/ET3HewEBpeVTPxAFhkiJN69C9J/SXPpsfdq2xtiFblq09bqPBVpzg
M9i1z2GzSxDzbuW9YBt+js0tsuth1ZtbcVO/EgxVTDyhfNg/SOgFbWX5+EAMtBJ2QLyra12aS3dD
zPlsznaJ/xHhJ88qitDNvI/eqarJbae6zGw9trOPmQZfuPoeQJGyK6gO+mx2+e65v0TKPvvSXrg7
H+L3wM0h89hTbFs74yjhL/xitoDowiL2kwamYyhI4Vfqm7AXPWJhFceCd2Oz+us7Rid2dOC2AgKZ
bFs/wgJ/lh7vi81dJMYZzthK5+p+iDWZMLj088LjfJNeXmqJsbxN24ehLZ5zNsb6LUPLvp426pEb
h4sUXeRd9I391XzIylX8k1yHTzYB4VHaFK/Fdc7dkn3iErjT1nhkjeKhML6Yuu2V/ewnGIVfU9AN
2Xp55JtNr11o98tWhTULuyRZR6CK1sE3ynGO62hvk28w9zmVkYpychUdsFeJD6zyoG6wWxwSPDDX
8li+I0e39vf+psDUxwkewseI52kVPGff3MPDCyX07KPHFC/xieWIkE0Byxn0/nX73D5rr+0zy2P0
IO4wEpzrzfjM2VU9EH66MXbb9CI6xkvD01YjKC03LJ4sltortfVteBs9pjHP1Q2BmmDP6Ej9gVJ6
M79wYA/iVbuv0EkSXrQRGfkx7HuyfO6mj+ZSC7RlSHxgxbbHq/kyTzvLHo7B5zg9J+1GyF1NdEuV
s+UKVb9nHFNa/zw2OHw4xI3YGFfi6/0Bmo71uKt+go0me4u6yakAgHfWXujyF0tX283H6sQqiObQ
8mdebOM2D5o/uXwC4l5xQKBlNzzG0YpkHVoSk4YXaBuzUTLcOt7LZ7yEHwVlWeRMjvhVm8DcHRbw
Z4GF/C5cWFWecaje2xfsFDIHT+ki3GJtHWqkJzLdV10DEfRoZYEvMJrxf32VTvqAA7WySKoT4U42
PNKI9zE0vUGM5eIp6bjQaIileIdXNhLTXfzr91NEWHna1dwqVrprpcEkwJF9HM9TYMNDpm29ZC9C
prQbo9N433CnYeBoBV+GZurjOGTil+AuIW1sjUoZhejYEzeRwAYqeD1RNWB1nnkYxvsvCbKbdc9k
A4/3oiCDa/eqNFEuTeX//WUym0OvVjp4qygDVVkwolQpKLMmq33r2/ouW2vYW0JPfBByLpqw6BOc
vBI4qfz6RV9umSGELsMFmpgIjCsH9AvlQ2Q+I7JsvKiiMEf3iAWRxrOK9xQlBy3aefkSteQqpOeQ
jsVYhSaiAQnrc3McVflLTkWAgwmHOd28BLxfP64Z/9V5b5c1Zy5Qij052jMnovlbqYJD0AUyJWzY
Yx57SXS55VER8R9zIXpV9tAr5xCNF7bH6WK0feouWC3ozDA4C6ontX2eVdSr969jcwK9HLdfhLlf
rax6bKb2oQN4xBqpkvqevY96RQt1fp4rASauKnp01jfSbJwBW3mVIB8VDp7WEDwUkvpoBByODFlb
pfrMiaVRPDkLLgHDHRhs5lPVL9omDVEDBdNyGxf5xOWggCnVgD5R9WUKYJuMobcbcfo0ZU3wrSDC
0Rd5gdLs22ICWYTLinUmy7aNQelqTN4oztGR1DnqhwanOCGT7iCG8TpW71PM1jiYmTXthoIi0xpo
BtY57SBhUV3Lkj8JZFQcUzaIYkKcYYdSgH/0eem1H3VE+AiMnscNbqyWUS70Yu9jYD8mdcRpWDL/
DYv/t5wEE/ESSG4LeCn8T+M3oAvJXXIxCGbjjSp8iNICUzCwX8hBvG2hUeYgzxo1geArsxk38+1/
/j9h6A+Il7/zXe4/3ZIU0dSZEKm/8V2MSZs6rTQaT0xHwrQgkbchrYOELoZwFyjBpaTbJeKV/uef
K4Ed+u94CN62JCuGBfwPkYT8W06H2OrVJE9Sw6SFSKwGp1iju7ExnmcdL/wioqbPmwM2vINuoedk
nMzJtlS2qjX+h0f1XxlZ/6vo83MZF137v/9Hur/H/0qq+PVSDKIxCDbkFf12BaRUE2fkoY0XiGAR
kloACyF8R6WJKvIUncKK+eQdCMPtOzE9G24atLG1RSU8hPO/3A5/yyDitcgSWlTFVDXZ+v21aHEg
yUIZMyuvCwxVCRv8HSuQzdV7hBctEEz1X66E8qcbUMbiYWAxEXX19yidlIndUlVC4+kF7T5jzG+G
oqGTpNLqF3Jb7x+/IXVvVRUAjCkAn0O0nCjtkQPgMskg+QYJEuM7EpgDTCpT66sa/4igYWy3OK6a
5slEA1LNKFOhX6I66RmB15AjOBAhDnNis7v88/31p2sqK4qBRda8U69+u69JcKrYlcLWM3M2Qh08
zEqvx395eH7dpL/fOYrMs6OJ8LcMQ+bO+guMacLpPHcWUMah0a6waS5DbuxGg+Z3xxNT0YI1xuKy
VPAJQxDmy2huCW494P+YsK9nFz3ijsra6jzuA9Xcc+3dylS/re7OLKnesro5LDMAjYq4aLENzmIf
/ZRN3mz++cOS/0bP4q5TZF2TidqULEm93yJ/eR+WBnU8lBWOA3eEeWiU0Ap0NE6MWgjFADnUxLkH
TH47QXuCkes2JsDl7CmURgSOKYQRffom1OPbTJtbe2cuKCG0gmWEi5ybzb88I39cO8ixkfU7c0zW
f/35X16u0lp6acS8XO6sdS9BtcFwtV7u2CkpH24pI/W7p/9t0naJQu8yRABHTwYIptj922v509Oj
sHCLKop6hKG/3QIhwhKJTPbGSzWmJwZRD/adNjJH9IRquXZDjeepGxixh4wxxij/+udr98fHV7E0
mYQdjTVc/P3a4Tf5zz04ISiyG0mmyQw9t13mm9knyYrstlV7f/LwZaUAQe4XZ5AfE5O+0h0nM2GT
w8Y+fQd3IMqC2H/dJdJ3Z6Q0XMNDlVWwe0Cn11aHvX++DlHwASeCNHAaI0Iy+HfKUnfHUP3zG5P+
/MmausFuLKvm39YlNKjcQGLjteUOHjW9eQVXIKq1zQRqpkvQEi+Stc1onCeQX/75p/9pX+QOuxPP
RIB7ym97gjoFKlG27AnzndNDBLczLkxThzFxpdC4JVpBg2Ts/uU9/2nVUkWISaQ1AboxfsPJpVNf
DHM2Nt4ycS0R3LzpZvn2z+/s337Gb+8shuGJT5QbFpHfYdFBdZv5vyy+f7wneRgkxeK5YMj9+z1p
JbBa5I6HopY2ysgIgIjVlUUAOiPu4jL9wgSpMQlr/QG/zAVTE8N49MOET2QBySnNcBhE/KGmLEHG
z5hSkXdLVyp6i6tw07UogAcCEWCBESNbsTfPd2BUaDxUcfBxB46ZASqNf/7gpPuj/N+rvSKKGiFa
rD0Wkv3f9hRVq3pFABbkhYjTVx3b+ErNcgL9oAMnOY+Z0WY33N2MHMDdhELN1KSi9K1APP/zS7H+
9EoM06JYJWPL+H3RqXVDNOdKqb26IMuXYXsk0782Ook57nyZmi7YKQArImX3zz/379UJqkkTYZ2h
kyRm/vqE/rLwWqHULU2a1d6yRLYh80y2fNjrshrwo7HoNsG/1UP3O/63z5z3Z2oGxnlNUX+vji1y
vJZ5NnGHqWQkJSizKWVfqiZ5+ud39sefo8qixAVmNVd/i6bSOcMpVmOUnknvZglkVxgxM9TBv9Sa
5t/LXkUy/vJzfit7BSXTA4QjpQeSogN5a6P55pSvr4QJWYBUqswVH7K4BAGeTKzb1auabI06ufL2
6TUM/bABiIvmSskdBT2WpETiJqESWi1RzisuZpM/g3wwomAjOoUpVkjPSLUm7PeVWLjwQwVn0kQU
vdB9estEVBGEjyF5TrIccMxPlK1Wt+FmGTZlHuX7UWVCJ5HyDdReRQBfdoBhl0985sJ25ECJZ3JE
Hsksv+o/B1NEXpBGIQdi/GIARd5Hw+Z4yqgtnDr0auarZKCUAPtYYW4ieK3cIkOSrvgYfTOMXkcy
RRCuQtfRJvUSVtGPCBPPTgMm2IZm0sNcJGPTaNqLuJGT5cyhuXYDOqylxQB80LHbJCniAXOKnuJl
uYbx6Z/vFOkPGxMFpaGxGIgow7Tfq6UsWwSo7X3pJf+HtDNbbhtps+2rdNQ9/gaQmDKi67+gOIAU
qdkafIOQLRnzPOPpe4FV55RNM6Tu6AhbIYkUBzCRyPy+vddOAQLoQX/fJdmt6PV7p5LfqEZ0C3WM
b7HzPMk0uqllYABp6rH674m53pH3dI95/dnUypUWFF8mJfmqWQCyddFUJC/pm2kMKOyU1jJU/ceq
szI+XK8FwK5tBk99q2r81XZ8i62NLpURPOYdrVMFIKiQ35K+vzcbeTU17b0eU3LtvLURZTREUnlV
lcHKwEbYzPEjURISKd4ugx4vZ3Sb6sYeL8mt3nT3WOb86i0as60Q2tvoaxtPsa/gwcQLUemvbaZt
Cvjwechh9zy6WGFI+F66KqsJcQWeBSK81Dfd6ONlbbf3gaW9Hf+us/Z1Xt+ivl3WHYQKHTlfk8jd
IDzXpC3YVuprHXWuNzCnacaz0LMtPotdEmaHKdBvfNO49mPYEEH1RZnyA24XmDtB8CXo45cqKCZS
UWDyeL5y12T1wWjtN2laVPOd6inHjnhD5AberewGa1x+xx6UMeVhuPpkhJy5UOgSWirFJxNVpn0y
mXgp1FK9GlFHgyHL/WrcNZBLLwg3wChcmeswlW8hAnYkGRVyFpWPPa4HmqCe6N1PXst8OT+ZQIVu
G+AmJCwPebpFocrSdX2R5i44EOTpu1hRwtmolq4c9HKtpXU7hPfqhVL0r4PdfNdy9b6uUNYEgUNG
QVfQTXQUf9s3wycXMe33XYdgh6Zalq45UDFP5/bKHzslaK2MEFaberBSOEhlabwgLvcvvaF68dIJ
OqGtJ25tw9kKlH7btqr3yUVtjnI+PUTwbbmeOY7J/9O9YjPGDiD8Frys8wUiQLrB/5cqqyM3BFPH
YoiG8TJLECeKfFvNNI1m9pyTH4isOIlwNFrfzfQywU5AWX64gfc3HXJPQf6EsYRgrQtdopz1qob8
WeVGdAnvJWx0iHOwtYx8WnutNWfqJP/7zYlgfyRAMpjUNnT9ZB1Wx01BvlGWQWhtrxpd0nqvXmFQ
Lbqkeij77CFpR6Q/ggDGLn/9eOT9voImdZQJ0gYJbRNYfbLOjLsCd5MWYUdxaDfhV1oSVvJAtW4d
WuW+19O7SUE89PGTnhlTrNrBXds2CyOhWifvuKjzvPW7NnHzGMknWsIirl8nqwX6EV0TJL8XGR65
4TWN7FtU1G8fP/1xCfjr2Waogreta4ZmWebpwswPkyIzkjJxJ7Mx6C12jA5LR3qnXlBavY4S67bD
HEB726QnrYC26KlOlJ2xGFTnqWrFQzvf7ITx9Vjj5S8Gh4pJ/kqsp2gPYPx2UY5F364++7R+nyZ4
4Ww6WLSbJi9/ntJ+WtmVJnVrqyV8cDbdBwI38OS8RZjw/d76ZHdwbmAIin4Wh4mVkHnyVAFSYc9p
ZOzGMVwDG4eHT+CE2R5sdN5YxthRNvLp4w/m9wUzbw9iugByPk82p8suowCsqTgxSiAeXhav+ag9
gGRYqgX5oPMhj710Zej2J+Px92WlobIlF+q8WOeJT04Cs6aI0Xh27CptuxuTzjWM+Dq01P3Hb087
d0xNlXKXcCAL6qdlXJZdQ0g2Quz6mXlrdezhc040Cm5cKvOXUhH72NDXkWquHdgCRs0sWwmcVu24
DREFAqkiKUlM9pPifTayziyXOAaayvrd0VWLHeGvQ2tQ9CGLSKpBKy0upzC4F+bAHODtm7C5bLsX
jThQknNgRGmfDTVzvtKeno/z1GebQMK40pw8NxeQRkI5il1pApcwMPpRAYG1QN4m83pOsgtMtwUG
TXANkEgy4XOVJmBWT/3rABP8ou+86QL44OEIvHU0jIAOJ7XQ8B4PaQyxhiuBHy447SmYaXq1xBmH
KKRos7VXZ3eJgYl8mAkyR+hYQ04MPRw4UABkZkfbw5FloJTOyuyBFx3vDhBPwk4C+oSJnFIrOLi+
/9rU5q7qQDJMuTqb4n3iY8g+hH0MkiP8Rl0P5dsA3E/JOxcQl7zQtfIVwPO6mLcBnwy4+ST97cA6
ci7NaI40TgfcFMFwDQwmurFXvnpzdnNgrqxxl1ao0UqAKJ7Z7vIMEgmmqTfcOStR1Dcfv4izJxeR
A7QvCJj8bTeaGiWLBz9PXDydSKp422qsPTh288mm7Uy9kREsLfa9TOoWtb5fRzBuN5EVZZa4vaDp
hDbRaUF2MGnURL6whHqAeYAenM+mEeZt0Op7QnX2vTN99kJ+X6nMFXqNNpFD8ZOj/+sLmSIVGzFo
Vler4V60fFkO1ab2X+N0fDZnK2ddJ9+q0ryajfCp8+1/f8A5CgYXdIMo59OKHKeB1cUBs9kYe2/z
8a7Ql6WV98lkrf++SaYIxsxIn4HyvX561hL1lGlTzoxhxbQYJJz/RVIkqLPs23jUoDwwZ0WiccPO
kou+YZRDnidgdSQJBYp4jOGBnYM7SZa8c/suNORTCjNH9wgbGJAH1hoCp8+n4XOzDTEUBjt8mji/
lWUcq3JA+HUxys52p/TNTimKVw7lRabre9K7P5v1zx4nXcC6A3vh/Na5SThItkX1yx2Ha0VrQSLH
xWtL2RQkpIOyJgm/tck3A/BLr4Cr6lmRWuUuzBDAfDww7PkMOJ0O+KBo8hqaIJzk5DonWx3Ak1/G
LiZjXDqA/h3ADxAoS6iVIdovTFJ5U98ErCZYEtxKp96ozovtGA8p2pr8ffCxroRp59YslyIukKCm
A6Ic+NJJ4sr6wTyY0juMJBA5A8WMgsGgiuLVaOJHKZr7tMhf5aDuC0D1ixrlpFG9VMRtl76Cupb1
EqVqSpDyYdLKOwGtqZDhDB5+J86Q3DInFatct/Z4jO86AQKmsKvLoBXgLdQ1Hf6lZ9sAT62nLGSb
y7BXUZwOKlhLfR8wHBaxGcLa+Xr83iam8HiUi5KKSpB/i9TPrqrG2c/epsLK/Ie373RpX3n1XFJI
ubKV1Y545Fsn7nY9Tc7lfEJUPeGtZTC6ptZWbGC+WRzpSGoPUZW9Rn71vQ3q7aQaD0rIKrPpmbDL
qryHxXEzGVXPslQS7xZ8j75pEuRIGyBKsMYbHF5uDossnjlTdmKhjFasNzIkV05h1hedQPc4z8XC
5iYVAj54KeIpkw4nQe7fNTX9LFv55DJwboGhqQbbSAzect7G/TorJnY7RCEAEVdptIU2kCY9eDs1
Wml++SWvxle1QKvjJbcyHz/Z4+hnLkEak+G8aKZZK07X+7rGWW1g33YnT3sD1/YM7P/RJsytlNl9
VHxtNeEKd3y3ZmOZiXAneFZze5974tXpmvusBKjnFHT9irlStakHBBS6l62p92Cpks19UCXbj8/V
c7MrNS3NYr3Peuy3bXcHbXWo/Dx3+whFm51tS5K9vbS/r2ISlIt4p/b2WgQ4tFBpjhkvDh3Jolfb
+6RBHWEHWGeC68SevkeD8Zw66tsECy5yvmjp+BrX6id7qrMfr6bRlqQXw57u9OprKDIKK6fOXex0
V6XVV4iGHv2muFTV8NZnsZUlw2qMyJZ1zE9zhc4srHnuufKsa6Zkrv51bDHl9U1tlIwtwlMudEaz
Nhh7zpqNSQS0Et3jrN8Fk/pWJOobdeo1xLZN1ntXpt7eY81fxI2DjBn4tFCzw8ef5LnNLi+O7Yxg
DcbO7WTWTb3KADjPJzk1+TO4sfU4mc+RyXTpB/aC/elezagt+SY58L7cGYP/+MkrOLOv4pNRpXAs
NljO6TKwsI2wSTOqS+XY3c+fT29J16+BmDfPhuzuVTV+zFNrP8TOVYifDJ1HHonnqJ7eyDC+VTLj
OQOyrxi4Zm3tk7PzzOVYE6hqpDC4Jv3Wne/gW2YTdWiU0C376vzdNMuHpGYAhX5567TZZ83gc4NF
ELOlm5qOuuV0ImJkeLleT5lLdWBd+ajh4ZksIK8uCyu4j4KRXw6fnM7zZ3xy5aVfr5pC0IE2dDnP
UD9t3IupHyrVo3iFY/lpQsc44A23m4OfZ58Vvu1zn/bPz3Uy3qQSxZFhzIUyCR+rDj0MphqkLnY4
WvhaDjkANgdZoyE2gUpWfZHbmHCcS2eUnLTWEsv6w0z0TQ177dPPq4pxq+bGE6D6lE4+6SRziP20
KbQ2BMOjbmuleMASG4DQFw3FWigSl/Zl0VYPR/IxEs2U9iNsvuLdyDR3FKwLzQ7sSjRt60Dblpm9
yvLuegzffN1eyTpDSWfvHDzYlFz0IXebfNyopbwsqu5KEptsK+OmmuorpS8fYgA+rYLVFANo0h3S
btyKFpda2RJr3jx0Na/Sz66GDIJJ6k33ZkKnRJdEGuWYtC9CG4RNMkyL4puzDWK2Z7khYb546jNR
Ni9xbbkVyDJlFOMFIG05LDuVkBwBkWZd4kc7Ei4lb2VtoJLEjWfsLDRBduSX63RAKa2mrwXSLCqL
NTlYzeXkjwks1IzriFWS5JMzAsELbAwx6UCR/HDHGYwTlFbLJvJ7hJtND5sOUBTh4wREtPFdm7JI
FNIADJKoCQ8xU/eRJcJKMK+CwQ42kIWQjFPBXhDC8OyV6KwjKTYZsUCOUtyC0cOjw6ifnOwW1PlS
FKzHbHXY1hmXQhNqXIxfuCM7SMbvEnuQHdYPjudcmk713oX5rV9lt0rdoKXw0DwZWNrz77WjPekJ
vsUszh+jYQvLcGFb4G5pHDzZwJG8ApM3kGIZuIHJY8XeQSXUqgUcIAJz3SjbeUgMVnkrR/vSsUZM
pLzIeR4Akr5B37oRMdxDL9j3Yfuc2/6wzNpx8/F0efb80WxbY3IQyFbmTfVP56pV1mUzWkxIeu0t
K4sZOehvxoLEC1RCxmit2kle8hY/mQfPLVKof7B7RUyBVunkac1ghKHij7jIaP9oqrzK4pR6fvbJ
THT2cmSywqTDSckZ8M2vb4+c1AB4vczcfpRu27d4oiDBExurUU3JkdMB3QxuZaUfQmJxSu3zlcK5
GZ+Lqm1xjKnCnm4cZZGWadGbdBTwcCQlitMW/XuvWHt+fYVQgE2fs/D86Y7JfxWEKF5BIu7VCkCy
Q/GxJZCnaaqbWCdSy7EuvVSng2UCS/YIoukhZy5SLeMUrD3XT7K33G/u2sDfwRW/lGMHTIG0qc6s
cChkVPN9gkJ8DMRp3y7H3HoQLRi4mOmyHeceYaJc6BW00mCcnU7q+Cqyyc0mAncC+0KT9lUaqAj5
3/Q6RpjTYcAn12thi/CuLG4rJ0fDbmAaUJvpdf40c8hg+L+GeOlE1iNbqTglcr0YwWdFtxW8Jci9
rES+ekqPcGHu2AXMGwKO3lLzQwo1XXRwWKSSVRCBU6AKVad2s9SjzqfKAMZRAyGceOGGyA9SCBCo
N0nxjpEKMKkKm3vowPIjjOh9g0iDxngohr5cj2j+7aLxwTtIHNoaHAp6j3Zn7WoVE2VS+Yt2wGPb
RY9TXEDfSGeROJ7P0OMJZqzgx+fgueulJdiiS/RuDNX5HP3pHAzV2kyzuMugH9Jj0r+kVnI59uom
1oir+T891ekWrSvgDecgH93AhqSYwRfOqLGDSbzoG+WTt3V2lWyxr0KXghyN7dyv70st9SIvjYr3
Fbt1QJqen60CcoXndXukjS+aT7wYTnZww5+8zXOrHqo0lKRYarEPO1kiWxWygixhehlo+0JAT1Ms
L01zZQfyUiv4fPn54wN7/hlNKvlzsOlv1Qbg1Khb4Bi6VVRhAKseoMq8at74lCfVe8M1BKrT6uOn
PE4dp+usWR9LrRO1sn0q/pnqAqo/CQpuNCTBhUHIYYfGEbOlJGhUrRZTY93XsJnIguuTe8d5KGMo
jtXIGqHq51YfScFFc6twoaoxu+IzTRtWpOG0kSPSBlPJoU6QPGKn5mWM6I1Cl4cpbtpahW1dTNW0
8b2iubAdzrceVxpZA9S2Lzs4ukvOlcswhC9F87a+0Lz7KsEY18CES6UgRFr/MsjyJlOyceFRiUXQ
vAyaAJqwVOKlTn4Ctdke1/HsPi9roEkIAAkJyy/YfWYXcPxfIgfqhAkc7+OjenbUMmYFrSBa02hQ
fx21/eCRlRbI1O3L4j0ZHyW0kdibtuDrrnRj1bTLCL/j9Fkh89wAggdEIZOCrvHbzqDulDEodCt1
IVS/RxMfn5zq1zFpXtNZgzFUxS3cn4eP3+y5qz+dJxTv6vzluLr+aeZRZRUjSIZ8GHMJycHVXEh0
WvOlv8rNXeRo10lePszrk4+f99yM99Pznu6fo8lIutxUU4zNw8ZJGGORU1/1uvZU5d3Vx88lz1So
SSG2EImxLWVWOCmVN71DoAehTK7Iorth6PpliGzdpxqrV0lDjEvxwyTMje7TtBnVAC+7AzODuqHG
B+15tb0wa1f4b0kO/ciyhmtirW9hVQ6pB+BUJIj8FO3Nt/Bi1QawPM98idBIrnQdWd5A7F4NYzCI
AOeY05emBWkyxffMjbB7IU+tg2zLmhZbNG6TGrc2yW1PR3OJ5UQqsU/Y7uRVnONGKhX2Gxr46wU7
LwrGOWt9JXsgZqPGEkLd2dM2fmeScdfUpOkRDImUapWZ/Us3GT0hcGx7tMbcIPe68iwfknMP/JJM
Ey7BDYyJ+MLXYQjHYrg1kmA3r5vLSjw5rIiHmrFBpMLKD4Ynw5+IwWoeory9Iu6hWNmxcjnE5qoH
PxsqwQ9lqsaVGTQ7MmabK7MKSIvC/EpC7yeXmHMnjZwDqGk8cLaeijqTpKjRXRbU1Qt2V7l46sBR
NKrxZBbmJQ3fp4aIsk9mev3c4JVoMnBD2LSKT8cT+0uf3EImCCuxr3SA98huPX2p1RclJNxwTofS
5hZcHUrX8iIiDVPvagijyPWj9L5qaWsWOm3flNQOPfpBEPozenvCrbppRkvEl7B44SW0ANXBZq2S
DguwZkKD+Pi8OOMUMPBYoPPQmW6oVZ6cF74yJmgqE5hHXrpGP4XDXaXiPVTalZHyrsjfItceU58y
wl+PlYCwPSkRZo85FXIfI6Iim03XMgs32T2peui3sDptSC3AiQu/nUiP5LETa88SwOMLiJeNQgBF
os7R0Cq5r2EXuB+/qd8Tv0E/IhrQ5sWUQ/lnHjE/zWjSGp200UXiDnq0Kimqg1JzHpqcKItKH9aa
9IplnoIOT3XtIYCvwB4+w97rkw3SZPEmjNkGQK10AueTeeicEAPRNq2jeZVg/1aY9QdzKryOybZw
gn0bJq9KUt4GOcZo08CI3JBxUsHxrs3hAfjjdTA0B5PW16Lz2Hk2tf3Yr9Mge29iPigo9cjc0veR
tAK75yHazLkktAa1j6H8+OSYqmdmULQRSAUQuNHYOVViqJHnW5SNUvTZFUFKMX6/dmTa8NQdyc9o
RDi6w5SH2z7YyR70QB7F00GqsBv64E0dS/2aBhrd7QRikPDmfM62RPWmja/+xOkyJt/Ih8xWfdZc
Q0eFe0KyoiyocWQWZ4sZdsoygqtKbicn2wh13HTCOyYrAJVZbrtJLA3SdjP2Uo7Y5ToJOSKgLjx3
vuCmBDsAakD6EgoUXTdzTb13fIp3T3UpArSGUlmpZYHyVBF3jhk+ZciQFqI1tEVfsFZyFGcfy+92
zxRsRe2bb6pLz2Q1k3UuQrZlaX2FWPrue/5u8GE/+ZG59EV+O19POvsLMZhf50Vhk4inuqoetLZ9
0+n10Td/6kJdo/vPAwu1eQhY8/d9t5VFQ4M8uIRa3y39sP9x8FRxJbka+EYUb6gWYkmvSiJTpH1L
HDLbR4iATLEdzK+icadk5o6O6tcsH79/MhbODQUEaUJFtMKm9rSrNtJMSOpGpO4Q5QlYSLEA73uX
+vWwYT/H8QnlbWcohHjO8xc+mzjVPukxnlm0YBB00Jmb8xX9tMBL3HVZpvMCTeZ8fH1SPFo2iOFO
lhwb5KSuHMvVhI90EcJa/uwsPjP7Uyqhp0MZlxXiafU9o8fe9mmYuXFLiGSRRa6RwzCzAd0vRYm9
KseMtHfMe5NzYJ16AfDQ2vWKnNznoHE2ehZdeW2pb8U4RwB2EgghuVyque3awTtAy1wSmPQQOgSH
srbYsKphTVhVf13F/vMXi2H97//i5+95QfCqHzQnP/77IU/591/z3/z/+/z6F/8+kNyW1/mP5sN7
bd7zq9f0vT690y+PzLP//eqWr83rLz+sMnQ14237Xo1373WbNMdX4b/n8z3/pzf+x/vxUR7G4v3P
P17f+AigEWN7/t788fdN27c//6BlorKi/8+fn+Hvm+e38OcfBwD487+iCM/83ftr3fz5h+I4/6K9
R5+DJoxmYc9kjPbvx5uk9i8sq6bQ5sZclldN8OcfwvwXwmxh26RaM2ZYqfzxH3XeHm9S/8Wlytaw
TdCgt5CL//H/XtrNX3u9vz41DsbfP//sG9VRunCB+3lTiKwRWRevzBJzUfS0shYSc4dLvo63rLBD
V/bN19YAR5dCYzcympBoVpZS6aYNVRnHjUJSFocxvjBhUbsVilQUSZw59ngTV6K5lHK6ltjst0TX
vOJgZ4mote+sfCXAhynfxSkqh97vf3S5nu3xBtCEi3K4/Yx9cklgmUTEqoxEpFXtKlC6KxE9g4hf
xzoBqBPJMku1shOCAKgDNeJHRal9PZj+pdGnQJluWh/DtlrUX1MylsAUlPZ6ZMG6nIBFtd/9gICR
xjHurQxBUhUa8ZL9LzGNE2ViFX58Cs1yaIt4I9UKxo0TKq6l5fI6ijtIiUqWAXgmeUnxkqt4RuwO
Zg1dberqTTiExWKC2LqjUPhdqTQKo2kjHppGhNQsvRdk6eEV6U/Ble354bLRVGTBgzfuI3vqVxVk
3kUaplsjFXiKsroAHx0pClFfLPSk7cOnG2oW/KHNiyvrYGWKAOQOV8aQLd9Bj9PDKBsYJ3FHMA6Q
7DwuNqkX9jdJMN1TUyU4A7fZvaN+G7p820EBf6/A6k+199IbrcouG3qtonntZowAU5dcprCtUD1n
OxMOZKvFlv6YkXW7pGH8oBXZuJF1xQMRfVzO6d6518ENMjt2g/1wM9l8oAX2pk0+xOSxgPA0MQns
CU3lAsADI8gWq5C8J4Gg/HjvsQmuzJzqMRz11EsuHc8oUZ/MeQI8YJSWJiplGS97j/3FKAmqE4Ui
XRKodjC5q40jeJOq0NAoWsElHnt/3Tfh9yOUvJnJ5GrQ//2F4lL804/HW4/3O97l3I/HGzwjAgY6
T77zIyk0J8nMomNURS2UopPnOD5ecbzl+O2UGnJd+tbdycv4C50+tU8gx1NA7b+80ONjmoxqQopK
sfz45R3/9vgXRixIE1chbhz/4p8bjj/6ERHNf93y0+v7657K9GhaSbbwyalb/HTHn77950VQUFop
HrbVQU8ptDg5/Nz5S40tbw5dZI/Yj+q+9+NuYXTk+nRj3OxMabKo84eHLIXW38U/fVFGI96jled3
CjBxPzGqpZx/N/R0I4W3scv+5fg3x9+2zjQuhKNPRN3TZOnrp0pN8lWp67AwRVTW7tjtA6U8hENO
JVEylDRU8XvWx8r++J0IUoeINoonjT40l4k97MhunbZVpPerplQXdDJA82mulU5izyZP7Jnr+c4M
9T1xohiOgS62yRM7P7E53q7jTXTtuiP3U0Fyr8DDRcHgr7uiN/a+bxn743dNkkGVRBMtOxJ8gO15
CgNr0iNz72dKd+GpHMN/fmcHIJJbtdqxTSGftvK+VzJAQhkLN+x7i4gPyvdBT8iVFsT52piP+zQE
ZCFGhVNhillkMiKbraLfWZvTxYSPGEwz9zp+Ua1E++s74QQRwRTxM5p8eKsRHA1YwBuRSuABRHbs
Jrt1qaKal7XO/1Et3TQA+aT57NuM7HvsQTEUZZQSq0wCdmrHj1nRWJuq7NN1jaRkMVLMW6mtSotz
yoc9jZABsHHgbGTKPpFkgn0+fxkinX2vVsmVOd9Dr2569rv0XfsUMH9wFdyEvWEtFQ/BjEpxaIsh
ZEubKNjj+Qn23RCJHQkCF+pAcDVRg0unFmAgbB6wC4GWESiRH0T2FUdusp+8jdqDAqpwE6/7jMRx
heQUmNnVtK+jFJduMUsk+NXx93h6ywWimWh9/BHmtfrXDd9KY4fMLd+PybZXnADcack8VfIRZLJn
5xsX+nVmwEksGsIJVBDKGpvaiw5Fy94jg2fvsxB1O2CMZnPfGZhqmDf24zCRapsSSATKuliaEvZ8
VvQMfrI5N4UwH48DqxLkv4OIwaXleMmhNPL0MNUdMD5jrNbHHw2lJuvR8IAWqWN6aGSVL3sb4JRS
AXGpUeyEkX8Lz+KmYtm1ym3SsPIYojhlvwaiZ5Fs23iErKRAnAXQrV3bNMhyIZKnUEFdKrzoWrcC
DXyKk+0GMwLHEJhxDol3yijv8MvRA5/vV323nvpCXZWNACYYzffp6ybfHb/765f//Hz8QxRowd/3
PLn78Uedj2ctRXt9fGpbb2AOhyFWuvmh//mDnx76r2+zNPlSe3qwzv95JcfnOz79lKa8vKr3qNpZ
YXnx04v46f5VRiC2TkXjwle15pjrXu2UcvYDKpy0x++OX2I9+u13xxvazgg2hhEkCUt+hSDpylOt
NbaCK9GWK0ovwyr3Ik4461uZ+d8azy9pnpffrMn+qg14jfHJN0tc88kmmp4x/K0Gjis0Y4sTyCBx
xsB/vxwicnp1DdWrB7uR8Af+Qgcs1RD5O0xhsa4JdN6mhfakyGproZAL6wnDugbDI9AI/bPJJMbt
FICkbPB9LLw5yspXgmuFFmmLrS02RbgschSu1FIWim/1K8snC8BwqD422hRt08TcwwhpXGJZa9vL
l5pGOgLs56l3ym2ihEsVUg/VFR4+t4AO2GWxMn39uc+AjCpBZK9Te5VWqXqw9VJelE39oBlQab2n
gC0ReVZWQ6SvGJc9wnPibJyrCElnHAewTVPlK5Ez9DZDArn9wYFtFuuUULR0mdc4tZwubPdtyqWW
iRD5H90mWoYExwFOrcArkW0gtzlfsSpPsDFzbxs3wbxEMcOVVw7bgFSbCz2EeaiXNGCFP6N1HbEN
TAQbCFOGlVbWUMSmEotMDQ+7lEM5x6Q8IYUFBJeQMRoL+1bhc6jCGrKlDcImjYGCRaS+Ux8JOAh9
8loQQxWP5oYcuJoS7BsJ0ME6Ve8tjVBC0CGHURHqRk+BZvm06gl37QjlgG0ySghhJLRsC2zQJB0q
8kLp4gfEqANFmahYN5P1lbQ9/zJQq5pMtrJmLWbdjGab7rO4+po92oR3LCc2m70CsjpV2+fa8uKl
HOxvSF6qlT6QZslWa1NYQCskemZaBP1S7xUWFYO/sVXk0DPdQlcjvLsH2+lvClJXV14rk602ApTv
USAjBSZkBDqW0zxNk/cetNK1c/i3tocdP2ytrQSYxREThyrzhwUE+6lLDhQNr5tQqsseTSgvc2CP
DdcPWj/kQLX6EsBalqgvmvyHbVSwX71WvRypDPTZa5554ZKIdrcyu4tgZGcuCfBQizY4ZGqykRVH
UFgD0Bd4cTLs6KBV8lKE3dbQLTTLmvhK0vB4awlyA4O4OoQ9Y8mxPBcHQE7hkwHqFOo1PfP7tN3Z
XagtsHeyfJ5MsHgehVzLmOdk+UUGSrsqsUNcRJEHIVMkG5x6lPK5Iw5wupRRqkC+zCAe+8M+7m3w
mpbcBACcSWZZa7r/RSvtRyOqOKU8H8ALQeltr7sYFkNC+RTiP+0DoopyKUGGzk20XMuv7ZHXaKJi
zpAiYjOH+OZHrdvi6yRKpRUeq2w8HoTtuF3k0e8ymy+WCF8HC17pkMSEOlm62CTtVSkMTOEN04oZ
QgbNHPJsLCsBYzea9kpV5JehFo9RDHu8KxJ6BRUVmQIEFxw/OcHDZRW2MTMhLryUPWDt+8ZlFF9b
GvKwEm8nSX3ZdFFgZhwMoHhVCAlS+s9em6jbvh6e+zIvV07fXAWh7ezboXghBfHaRLe/apImQCHc
6K41SOV1oEu4zmBRelNEFuHI6yb9UFwQfROuUtmTooNH3fTjRxOQ2koPaMDoRYD4gV7ruh3H1Sgi
ZSPpTK3RDBfUFX0yybz6MC9x5qBRy0yILLCBnqMhJyjBIqre9xOieMZp2RbKYTKXIXC0Kla6NRGW
Cihm/86jI0PoZkfYos14VCyHGHvKiZaG2zTznRs8j4tsIOF9eHV8TJGW4khsyGzlIj1kIQWeV1NZ
ymc6SQGkdW8d9Yfu2Z5Lq5WsTN+HJRdj48na6Frrmll7xaHV0X/WBIuNNgEXKOaYesgKEWFBLXMf
Nd8cQdqDMVikIoTDV3as0JU6UNjZNOcBBgTqsrTzaLLMfh4vZwSL7lARsqWTOrFUDItHRTpx0Fr6
U9Lqto2cVNIa+rtgsl8ySERA0Bxnkc4zXt35+a4po2ctq+hukInhsH6aUOqz/iYgTzGalIk9IUcI
DIFZOTZ0dOPNb3fO5Hn3NQd94d+kJCJdeqNPnrhv/AgoYSz0JmxdAR+9D6wdMxVyc/kiyLaukoBt
umJ81ZUq2pGpwAYZbGRSvlQZFyWjaX4UpLRepBzoBfMqSQDzdjTQ+0NAJApTTvhQ2Q07izS9EfBW
FqGafid8eU4JA4FawUcrzTRye7K4csehGGje+pIidExoI+yUDXndy1xqBMGMMCTTmrQv2nxXjIK9
cNJrNXTusj4+UJP2+/agLoeknAnCRExUDTZfphPVePH15JHMMneyKLRKUJ9RAuGY0vYms/pu02V3
BaFdpQlFElIT7AOo537srCNNMy5624tWY2Z9NVLwvrjz3UirIdMH3/U5PLQ1+oYsjPDSs0tiY2oZ
Ljv097G46Fvrpq67uTiOQS8C3UdyV7G+KZxcrJzSus8c9TbOOP2UICBULKvfksx3+zABtjuY360J
xZChvDuof9ral3dDaSLFYzdkDeZGlJpbmN1zFbGwcMabXvdZ+af+a9YyvJQYTRKtJpbIcFibYqEX
xprDjt5AB78+FeF7XxovVkPdhElkuIgKLwZezd1JvU5y6lqJr/MhKrYrHcUjRDfOllbHtFuY+Stu
JHSRFvFaeRS82KGJ2gkBqaCVsdNF9vDf7J3XlpxIm65vZd8AvfDmNH2S5VROJZ2wJJUEgQl8YK5+
P1D6VWpN7+k953MgFpCmlBCE+V6Hv3+Txk9VMb8mkNDJO536Q+/6L7NbGacSD97InGGRcV+Bw7Yx
ywa8m8fPncSUoPAJgGzJV0jGe1F3RCfKby4RqE169OuKb8XBV5efuxq+g9Np9Il4FIu0uVF+is1e
ombM1WFP1fY036gIiJwAy8+SGo3Us/tpkJ81ImqJSKx2E9Y5x25qHCpx8ZOfwmRbp1xmBvPVbhig
jZTVab6sfWcnqMml8UOvjvGkxTNrwIk5UDoRVxoiPwfXUtetD1AzD0EW0X+gKgnKTOyRMX0sJZCg
clkCjbA68q4Kbicfx5XcsS4KEZawMhcD/SBC7RMQqUb02q5torsgH2+n4YcDkwGnJE3CNsrsgz/X
6R5qzsceQxBsZO0H2evPE8jN0U9Ywqf9tZGX1iW2QsfSh/PnDMvOTeBiWiUaG8s3/2KOg7yQVlRs
Jrt+CTwG1cLxvmvwWGKTbpOwu2BTJcKAWIYTalIQ2pdHN2VgD7dTQalDC6KtW9qsPhNfnG3/bFe+
f/JjbCpw8Jjx6Rq6q+YD7HB9J0RKTKlfznf9bC/ZZXDE6sXFt5rdS10lTyekjZ8rdx/PuXXWhvRO
2DEJLkUw4rGwLNk951hS6iDjHdYA4yRJIjzQpmfHt4Nlkcinti1Zew+it3+YhQ57TcQOHRvOdXTF
agsG1F4xrysz42vCpKmPxmyPLMg5pLUHa4FF6WEj7HG+7mOLjOXMR2jWUnfgp08pbi6995GoMmbX
ZqFw0m2ZT1tXBgGyhe84YTk3OLQWgzjjKnata/GTLGvMu2cfD80A9z1URJ80Z3roVCsYaWt97wTN
J4rh7tklIrQ72JmJjifQdo45i3Nnmc94ol6w4Ah2RkNoraPfkplsbCbQPjPpL0HaMyhq8XUXVzeq
JQeFtCgm1k5pwwCqryB1nPo0KqH+BCRvISwdSgI1nCylHdZ3ysSEN7AL6IUmw9XYPerxlWug17Zb
4gfacd6D83L1Tc3ZegFZ7HEB39kefa4JUDal0o9tRLhkNyy3ghVO5Lg3XkslcKjSW7fQParAZFvE
zh1uFhcHly8j4b/DpOqa64QNenRrJuiY3Q5HgZEIJljQz1Uw3GeV/VzjKMNTEigSsLP73ACeTarJ
2eeExQzRJvmcDwl274jMdxlusqVLKntuHadxuBdp5ONqmsAZrr3L3KfuDmi3SMPWP06ZedCtVp57
zxwOCDGQHzbOuTZUetP38iZvR3x36S2qamI1Z0XWqaXKnxCjZr4EcQ03eSiSfWWZC1Ec278ks5hK
x+Q3a+Zr5WqE13U4qGAefVs1zJJnQqKw/29Gvs5LqouGTP5UQHBGxxE8K2rXH92kq8LR8uctiCm0
Lvlq5Q/9Yj1nxbF/7Hxcqs1K7CfcUvcFg8Ouir8XVT9c1XEPx4tY5LQadzpcM4RbPouvJofeakgs
l0dZHEqJRQiUFg2EkVnRUsLqTj518j2rHmL0mBPbEO83tRuQWgyLHsNUEqzoOqJaZVuVEDNi48fv
2ddZ6pMm7BbOORqHR7ikd0h5/G00kaSYB9qjF8TtztVLFtPtuYwL5q5YMY/deUiL05xMF7+EJKRs
WBOpYV7NObRTrbX77dQ2YOKDicLPpkQa42ZyZFl5trv4R6Sr/CRIBqAnRzkgcdfAz4fJxxyEdT9j
h+TSByvGwj1C63GLtR3c3xKSTduaYZuw6CnAyC+Fas5gDcAUusa60MNbn6C1ekof8eshubHu7keP
UJ5YwWhqe5danFFgvl8clEfkdRsxvPcEavetRBc0MQmWkKBxitcNC1dmE9fuGGH6nhjPYj8NFUNg
ldaYGUZbFWCC3zNa1jm+0r7hfPd0U1zIfPwk0pPfZQGDnZ0ekt753OUl/QfmAgbUuY3wPIzNiaL0
CWTsBm8gyHC6gd9GEaZN7e1Ecpdu58GWK8bSxiIFYR5OanQfm0hqO6P3sPLpdPPg0PVXevEpjkem
KtIn/rLpucYE1JgBjBMLDeFGl2aY9RU+h23yoTJmFA8kr4y6Xm/n+rNFydpon6Fi1/hrt+X1LAgp
truXbEL+ETfa14YihaGPFnXvuiaIeOvh7+YXZB9q8P15WoixkJAcrBpVRJbhjTnHz5ASSJVNCBTg
GRIb0xq+lFVbHBIdEnF9E6ddfN0ksrwTeVYfZubme9k8SyyWGE8o5HiIOjq7xt9XZ/wYpbHJitTf
1bMeHdVQPBIeh8C7Y1pq6vJjiwsxPp0kH2fzK0vB2TH1PRT662rKPyTcMWrcKeP8nTUwhe50ahAk
4m36wP1g1+mPbLRvVaFwmxi8vecCeRhdNe94KqFdxORffGlxEjhqtQudQbAgnS232dqTeMxZmZ1R
Y9/3sxlKbzwK37xG7JMewf8qZvKsVQURo1ZxAJx8pipK/q7d3XfLQ0o9cjexXkQdZ4dDFwt8STfZ
11k1S1OzYTkNEzCdFQUHkWPV3hOc0yf2cdTmE4aqi7LTQ7DV0TIxKjSOujcchtR+HtzYoYW2rMqS
+cc8WO2+02wefF/f1t+iWB0tDLF8BUsmHl+duR+PyaSFjV+/RGjXkeNUAXkhAfWrKPhR9N4IM8/5
PFu5cWLYxJMyb6ctKMstzaLbF7hlbXzk94iDib1vl9HRn7Q79PoBKfZf8za+avzq0VK6OIglprGv
DErR2Qddtx+HHL90tPIFNXvvY21mgJA2LNgCTroeswaevxo2BPWxRuzbBKSaOSwV42bxqtblPrfd
9GpKSBTAU3w7DOVtRRPhuQ48LBnihOpx/tJYVrVPKsPaMti2G+x7MdGNyJOpZRCcir7SN3oRhbGH
eqjxmFrrcFrtV0fzHpu8v801E0v3bPwi/QqG4+TXe9faemnXXlOe3Glxm5+04kG1XzGgHi61ZX0u
OrKwRrBXQ5AeYemtfnbHV+aY6QMcs2Ln9Ooy++W5V3hbcLlZlA+YtKf7zHFYtIme6TNVMOj7ql1Q
0e+kcyKnsZ0bE0tsq25bKi/yzgwAnhNbm3ZJA0fHoMeufOXfBFZpnJyUn5/r1iv8JHnAD/G1y4DA
k7qPdphdAzL2EcAV00vEP0TbjRqxODkd2k7ryGlwifNr5rI4ZHNMAPZEzmbD/NAYfAxw4yMP0MZI
hz4MciHOWkKcjbDFCekETaOenqaujbbg9flhavxzJ+qU6E+CKwobDKr062PS8z8undnZKGmIK1u7
xlYMVKUpbu20vZokxcPGy8qjR+k4tFAwb1rrYxkNDkHkDviD29wIpq9ODjzeEyDcacOdJgzvxBND
1aDLPgR9ypg5NLi9D/CU24JgkNQYNkj1u2NpBHddrn/Cr1VtjaQ8QIUKriz3KRd4e+ftsjxKfQL9
9H5H/3QsdPmFldX1rJ/NWfNvhzq4Gacqoiyofe4qamGKSgEK1wKTt7y91twE8RO5uPvJcTHqS3SS
h+SNkq9iwrTXGc5my7jZWsHWU73JcGJ/g/RKwmn5YOV3Qz/pFMk15rNRTCiw5nl7tJjRtnYmSVSC
ZmvavW+dhtUoxiAF1snI0Bsr6ub6nU+19Ci1QNKgBib1uXUtbPfR85qj43f9sSFidQfB0tvWItdP
PdKRgOyriHKn6pHNWpXxQfrTxUkJ2KhGT51FPl6bfi13FZTtnSPKra5XVKMVU/RR7C2Bd3JmfgGb
MjfETJbTeCgakkyMjIyfesBLSehfmySI7+mbf3hJRBElAOhPU1MdchZK+8Y4C9/L70RRXpWwL7Mu
lleyj8M2WrJo5qw5mZa6A/lvQXGQ2eFYw6whIsURa9HorEix1GIZXOuj+pjUXLS5y7jAWe8joxuJ
/OmSZ2YiFhogCBc6Get1Ls5zS0l1wiHFa7GDsdWLN7lHTVfDnWjtHLfOTjtMOqkco8K8Pmq8/lj6
yRwOWkwZQcU9hO2e8mc7fvFoCQASp05PFO2jhe9g59jVmFeONUDXn8qnfsGJOq2WYd8KGTrFAPD4
frzuNcvL7+fWj/gx1kjYifCZ9Xjd++M9AhR7OzsCz+7lG6SpxIwXI0ohzTcffvuat7/6j1/p46Oy
0TG22r29af07jIaA0O9//O2TXiovXYnbLoAva8ooOqnMj5nwLj/x/f/39j0Sbw9cyILDb1/bNP2F
NZM4/vnN6/HbG9df0vrOl2TA4Hf96oTSE5fi1195/1PrhVsPk0ISeSTxOl0P368oNkgER1kG/rXa
U6Qcig0BtUpyLz7nKL3I83JJvIyHhuIdmQcq11i5KEbM0TRZSWYMuqZBkrtiUcyc+cMNlEB9549m
cE4JCnR1cm1iYjiYsfVPOT1c2pk724i/seTHBagkgo8hdtinxG9agnjWIQC+N8n9jHqcYiYsqV0p
n+CDIpWFz+JgNaq+Yl6pQzApui22vDe6vkAmk4elruZJXDuvDDldVJ1+WyCMZtKWuUJ1XVkzWv8l
+ad2MHMjVwEuCZpdPDoPmtQIlkMOls9I0S2kprg9dgQaMp4MBS7mFh1q6sEQsBxBqyev1J8rb8sD
K+fgFqk6NVcsI+bSudQ4vkIzxE/DIuRJuMceLJ7EoeR6FPBNXZe83wo36qErvs4Nl7cE4kLju4/1
UVIxbJ86aSKBz4BrPBrtxsrHMwPbCbfBI4U0ArRchHfU8jAyeoGng0eKOV5Bzdla1Gw3OGvlW0c0
R3zkhn2SWAennT5By2Hl0B0ivyWuUCPzd0RKJwbSrHW7ei5y97UcLAS99fQKk7VjgWjTcVul2qQx
Y6DRd8VezS9JbD6WOdPbip4MumxFAsfHXqcKOs5oiwxkDbrYNppwTkPWR3tppDibNgDoqZhJKSIO
t9Yrvi+7RBH50M1EZcC2ZL5kohCvnLPc6D3DOJPtHmxmrX+pB6JrPTt7HCLmFS7UX8CeT3OOD6cs
POCo5utEgB9ZSAxqe8wQ/UMnNcJC3OHKa8ydsJ2HmhJnjYXEwfRA5YtZ3tCN7YMR8oLTaRpeyLi2
uHUQ6nP0oWqXuC9CSvZj6z6TjrQdfbLrJHzsQ0fKEuTeHTTkGZZyedvNwXM7V6GTocQZxd08gVra
Sf9JH3t37xg5Jrad5x1WzhPCqPbf5AawE/8g9LkmqkCs3JHSQUZZCKm/MdqTyJ5y0VOcmiZAl0Jp
QehlIAvCyO9yHXaHsKNHp6qtPekYpIZ1SXTwY6rCRV8aW806t415BEMxtn0ck8BeaMEHe5w2Y+IV
txkNofTaB7qCf/Wp+NOAB5wLsjvNwfIdpMV/5kbMQjbuRI32DBCcnTUXGaeknLcZPZCzPu0oDZIl
UQmcO5w0EeFkBeW/XLyVmf53NqRL/YN/CxXSZ5b394snapG6I1p9bIG76bbKzXNmpMmZmZ+xDfB9
OZVwpQ8RqwOtZsrQ66F7Oyey+vQbhfQfeJnWn3pnrgVUUXvhzutokf4UJGblNNlN5sXnvoomXNIa
+9x3wPM6neDQpi9qjstjmbuPhh/X135mjCdBsUVV9rlCj3atgq6+YkJPBJU/XMcQZhivckZ0IyHp
OKabhhFqXEeLS6nthH43tNfIggit88DDGw1MWuZRiT2u8cX1lTqNJcmJAb4v60Yse10+v/z3P9v8
r213UdChbEXxgMLMW17/re32Ok4jnUris2uYxBLjzL1Pg2zCBofoDXLGIeg3VwqzZntS88kxq3Mx
SvD9nHTFerySRaxOhT7YJ8Mp1DnCWoQMYYLDG4QUxxz73RNKqYc+Kq3D+j//X3r0v9CjLYqvMIr/
3/Toh4W2/H92X7KyQ/L/RrleeNU/P/iTHx24f5E9gdmwH1gk6dBt/eJHw5v+C8M4mNN4X+IEuzyS
P2nStvMX8OqqRMSqDOckBMM/adK2+ZeNSwDBC4uSWDf41P+AJm1g6fv3XpWpF6pkXcegBi7/Ygn7
95YZ6K3soqjWLqkmoh2zuWovfZ8qpMlwhVjl3GLjQ1mvffEdZlX6FJGo3r7MhXaXTxG5PzWhcym+
LXBbvIOpGBsx+8j2U26XWz8e7uJ+l3uCfD+7CqOFasIyfTMhp2clk+csjwjOxi37OFJtozCDr2pZ
3Ldu/2LN7THWYTg3lHKTUR7r2r8zrAzeIaQCFuwGqEYfsbQPPkGefgiC8imdZwK8iKqqEGHlNihV
MV2oKoR+NJ6CTF45GQyeIvGuM6S9W93M7stOfMWAggn0SVYaALze3mcOqVlmLbw9BAkWmJR9mzTf
5+boXBkKpqGAUVMwyVOa/AG16ajb40WUB1mp/dz2d/2YL24p7Vmhut9F5Y8h4c0iZ9LS2fZTP9g7
7NmfNQ9wQlr8ZgdBfTa0H+aF0JH1tUv5yfw2G/Z+6gYiEWvzvs6zkIyRh26gUm1VHfOMPsA9jTWo
ox6rWn6BbaAovrVTejZSPFtMi1E/K+e9NjZPODJ0O30gyBGUjipEunUFMaexe80Ck6zK8VlPCXYo
ayhzQ3FNp7rPSQ/ZtNpS+pDqrsrJ1K0wwNriFHHKqGukFU7e48mfTX8LR+pqTgGasGuGJmZiOTOh
dtQmgW2sn72W+R3YwS2hbA92Hx9cvuOw1CYhLJERwsRnB+OUPEUVA8pr2k2UQe0CQ/zaFNmVlmig
93kOEjdjwH9fud/00b2GFTqEHRdhqsrxfhrRf0+KjPSvfkYcd7WUSHtmBERvJ9xrQrvK4wChxdGx
bCBljTBHmwRPLUtZgU7eDtPMJ8gg/ilpumv4jNWl8tRj6duka7LQM2bovcrDmcSBathyMzeqzWjK
CL+KfLR2UGOoGftwfMs6peyyrezxQ5tAHnTa5MZShN1YHmlmiZIvhV+9ZMnCX9CfbS/7WGUUhTNl
q43pGc+ZlN8mda0H8tossoOfYRhY27O5QYLRb1hgg28/lIN7Pxf+uUwoGE7VEDaxvsM1vYebFd0h
F7sxJWA/nHxDOPezV1JLL0/OzLLTsRAhYE2xwZvx0o2DsbU6K7t+37SusPFi5ycWfoybTJZJHuhh
esEbkDIaSZF+971HH7vJfCq0c14jdKyLJ7Qkh8BU7r6L460x259qEFWK4VA1pZdQQoCBLZX1Ie+U
fYp1/DUEZapaNQSrYtERNMk5QkN5aHSph5YwWWx70fy2935Oqw1CmjcwCmW4bnobJuS61y57S2e8
H23/5eeLC1ezzhe6Y2+/72szqcBF3yAnXl/77euKhddd6d2uMu2eXMLOONEw344WNYgFbJUC6JiI
ec0xwmy0LjxvobaiLQGxDv1efMNcfaT70GtCcuL5YE55cloXp4IVTpKWRr4JSrcLq6Dswngef+4N
VnXHBNc4vJ9a35E25g1iDKYLv94vlg+tb0P65u1mp4CYWLpg9r6AFYPqrpg989gIpGqb9Zy+vLC+
Zd3IOHLOsU5YNh96/+T6LgQZfEqUExHqthGu596+qVu/bz2hRHofB6o5+A2t21HlQ9s7YAFSUN8t
tMs0LZTr9Evl40hoIs6OfevTUD5Fcw89rBYskUqvvjNAY/AKHW1QHXXs6y69DKp8HKaJfEiTyQ1I
5o07R2XI0gkycyXFGUqUhE5sJvEMy0ndC2h6RJzh9qtVB4twXGes05u5iOyrcVKPhdDKvVSouglE
1HYmPPGwgWZ5MuPyqfW1YYt38xWeoP2+S1mi5gKlboIH8vwyGpC7/Ylgh2heKsqb3iHNHC88Fm1Y
P+DI0t2UIGRUlghXxqugbqlFatJqT7C7vtqjBUHUQY6XtMp/EuDsBQkRp05oLtU9vzhrfvypnvrv
Munbe1ePyjsTa1XLVzhedf3jLHsRzqW8A+QGhhi78qML2l1MyT3sreigtW6zrxI33bee/qK6ZD5m
ce0vVtph1BqESLz2FcGWZvKhoXUdBiQxm3Kq25DqQbqbZI+FTtxluD0tycHUdFRcxGd7rBMSSaLL
yhleecZJ02KQtB77UEctFZzHwce9ABRchutmFtGtUuARzCaKcBQ6xYqua4d579voBCsFfma3GEts
PJhV5zwN4akV8zYDRwjnXrg7ZwR/QKJcwtxjA7gKyzlYGuP78VTpWB/iAZWMpTlvTUwhwnXT0QGr
KqSFNqHbTnU4Ehfpapo8V3ZVh3GW1GHza289937ozdWzJkdEsB7fYUlwHKqasHkxyN8L5gonI19y
KRcW8/qqXYHXCdMCV++ENW9dg4KHnMQ57wkwXTeElAAFr7sIGAGGLOej6xK9Oom+Dh1mBaat5Nmg
ahnOy0YYFjfm1yHLmmIbxSAfhQ9fZ6nVt+HbbmIEyCaWY22AA0sawjcMCagHu9T0U64nLZLLkEeS
9VE+kXw3zD4uD14dltPgb4KUbOr1vr5xwVc6u1MV7hHs+LDe5SSdwfHN6qSWotv7Xe6XMmO7FjOX
zfpCPmXfHeql+6AYi7AcjJ+btSG8H657c90TRQ1O8nbfccWW9D9skC3LcG0LVeExeyHiMj4Ubv20
3nvbmMXPZoALHbux1r5EssUaztMrcmm/tnHVhXjYw9eOZblZryillTZcN51HtbmXhKK8n1uvd5y2
xpG0zRPBrk34vtEwBvntcH1hPTe7n+qSKFzWl0vc1HJN1+a27mUwV3BK8X1YZ7S39817G3xviF5u
n3UerKPSdKqCce7fZpLYCTh+5UL0Y2BD3x06MLaASJfjAckm/VP9/Tce/9szuuoI1l0hO7o2SAfv
N85bC8n/dA8xzmMGj/xlvTdqfWbfnty3fSetvnmoVvbrjXm/Resd++OcJwMFLi6zxWXg59PriqoM
3fXerU/z+spixb6vE/3ZyPX/PLxNyxVYj9uUWLuNUF5xZtpHFCy5DXgl8Misj1JC4Orb3vs5TJSO
Xku1c4zLBujAYh4tIfYjyG6NgZwZasHo0nnt7Q3LOTzC8KZ2eg+iMP2hriVt6P3a++Oc1tQxbhSD
vYHCOS9jYycOXi5iKkhzcwmwCzLXjkOx0ln3YKkaewpon9dbCIWD5//XHS3siD5tPa6EdE9tqr0p
StZHsmyThKyl2KCndDJ/32cqPjXYKYC7L53tfBMMIGvrPnZfmOHPaYT0n6fRXYAhcKFkvz6m7oo0
rG+sLMCdlIjK9Ubj/7xwvZendd1EPmP+pqkjGm8PfQ1RpwyJn2TCuN7p345b39UgdOKtOEnM5sHG
lzu8bKrlruvrSUSn2jHr0oP+q3t2AuYf6+G6t27Wfns9B6F2E8k6OL13l3k0I/1ae863Xb7/kwzi
JIU1Zh+CZZAplq7GnSD1nfz1J4wWDF5I7MtrKOagPi3vGCmdEJS57K4veb8+ux7GxEpNW9PVvqqq
SpKvUZcVx3j5ScrgJ61775t/Oic1jSnm+3viYrk0//QVI2uVfTEnP9avydfPRbF+cdCYHH/72D99
9o9zWYLb1dxCnxDL/3V9Vc89vDCcgewDTpUjcsW2rOCdda/GsAxHWJzUIWHVPzeqZbR6Pzeky8Nm
6tpBb0zvOA75pdB6eEbuci/Wj8WTYHf9yPrh9eQfX7Me/vYZzJP2TmpdoYFDs4idjpGY4HPL3377
urf3qmqEg+1zNQxLZcf19XWDT08dvr2Kiw+4PQ1Fs6tFbDMw/FeGrs+MbvVwbt1q2qu+lM1JGbBc
4HG1oUigAJoSV5blGTWWzbgO7pWV0ut0WNqH80O5zA20lF67XmcJict/Jo6Kl4YsxX20PBFEVlBX
ruBrLfztqDJRpRUikleThvrsHXBaAaz18A01W4/ToMDnYvFAEot6622zdtvrbrUqtQgw+oDnQncY
rP61sCt0J0vXgZNbFXpL/7Ee2uuIkMon38OjbGKBt7OXnkfpseSyReH6W9ZT6w9aNzHIKbaP+bEL
nLHCjI6BK1lmCWIZGv2gAg5ehsB4mVtoDAws9ZYxUE9z0rZHOaGGFfR9yTJLmZaBdd2D85MQtrCb
lw4U5s4nZ5jtPfATHfGyWfcMR+1s0fanbul6CTttw3Wvce1tY6BS75fOWSxdezaYNEFj6bHX48GG
gTKZGMd3DhoWsUyvcBCoeL4dm14yeunUPMxbHNzKcF66m7c93cH/UQPYsmZjDzMSidqiXVv3an7Y
IZ3767R2EnNvXkfLOLv+8HXj9hirS6IyNtUyqSikzu/Wl4lZyVoeQk2iIf/po2KXtizjhkQ7JFQA
j5iOxNBBl0dv0uK72inHw9pwAqMA950l/em6G3UmcKYdXdUBPlIzhpyhTj1rAslld4UvpalPRyQM
J2tZ6w7LJGzd4x4xLryf1FWi7fqmTpEz8iPeN4Wfese59ch4/895KOHIDhZJH0QNSiQ2ytBR0z6s
36ZalIrr3vsmXlpqZ7Qf+wJm5PpF+Tp2rbvuWHDhsWPZWo1yTp3NYuwSgY6fEqveAcgxy1029drU
KNdbaT4SBqJxg9cXtNJicYAvfrTcmrW1+QG84M167Eib3aSzcKmvrC+mMi8UwycmA0vjWzeCGiE6
fxn/oNhX77Gd0Plq6M6zrMW5ruQYBvEwhpCO8Gh4Py7iejhlFQzYJhtCVIZDWPoqQblRJwIC7HJW
4BWw9x35TUriRNAJqzCO2KyH/+Vc2sC4GBCODVfKlOVtrYrhpscJfNOae+Y1FIoUUonMjg4zpNlt
52oPyp/TUOiRd0hM1936QYmxkCyifTUXOHTqM4Rz3Z/vjOIemrx3soMKb5v6oYJudUnH8nG2AeBb
gaaps9xPpjElV0Od4KA063d9b5SodE5V5F8z3U6v4ZZYlxGvAiPFm9iME5ilWGsJUMPct+4grejE
gdvZOVMoZFrl3adjvVRhOmuDA3I4ZBQqx1RFCC3nD1k0iVPdeh3cR3WlLNRgA06aWjmQowfIu0Sq
XcNZ1GGEpvXJ9SDGaANKkWBsrbPd5jcyMrS9hvfz0Z5o0W7t9ueu70+w7ottXGOOHnvzVSp6jVLw
9HEgcgEFxzBtpTdY0J4w0TQdHQzVHDBMymBYp1Z9Wff6rP7eWoU6OHVbXVlo7JjkQtHJtDEhLaIG
w64MPK76BnclpzZCNKmgoVFkb53cFjd5DsvWYDV+KLCTyMFodcsmV5J0n5NsmptZebd0ZwPOscI/
TGaOxaMH/m1LfTjG+QCmSHJuAqBIGQQirZPCu2yg1E1W3MPnBthXVa92Fk5CW5JaUT/6PsLtBj5q
bRSbhNoMNMScUuEHp9Ie88Dqjr4n4GhTSC2s/htcnAuhC8OeUuuxz+d2Y8NkB4VNip01Bns7Uq9I
ljA/MiCUDrhWR9ajI4vxOqogqpID/zTqJnkIqezwFPGdsEpmf4+1w+fSHhustIx821BZn1L9q9tS
xJXqtYoh8EC1o8IfEIUM0cRy+2vZ2h2I/mAeGkunEpyn97VrNMhaEpD41qoojo36h9ZmsBxkvpvh
piJHa+uDz0ixzWrI111sbvLAAXsv4U/VSEAdzdzbmtnDWovx0tIn65AV5XwVTzFMb6b+Bwvx+Lma
zWlbwLKYB/EKu7hT3cZiCnuF5Py7buAE2jPt2+qG9EgfqRDnFijkLS2l1MQfrpwlfnwykptRq0iy
xhucYjS5pl0PmCH8+nvnLPNNC9JWxgJz4zPU9lnLYG9i/jZ2BJebsEQFxqpkfJHXAP8RP/Xc3IH7
7+HsBbuRBrqVrX8b6cUl0Nzsqva7k55XxTnL6q8VSYPb0rC63f+id/8/5kaL9c9/B95tv+TiR9lI
8Tfo7u1TP5E7tGB/UZsxPGhA9oLdAYz9dDYi6+IvUHScvwLXsE3HA9T7D3Jn/qWTAIXxkG56UHF1
6xdyZ5l/wV4gvRgAGMsWkoz/J8idye/5nQ0Bhxao2HB91nb0O6a9AO2/IcrdbJVV3ffjjaRT3Bul
DihA+oWCm3ckmVc98QgjjLAF3GmBtbvWIK810KweRdQ/qAhLrELPv8Vw7tQYJIfIkjeIN/EgxuzG
lLeFHmghlIvPQvOrIzJSdR4D+4Rvz9Pg++OtTAk2CjrffQOc/2bH9btzkwO2+ecPI8LbBPa0cZow
3cV47bcfBlhXZUHSqxs8SIrjECCu7OxvJN84p2QhBpaeh8K16NOjbLQIHn7rXzXDaNxUif2d4md1
CUZ1W7oVtEUDT2Cr17qDDyhx3WTVXh+a/s4TgHoonyjojXhkr6YSkR+9qmwQJ7hJ96XXG4/0Es3W
MFu1j9JKXYQvO2he8kdXwvVt8FdFatVBzWTFESuZXqwe85yswzlp9FrvSBE/3rujQdx3MtxFGoGS
baSsp34MqL152NphdiRJbyUWWntgbWWdJOj/No7R2v7WuP+BdeH+4b2+NBYbyBiruADDlv/i/GoL
L/HdYOpu4nnqDqpPgGmU3e/jzosfVQzFrJqnUGMqgeRbE0dZpZ9h+L36dowFVFCblxaSRh5lOsXd
3iKZAQKSdKm/1+mxGRvnIXXz7J5g4g0X2nwKAn8JHHdeYpCeUOUuNeVKyUs8UtOw/VluBiRlUujD
Y1biQk3x+gHrZumizSNqJ4eyvfHw3rmxRyM5ouRsSJuHAq6Vfn5LCXmn95DWdrXhxSggB+PRYm0p
g/nOT9zieYqdHZUjsE6nSq4zpN/ITkOvEtlWTHN3SkznHnLqfMJfrng2u5va6esrC52OKFzmfL82
KhBjOE2p+BfH0dXI/Dc2DveDNEgdZ07P5Rm2VofM39q4x8Jg0Kq8vZHOVzKUy4sPrMSlS7VTk/TR
Jo3Qkyjbca9HBbWYtKe9G0kMgJJLVyPdNaVz03c2SVzQza0EgXa3C2rmbv/Sbv54FDG2ha/iLcFN
xBOb1h/cAEcfY2IZidHQTa0N/y9h57XkqpJ13SciAm9u5U1JKu9uiKq9d+NJIDEJT/8NqPP3Od3x
R/QNoSpJSEIiyVxrzjHTzLmUuIUA2g7Jphvd4H+83H+DWPX59QKdQovto0YgNfA/T31yGsepbmJx
3UjNAL1h/KlbeqQaMvyt0Rj2dWxpRFJpD55qTqiVjqXPRZt2hrC5ijpbf/QeoQlGr62lF0d9gIpY
e2jzu1VOt+UVykrPtD6sSJzCQSCpSFzERDmsMudGN4Li/xECtIxV//yeOXqmbjqmDRDAna8m//mB
UHYkcVQWydWxrU8P9/XZi/nxK99oGK4ILYrcTKd4jdlJ9pWGBxo+WDN1c8xa/ZgkZkTuSLwFLwKH
c2Q0lJVxv2wyO/hjkK14tBJOQZg+8MP0KTqrieQcGTc7s2sY2Q0+nVdO2ENIe0zDejiB7KGxXvQG
JXGYYnpCGokEPXfVPZpwYAI8gtFFvI5jDOJhfDXSzoNwm/sduQHrKJgkQ0Ald1FFCyF0MnXBroBt
JsB3Y5iKykplrTXZ/auVenzVGiZHIRfUDfV6487358njmE2HyM3lORQlAmK7Lf8HmxJW4H9eQ+Zf
7Xx5tAi6mJm+88XzH+cXy2iH6JBQu4w0PEgSYKXgDA++07yzTGfg7VNzPTQ+5I54/J0ZfvrHKowN
BvDhq848A1iB7d5iDThKNmj9vsV78ZiOmlol82N7hDGWNv7ukOSiKj8q000/U4H/F69zfMvicbyn
p0wt1ckZiUrX/rIN1k1B9WjXvrPJGxls0Xl5a7Me79OK5SL2pW5DqVU7MoF8GkxMwaNZ2wfm4z1m
LZ2UaEevd6WtbMxz7paO1nAAbFNvYQ7k18jBhxc2H32mAA9aVYOo4KExpXrzSci46Mb/IO4Dapx/
uv/x07ZsixHBDZjrgNjxmOj88xC7jZ/AEmytSwuNj8CQ3DgHfmecdal0ZBAkbeWTiwFgvmPZKD8k
dlubH9No2ljv/n6OEWq/qqkC5fTv3fzjIY6XsmBddv733nrJqqz3xmrzs9/l7jBPeYl/PJL1Jyar
BLgfvxR8wPPutaGh5Wrmu388cbnj5yWXNxgXeohvy379+Z+1vIO/X5x4HL6M0OtIQYpb1m3/n8/0
96P/2q/xm/LJePp5D/Mzllv/eLPzm/t5T8s9Py/aVcUNs7XR9N3eaX39jG7gr6eGduPjZJr/Xu5Z
NuNy+JebNqdsVl9jrvF7ozembYgfS7OIIyAD5wCVQ8ju0hsMfX2grG2qVeGu7TvMVMxjMbPiIMvb
jHzsl1GbuZa2ASLLugNt/S/cX2QsYINrsxgaZjtt4kx9V4XubNJZWjR4PuQOde4CvXoJO++aSjPD
WuNG+6kp38yE6SoOoAs2920CqQbleHHmgl+tOiPvd2mpbS0CQVkD07Cv2gZuH4R4emrm1TQHsR7V
w6BxOY+g/SazPnoAGg8/MVlPLRiXzCMxxbfznRk2RFTp6mkoGUbxXIEBY/W21tM/zM6mda1NFibc
k12icB9M90365tVNftdpf+0zL70klnbka2t3mdvcG7156xDAbzO6ZUS7lKi83XbceFQnCk6DTRn4
yZ6l42NsIb4GhL/j9P2080+/AH3jjBVOuR7vtyXtfU28wTq1aecI3HKJj9q7gIJSaRBus6y6E1nt
bmWCxhMt7Tuacw2r3QmC0jXCznnWWh0FjBgpTgUd6c3NFv47dpMa/XkusvcsJDhTYvg1cvU7daon
027mnEjzkYTJC+5YH2U3Me8RRJhKVvsaS84+709aGT6HAeYmjKXY4YZt2fW/PKWI7CmzfWvATkMx
a90s+5MA+3UoKgviQqVhGwQAJBsAam659yPXOAudkdHYMKgkx6Y6YKI8N7Hrnrhin7NOazZdjKIr
RSCHKI/jQL4W0cW/khqMsldqmI4YJckrO1QUTWiE6cfRg8auKX5gpd8M67C9Q9o9s6tAZQDHwEMM
DyFqD0bqcHmP6zssU3t37MNjV8MEJUORI93CVgQlZa5wYWHo7FJmN6jrzcyDKpTTMwZ3tkLlhaaL
cp4pu603CY+Dj3m06c1j42nmiigu6rSm+pc3ZKdcvdpO+tsV3U5ALNs6dvpI9nED/Ng7CSg1azHU
/q4eOkpu/bflxXe55uRrLXlsuc6v+sy4I4HmCVSqD50HHX8JxmMYTVJi6Ugb5zZ3XhVNidtQ2esq
7hq+Mszatdts0Fa9TLp4iq0KT7Jw8cw21VUj4XArUvggCb3PixcFu762o1MQGts+LXFkVnsEPNGG
vhB1Ht0WmzYheZbWjINCkaE1nfLfk92DR6vaAb8txTJA9VVJbQR7/bUrWkrXg34XWWSoNRoKyNEl
V1FvdlCC0WDHJnVOPzoNxrgrU++716IbAxaMG5m9jsQks7KrxkNpWnDzxnLrZPqpgFSxtr2ck9SN
HmwRKk4tgA3hV+Fq7cZisrEDbbZjtd6e9LHa+W40XvtnL81v1hBvdQZErCJluCaVBL6Oj92GuIBr
J21zXXR2s4I09lz3rAeNybjTPIEb2uNUVmV1mJhfkhMhXphs7dI0eMFMm+7Q6QPUxM/VmvUHv6Ea
xzpYDCubBUYFsPp6mMjuqZ0Pzef4KQf9YVWBJbAFABWq2DqZf3e+K5qtl9P6EZ39ZDJDxeVelkQR
m+CWtBqoe+DTzgcNyjuEIZR4Z5ZD3w41RTEf6cRxp63ta69agkljdKO33rP3LMXUuppm0dm0d5L0
omp/WPeRR71V5ZtUxCyU0NvDT2ecJINwM6V2+pADFejNUd5LHcT2LMBvcEs6mdXsXReXSzXTd8M2
CHYTur3Zao1jJfsEloiB0lxLusawHN5itMEKi92q8exp1agMpGnXXkfnXtSaeSQ9RsKacuV2mJSx
id2HFp3o1hpZNLZFcG7mbDXcy+tRx2mosKvubaS5Xo0UGQ9d75vnogJV0TpPCYCyiPGQyJssAl5Q
oM1tiqcyzJmBtvAGWBcdQnQue8P57IL+zuxm4WtJsdP077yQb3hq4yO1fX89hpB2ZTI9mTWkKdUq
gkOFoXa99cUJhpa+S14yBs712EiciCZ2VWbV6MqQvQ5YvFRGxDjYHBXoJXEXgCwQBqccg+q1zvRH
xMsT/Wkyg3DczmjS2Xjivje1usYMnRB09l1odjvPq3Y1tJV1Vzj+CqpetoMSFRL9pe1VSmhJqKnx
XlBz2OpJcBxQnW86y3oytDymgCMYARBQEFzWPsMj0pjZaPWm0MBCB21wbsPK2VOYuPdS9ZRiKBAC
fkYf/unK7I/RIYkyeoUUdKJkbah3vST0xoh1zjsbsXFSxc4qVd2lbsHN2gMI4KijteqUb+RJMUjz
I0c00W9cnEEyJjk3Lu5k0OwYYJLKsn8N5H2MY2i8m6hWtsRSDeceCtS1lDMXaH7Esln+zKYyuulu
rM4hBKft8rT5+RC0nF9+xGv306Q9tqpTh6rPvT1AmvQ5afV/LfuQw3hBnNC91VxPd3ahm3BuPe2G
Fa5cT/M+Sv+Bfmf7DXst2QjyV68I6ORdDu9tYwWN9tEXzXbZlzcV4wr9iv9g0lc4shQr9hSOxTmN
S7R+Xv7lISr+bRbG2QW4/q7ZsFt8UxN3lF2Gi6bHChlJV3xqaJaWh3Lo0ZyieyZftB9ZvQ3ZMZ6m
5qFBpLP62Vt/SeFa/zI9JIg58PSbXvrtyQcRvjMotbyEVfDuzK+rd9mlD734fex0uVV6RJ+HBL1L
lHHJwJs7fk4RQeKGW/9WHnDWsau7J6Y8Z8WqeTuGkK763jAe9C60V8vDiIex7Mr+HqU2Z8SVzY3A
KoN2XVvviM1KXj3Tf10e6YD5SYvYfEPAqbaJNys1NRldCTHR7HJjBL32SdLsRtDs/e1HCSA/ok6e
gqbR9uY4mgePVteDXZs4oefPYsecMnopvxUAonUz+fGt80SAiiNEY603LSt4/3k5QEZe33O5qt9y
R1pbzgN89lndXB1vSDdCJ/ZDoGxeHlq5CXwSIZzHKsNB5wq7P6CdrB9ziwCO5SFQSFYkmoRfmpNA
2TA0G8u8m501Lde2tS+c1zCIn5aHRl30OKRz2aDWfeAfjjgX/O6ujVVoTNU6+6vN8UzOx1tHP7qC
Edc/0saWQJPi6gCDT3+k79v/vPBAAEvV+bBlI/bhyMLddMZY3Um9hqA0KhrreiF+DfabhuHvqw9j
fVP3jX4nctFeTaqDPw8otXNj2cSEJPjaNa0J73pNi68j7xFwi1X+ggyZN4PxXbjQ+mx7EJfRHiyE
/QYJH/NLEASDnuKX7hKwkPvtdAldT16gmxWbOh29bx+k/PJWGrwVXesFFx/i5cWoOrkphM81GbXJ
Xdgflkcx5XPoY8bVVSjNulseoAep/zVqj8v7cQlDX6OJ1K9ZbkOdlA4p6BMq2Z6IiJ83FGMWFSII
r2NlpHd67QWbsnX8T48va3kEdYhm7UMeuTF4Oud4JNKGcNj2Uyr586mdAJkki07jRktlOLeBB/eB
Ee8j5le57EM2mLg5QPF95DvFuZiHpnlx/+EmgodyYKaWrwewgsSpYPknoPfmdiQ05aOEdrZ8lhCD
38oU7iHBLMPagM5on5TBlh/T+E7gNsm67AeGgrGqiZF9cMYGcQvX3J2LJvO9j8rjsp9YUUqI0wZ7
gKlFpxH+1w7nn/nG9OC0PCKL2m6VcEo8TDXWNxBYRLkKF1eOJ17FDKxVk/pKyGvdOPqYnFEZmI9O
rf8aNHAVnDw69QA3vEGmbC56TEnDm5+gm/kddUnnJccbctBdFjYhdL9PQ56XJ5pOqrb0X7MT13Oi
53SQoq5fvix3VsLHLz1W7nVw/PaqKqf42Sv5Ho/DoHcE2Ev36NS5vYWTNn65A5MbN/pqVUOukh6L
Y5Dr9QuQyevy9nGkDGvKWtYFIbq6GXnirJa32few4xwve+qkZZ0S4RMrMr/9kuYdoSvDRzUKZicl
wbiDcszXybMPy1sEjhtthmg0gDkm1r1DFsjPHt2M7Cjl5f4DPkiTZD7G6mWXLmA2M+/id1+1wCFn
QbceuNm7jgFi2WWviKjxp4TCgd6ED+2IBRvyWrPSfBncV6XRroiONe7xBFl3EwB2mGR8dlXFR8o8
06soHdZnhvJ2qQqmj0pnao+F/Z42Bz1MG0yfqhoT4J1dPHW+9vHzrsB9rfCrDBARHfvia/QFljtk
PF2zyCtf+smtoEtmrHFVl321UCbnb76boGTUqAGOcS7Aw5ohNWJTPP4cHYkgsokqyVgeelcnlljl
5+PaGN3LQGH0yTOG/KSsfPj5AnPtbHKh//SjmlarVfKTUcJ98RsInPOH1AyNzvL8E+uiIbwtP7sR
w9unme5pLP9SPZfuyMgQYNhms7WYErQh4ERR5djpQb/Bo3c/NSOtDoXl1Be8YExNSqvfu7bwLlXm
OjvfgyNa9z1X1e4x0B1xTD2rJfKexSoevv2go3Zsgg5bddD7t7SdHse2sS8ikFvdr4J9yQqWS8w3
CkHt3kzsaWsNYM16iQkrUO64of3y6fnoQKQBtLYYfPEi/OCYpCAxi7C2TgrPf0O8Eidk6108ZGnk
DwHuCIiBMyazf9Jy+5MyxiFPfecVwwKgZBNraee25i72OEelU6lt3DfdCTJFfQ5rr/rZRIU5Z4wE
2fyllSdv0S8uN5Uzi4CQuzSzDp8UyeL09///+3HLg5eNNYuMfv7sAG9H5XRenrbsYPk/lCFknsvN
v//JMB6shefYf1lkFh8NklP0fpj/e418EhLbxwv7wiQOEHcLQPK19OB3opABKqi101747WsSvxd0
uJgQF/mmcVHZyQ5RWj1vso6EpqTC2zCWaGuMUA7Qj6CENDqcPB8gjM8h2uXul9fq41ELDLRWJBOu
JltUCPryjouASrd+f/NsIMnLA/oRhR8mTRRa82a5RQYGxakD6IanLB/W2K+Qmul/xCK0jGdl1rIZ
g3rGQMYrujHmLhhIHUZBtE3q/j2REWnmCQsA3GzSAy9gO/Wt8Kw7L0KrvRwezjK5NTMoqCIjfsDF
ZbxK6/5l+XBUR1GnET6oV3PJUUyn1v4GbCLOhKyEu9JLXgzYwCspQfWlsVrLjCegJudYLUrGFG5G
Yghtt/xvubeUTNFdghniboRQi3o+9hq85MDUmCggUrPWyxuLrZRMsYpVnFicTVOqIahwgTw3zxJd
xMqS2n1cgNUQZn+1ESMWHUtLD9eUURbyhP1TnqoRhZ+IuPCKEk7O7LQ8hVjWNlSvnNXyOj97dxok
Y8vfRWKgsVEo5mK7PRoh2E9ahofJ6MptxFBFiwVgA9r/bkOSIQkOSa7BVPS0tdtj5+nb5qGzy26/
BHGkXa72pvRIzBjxaCUZzgu60DREqkDbTc3wCnVo54naP4gI8jeLRbt1khOcseZkkHNzanogZKqH
lO/4ylilc1uvqgTjb2qOWyO23JOmwl+DlL9TLyzWftfghqutK4aMat8I95bjH9hA1nxd1NP6fEYu
Cuvl1o8YG3JYuYP21m/bzMVB2livUxK4lzC/c/3Ou9dEHZ8nM2d+mFb+seOpFznAzsllYO+aWmOd
Dgl8m5KUvkmARu1DD8NY5wLeCE13bfbZuHeMPtgiOuyuWgJoHob5a+t007lNrfyM9KZ6nEYYOBjl
XZLy8ICnFiiQsYudNU1ID/lhaEG6M2AAKmQ6o2JuoUKWxlwa1gE89T1qgvLmd86ONPLwHIG60Ksa
0ur4HNlDeJ+JIN1aORkkjp5Pj1pJlZHXqU5NR802Q896MjADU1+pp1U+GLBsi9w8xXZwGdvK2y3e
rcxz0EN3tcj30srOi8x92RQK5ZnUDZaz5p0/D2BxynD39ybTDEipImj4ONqvKEte9MCHOGLVIbaR
7tWNta3MFM0GCiJ/6/e9/tOBILAblXkfW8hKPZwiFZJIpIksdEhFdDPOayR5wwx+7E0ES0Aw7op2
NE9/b4SLRmDCtLDSCvEdxkUwS6rKdez6/4hfUMTYwTfrY3DDaXdaNpScOpS1ryjnFT5qVKRtm94w
MxCOauLdW/5V/vtWH6ToMDzndXGn5Eohc4xmoe3iUTFHa3YmqfcooydOtea+MBLST22owHkXppSD
IT0CR5p/59jHGkZDbRYsOjB12wh6FfQJwE4FSPVUoGYzQyZHIDdPdR50P5vlT/I+PbyJ8z065XNX
DOI4zJ9k2RSW5mxCpI9cQuLwNM2bKurzbVEi1DT02IKWLa6i158J1R1O8SyXXDY+tqqfW+G/b7Ez
HNAY/uB+or9sXWM4LbdsFf7zz+UOvfI2RepWh6hG5rtsrNlQkOE8jVDR7RZH1LIha17+GHf+/p+f
QfZKY+BNSzBFaGGniuF2r2Lfg0dquS+4oSdaoITWLOkWi30qhvi9dooa8rjtqeNE2oFnVNXZCPyc
IMciKjZ03SiN+oztpj5QhqYFapIBIl7tfqJQY+sPYVtCLCH77jwYebxqR8aLaO7Bam2L3KGZG6Uc
q2XjMltH65aQTDUfkq7IAor4hMsvVq/l42QN51DIcl3XDqXldzuVZF96R8KSg021Hg24kv/2ZXWz
2lxQM6QREt5TXsPgPVk5AbZoYgmUVSeELiHdALxopFTpKGFx/2WSzK1FYV54nGpmqRd//Q1bDUV8
lx/NIS03OlW1NeFea+T41alrAPNZIdfi2OTH3pE/usq9qNzFYfe8mGDAQ+IUmSXIy63/+l/k8kOE
8EHHld9F14pgW6E2uKRTkW7zGIRPJjDx0ysMsCETFaDF0NQnPVJ7r9BburssxkxhP2clcEldpf5N
ueauY5n7RQ8GMGUAGjXIsD4XYTgch1pDiBcal06BTJ+aiP9b0YF4zezOQsUDOlHuEhXXn0FhXhJa
rM+F06iz31v5JnuKnUA9lnIKriUaA2FpPU5FGoIWplSuRoEOS8+Q+zGJRqhg1biGxVNuQt/FM4Bk
p95Kc6BNk/cxtVgTtIAj9kXmxvfFkBU+s/ei3cRFREk5nZcrnnNF8TI8mFR4t8qvdSBCw/DgOZDe
LJSqh9gdd+aklfcFcPXRda37EHAbRFBaN00Sw3/SqncIMYCB6nm0TpU5B6tldwY6MfiGBCO5c0gV
nE/Y/bFvbvoiCp7zPv0N2rK6LH9Ri2cKKBhU8jTI1hKH0JsqYZdqnvHZ2Zha4aCgvjCL5E3ZQPDm
/3tVTxfBjI2ja2XNa1M0eyFS5zEYxEczRiTxZRY1pbp1DyZ0wpU5Oc+V7jRvNn3+YwXiZ9NFpXwT
uPA3KippCs33+hk6fCefeQhBuZMIw+1VbsTaURfMcb1+bN48FyeEHwTftW3wfaA1R0Ka7XWdVLbG
2iXFoB7bK9EM8rZsLImH3WQKe0zrGUFQCeOr1RrEA4XzHHVhx8KAiYd08vG+o93O2uO1bjX/1QLh
dZjh9TRSoDOJ2LyP5ltjMhXbmKSuQ2OXnDpOm5HfZI8Pcd6Qs+C443qcRswbY99yqGW9Vnk6rvpU
R+ZWTSGWD0agHGA+PkHHJL4i/1M0nY48t6pegz6jt5FIim327Gu2EJ35vt3vmDe0K51r5XcfPQVZ
f4gqS39VfnKSivSo1I3qZ89U+ZHIwGaNgot6sn7FmevwJshhxSii0MjJCdmfai/YYNXWzXLo6WnG
pZBMvoemLuC4GSL8A0u22EqJlGgLTP84NHX12tDgwNGR3+wpRfSlrKsblI90psznJLbaZzdhaIAp
moxtClG5k7eST+F6Y3Forba8W870xPWtc4IieqTVNfIcvjUudeVjXubdxTKby/KX4SHa0/Sazo1X
rzTCD9dWOMW3g0bS7pun8v0MtPweAupsYZ9G1z5XH7WqxjvaotS+Hcs7er5jPjjzBuTmnZNSRy9w
DLBi8Rj/an5kQZq392if1h3SCtwpDQHqoTs+WM5UERhIty20CF0UiEXKkYY2xAmXlyutd5Ni5SpW
OgRdI/72IaHOXiH62t0Huit3o6R0cBdE4jkIKFu4tf8ZzaUESpXVHQ2ibu0VgburMken9TGOv/zc
3fpTPH0EQY8iKkfxjbW+21S6kDvNHtuntgBY3tVT8kuBgPArz/2jpTUp7Fo/RHumZ/5JVO2WgSz+
QACJy9aPCSDr9OChG1PWRerNCCLrpXb0hAYis3cz1s0XJ6z/+nO5lw4nTVKHqaLAw//kKgZnNdrv
tiWnfU2W066c/6wb9d43Boo7c/iXdHRA/jGZDn2Q30bEAGc/DZjg2lSAHbfIblQti7XbRPRKk5G6
CeVd3f0VFLTvkXjEz3ZII4AuyQhDwvceJ4M8+iYVcIytaXgu945DFIbe9t+CZvJbOaMlEO8Utzxi
lpQEMNMKcmL3xZil70PS7NAmpi+EfXzACk9XnB/+lyn9h9o3Mdm6gtZMOHuGxYHiD6ESMvNW5Koz
LIucEqkDBCRD4X8aPdd9DslQw4tN1oDmwTOOPA0JuOqHW5IbH5hFoWBPsr3Y8GMNCCqvsL69IrVf
etcdngrO+dKy21sCz3Ktjb5x5Edk8234AhvIzPmUXXsabdc5V337JOr82aitdptaExhDQRyeb7Ku
kW3yKDUJdK7rtUM0Vf0bz3nPGlut2poTo6FVvK4xk63HlvrWGMC3jiAZvRHr4q9sQO/Sct8tOvyE
goNqNG7I2Pd5RFhMbQNgjvX4YFFKOlBmIi3KhUxV9qU+X1/FVmszZxub1GWsMJc3usIsGHtTre0s
hLJWmt5TM+KnkKJ0TyT90dNzhHdqsy46Uj2a9lbuXNJMjz/iiIyWKde+Y6weuz5VrF2jkZwdRuRf
Uv221UAPFqjBBWyhWJdNb1xl2r0qzSRZSBSEunTys2mMhlj2ChzCXN90/cb58j+UqKK9bB3jeTDM
/By0hfFYcvFcMZrmzHxL62WavK+0Mgj0APThui6Y6dCMjobpAmNP03QvJwpzvqjbY+9Y/iptAlZn
rZ/vaYtwEdOj8Q6pDHWFRHh7ul/iYnfAFxyYtyki7S394uqxaiwAGq0w1399g62ZA4s3n+Enqo0f
ZPJLJukONbK2d4Y4P/qkijPpsZ7Il7eOepZDqsFkdDQMubF6RxE2o7Sr0fb75S/H7UMarKm8gHpC
AjKVMalL+cbxEhDBk/jdOAZZSHz720iSeJNL72tAEjutMqZiwDTj+tq2NDLqenqRCuGFgUXoI+hf
yjgd79zBHxFUSu1i6XaB10XOUiL9LIvp/20aWL5a94dOxv2QhggLNYupBfiSsybGuxz80wvsce+s
IZ9bxWVKmEbWBTfOShy5rSHkCs3WH4WxcJ1CSjvQpkqf8uLYNBKKx+h6p0jXnqQV8SuUkgqpa05X
UWaX0mEpBjY/Xk+4YgAOkaprxrW5WhbTsujacwgKbxhk8JQbGgKYJLnvCmQP0FzllSHKE/41H1hW
LfQ59E/apQ6ZYNWQPIeXQif+gOKFf5WtV7Cu6J3XJo73RTBOKxUa1ZGmcbWZaim2Sclz4YAEJ3b3
kunDW8Ki6tVUMKDCodyqsK4+5s7jVxLDh7TTwd2Oksgwp6CBwKfJLzY2q1VLfQHiw9junar8RYX3
1uaJ+TBkkb/LKI9tKkmaK26eCNSwm65aV55Ku5avrk4tPSpiIjg4TXoJH8FMavVA2Nq3DvZhXsIP
D0jsC1KH03IdxkaCUUru254Cb2aFL5GlUBehY/0VzjNKTQFm8U1YevZa+A/EkXurpu/7b58LiwvK
a0u9CKvpaECL7Of+fahtdHPqXjQyeAopEi51xKs5s+HHYvzbxWWW3jnSerI9uixuok03U0vyDSSY
9BBBsdzl9D5o4cuvYqAJ1DXFv6jR0FUzvOJuwEx/Mt3ksfbhbsJwB3cE7HxdWgzYk+vkZ7sQMMas
yDtqBKoepG/MOQUdcrFJG8Dzm8o62DGRDJ7I3xwcn+eWej1Eaa75bht861ws9DgqniovvTWe1LHc
usEtMbFmVR7Gx1Ek0bkwIndvYD++mR29LLf/KEQd0bwlylmBa5dByzUsid6dyBt4wyGqb20jjEpe
ktTa5jqOk1Vt9WC+U6db8xboPxkshfjYvCnrJWonrEhl9FClGYABBLhbCljGY1Gn+iMncAOXqaUz
agNxArd4t0jFYQ81Wy2R2cadeoNxJQ73caX3e64fyKI6szlbdducq4SrvGjGY4QAf8+MIyTKysy3
epkTYs8958ZXzZm18lVz0WQROvuiGlI5yYE/MjcpN6VtUuZLY6Jw8vnqJj/itk7vVefUZz3TLnls
Zlc/y1uucHZ8ofJVrDIInndZnu9Jl5ZnIwkJdyi0+zCacFj1nMo51bC3JqNHWXavbQQYPymurW/l
V60mRBSLFokC/KvIDOS0hUmMWT5eKzN7jhLde+711kBeGryRkeo+JPVbr/aK0sljmggKwG5t7kk8
ltvKxgYtqJN4xqGNcWhH5AH0VlPuI42pTuHsTdoVn5ZLxzcVzqfjdvVjWjHay6Jwv/Ualhb5Z0/Z
6AGJabHRRMln2vXBrnbIl2yjVr21Mwa4VMG6KOz8qGm2fMocfrC0Pw5+EEkXOnpE6a+watQu5RNH
g6JU08ZnlDDApL/heLPctT5VRMhfqvB/DlOgMKtmd2PPPEc0vrdmLtN8tciKe52sJyfzzHMXK5JE
e45EShbeG8aTaZWip6DB5Kk35iwIKcPmsbMhZVdR9sAaotwMJcmyrnCbg0MBY64dRJdlkyiL/ZYG
3K6oXTd2CzR/3mSUdke4vkNSqLehQAxVpxF0VjLKSXMNsOBo+imMu/wiQy7HdokCxlBtdiC6Tj9l
5IZsioIMRSpV960VvmuOdmAt3jO1YihIO5avfufjHf00R4a7tIsS5FS+2EnaOQhScg3ZVp/vxwI3
pkbb5xl07dYIWAn0tbbiKmVcw0orqNjbrNWT4lkLMnHWqdamEdLtlgVNkGnjKelIUvCrpjqTG8BC
JdLRkA+2dWwR7cG1NkgkZ5kpcq9mboKdEJGtw2+SdRvQhIfOtdtL2gd3EeRVlpQCkVlBw1lD1OKB
JXlrqxrLN4XvQHKiZT3ZM1nC7NqnRwWEJHj0JVlkefQpLS947YRXnXKmI2hERfg6KafcvbLIL3G3
5OUNgcm2JwbnLt4buohuUVxnL04MudjQh0ttzt3AQhq3JrK9Y+2X70YTGzd0LGcMd/XR6tzyhfiQ
Uwk2i4ZMHRGqSdpl6KfJtxpPbboffDN8roeRqJiJkLkm+00fq71oTiQfWAEX9PdIeVShRnmhEAKz
T1pfvIHGqy4HC21WRwtCbz18kB55AWJsVgwe2DXboGGCwQaPKcUxS51xBhWgGpv0wBwIVbRSlM+E
Q3t40J3nuG1vUWkXX4HpW4i/EKQ00RO8s3zdd5n4KKuIBo7n/CE2GKj2DDX4P/bOZLlxpd2u7+I5
bqBJdANPSLBvRFJdSRNEVakKfZsAEsDT3wWd3+H/hsN2eO4JQ9LRUZESkfiavde2bKp42981pZce
C7syLoyp9EvBqoV8eTz9qtXOXUnKCWOpD3dAWAs0PjlVUfjeMRPes8Fj3Ef7zsz5lrTYmBqreMHC
398t4rftomRLTx1a6K3+s9c89HZEEpx6Q0fcxtb0AJSXkVFTWG+6ZxGHMWmM/zPbfIMMyhE3ufmz
KgxG9Z78grDwSmqoWA19MtO+SqBdjDa2zPVawwzJYxm858KtL/ES+xPN9nGsGJJN7bRPbE66FUMP
qjed6Gr84NbTCBOCnkC+wwERT99fimPpkfcx1HsS8pgZctfMcaFvuK1m665WTDWRWZ4n0/4tGGmt
q157L5p5PIZ9AyBfROPNsImD8bEAsrnpERGxTU5tD93/qOdvdHwEg7UNGRY9Njuf/KgO4eWe7bvF
5CNyzqnZPLlIIDrPjC4Ku9ajY56Bo1F7dcF3z9IWW6xp6dbSLPdCON0JgXP9cGwuplKrAlMj+cz0
iePUJoaTJUPVvWfE/g5voxloefUK5I2Lby5uDc6UjRBk+eWe8eokSbMnB56CwajQMkxwMLIeMWKb
hGQRE3qB2ftfD4nf+sesBJDFOVX/LArNOX0/aLL7hscPjFz8nOAMnTFC1Twj9jfubl9le53oFtAR
uYPlmT4UAURC1T564j6l7A7a7p4uDw1IAk2gQHIbJ+jYqgaGQeC5nn0YoA/W02QMG+jRxrGjWmHU
baWoOIn76Jw+WllFWu7ZRRME7jX2uh1J4U5ai3whx+/2g8bYEHS62slpdDctk1QMPKV3LFXskc/d
PPeO650YaXunBakDhnomktlZ0vEyWZ0Jvp6fZfoilnM3MhJvB8+gfUEaQiMvO5N4ZflVOMhMxBTP
Qa1G6OA5Yg3Hk8UelfrRrxcVTEmKThFdpuFbDDr1Tyrhwgz1V2vou0uYIb0CcKodNCN6TLPmXseq
d16mjus9wSj2T189xLjp2Ugzo0YD17WffjPMHwSh8Q4OrXT7/SkCEeibkGVHRgQrvSpjsHCGeKqt
qUFeOpNsb9c/LNlZN6W+lDL62ywjrAwVaqCeEexlAeRlhJBip5pyulO/CTzUJbaIw/dUjMM2Uzo5
IEl/40Jjk28ChA979KJOG7o7Y3mrxhX5jHgijmpo5CYclgV2EorT+P0wXpn6NMeO1eqSrOlWwBn6
o5OZ+hUkRBdgj38rTEWEUwkr0WnmfTFbzr1xMA5U1aGqLOdLRBG64j4dH8ptzlQH/l4lOnLbKktf
WQf612SRk3tWe7RbamsPHvejhPBft8z0MLIfC8ZRLem7hGGihbTqfgeWhx2/SUhJE9HyJPKap0qs
eF+Qc8RA5egSEmMJ03+gm07XRhaL/feniL2GwMWae5s94zzWJZq1oYWz4HGtWJp+Qc1cbZiUOuth
yvVLpQ/6JVcmJ3rKLdGwIvk89h8FzNiH6Ur5XFEia5H5UTq6/grbHpecVv7ro++vaQNBQ3Nh7dxO
Qz6J6erZyv0LY5ThY54YcdXTgLAJAms5tj7ZbBVHhoEGCTNqzwoxmj4ZjD5bqh2fk4aA7gHSLegn
BMu9KtonWxJcleaztZ7lYL8KD7HmBKrzBy+JxViSVj/7zntto+iecKkTTDwzX9Q70hCxn7BmoW3v
Qmde2/Ho/VpcsmbqotCOl9xyHc2TXiLeYRoXvgiJdtokptWN8/FqQUTdxYlcnANVfsBk2x5N3QiP
2Ta3hDqn+VAGpLiEPzs7RRtfOz+G1Ha3VecQZcDk1+hzlC8mAqwm17UHI+R6rc9l9oFw8T1iOXkq
Z36Eohs/OB3yhMrXojvnJ3L7DBsfRC/iAWHzrvJmjJ+/H7Spwn4z++7RVEUTzK4/B6p2k/P3A4FF
ctfE1s/vCW6MztLQIlCpff/H5Ig8NNGt4/TaQ93o9ynzV/bp0A9DhzWzpWmbik0b8moDF2RCHl89
G8UOJVazasKCpe7QDeyzMo0GTzDY7txup6fER8dCs3cOu6+9zdh3nbWs8ZrYpwViM7n3fuFB8+8d
A661zL1ixzoAep2srHVlM1A2rJO9jIcbocx/QPv/n5f+f+Glk32y5Br873npl+R3nBBX+++s9H/9
T/8iLnigzXGeudgJ4aWbuoXl8F/EBV8HuOAZrJLID9Bt4WDo/B/EBe8/DA/TsI+BjwmGbfAs5MJm
/+//TRj/4fi2DmsB8L7veK79/0JcMJZ/5N8tjxSTBvETeB6BbwmhW/xL/255bFBtdk1OPaqFxnPX
NtUlnAcbHJQNUM//NRojoKy+igM373S0Ncn81IJmOfmzcf3+DBqPdyxy/04Ik7gXcfGjqWZ1+v7M
HnP87UZcbI06+o2S/U9pyjuSJXGOUZWsZ6OmfiTFncvQIQ8nLpBpENCHaYSNRwFbdbILY281ZfMY
x+GjzjPn5DrDQ7YyejKXcWaYztZKG3UJndAbDxWIGn7XN9lpbDFdJ9lyK2fWhnYGRV1fhOhLcAnE
pnwSZudcQ31XmJx5FPLM08HGYksh1zefVfzTATdJqgwhnPGgk09qlAwn05gCn/lQwnrwQBoHkbWu
Je6zTnQiIOzbEJrac5GSNmxL/T4Ooj0ltsaTbn47VaSe3UKoHSlGfZCSnlc15vQZkT219nsqKTe1
gTQXDrYDczx1JpivHIPhBlbN8FxQFUSN55+9nrS/nDL5EA6E5/HnA/VmYaLzuEUEKNAwHJGDcWZj
9lRTT7aUkQeD28q16sFsi6j8M5G6eO6XCaE3LwJcs9oNeAPZAqT6E+M3J1BtzKJwyDKAe3I4O53z
7OhMV0yBkaqGXfxUVtC93cI5j920r2TinZUcj2Vs2awPBm9b8e3X1A1wSbW3xPxbzgaRf34qINFo
llzz6g46prqbA9D4FNsRfaieXQp3eMyIKR626naTA8lANNG40awc3oey7bufG7vBTtNL3Gmf+cQi
jj6LqmXCHpU3b1HRVScDgwXa8vqhGvLgbZdRNxR17zSi11mbo2seBi9C1G4aGy+lORCTbtxotdVa
MfiEVYXXhh6jN2p1/LcD4vaPmfjfUSDG4iH+N4+x6QmuM8AOLsgK22Zx8V8vOE/2Kg9b2JrKIZye
ut4JUK2drW4kXqxPLqSGxAeYic8dsdOHMpEfcMlkEDM7XRkRDK3/8/MxGeT/L89I6IbhCtsGUeBz
EvzXZ8Qs0qrp36OlXlaHnGjKrW3jfsxr9eizApTrAGNMNjJbe73zSX+p3THjnJi4rhrfat/JgWIn
2BibDrATLnEfy2IRRp+K2ztJ7qtCFOrD5e9GPlwavfi/a2IRAoGQ5zT0KX4d24M/Ssb3rky9cJOi
xetprGjB+D8Wm4+TO0FDtvK26/kfI6ceAuRxpCyZUh2sGnGeYCW1WvRjT+6UXoa+2NfTxExgGLyg
rJFhCweHvJVsdKMjUKqNxqvQiTAOi19kBdnkkmruziGRt2Wzy0q8I1k1dk9u6HprTyfPM8sM6yAM
54JuK7o4hp4xjAsR6NZxd0GagANO+1R+ND28dgm2199Q2ohzhdKJjCdxm1smk6ERr+2UTBo2nEGX
1uYLIS+IP0DNjfrBiNSDZgclV4d+M0qB6Ip4PBiaC4xa/S1CBrJN2r8arcPFnRhy3aDOCKSPVaLU
uYxdnQFFlJ4drH4bq/goio6JhyrtjciBabAM+vnNuifo29nRHb67ztiyd8qyQ6qaoC58Jncd7Yhb
d9E6XlLfCzlvppnhuSzZ3OL/3LeZNdxLt0fngfLf6qp9POEERIZF+h2BX3ajxvM49+YmdJGV1zh2
9inqH9MYvlykEaSTVdoapg02rUhssKkSwKG559hOq9PQ5iSRSXmKM6TLBJpRpvMG6bv2A7IGUHeH
YSGNtrMjpKkJum7WUPBkitqMH4opgWANJmuz3i5gmumdBTaUlinFAy40iOWTX50a4Rcsp03WhJKJ
hl/7m04y/GJGLk7mPL3wmp5mN3wWDgpFdBHDRRrOFd2khyYNJg8gNZ5Sla9c39MZqHbJOvWRT2DM
TnaG+TaA+Vp3XB1rgkXcrUtmA00xyJ/K706xru8rz/LPpGPcQcRk21RZRDfkBWnwoe+dIzt5ag1f
W1GNIwMRh9xnde1Z4U/bnyCp+tG6ZeG+M1SyAJmftR5gUA6IkE1KuuoLP3vYi46vq7BuV/4OcFDN
/rUlIar3BubDzYbs2hfZGePDcxFqa9wB2HRNlylKN8AYyoMmnH6FFeLZWvrMud+Ss0vSlGX+1hqz
Xo8zrzNLwhdCkd4q2GuIE0o2JyKBulZVZ2QNNbHchmzGWy48uZ6y8lqnrAPoLP1NWCZvJoL49eDU
XA7MzVGLTuMGigj+1mkAqN7WlP8sB2K2WYQyJpD0aK0mry7XnYebqihRe0juUqSC2c9Rm7f7RpO4
FPI7NYkE2qGjg6fpw3sHM86T1Ws0TL9E3bd7YUU3dpr6qmv0ZJe002NMymTX4Gj3NTHwXuPkaeb2
M9bZT8OgZFllt29D6b9KIPkr5CtU86WGlWL5PVStfaJ6H4OsIqojn82dHb64/Y/Wx9FtG7dO13xK
oNHFbxhBpLMwqfsOy23H3PdKx3QQkybJfNfeYYT+XSe5uFq/i9lEqo17icHUVtjGX+bOvBcJIUX3
/ZXIxNkgrGj3ZRjeGLvsjZLgbGtQpA8mRMItZ1ydCS4GlkNIvS0EDEN3mrpkn48NTi/DBpOr2s9K
qXSvoUvA6bEDa/JZs9UJWo+oy5mx4iodzF02pfAnJts6pMuVa4rpOJlYd2uVIl1AKWwXD6YVLsMg
yUpqZFqsSiIdliuysJJ1POGNIavzWOPB27cSKTCK+Gs1V/V9aENsB3N7ricodU0H6pIbh9Py4Z/C
9OS16PutAYtgH5r1NUSefPP1yL953kQUSaSgAzLvWg1Wf576oOG5IXUsrKPTOJ/JNMBJQL3ycCbt
JOpJnnIgplWVxJhMEK65RREzpxrMNWXzS5hbzr6si62Vz+65ITexSczAZSwVlFEJSXVKQV7OMEm/
cSuZlx4Kj20wqn97O/XuX0Wo/CrusjkQCOVPSGT+OJzG+wxV20YYo1g7PslYtuI7qErCdRraZH3g
3CLZOvrKSPK5s/xmeVdVH9De02Nr9Xc0X0yzOUyubW6bp6SHmaDVS/6k6R9yMdqHDiWCITt/U0bw
rDTlsCW+ZnqSHiTzO6vIjzI3w40SU3XqhBBbx8p/anM/bYVjkVUzu9HNjRA1JzoFWe7I85Cu1ETE
wTJ5K2Pa21iaXjDpDZdJj9ZwJuhoXZIDsWG/d1V6TKgZ+qy1jBRDBGEGTcdFOHSduUG0MkEZ684O
Z9qWxWVKbGzGtGCYFFl8HfY7L+YGIUad7aDLa9O4GIXW2Ae3bcEJpCh+ynAczlqq7lqVuOBr+Uxl
GsGDdPU7bjVl0HGLfc5xTOP/1fcN8mcsMvkKbR8MxpZ1rD5wlhvReEh7M7xH6EB1fWd5XvhOTL21
noam2HYjRlVdV6s5Nf0N8pSfuVtjCgHMuGEhT7Sv7HjdkXid2s86JIq+Wg7YZDlq+yitN85s62uf
S+mAG+qHBQwbJGY4bEVtbJUkcjNKl01lA/sW2SfuyPjRdd4f1oTVKTM140Winu1huJ1zSlrqlvaL
vRz+EBcQnGW88HTSfZklf8aIwczgkBcFi3/Vjw5U76h5BaTk7BLRDWuUxt1ONZI13/JnT5SZXGc1
vmWqrwOOIj0BpF3YPuNs7UBsxpOwsr/E1qB9iaedzntV4Ay7j3HMTp38uXE2fkM3OkFtb3YWZGGN
i4yLMOCJjmB/+OVOabrN3VJ7cOsSzmRcy1a/6Ry7e7RBeVCQ871q49w92H7x4eYEYDeJc5+RBSAW
+Q4v6rHYFX1D3QlSZFGhJjp8flKf+quV9/4q0xwTiDYYqEXDJV1z4y9qNR8FRjFiXhucNNnGVVOe
vh/6Uv+q0pRvJ2rpxDZlOiFjjbKhOKW9T6Y4P2FtzsOB/BX0Xt/T1ZhXsh+b0d51shyYR9vV+Z8G
sk3c+VHm2yQh2Q7NhUDAOTPmnllGJlSDgV6GcjXhY92gph+BHCGqSlkD7Iewe0INXW5r1XWBSyoS
/IkRMsrkdCzP8j9h6PgkVg6KbyWkx4licUCfh9iCJFU/6euP73dlEUXTbVBslHX7ya+b+kYscEFe
sV1vTUKlYjqkddq11bZqdXOrfCrvWkCUqN3mHcuFu1ZJyjyVrc/RS0iP/IY48cx4eixHgoiaPugd
CPHpgEJjzKd4O1vI7pejv/MkYqqebKvSzA6VrxzaUEw7owq5b1nVqSqtmcDTutuFcbW80+e9rxW/
QB/jzOM9iuT12nqHSc+ajcUi+SAH52FpJNIwfzxFmv977E39KNrkj0iqX7S4DJdl4+7RMRmrwQPh
WoPhHSETBFAFnK0fW9knAQGkgNiEUgBg4ybHpczXnV3bIT51wh5QLK6RFcIffxOZBwuz+Jl46l/G
RJUTCR+npmluetCvxDEgligT3yIyJmyCIRbeCiI1d1yPhSMQErWqBiQDTezdQwGjTyi/2Ek5hGf7
0+Nku6rSeFgMIjQDUCDkhmirV94ht6vqza6ScR0SB76aW5fd1fhpdlhR7ww5vf1U9PjMRvOKFwQ7
jrbHwc0a0QCVnLSUH9wrrONv1xj1a05AYiB8tiqlw9lu9vMBIQC3DIe0ncJrn5FIPHdol/q+yUHK
Kvds8cva0OCboMCijD9M2a7cKEWxIcRf/irJsakzMoArwHJRi5DPUNuqR9pvSsmGLy7ucGbe8G0u
vp2OcBXYXFvcQIjBDQ4Av2h+hQjrzjZi3pUU7snI0unKoqYsPUbiqIyq2Lf2eqtJtODmpYJjceKJ
/QzH2b3boQmQYJkwQz3XLzo19zbDTbOKBDvrDA2HhBNoN1zeVpGIN6rcZ9AaLIXbw1h2V2oAUCQ2
3OREPk2GFcMrz6abziDHcJscywpjJtRXeIXLmv4/JwSO3Tdr0wxd33iyG2FfjMyW/1RzpUn6X5yy
KAtdfWs7dA5ay/Cgo3bfoE5Idu4k/TOCj7VKPeP0/bDQrIXIntAW6Zs2XcKlO2IC3UrfOyVNLfrQ
r8zkSlIDBaNJbYXLRHuossc60cphJ5exW1Ivg6/Zz6kVGN74LdN7Cp4DarLh1FYCK7yXVZxTDpKJ
MSUMbvmoMYogHJIcMyr0qrqqydtAu8eOkzeWhXU8SfT0wXyyfLL74jufHKNnimLI5Gvo7/ufVphm
N66V7DaS2RJYPc0jEpOtG5n1UwPA4xyiVzNX5DpQi2oxML9lt1d63OxaD4+bQezusSWxcK1MFnqU
6Onv2UlFvdLK4sEA1NgbE+s8s8OyV6l1QrDYVpThR0gq8bmLlyurdPxA9Kl37G3aiMHFmiJaU3tR
WflOpdvvkmwKcR42h4q35Dr3K4JW6mR6Moq53UQ5uLZhbopTxuwBRVf20CpCznMrIw/RRzpU+sYJ
fk/x9C2L0xBuA4gdkZtD70oQW7xEUIKOZcdz0RI9fuGUns9TFX2dFaDRZ71x3ee4AcWDa8s5xJON
vNztzB238fReTUA4TWs46VhYMAVzNpJBxVi3+axmK+ZmZg/MzIZqpyWFeeu98HmgY4f546f7PO41
0DaVBjTZO3y/6NTKtvj/sDu05sXyWuPy/V5BnHGgG74rauFbXedou5YhZG3CepgZZQQiNL9CB+sX
dXK+b8LhaQ43k16qG90X646MEKYUBnaCupF62UVWJyLKYKlf4uZ1dtuZvO0uu7Sa8whdqrSGLb6o
NH1rNL44N5eu+5POMUtUxbEE6pZwRg1RzNAWEFMpvQI7gfJTgTZdT/6ht9k4D5DRmRLivzDRPGde
Fq7HHg1G5LFrrSNekpGMyNAr/lLSky8lBcWebWy3l+18heLQreM8VJdihtwgiK+8anKW67y0FNrM
tA506RF/O6tC4NqV63kIH0XPMDITot3nHOjcbfUR4o3xpyz8+iRVngdxQpuUD6gjw94KEGcWJ4hv
IWNXxJoq79zT94OozG43K/VsD6Z7GpQOML5g5/NdgHhae5wj/DdSAhixjI5/HNFWZdrRWpZ6jv6g
4rwwmcQAu5tn9Qc/xwOMyUmVGE04UX9GlqyoHupoY3KH2iI76NdZtJcMPVZisLyDZjP70dMRu/I8
JFuBoXwfLvCnTL75efPa1vqlN5T/WhYX0yGb0jYwAhQlMh5bSzALae6eWwbB0RMnaJNJ7zZ3eUq9
692R8c0B7JDs7IMEt73EOjVt/dTGQEHGRv6wUOW0HhAYJ3HzdThG4mCL+Yis+SUkwPG7kaxkQd/Y
Fz8QCLGWkjS3+An3HvhLcqJ4+RL4yYokvp+JnP9URCNvffmujeRnOg6cTyshoQLs4ISZaYGTzes0
debdXGnOeoJgsJ8XtRpkSf7I2hrJ+aHWdOvMZvvelXFysaPyR5xoisrT/2kvLV7Bwm8ppUcAavyO
CzYK6aZ1Qhba9XwsT9JWzBRQGKSQW5g3hbxpC4RptLwM81jVbDlo5DbnGF9RSkcnkUA1c22gSfRx
JiEpOR0g2/2eSvk1hUGFqYQ4tsrSXyLEIytZl5IJTaVvvv/+lG5TEGqzv3ZE/a4NHSA5c6YVwoC0
NUDcTan1NhUUYVORXwemoGff9ejuIxPiPOuFaUrEBqyudZlKBA69EjvNLwVNBU0+YhtmJoasz5rQ
0be38VM8bVQGmJDfo3WgEhxvsuRC19oadx1xqYUz/YUK2FwkJ5PskZgZTDp3Q6RFQEWUfSSkeSO8
It0zS0qDWHEQtr3LUYkYHC9cG2h26TEjGNh9A5Yh49t6cRTtzFi7ZZBqMZK43mXBjbSKNfCONkGt
mhbAjJ2lLcnXPLmJjHDdH0i0KvktREwxqXSSIygcPTqowfqBCWq+tsJ5lEXWMs+L3uzYtvnT+v3K
0pjuQWuO9kKGX1k6BPTD3LP0ot2PSROufRsCflgy5mL3nWvrLHW57zqMlzwmw39RhDVnLY80SEJq
61ST/88wpQ+bH6w9HvWYkXg75KRTz2gJi9bEd1YiscKTyzQcv4BaWS2llXCqL6sl23wyh21v0V0Q
l+Qe7YbAWgNcjj/rdANuqe/jKEwpsYzb1Phx4GDXxd8kUBXJGV0TYxtHMN9h/t5viiaWQV8jntac
z0xJ64jGnigs0y3vg2pg1NpHKi8BuTodNjrqFWJ1GQWlhig3qoHQVv2Mu0F9Qhl7qTg5Ziz29zS8
WNNQ3sHpBr2Hg9HKGp8206g/PBNJhOsTB1jmiKNB2FBMmS9dbfiHSHTJCRsTEF01O0fepz/gIGgJ
U9Dvyb3F+9oVTXO1FnPGonv2kSZVHW2uX5l4+ckFfRt879pmM71DWHOAtko79ZWc198Tid7iDHdT
qi0vnRX5wqrdqwW7Fb2niXT2Lik9K48AlrM31/MK63eyH4QVHjGJnb0FfcS7JH4uI8NbWY0V0cbg
VnWsPn6WE/YJpXwM3ou59dvhaifuJdejDj0hRUtsjne3ktrWx9B5MnnrdIY3D0yNugI6o0x53l5z
Sutks8wEqhVb3uxg86nmm8XZXx5KR3tzKkAaXQsjw/CVfq0af4tPvUEFaNwzVCWBtP56WgcMHfu2
FbUe0wwk9DG7/I3qzAl7QuSeGJPeQiVAXWR1c5amg1W9jo4zOBFdixrMhXXK9GAM71Il79z/f2HS
8J+RpuJARxcQwBmo9tmM04WpTf7izA1qphTWblou4yPf3NXsTVc1Vk6ql8F6j+fud0YQ7oqqyDia
+OcC0RaIiDPUvP6IbQRR6qogJ4f7uINcrJ2agHyW4mXWQXeY5Hx2WtIwKerZ/4asWLO6QlxiMuJz
Zb2BCRBuYA6Fl7THrWKaCbwMZUE18eYX6VH0p5BHU98d9gp9+K1Li8+2RjLv6eZLI76kpzuBG7n6
bU6bs6+SfNuYSbHNKoiBQjEFs+bu1bHLcGu1i6bZUAghzOpV93g7+9bMRrMPvVU0zj/yBqWWZf8g
Htjhlqrg8IVwvw2FX7SYKFD8odgVLANRrwIxZa5JEkLgVB3rSLa059kXt2hJzspzHQlwE/4Ns5l2
kKnb2RvGrc5R+qOszUeEy46lNk4YXFMYkjpf2yV1Im8DSciMD85cHcYFCFcfhASy4Q+gqp0TQsRz
+CtRGXuPMfKJqkPguJ0zr8YsNk0YW+MfWjdFO3cA4GDkZFfV0tIA0SPh/j4l/Y4K04EMvP22XdR9
jgQO61bw/V+5Z7IXhaKYihL+BGKwiuUj4hS6CNGvlGdNTz0ANNxFFXT66Rb2qKQiLTYvA/bu1JnU
jesw2XGpr1mLkVvl2f1rGP9stAkzoRGKQ+gxNKEnagNWWPVF2BNzap9avi9jiS5Lpu929TXhgGLX
VjEED4XijIAmEfVxw72/GE+jomPUGu9O+8YQlhXg3E79xilmAam92+YqxEnapxpXo6u7ARymM4LC
jJXNxME1pxQkTSufVFFYZ934i5ryn7V2llLh+1mPwDVpnz31rjvmDQkmq02OkWBKvN/I2hZx5+wh
JLO659Fp/BPDnJs2zV+qL7tHBK0NohZU60ZhWjEZMRrp35GDKmgb6yfRVi8OcvAVORvZNkCLT4iZ
rzXrKZqIphqtJyGTbZfH+i5JoyeMEM/CHA4pzQcoGNyTZBUxb9K+wkiKINYgyDJJTIPGpifXJE4b
uKt9KbeGttd1LEKj5PKJdeNEf4NdEXw8gDjCtSGe7FyEteFwJ/IYIXuJHWEaii+D6Bh2DyjAS5Jd
YagbJfQzo9A/O43SnOW7tx7TiYs+GVgfaHnBTBwgJA1JktefGkYKLhlKF5Gt09r2V0jZznqRhZc4
dvzL90dRpJ0zqXwk5WOvB1ZuDXv0HT9U5L2qiCmBjUx57TRxxGqfh++Pvh+0WerHwQQAMLbRFdNO
vB+7+KuxrAwoRN7E1xqDu6yGCYHK8rV++ZpCUbXrBPcJtq1EwEOt3yiE5frKogK/fj/ophVte/Q4
/3wtnCdj23ZsSFwBTFWPvPRK6T8foqi4ZWOZXv/n178/Qn7uUBOQgeq5W53cZZN7NLJryCRn4Xt0
aFXzhxs5R2zjTksNieJYK4GgDqO+5ee76wjYz95iILxEFg3MWDL96PtwpSafq8fASgRJBn0r0e3C
K9ECz02Lwp/iVyfhYaN5lbGBb6GeM0aT5yEh/FD3H44zR+tJJOkekzv04IUg63m3gt/sGp46hXN+
TXAj4B12PhWd14pYpldIKH9LlbxBmN3T+WM1YzTZYPAin4pRTjdZu9ZKGL+34mSMrFYK8FQemd4u
gZRxp77K8sNxhp8Gy78+ghKlGjwk7TrN3ffcsFmrAVlrEUT7E8NiejuqNgfEb1xGD8keNbPJfI98
xHHApNE10MVB2MW/iU5DI109tmOQY/pPDCWgLD5745fLvohOShwrhey3bHS2NkNUbPw0u1pm6a3F
4OgrcB0awkQgbn4Kl3Ec9kJU45NosckL52M2coS3HlJgo0BS4bn33MlZ8dbtFVDnlra1x1bY6szW
ILKyjoZdH4ZI7ZHRyk1s9/eQkfja68KBrhSR9n7Mx/jdsmsX3Qr1AWLGvdYJ5nhdfnZjfiAaho/S
i7iVl5Jjt9lw01gzOoYLJfmZer50hRIpIVyUsvqVDzYeHNuqgoHQg0ALnTWhZjwPO7BgjoHVuo3+
r4x4aRSg8VJIAxP3DcdYK3hbIDrYWlEPF+jyzV7S+i6vorW+ZhW+UuehyxzsZx/mSDInXwCESOLh
umh1ZO5JjOWkdn8D4Bf4PzC5xZ565HV2rYrwzu4Yqmxn6is9G5styuCTablcBRHNmfDw+y8KgKax
XzzWRD5Qsa2IDRLIYxvjyVfWu2xNJa62RFokj/eY2WzscEVkkTkP5dapyXiYFJ5CHTMw3/2sUBqv
tb45memEr7aULX2XeI7NhOgDR+qbOkW8a+qCcVr7bsI/GG187Nw7/tiuvqds35oZQHHVZQdOeIbx
GFZQUm4y0LAklTYPs7WbbTHDYyM7bGdp7t13FRuFyK2Z/wI7H6J6Q5/5ZQDz6VumjziXAnCL3Ua3
O4RXyR9XGPwhkz5gWeltXaw7vS8jlLJLRITb7ky7fJIMeCxndNjSF962y/RPlpIf/F6T+skaNd7g
Dm+qqiMbXe9Y0Pfahq0195iKMUotoT8AouNw5+8TIonY9CFpGybh7HEn9/ScgKYjmyUMsGw6F5OI
QLWvtCrfqim9SWfpSTMbh01DghcTNG44ZqUWYFb77JiUzXKAZk3qz5BU7A2JHyllXwUzNM8i53ao
AObSlaereuRWEbnNOWoT2G4zwYwmwybwV0XjQEPm7Zwgb9qkXr0m4vcO4lCsQzuf17PmI4VlrTP1
muAgLNmVlcy3fMP6T/bOZDlupMvSr9LWe/wGwDEuehMRiJnB4CiRGxiVKWEe3DHj6etD6O+uTKoq
ZbVvkxmNpDIVQRBw93vvOd+5MA4tKWFnuRqcGmqRr39rc+jQBtQllSkYPOSakJP455QidS2Awq5n
xzfWRfhS+eY+L+ilKENFGwbuT50hy5XCVmz9UUQ50xV4fl31kbGiAQqRwDkR1OSNcrZDqL/LiZYP
HYyVHMVrNxjARJ6LzsCnUW5D0xv3LlagqmBUGzo04qwJR4YB8345b1qD3R4Sp4fqwSFe9wZiXet3
heRlPbSxx+VpnqaBHGVRoqSsiuhoJ/xSHd3ZWkCmKey+pGn2jSj0Ct/9j7JUU+AnQ7zTPf95Gk8g
q95MVqINNOdx643Wo067PvZoLlselW+Sfa1mGQdRbf6B2eW146lLfRPIcTZyUK/m98Ivvrs9GHwI
PWHvHaJavRUYLDaz6Bk1zOdKCVqnsUkzQo0b6Of2ttf6q9EUxGVpYXKn87sowrTFdsrcvE6rM/3S
P1EHvEdVPxyc1vvRz/730GbDlTjUSB/Rf0qP/9vkrEXp+kkuR6AMf4jOARPhe0sqyl9ST2RVCC/N
6/DYZQsMzPtSO3W7RjOar+MhEiQTxCVtCdNi7Q+DLB8H5oR3GYX+pnPpzFuZ0yCWdMAGcjr6Z+2c
8SmCygQaBYgGXa+DyJdEFvPvb85Cb+3GzBKOaePhE13aX46ftFs3tgJa9PTzkfD7ZCkuHS2MXF7s
bucE0C6DWQiR7XqYQdY0hXFG/67vzOnxN2/wU6DJ7Q06Lm/PR2loEgb69zfYx5XTNX4UYsJrMmwm
0DuDEs/4DJJb8sbXcTOMmLqZOOr5gL7JWROQUv0muuYXjTGXydV1g9+jITzf+vQ7NKyu0SKkh0fU
NAwp5mxdJc4GksF75XDozJdfZg07I6zy/Dfyxk+hOVwAD2wavxmiDMjPsT+pLbFRuzXqYOcolpF0
w7gwTRIvsAcfN+/yE0fOMKCQIRnxny+9ufzu/67z9Ayb9ZM7V3cs29P/fukBOaVVmRc2I6hE3iP7
AoSobSDx4sGNkt00FCxbzfhczt6Pyp0JA7Ou0+20V3TEt2rJj2LMMygWgFtUiVcQocMpT1V/Z9sV
4QEc4tE6/E6eKpaIvU9vW+gehBFTWNwyn+WpU0HLx+dkfBQdjg1fw/GzKAgqhg4bcEb9VRANgDRj
j0DPmjHzhjjSzghwFQrQftqiSkwHszpHGTN3SGCIrptpn5nqoW7r9tTpNQZ39Huu0HbMjRGRz38W
g9fthiZl4MBoYlUguDjXxILFuuusaUWnqCdSc8doGi66aTz/82/q17vTsx0KMlBtrsmQ8dMvqiot
qXOlnWNH33jV8ACvdCED2XdfG8FJMCHxiBTU9ItyMn37z6/96+rGa7sGXCyH2SeS4L/fJPi/SXag
ejwauhOU89hsEWl2Qe2GG3dpm/7zq/26XIGu8Q3Pth3fZ9n69GpOK0yJWtIhM1z7PlT1CxrvJRoU
HbdR/Bjr8Ps/v94t8u3TzWT7ltBBSFtLPOSnS4szVNL5qGwM0KEbJDj8OBLvjMaCytYtzY5lRJBU
tP0j7bGuVYnMS7DbVh5NwGU8KpVrHQSO9ptotKgJTiwFVdUQbrQKL2XGgjUv0bFRQ8C2Rif3Nz/B
rwuo59gsX1wwS/DZp0tWgkebhtyxADdq7pqeRblLG3U1OmJARtcf94ahfRUMwm6RbQiqsFwuqa31
IkeE3QBjo9w1YQcXylqyZSsHX3r9aiZ19DyXL6Et590/v+X/4nYGzc9ol8vOfv/5mvsmrrm5ts0j
rQYa/DbTDhtg2h4FIPjSytiUi9GBVnhU6Kd/fmnjv1jzuJNdR9CAdi1yyv5+O7s0b3ntwjyOi3tA
ljPOKQ/lTg+E1BBM80PVT3dG6xFrk7bMuhZNrcJKvELj1//mbjeWu+vT3YdBxvIMS7cdxxaf3k2v
QyeJSRw95o5kvVrUQ/Oi+bly/8W7uX6hKueB43youVr1myfb/fXR9nHpwBq0oJEyC/907y+zLk8v
Mf/Xuv5GT7BGOSKmr7a3K0T+OAMauAi7oAVK3hwQWWgCnPMZksTOOwhToj8045sy3P3cVfY9Nno6
9+vEUPVGzagZIiftt8lClRkt4zrHHDHwVh8jnwyurJcAMu151Zm9viPiwlm1QBIo/FvjEiVRIOiz
rDCM2NtCKnY/Ug+DpMr9Dbzux160+0765YmhxLI02JNZk4nnO3s8mPrKmOCQObGJ9KvhmO4rg73M
KN9TPXo0wSlvU59B4WCEe/gJgI+MTeJG4zlKTWc3jLJeRbV2NkQ/vY+D2GspqiStyB7hrhDEAuuh
6YeZuZjPsLOhoko7fV5ZXu+dS8zkbZRduyY2qM5K4ze3y3+xYZPaQcnqs+1RQNwWs7+cNMuE6nHS
QvsYDRYG4oyo5rj4lsZAs/pWP3kRMoxsQjOQGhQyjd1Cvy2fu5FIa31WDJcZVEUSXbHZ5TvfGOgT
oGVkWFKrQyftF3uG0YVD4d/uvP/2iGz/+sTjNGeV5Xjse8K73Yl/eeMRBkoTkIh1vMlEbTQmszb9
6KLI/lYU6h3Q+jHPbfcum+cQ61POTLrsrq0P55rqwXhGQkOOA4M8lA/nME/wUzsC9SC+Woad4pBF
FX3F9DViWhX0TPl2VqiwHNXMGhrGWob/VaREl+GSLKyTAH61dpCpH42xvt5OVi11/7m4IlZgYfRH
M8hNUs1CZsvAa8TDqDELydUfKkT0vBnzhEkhS+Ze0sFTw+RvtXdP1JhSikRs0GHx83G6F1zh+yIc
caLjBttXLTov2xzefrOk/WrX8XX2aFYRQ/AQm58eY11Cp+/J0Djm3t6n2XNp3FYGyNnwF/nQcaO2
mGjEMRLMKqs65pJYgjFGFJH5oLhU9pvV3VhO7H9b1BzB1bcMLESsbdbn9yPheEWamuYjv97h4AI1
81yX+DJdXWCqIft/yNqywu+K7nHU6208o1QvXQZvSVw15y4hMuM3l2hZRz+/JVxNQnccn93y80rn
zSaabJqHRzNOBDJTAm/pV4QD84YsNmjPmMjrXEef7uj3TwcHRk6h9+ZJGK74XQjtL+d9Ls+iNTZ0
sRxe7U9rfoE7p25CfTraQIZXnBHKQwN6NWEMuCIOZOa4SrZ8xNxz0zqagd+Y96YN9T0wwHI1yeLK
XD/k/+msjaTapZhM0hNJde+/uWi/7k4kcDtLUYK5iQLhc2mWizgZnRpWkqZMH7wRdqQi0s+oY33q
tAyAvMC7UqL5vw9Df6/5O1nxaPtJEZ8JWRMzJpTBtV/iSKmD6kmJUcorzvk03MXbEaHvYy3HApiE
eWn9tn5ihSCl3TcxHA11YHYsw1XW1JvJylQwV/5bWLbf9Rn5ZzWJcKvpWKmR4pb+Ji4RhNupRXNx
EVbHuJi3vWejLHSaHXil71bj2gdbEpanpsINWlM2qxs62I5pbaNM21qd5+66hlTD3nDLPc0CgTzI
Ie+iKondTefpnme6pCtJVPFMFjJTVdAAll2eRvCH2Cb4ULdLzjPpebtbAVIx0EP9KtrzjFsSd0jp
3M8TEoQ+KDrXfDEmjvOQgF4Ks34DI83kPskD8DgGfCfvh9LRg/Ri9tb0Xu6i2G7XTgeg7baIpjQN
T7rXP02ye9MrrPC6FgworcDXa4+NCeA4GtFSuFZ0F9VfGPineA4gtjvgSm6VdBKqH2OJgj31CRyr
2QlASEfGhUAQ9rgi3DeWPf7mzPHrzW8bVPr4jX1bkHiyHEn+shEksI9q1FywtTNYdJla387Q9RB4
eIC3mmSAMEz/86ffBgvtWK7FkMIlhOXvL9pGutn2Y6yOXpa1W62y7vKu90+pVuaHtHcSMhZIU2wT
ujSosgrMPD/1CnbneOd/fqjMTwUO3FyOWiY7IWYwW//lmQJpIgypbIvRtPYsXa888xCxBds0bJH9
gjbkLnDi8E6zugnDP0hQlzsRUKP/mmbaNoYDqEpvuEuS8hsHERrHprauETqOWsHZyWeUP8ewUS25
qVBmr+dKbe2sCapxNH+30nuf20sWP4sDIk7ws5iCGvVTHK2VM6m0EG0f41GCO9Vi8o0Lm0xBYHgF
OG++xrJoHG+fZWW+bmpiKQc3nI8pSee0vpdPvRDJ0wpiQL6dhPY6Qjo53j4knOKRuI8cPBUA4uX7
tlbRPKR1sYoksA8T7oSUbbsXCOEYgkixyTIMFPfddFByZpiSOvD37BTwVFyP/+9THWWKFtF4xjku
jmnsTYHtND8gCGrHpJpH9ncS5eEbhPa6GGGViRDS05CLYm/Z2R7UInPt1AqPOXLt0Kv5sUePAMvl
0wmzEAOJY7l8uH3mN4RLrvRS5yPuZA6rQn8o7RazjEqf2hBmZx7KaE8tmu9Hx9qZno7MBhaE7Ni0
WMVQzMln0k4RGsPKZGQ179z4JS4ie+dK7GzMEtCLa04CISp+vjkzf9qv0AtiuYs6oovwA3UTY5k6
t+RVSz6MVh1DUcjLbMUcwFUybgU2LbhRVbQvAMSQXpEdTIYbjylJts9l3G0atCwwEzNGBTkDVgPO
3cnHE7TLWaXXU+F5Z7cQG3rP4ba2jO3teDYN9dVKSTWBbuZtc6uN9y1Gsdu7ZAZ+VzJ7P3SJSqCE
lPZTm5kJZGruBsoXJvNIhDZOrrWk6FbdOUX8RHFBVH1vkjyqWnpNbdlfw1Dqz2mk+4QWTkhu/PAJ
z/86kzxDuiYF+1JTaxuCYRa1n3UXlVF+L1MEsxUonLUzOM7hZtdh29JWEdkEK03Bqs9bgp+nCbs8
bq0992BEcGWMeFVo5S4eFfVCQznt2xEotOYPvLOAlAfjeSCjepXJSMMDSkt+quzijMplUTvZQLZQ
nkX4KHYtItcdzi1jiUiN1r4k8yULnWcEY2aQoq7ZVQV+yAx6WeslGvOf6JUe0T1WK9pQBvAlQJ4H
s7D2EcU+GvXZDNpQHaeETEqSVEppfC0L+9Uqi69eEyEs7WJ8pbjiD2anwBK79l5EBla+qDo4Cyyp
jnH1qd78gnCWs3MJ1mRQVrJv4mDgRdNOjVfe5or4Me3ws0OpQ5vzPPVYERQ7YCR7vBlTp0WWO0r/
2UTfxRCGXqbN0e9cjt09RPFuXWopUX4D8qo+T76ghJW73uM2urmLQxS2V6tnwqQlTvKHij/0aHZ2
fmPkuyFG3zfpubku07jC1kq5jsuA+3WGI40y5nlAI77KIDQjTuJLiOB3GHkMVlvdQTdCd8HtBkQt
sRjhinHqF2ShbIuElIpG6mff1so9iUMl82LMiyOGv8DSphgXdige0Qvw8rN6mszc3ei2HqRahtnL
8fJVys679jJGntXBmpz6CTIDMQUKJLmfWPlazExYy3zRH2G9JUh2RfygHyAgyPdWVBEqOkTL1jsB
+Wp1JJAqPtMsiQ9wNWmWkERBf6nTtkpkzaYFhrDpGWDdOWZDM8fl/DR4bPguE2q/Eij0cBacht2U
fa+JwTmh7avPepIsyhQMJznCyrNfPlCptGdavQAtqT7X0k3F1qssd51rFXDgHjZitpDLOdeCHC2t
B05MWFb85q5sO4MsPy3FE/GIcQeCuepYY+DB5pueNNNVCC34xM8fH53SXCe6N17JCZ6uKKhi7gBi
sAdAfpCevKsWQcqreZgk5ew6Qox5JFgYW4rJoQuI4Dn18BNHDMk6/WtVjwuhaHjOCI9jp5ymTVtH
9wiIvacs+4ONgQlrI7xjW1D1UEnKyMS2iZjX2rWYLPqwRwh19UejeaYtb2x1OYFPikuiuHJoouNx
yhIXa0n7kU+l2iVEFKyjOus2ClnSqaq8x0YfbS7pRwxB2ccnc8x8RHAT4vdtwlh75YBNXdmqL16K
7KVrxHrEbXVKUJPv+74+MmVMT5rNFqd8O8QDUqNrdC2OlTVLyqOWRdsa3qVrVP591erudlS62oVZ
+mCVtPramge/qktro+l40joU5oekKPVDNBUvbPksVGhUudo6jT6/6TAkoW9bcyb2sSCN/SZnGLyL
Omc1RtVwm6amNSoiy2tONR7cZNX5O03WPM26ffFT8SOD2TWJmHmsyZQmtEc7SFBNlRHzboSz1Wkq
OC7LcOOU1nsoSVKGhmBuW8/m3Jxn96ju+TWktb5pID0wAR5wfmm7KMcogFtsvjCSpNGmz/7GwE28
jbEtB7hiil04S7wSvpGdlH5ndrq4ULagVYNPcz8ogZMfWSvaJFMEHj17WEZqU5GjeUZARySzXcWE
Cxf6juu679t82lYyGw+2gBvaLf80Q+FkbSy0FqQ7kLjd8WlgFQpcllCPNehJmlG6FhFxqBqrki3s
J8lSWbhNeSVFoNwNPYCpWTkYTvoMi0/YeWsZ6kbAlUwD27XxUhISj2UkObcJ5FigfumH7r862cVK
OvfNgbfR2JKQHmCB0EWH/gmV2vqm/SX1jTFLbH8UroOqMM3jg6+1gQw16w4C4hSoXl0pKf8ELLz3
en+G4rqxOEpRGI2wpnPch0Xz4LpGs9Irw95bnXvJs+hi0uO+N5vpbbLIHs+j/Gw2ur83VaGvZ3Hj
EBPgTcqcseOIFoBFdPYN5omVS+uSXhxVR2wla2eizdA2RJIUunMoMkn8uLSebmOZrhXZwdGUw/su
34WOgqPtnQX6eLIWsfUYCWA22blKLXUws45xchhhtO5bC2HeMEI7m3dGUQ8np6x2SRQbZ7t3TrOX
/ynb1L+EyIIEDZ5dO6urHEkCyKOQ6O9wJgPICDfxfCrhrIN/Q30lrFo7MHkG8qKDV824HAmQBlpB
EASm9LHyvfjOxj5hTIZ3lsohglDYGxUOHzdneZugMZJFHKi5IcGkhUBJfmbqt+36Ngxpa0KBux5c
rjQILUbaGowJPaKKRnTAPB9Nqz4csrSON15hPNR0R9LuD93eSsQIlgqJv0NTsorDOkOgh+EeSmu+
cmqs78NiYcQhik9YCQZ15Bn4LuG8MPVQtBKKnCpy4Ze4MIo8dPJYo9eG9NQ5xJ65S0z7IwmFuLPn
ZjEqpQdTz7+G4wDdUnjGKi4wL7h4fRK9bE/KdZ78vF5nVqodw0IuqVNUoFk9PJWi0U+dFQEytqY1
8MeSZnGzN7D9mhzNH+ntPReTqZ/yGb3KEGaHPMltxtt9H0yuiC/ISbbDjL0ZQIlLAkqL8WTokyP9
RyPAlJEfaQsWFMz21dGSV5ZxdRxoHt3PbMYCeetBeIS0Nm126Wbbv6d14iQIKBMmgggsGfvJpn+n
+1c/OA83wEmUueP1dg5FNL3NfRGfOe8LlnEk3ZpswTPz5G/IoNRRF0ZoCjtuztnaWFbbHRB5NJtI
eP2D5g8HHV/zXdtpDUp4G8qQ7WS7MnbvU91SO63IMc3MCO9gFiBUaZJvbp+R5DF0OFb94lEZGRta
oT3pkVXvUtH4LPcp4hN7wAwOfNkfZQ0NH1CCoTnLzhntw5rXGvvsSy+aJ1mMr44xhI90i9BD1Zl5
32Oypj0EYGZKG8R8mVfA1aRqwduENa+fT0mjw/PuAA+oYtDeJ5Hf40TqHM39ES6BwGirPqiHtY0y
23OimI7KmS5omxkHlRFyp1vcG/liqsIB1tQ4jyBKDmeBP3TvSO8bdAAT59hJtkzJ5nAqSAOUdWDZ
vsC4Ad3ppwi4AU6AeJRxKuailSMnIqeK9EXaZhCTg/CAGrs6JLFHVELcPXiiAIfPA+bP2IK6vCmP
EeLIx5qoKMVqckgiKMojNEYM6qCyF618PRbxMbW+OlLjPFg2SJLrhhyBFsnasSFY7RAX0zWSc7W1
rDn86sSobWAXD1XaX6Pe4plLG3FxZ3ZlhfR7SmLzGgrr3ifOfmsM5O9OeKn9JPefPYHHEXnfXSet
Uz1M6sFu6uah71FE9jXEy6V+uN23A5rw9aBguDQdyt/OFePjOCjjknbCf2X38QN7Qg+P0Wc71QAJ
evSxG+V2BLsP0wEwZ/xChf1q+YN10godg6Vuljt+M19GVdrM6Fhtw1Rf1z7q0FIV0cOClIE5SZ2Y
jRaAJjE+FS3QgoE8GifH2E3b0HvKvbeQvJErtsinAfzKT64Ij7VaN3PCtr6MCzoT2xN3G+bFKmSM
WAJuAXUJSDtTKxpnaK7K8VDoLfukskDU9P0IDoCMw47zQC4FgIs8m3d+PkA3yCvrzFYzwYcglF7W
5Q9aGX7AVIWAe1V0a80cp4Nu4IoIR5tAPUR6d4JkPcQ82alg2HSARXg2iYY6jgxZPFtd+ecQ/6YT
EuYsq3etj1Rj1FttBxS9JSFBfyqZARCQgLdqaW/NTfxH2TPD9XG+rgoi3M5YrFmaTeeZEfzzUE4X
peHqsjjBTYTj4Hi0MYo2sdpXCq8nmMwcfHS7sIya1H4liXNeySYHOrq4mrDqN/e17JtdGfn4rAzv
xELS7/BXe1uT5tcGwPWH2XYCJFk/M01AubMiqZ01rJy0F+KPjcimMnAmHXCueWFYNr7lNhaUaVvk
ucPRljSNcEDeHtVQJa2yuQwt8UZGGx6LNifXRWbfolYSrBBB1i8tpmCVYB52QyS16GcDZFsgn4k4
S2hBXWDibEu7UQ8i5SAZpurbFPsTR210WV7Sr+DI4v00mbs4yUi+KAOGUx+14lgkNg2zyu6OHIeT
MwHP9QLyJTp12GICII+UUQkScDAnDkNWO+Yalqio1vQtsJuNw6FzFbnO4XiJEFzuR9P84arJhufs
nScPX0Rj4UmRUzrsAXSKja6JdwvFceBQUVA09fO65/rtXfU6eCwNpmBb74bh8QaC4myk8+D7KwMy
2w0zgdQcCvmUrHoZKxja3bNEtbhuWlUEteeQKCOTLugjI7+jhRwO1Xge7PHoUUMcaxBgHcq6AMVv
BlXLUSc3Ne+NwWseqc+5PReDbJFceq84EhFt3ePLPVUEaiK6taIr/ftNn/oycOHIbloXWeWkxfKs
ZN2tcyXvjbqbvnRbNOWrWo/UfYMQ3cK15vZzc3E7+xT18ZIG1fPO7Op9UPyHN+uhPczlZuzK+wyr
0MaIUF9KXBWrjGRY2YnnHhsyNqMJ2Im1dtMQTBgMojUr/7dCi/Gg5aa8G3jNgz/Yr1rlv3NWWUkI
rDtstRxzaWoQl1dioMnTO9kUq1uVqcrpZ6M0rx1xKF1j2xiMXmebvUtfupZ+n1+kGXPg7fKnUHw3
gHFhD5dLsrO912Vlflky4YvuWzTimbHcISTAJscfaVD2j6bwAmyWxiZsSB7A2baPcMdks2gCq4cd
E/sx2Srpn1bHQc6lMbByDEmAc4sjCME0bjXzORO0xAyjc/6c1075fiPoV3FJteMZz34OuD5y3gRp
y/dmkh+U7uanVBaPkaLwsoQF9yUcH4bJ0lBgadmSNuqtm4RI0aQ1T00XTUEzCPujNxI70Cb74GSl
uKcWPXPLV04zHphTgcVO8BjfTnDg19dGwvQiQXXMj+QjaAPC6PYEf+AX3M26+yM26EfhysTo3SEL
GCae1QbFauxSv1YDy47fiK8N9/oqjqb2IOZ+xFmllYGvTwHLBJzzdjiZEyPQ3pCXnyDIRUAG/Gnc
pKEuMDjQlRhTK9+4Np33cOLe7AkiRdaPnQXsvl6QbeYs9soG4SBq350nLeIycs6FQgsJOSOEawEZ
3+EaG4gmnEvQO1iE5nn87jrA+WY99ekIjvHiFVwW9ObPOk3UHpYI1vN+/qbt4PLg+PEvg9kNR2cw
h/Uo4n5zw3dBFYCdNCLbj8y2Pg4mzdqbaJJBcXZ0aF6uMhugix2NO8tVdGEp67yybnbEqPCM5pRT
bEFOj563xFi+gvIdmFFVHvs2++haJ7njKC9XyhHsXZybDnHVPgytLw6icdlSJv3WNKWTt3xPV9PZ
KIxoI+yy30ZD/0YuZ7sd2rxcZ5lD79N1VeB7A4UeqN312A4IbeJG3992/K6FJFFV/VZRbUmBL4x7
EhsqULsxL4avTmMeyHOZele/YKLV7bEmIo6R2QRwCOjKGrgp7HfTdVeuYlKqq2DsTHEIWWQ7z2lO
s64/zMSuXgYFIKRTGo5tSNuYihc8IA9D3obfFJh5pLQdd7MEsuHZTbXS/SE9WqC/1rPn7MDnpycd
bx5lFAhosyIUMtLFocYetAJijP5pxlhlhPKdv8P8YnZBmyTGuRnkxRxG56BNGMDppV/9Y3W/htji
0C2q6U7hdDkQL9VsGoPUb7jPT3VuNo+5Sq1DQXIxgVPFlTSCwbYe7Cw6K6/6Q/dyL6h7S+48xAk0
KkjdpONrPEu2qkPJ1KNS1TW3YbkNCW6+kA0Bg/kBSfP0mOTgLbLJW/QbyV36mEvPPjldbmxYPq6u
M4ELGCSp4SlL9BxPzpmTaD/d00PeCAXDI4V2+oBmlSGddKaV7QwNT2M23QtcbhiHCZLGBykeNI/F
1jIbbx8CmVnXHY5GamWbUcRy50qoMFh9ux3wUwBddhkxCG8I72HLxYc9xEExmi788459TSOZXPcT
522Y/iTjHXJdHVJimmN+0VXxEfrle2fTNJny56YwzRezn3Gbon8E60Fiht3/Sc1PFEaJh+QWxsdu
tbEcszw3gEq2Atc2aUH4xZFRPirbDmYWzqeKxWiKPbjl07SNR+tbLafkFb3BV8+oAzC/6rtNvzPK
Xjz46Oeu0+M7iwXZ8LvqbHaMDzzaLXu7nL8PJLtgbciZXIneeg3DNyqi54KO0WMVZWKTxNk9IfQ6
kwxS5uY4xmA6JNmeA/2Z0BNOWmk4Pala5/FpJxuPt+xWpIbaIO/oScVO1Dzg8SLAAeaCqM+ameg7
g+S/7jjFRPZIKV8zu2s2MlPyzVusCOFQj/dSVvrDYJRf8dPV16lqfpQdNDLiVMkNGzT3yzzBH2dd
0i7VhPcjG2Zra1J67ZuORJNKaCRTjdcOChK5Wnm4EW6KKJgW2xoCCWvVLb7UbmV2Vqinj2Ey0wAk
0njGIoOfB5nsASUnjS4/J33ULJ+GdPwSViSskfLYnENjOImlNeIAq+K0TTFH9th0QUc3XUyWso02
jnR1u+mFxDbr2sPsD1cWb03KgdNu3jKE7mT/FGPZ3Du9zsOxfDkBun/S/YPl5Po9YTe7yq2Mlyge
AtfUizfFdGWXg6nYqspoX1xZHDj4b3oHt/sqCPEqcz9CqAEVqX0Y9fQ2AD15jX1s4J7vBX2xsfM2
OxczMjK/sA9uC32KKt5z2lMVkynq89o4QIguYSRNouwEvq5zgt0jf75/v/arfoX/nT/s1wFayx28
kJN9Ma/ec/7F+ZNusFmvmmE1kKtYQnJhbLRpOUEkm2RtYdEJfFZh6ACEcKzZBgbvPhmA8Mc1rGK1
QTW7szZBcAkubxecZasPUm/WBLMFY2Bu7aM8JNfk2r96X8UPsDecemsHsCDtnDUeUb5MH2UbdDaj
DxJMtyDOGVft9UN+mq7D1Xxu3khHZBiZ4YkiK1gRGwWqcoMTTGu33bCjl497FSUIDhL9Ek/FtLbr
+Dnu6m0DEA23FIPKrvbqPSDEfheSs4MVXxHoLibt4A3lBdtddfG6+I10xpEH1QmYW4tvGQeBFcdZ
DTRo5u6jsjrnWT98VDUwANI8qrsJyd21G/TXmSTgZujzL3ySokyqIs6YSf6FTvLaVkgQMjuWeMst
64voHTpmKcfNtDwJDB8lb+LpiwrA+cNh3V7bYYMj83jNAFeFT1f3AV+lrAdnYzeTPN4+SKuWRwnu
8+eXbkwQclTj+klNMuJdqG1Lvq863r68fZYRnLjriuJsME47Mvk6a/G5oHO7leZYLXEWFfNyPvv0
pWI6sp/tfpN6ojxWhQvJI44kHw3mZdsx9x5vfzOHjr1ObEWHeIk5D1NxdhkQbm9/GVZ9eZR9VJH5
TDbJYGp/+X5dujTh8OCUg1EQ4MGHaAlJDxM+/Of3bp+BtVmWffbsHNeysbxmU7Jfh3MoZ/JyeP92
UlNXMtNdR0aNDacjG7GJqt3U5qo56bXZ7SrwbrNN5P3t32yapPz52afvpRKAk6GWbLAif5lLGW+V
a2JkamLSLNjQIEItWdRUPuWxwdaZl+m8Q8dosvSYMQ4hBtVmrv/1w+17katyWnrVSVuu+u0D81h6
p4mf8XF0RnA3GhIJobPq93YCZUu11TFbXmhgvP9T9Pj/yf6/IfsbiyHkL+KSzUf78b++EwrVTpeP
4vv/+d/nqoOi+lF+/BXt/+//6/+i/b1/eYaD1sYS+IAcvB7/ifa3/qUj0Fsw3xiq+RtcFv9G+wvx
L90kCABlsmO6KLXRsPwb7W/yD2KOQb1iopjThW/8j9D++iddnoFiEQuHZTD/MCzX/ixoTSY1dBWS
4UNp9/RF4oYqQ03Pcs62nNtoN5iOhhso83cTUk97LIatmVMJyX5D6TATxGRuJzc2VkAvzghupl0p
70aGTg8qLF4MQHxAQ2iPWZ4W+DkoT2CW3i7kzLbikHQoDPJ1LZDVXUUWjKneEEYU20aZPQHUmuQU
TUtKffHuG1K9di4gNJxQLSrlr7mTzFgSRb8uOwMRkeavR7ujYAtdMAwD0fC0AL2aZk9GUbTxOn1H
ZeUjRuZNyOJD5pSWjqWelWwwoET8rJXe+uveonNJP2gX9RSy0Lw4yBHh2TJvOXTQ9XPCHgKX1IG8
1ojoLdwWw3L+URf8A6qejtTWxRaCSwWvS44ng8QWnuKasuReTc1eNypOBYxrA7zzhEKN8Cve4kWy
7buQz6zUAaFdmQJ8xSgx2OPgGYyFWNLHK98C+l8YPUFiCW2uiEPvvnPC4D8IO6/mtplsi/4iVCE3
8MocJSqHF5SChZy7kX79XZCn7ng09/p7YVkWTYMk0Dh9zt5re6EA2Yjjbkwda/fHGX35rdD8DxT9
f58gNrWp7XCWcM6hMPpP6RY2/6YjLYtAT8u/16XRLb8fMliPS/YYaC9GhdsyU9e64qBsKqspFv/6
MP9+LD80zJyrtu3jWCCCgkwL46cRBucNzX86jPtemzdgVfGCzwiAV6mpC5mNDyCPfjHg/6dP4Iea
dv5vhYVHy0OGieT7p9tpUjAQ2sjN9q0Wn/Q6HRec2DTZYAA2aynNZjtq3GATZir0fGui99q+2Aa9
PPA23D1JF49//xzMH4aT7yOyfaEbaFdZC/TZn/WHhi/BaN7nRZuBfueDSOBMk0YvzcXYYw0mKImu
BWNe1yYrG3g4KDHSX7UsxZ+C5GOwXEw1vf8LlTYdQHcytv6MpJtfCjjPerAYURNQePf3g/5pGvs+
aAf4PbpbzyZeaxYm/nHQIVdAXOQJB42vdBNj+JIJmi/ZMTZuEnpMiBXjldXXL8yluiVhTChKAt2l
wNbJgDY/2QAWW8uXzPe08sbFFgEV5CELrHU9ILEifiQw6admdfIuMaLSUmvTQ0d5wxhwfPdVewUq
nQ/CxNROoMncwetpiJq3pjcXmIwU/uEdz5fGH5rn+R37AiQN6e+6P6ux//Mdo1PCzJ3q8b6QJBBo
mb1o6hgKb/+ARdc8IVJeA+miuDfhOBs2wy8y1MiZn2iYVb1AezCrZTuajQLyBXsAZxNDoosHEwbS
4N93hNcBiL4ClklUWsUi4FfwVossePMrA0uPqtODQ8QQrWX1VmOh2jG4gYChF0yuxTIGrW93wT9d
Lz8Elrxt5N0Iym04Szz+tBpkRiuglVrJXjb+femrno+cQJgge9dUoLb1VwF3tTANbQ2ZhMle6TTr
Zi3akIjOFo/24B4xA7gzgNz+B5Op9X8dG8dnmiiq/w9lfMPOz5KNm+xrJLhNKg5TVj7jJOOW0KL4
0oRFIK5DtCCrOcYYh8kvpuEQezBbJrA1SBbRiC0qZb62Inq3p5GOZOjecFoC5OpqxDkkVC2Nqfly
ZpBIYd5PiN6RKHuec6lDo9lpZo9ROoEJ6GX5pU061CNhvKyMKj/ESfwa24F7/vuZ+NMQ8P2VCJek
IgP5PSr6eYn749oj6bSPEewl+4mgG7aLycWGIrrUSa9ZYoC+KRBt2gU0aGlBA+KHaWxo2tbRbUIu
x66IVfK7qPx/DSk/bWDfeUa2T+lDKeOA2v9xSDZAPqOLfCaCARvojAEp1ay9bYhdLzJhwy3w0l3Y
6UfT9xx69VgXRK8t8UH/05HMl+Efl+n3kaCH5nTwhA4n/+cdLkfk32hcpjIG5AtQKhq0fZ4hSIiT
vl+arEMpOKLDBKssRDlD2Ei1k3mFPAnXH1m34oEhEX1zNbkbx3TWJSayv3+B1g+b2u9jtFwP59z3
ajLfpf/4ApU78wjKgaWkRQgkDf/QaOnK9stHDajEq0U8WajnR6LEgl0VMfSeqoXTE63nkAxMQQkB
j9gNr/pMwYneDYa71DF1dYmXX0wod6sgNsGu+tDhsCN2x8TUHtRMWypHsz1DcexWHkpETaD5/Ps7
M+Z71Y9PH2k493Rj9qD/l3emg8oU146M97pNoxUdMcSzbsbBexAyWvjsloTMyqR7IY2asiJTyTqw
GHHTOQXjgjeiL3bzLvwfrpmfjqn5I5/t+kir8UuZuvfjBO1CJuo479FKJ/5WSPI12qRMuNeP947e
J7TugZ/G6XRLfABN3tgkwZ3Hjd1saMminwDkv4D14KxaomEhmgOIrizB4Gc0dlPWApAwlq7os2v4
fDXDOsBqXYwShPjAHYnO6t4a6HsqQi/fyrxCKtWBNB3l55Ay/QXBrJaBrUDPmozPnZnAjMSKGG6Y
UyXoYaY+zIbKvjlFnvwMunw6pkpdQeY2rouO75EWVe1U8s2bkvNgHvio16VEVeuTFKX8EOFZOtHn
KZnpfe+1Aw7k5u9fvphP2x9fPqZqtkdMHLmNuz98AZSrIAOFpu1syo8dIhTu3ozU8Kwbi0w57sXK
u5vAd4MliPyCxqKXbaa8rjauoS1KI0St3yB88lMiDnC/rTDjJZfRI4irK6t9Uxa/SssGRGOHT0Hm
tzuuZw/nGkp2UthsOCJ9vPckfNsgDQiq1qvrqmvsl4p0jgAen22eSifLNs3kPydh5K6SZm5QEqix
J4KkPExwV8oI3E2mjUtqp3l9GI49/chK9V89Q9qVAwIETrWwoXrgjOxrOppcy29Ri5slY1TReOwX
LFGiYfbDnUxJW4i1SC5DSHmEmskdkAC0eS74yz7zX51QM2+KcrzmiBGAAnKftJLpAQG1XsVE9+9f
0H+5C3y8wZz/+owp8Fz35xek+4Us24xPSYux4sqivU4hlOMTZpY8GuM2wTVR9lq6QIpFITMU924G
KlB45U3kGES6C5MwJKipVmqjZ2hb+Q/m65/sDy5TMum4PJHFzkSCn5uCWDM5ibQ2/l0L14j2CAcJ
16XOvd0DNcJgFmE3fe4+KKdNRl4EtoXydYwpk4HBtYuygpQyCdgvExuwf/j86Bf8OMFnYgARYfjp
fbqxP07w0WudFngYZxn0kS2cbR/uaf+aJSKFHlMhSx768YjfaDzSELQIfoInmpjoOuabHuz+1d8P
yPq9o//Pa86zMP7os/3H4tB+VKVZU2lmV5vBbrCYizpWm96SjAAt0NsXXaE986sNCdDFKYR/vM2r
X2hWqzerfDES+p2lZTUfivmTpjF86CcPMGD5i3JGHQPRIzIN3GyDxe8S5NOw7qPa2zgsi3CUuSqI
CSfRJ3sMVVDC+YAmRPT6pRExWyqu6j1f5TlhSFlWZXJ255BUwjQuOD65zsMuOKCWjTdRGHrLye+s
rdvE700SRafBqZG/lk0H6YsqGB/ywUoEnVejOzCiJhmLzikAqg8dpHmHAYQep20N/g4w41FlvFTi
ly0KaFEvZo8y4HpvX0bc/BnRZAszyONDlQQ9CffTsI269ouvm2StpCNnevQ+rQa+UpY1vCmC76SH
xLKIpm6nW/rSzBl5lWGMjZB4tnvTe+HDjs5W0d8Guh1sRE+CcEi81tJlA81NzjNO0GucdcD47zEQ
2Ua1rb33Yepitg7NlWdWzZEb6qsm+unGGhy0srQknGmEsdRHmFDnzkU4onQyyuxFGNpwjMEkL/o4
p57Ng+IwdfYLygyHWo8piy9WFcb38wS66QjMkygE7r47X+HL+tZO+FHAzKIJ3OeJpB97Bpp3417m
5tc4peatypI3MRHVMopR23oI5+lRzvcQ19u6vWWvnlkEr3JD889G4uzbXgYEZRHEh2cEljMW763r
dQx6EnNH1hrmdeYn4C38fj0ANlrakxZdKpMIVsue4Q+2sWV3Y26lOU+vCoUFwsbAwEhcX0WleAzh
ZKzGqrgCW6NtYtdKlrU+tEsAAC8gpHHb0arHneGrldt7H5GdVZtC9OmJoj+n6M0a5BZDgwwpyzeu
IhNDd0ZCrrXS2wQd53JUlHLvNuQoi06BDAKs5jlVQwU9hqu2rK5pXsC1BPEVi/YIaD7f+WP/YE/I
OCmqwpWLhq2rDQnSyjDWnSmcFQKOo+23tIX6mRPZiq1pN2e4ttEZtTijG0LAlAvVwjAk5htYBggs
iBBxY/sGqjw4oWKgTlXDuJhKhQpxgCyUkT59GPL6Mqn5v3DFSWSM4PSaoO2ObSNSt99FdwOsKvHV
tCIqgPgUl545ALQtWxxzX2YV8QGNsQ61ic5bg/zGEyS3kVExbOn3ext6Lk+BUYh12zImTzs/vmSZ
JAKo5fZleY9lV8c3jcGsTKXZnPSud2cffe8jiMeRZviDqYXDo9matALbHAkRBdMKRLQJmy80N4g4
tngOgpNiHuaiESITmMlGOtx1xeieqYGqBK8k+Ltp6w5oBTU3BDL50em4jCc7wLaGK+As5oOOW5+c
P0ZLUWmA/BQGJRi75E1qTdGyY3Kx8iO7YlXe1gBwwT1+uLmxGhETn1PmkhApSpA8do1fEFLoScdg
xmbQIB9g6u7t3NxFpMmcuoGEF4RSNaO32WjlgS9y9VNnDOfA7eXaBPlwQy7wypjfeIkodGt0Hv6W
RA2PHrrPNYmlD6lhnqgftV2UF801voV6lYZx8BTJ6VGbdJSrmm+cJ69Wy0gnocaMnW3eT9ZjJRK4
jmXUHbs5U4O7IRNfOOARhjBm3yfXaiD6x6n9VJj4CSyLSdNohmQEa63+Ugc4S5LUvbT+BEYccg/S
F/oTht3uYnxwa8NAJWIM3kfZWx25VyhztIShG02f2yZEyuhqNq2OMTGPMOpfqwxRDZWapJS8GkW8
ptBg619Pz3bD0lMrbBCZQWsi+JV3dA102/9E2NBiJLYUQhCtu46nho8w92+6lKBTTxBtyjabHU4R
7hT2kVUx2jWX5c4R0X3eD821XpZyZcdWwX7cqpgun0VwzVeZ7Y2+ecem5dDtNap9pliHOq2zrmiT
PAOkW+SObA99FEfo+rNjBqxzyuobTMoo+Br0/BZSVNZ6gs+bBBdt1g9qGastrO+3orQfZa8XZ+Tl
5qprMNVUdo3RFokmnfGr71cdWpEs9ZgIyxQNKlA44khs49UeGtaqfk7ly2bIV9MuukKvzhOqFAuk
5UpaAPqxZx8q0z9kNie03g3twjOAEFfRcSLE6KYePcSe0MAnIzDwtXV3DQyoTRaCYMp9gHYj0Q5M
Rt3bamyM64h2uEAwtGRKkR36adaZWg0Zkz6pJGGIJVnT+7VGFOkSMBcMLsKdxrhC10zTNSiB7CHT
HqGaNg+kTlFDW91zpt7kjMpnx2ItGi+9GiJiVpKGLzjG0tDnjgswNGtgygp03lkSU1Um12XjAMl2
k1Mf5WRPkEW1QfbLy6QRdzVugjXZM3fRF2UkKcTwoH29bvbwfdd9kXuYpXcFZLGdXZfg5Kdsn0Xm
M8ndxilCI4ql6KALiAxGTglo+XM4LYFQbCOV3KFBPVbevR+xe/BHeYBuTJ5FzO1W19F1JwmCKrag
8DUZoC6tXDVH0J/IMBuNECf4ocVYWTsDeNmiTxHg+ZP3AHrzU6ioOPs27recJpdKUBgSn7oI02A8
Tn2LVr1L1noaKXbhjss+Ri1LNxyuM7vwt37fLvPuq5V6ckkn7TazCbhpc2YoI2FejNTHZYWw/dC0
swdxgFgmkmlPgCe6iNkPxDQl2nh5yRhW76u9nzSPXty/9trTkLvM80mF1BiB1th+QYPT4GAdR6kO
vD/2qQydJniocDkbK43x6a61eK4Z2sbJzNeeF9/FijYjl1zLTRei8Bjm81hnwm1QAeCSb3pcHgbu
xMOYX+Monxbs/Gg7NfCJsznHoYDYBZx7bN3HsGdQX88eX2MKbkTtI0l3iEqQmoZejTnyOMAeldWV
JRRjGmqnTWPYy8R27iipV2bs9gAHcYvGYDPHbiIhXWXvIwGS6r0KycfpaMaMrfUCr5M9e0B0qJ3e
o8LCDqmpZ9XbkIe4Dez7zAsXnawLSuLZJT0CDoBvaKzM2fGEGiWfBIGW05wrn6BZGwt/AQI9WDMV
wL9p6mgfYO8OxGR0OnTVp76rcKHQ3VhVGbfmODTv++nZJM5mnYYqXtlW2TElt/GkiVyu+3r8rHpr
oH3rfhp29Zj0DcmXQxvgrEo2Gs5RlGRyM6blOvP0lziyNmR19Gvm1lswgqzvQVYt+qhcQqw/6f6A
/q/Xnm1Z8nWPb+ztDXY+3jZq2W5nw94rTBi6KZJYVYAiCaz2IWIDR1kh1jxv03VauQqj6t1wrTlm
Eq0sNzkaMNGZnEsiLQgtsmy5bOsoJ9HIPxS+SwYRg7spJBFh0K5T5JBTBRGrJy1W5DFJ0KBvdJU6
yyEPLn3gowgk8zSRWb9KJ9CaCZ1/RCPRtRVuB+b2Y0OaFxsnFYkTBoSMBrf5hpvmXI+gEmVanqBP
f5jFSCzxaXTxdhcj7mJDh6lD5XYlwwautU24ahS8p15268KMRTaMOKd6kPQbFhNtDaDGbNLtApA/
erIi13d+yMIH6500gozLpa+Tj1Saq7wv6E2oh0iW8YJeogGVNmVrovmoTkNj9dqWeXGDKmcXsRSs
3LRk6Zu7gXpndtumiu6qhuyYMXAaiI98vA7R6rON9ZXiiFs24NaVG/kPLtGQhmMUWzULCNr5oZtl
CF6BrwqDIaXK/OP3L76f8v3j74dxKg6xoHm6QJ7EHxHkrbH/vX0/z80hABNRyD/2GR/+6znfP481
SaesQsfvn34/EWohgTODfvr94x//1fzSfeqFqCqINyeMrGPN6RPA1vhff7yyKSvirv582bE1VzTi
i99H8n2cfxzT7//sj1cJfRMHQZJtSlCy0/L7MHQn1inkk3D573/+4/j+eMkfz/nxwf38aH6/zvwW
Q1U8+C3NqBFHL8EtS1vq+d4h0O2aqfCuS1AH9GJ48zO1o1ZV20EL7WVFzs1Bwz+C3JDO/qSTMuWw
om2SFvtxaHT9BULT1kxQneaR2kRp/IbR+Zw1tEHbCpJELjcN5vVVI6PHXkIFlqny1rpM5YLAWrk2
hu4pjAr/LHIihPR+htEQHmgxIV7EeZ0virRqFxC0LsBaiGMOtHzfBNEBDXNxKpm9u6I6uV6eXyx/
P7heuia4hQxKH4e5RwL1wjX1L9Td4W2iI1nFAWemsbcrGgRagW/Dmt1PxZwYNExvTZzdpAOQ2b5D
G1YNwALLZU23b2WBlJuFMOeMPOs9inL8T71+TBrrphnnOURQtktvIN1rDohBKlp2k1jWY8ZWypNq
64pmG9nufcC5ctbHYSmIfwYk3ZEXo12UqQh3RkheWDAC+kowILdAHWvabbhu2LEtw9IOlrUG+qgO
+NDaAPn4oEYq1eyS6XcxrW5AaeLDA/uxlBZBfy1AZ7ffu5w6C2F+ZtRspsWnIXFTGE5VrxORhYzc
5BnhhLUUpka2aKGaM40J6p4uAFiqXeU47q81b1/n/Zm+xptu4D3RFbGSWKvyln0QPNhxIeRDYgXe
KfJzMvz49Cx/fKkM/+IwTdo2iUEnN9c2XS/VilKxWQe4l+jRpjeVFZTk8/liNwTjBXOJw1sKj5FZ
blANkjHoZPsCvea6sZ7MDuaV21GI1CLFllvQTreS9tSwo772yn4T1ldCD+ITblUyYjnrF0Pp1dsg
t4dDSEbLMI0J/9bHGkr3Na6GgEBE/SE1EdJ56EF3U16STzF7u1xboUIaFwa9B8SU3hYxKSDmsdmj
njujK0cZ4RMoVySz7Yd74KhB9PN0DXHnXC+6GqxkbTTaVWaWwcqZwnhXGfEnsP1ik+vWJ5SGaDuM
PWFxmL2vSHcE8M4RozOZViaZjMCjqwtvrT3nTBMK5spXWoKRIha/2gyBixb0nMuxMpaJ46idipJ1
RqZN5ZvQVBWfTF3PWWNEJXBieXWY3Inh09Zbfc8/wq8zIMzMVbkeS/cVp1mPUfM9me6aaQJHMWFx
ia32jN656mKASaHkdmpOb45NJVnE/TUU2/s0tD+ZItmNgA4mxn3q4PCMJAeZZwGRKB54PzueSR0e
A104JWjnfRDjafmMwYRT34ohshSkVWEwurYSU82dI/yjaYqCtVxHDRMB3RHciBuflatujsQJGutk
evfIGIBODSIfEUNjpsVGh8VPhmO+hFHPt6/b922b3szjgVEB/YV5GW+suL1P2/DkOO+6FeE8HrVL
M6FrgX0SLYVVVAvs+fZC1we5jsPuuslarOJmDsJdr4wdvPfXQgkWDQJ7FoaDolrEaEZMQrbWViWf
Cb85SmEMW2VNnwSZLSiZ78yq38ZfKghBpQ3uoQOZvoaS+sUJ2C/7IaOGSOxHQ/SbgDp/G0g7XyuN
WAWfxEtiN8ZdYJmcgEhREPdCbKDBzzaZMOeRFIzCzPJ19k6NMQDaPZaZfZgAnCxjYlmGefgcms2t
XyTEMKrxMXMs8mTiR2COi8osqkOrBwnpHMa5FMO2m8yDaft0Ue1u74zxvRZr2MY1eqoCgzjzHDvf
Np8OcbouuPNZpjStisTERphbYq3y7j6hbWHVyVeueTee1DnRcJ6C7rXXJCbldb3JANxSaGc3OXzb
0TH1NcMCSxifEmHrupXylIf1kz9imCPAs8OAld8TWBpskzzxVhqpo5xKEm7MVCHV1bINUQnUM2Q8
NTbNBEOuMe7USL7a8oJiLTxr+hWhkI9V1TKdsPq3ANkEwUsGLgs1MrqeQmBI9i+zHqGjz62niein
pKCkAOAlbi0ZbQC36ZhHUJmTLd5yBUSN9t4mrA+9eNaagg1LY5bnTsp64TiPwlAHvX4ddb1eWmbQ
sfiN+7DVLnoNlcQz9MOUkn5CGY5BjnguSrpGbbXCe4zwLh1rlNQuhV4tybU1FVBKcsOAwA7u/TT1
O4xPOI24QsGJonqBMlvGpQ2ej4wflTMnLZNhpxMTBnkuY0MfvEV2pC9S9OA7lZXnWDmvigYuSJCU
0YfY0hR97gySr1Lf/OUOPJdwL1hPbBLJs4KylNTU3/SFvZgzM/Kdce2ZRY0Tyqp2ublx58AHLx71
Ta/aYtOJgwzqAvduRFC03NQeJHygA+Opn31kRl+G66CWt8CgCu6u2X2rNpqrWQuL1ZOtKpyprGv2
RNIZxyaat3htax5kKe8rn329p1IwPpXTrS106eQ/U/FzqzroLcSaJB7ZDzZAsBLMxpreZTtHhl+B
mPYIVcSWUoRluWeyPbUNmwhpqyUZ4PQI6VD1hGBs/JIbpx6NxyHJd2XY7auiwzkEhEQH5QdRoEgR
4jlp/BDQyFwW5uAtzXi4kMV+XxDCt2/h2G1KnW4ey3fvdkut7nDchNYB1yceqqHcNS5h2k5OtHja
Ratuvkh1nKZr/scxSPIt89aYflu+mNH3aRLlfLBJsVSGRk2DsWBNqo2zzh06IDQrGsYwC1Jr+lMd
/irizF5NDZF6ODjiNT2h20QV3lahtif+9G6C4/JJX5wgGTJpDAPWFAPapzANn5QtXZoEGE8IjCNu
lTF6Ue1x9VIDIeN1An8iOZlVB7P3kYvo0ylDj7lIah1I9xwWtWVeaT08A6AqLA2d+Rwa8cY7hBM8
IXY7NOra6jVvMZyaZXUV+05yVQt33yRht6CaJyBd6MXercHFJDtZdclhxcYNbEKui6NvJojQc383
6uPtEGxRz2nrtmm2LoxwtjMRN4lXkz3CIl/H1cjHY6iKFAlGQtLvVmTLV+D97Eei6G/Hsn2sI8bZ
deQ+qWowN9p0rezAQr8kz3pESWLn8oyE76iH1kXDWVM3vSBaI7p2ufxJ3HOvEqfLudgBlAArWttt
+xQod2BlI5hssI0lK4m+qtmPcY4YwxI/+9ppEa0Jo+gORngqB3nPnCABm+rnK/r+t5NxwTo6SzZR
PNXSJ3N5DFZdwuGoCjKu1mCaJzW8GzpKLn+aS/H6KtArMBN5f6uMjt5nST+SybuhXQ+EpeWtKw9F
nKgDrVua0kXskodU0U35/ZeqY7zeIA4yRclgaY4TyDWt4hZbWQ+hyYxKzTkCbZuQGobpk7sReAhl
lwSD+Wzm8SOIdTn5+uH7QYQa/rmI0imROPLnBxeGAZwsa0LDpauDmB9aszyISbd2LT7DRanUM0o/
0rsLYR4IMKRYJI1vJfs2Pvbug4wj5gRaNr2gzl2nliIkO/UHHPoNCjSrPAXfLoD5QSP89vD9I7cr
l60DMcLff4ejwoGdckB83hzkbCeI5z8FsmeIavQE5EEy2duz7SCkLQUEfn6H//7ZUrlYjSFIpjAX
ljo6KgkWXSUtOj/o1d2JKWABcwyNRy9RtksvfDLTjDQ4CqykCvbf/yd85pbf/e9/H9N9a3Nol0nu
9gda1qRW+cXUbNSk3dlq6A/tC4Pm5hDNv/9+0jCgeBuIeMcQFbBAyxbCD/INwOaFs3Qr9h+hADqf
GQ1j9IKwiMamGwGHGp88WdELC7V9USdAUmNOxkLviKGBQEYpKaAI6fND2ubZYbry5jeV2wFvZyLr
J66CeO8HYtzSDtr9/uW8f+eLZFA4vE+eVTEDc1KcFdKCzyZz3gnD7pth3n9+PxCm7a0G2lYLs9Fq
BleqPuRJskLte5W4ORrUSiYrqjh4bGHZHGAJNXDOWyQzjMvlrkmmVS6xQcUj1XaveeZL6kxy72H5
QsvtHEQavtUgG9YW9J1QEmsInYt8nfmBfvbKUIJSua/FcswwhCel/Ncvv/+UzT82HkGwrvThSSmG
nhEWxKU199ZENzy2WcUop16ExtzBwbRHcflQutZIK02+cI97YQX8KAjMdD1ENB20Eqb9yAVSgfNS
/wpL/nrq+huy6tJAf7QzaH30NejyYq1hX7tAsnoxB+vJMI1H8KOgAQhf8nMSiuNuM05DROtc7amJ
f5UhdfNr6KjnGnsLqj5e2imKa6H1NygwH1uSppDrPAwuFYjo3vSO9NLJqIlZqt+Fbb8hvrwZGvzA
fqUDE8IilHvFUaPJv/R6WuamaeW4yBCwU5qBpW4Z9eWUjKxK5aEU4ymFtrv5/qt/P7T0oxg6qGhf
jJL4YJ6fibreagl79vl3P54KVY2T7/slv3+tKynWzWA//XheRwAmd8/59b6fN7UOztbaPpdpzlSo
yItdCI1kyajhi/y4s52hdqn9+DlgiAd0ZyRLByCCoAJYiNyXh67RYUwe8yTwjphYkZ1m+nkIcnfJ
XPBGa73roHEXiCxM/K1ghfqQLyTv4wWM/FvbmidhjrYJU589LNBux+JXuJuhL8Q1Y2NZiTsuOUP/
Ul0pAZEt42Lo107ZnA0Wj5MrDrAus5UHYxM3X3Jr5Ti/aiAby6KEVQan8ji0+XDlRFxWzdy7C7OC
OUYl32tkntsSyWdt5jsaCeZOK+t7tv2Cmq7eOg5Bb47UNyYa5VUeF9PaVcadkdQDsKaQojvgXuxR
Y5DKEW0t9wrQwQ4MRnsZpmxbt7o8RIG5b5xIrBzPb7YJ4UARWxZKRRTXESLzLZ1I9vrS+BJi4Bq1
x1WbMklKrOS5GkpaNPaEJ5CsNoIHoWuRpJa+GXEmN6brfrSZdxZueyPr7OLK8BPwrY5RWFuF4QkL
a/dApO9WT1tnj6tq2esUv2O7lY7X7dnOPuSNB9seitnSyMfPsvUe6znvrp4HAW0prrg6HmI/Qm9g
hHJBos7Gk9F70vbPrPa8RWB6lsleIorubX+4CKgyinn/NAcy5ynXmeyrTVfWPTOXSW2RfP3SPtln
9TDj3HvDDfs1IlSxwjtxj+NEHhybKDmNoENI4OKrIj0E9uo5IBnZZ9J2YI6Z+8DHWqgsTjrd2WxW
csc0tkb+ZLn2hygK0G70BQG9xKSKoYWWTGMHwfFYQTxrqTB4KYZI5LXBX2pyAkJXVLlszq1o3Wvm
TrUKFCIwGliDLBF2t7T1+KJZxiucpEsfdpcEMYCTsaHs7cgnijNsEI3VtK7TlaPpa82ed5rrOnWP
YwVZ2GJ4laIkMR1sl8Ic7kODIXDRRJ+aBdPdqrVjUbcIk9R5yIcXO6Vcjaz+kpbihsCTK006t3rf
PUVZ91xE0Vk4wy6hZ+8kIDSSMX/1BPqzqasWlsZlYfcQgYrijW8fyr4d3rhZ9EGthQO7iPbmmJ5Y
6HXmSp9uSy6T2/8aDPuXYiTPAv02ZAjaiLpmdqIuU5GDRZAkqWMPACA6vuet91UhNK8QEvhNo3N1
Gher/UQD894Z7qt5LxVJiiiKO+ya5ceo47Edol+Dl9I8A1a2DElNjHLrJZ3mVoDJzKLtHkffHNgT
JYgFPBJmM8L8akssELi/cF7G6wQAKaepdTWG+qP0XGKm0AnTh9c39fw66EXg5Bh4YschPVpec2d4
uB5apom0TvKlE0C6RKszywAFtZ4OaKwwmd3iF8jM6WQJiyE9B562OsHwdn+f1LLaFlPBqL8+Rkq+
yEwvGP0/xdCK14rbam7kNPsIsj42BMGmOKSl5lxHg1VjezZpg9b0KNCQG0Xvr3pjuMLESRcMFOWo
iPxqyOscGGywub6OQoIvxutqtg3Z9UNDk9cNiXsd6V2Jec0ynRaUQ7TXIxvzshfSWrM/eh1/vJnU
q9EDzW6GitpXV/dem9z2GHNrOq8DcH5SWZmAaLR+cfKwWnECJgYFLG9sB09px1U664T3Sd/eKEvD
yu7d8glDESMCeuwuY8jSk1dgNNwVjNKDpuS1SoNDGTq70qTz1ZPTmPePNJgsoX8hfi6Uz4RApLdl
Od51cnqq+opyjAjFLs5PTcYAROPr6Rz0jwYNLCP+QBiSZtaNlWJREdJ/x03QLuNOEQTdW5sWK3mo
Od2yKmL4PeBmMfMiJXkL0dIt/C54nXq9WxscR8ZVGWkXJ6gXBIEjqGFeqax3WhPHycGnZAfVh5TD
k01fJ6kAaJbjr4pAzSVJ78yusJVqsn2MYveBqQVNNEUHOc76X7KsZ2qHd6PH4VbVL4EeDEt2WVd6
rp0TY/rwYv9xIFbSY1KIIG4dSHI0hqB41BrutqVffYRRQiuwCrjxNPWm8wLALDT2lzP717bbZ4ZJ
8KnIwNthVcDm1XXo2kyd6gH4kml2n4Fk/5Kq6dK4ulwEUa6vkM3QLC++dNqi3Fy7m7ABETOgJhiT
esM2+X5qP7QY25FKG84WKY9GF3ASIejfZPndzG6iiEXUVhJLiZWBEjjv3sZQxOfYb57CAjYhkYn+
NVTgacEs+R0wHbgqg4S0OC/zfcRaYmsMIhAm5HjhochMGp9nEhgTalBaoJNpncqJPqsuCIHuIv1q
5vrFOtFsoedceYNr39X/w955LEeObVn2V9p6jtfQwqy6BxCuJelONYHRGSS01vj6XuB7g+wsqyqr
eU9omREM0t0B3HvuOXuvPT2DdUWpVyCvkFDjaX4bM6fQPd4lup+lvUR0wpdPUbOv5oaPeMAr0vnD
eu6CaqNwEPOMhNyaFGouceHI1wud8yW8Fonxc/OTSMMmtZA9RUnG+irLhIejZbTnGmlVTobdLmrJ
Rh/NsgJVYd18My2f2zihhaI2PfBiM/KsrqMB3SbRHo7FtWKed4C4ahz0qMK0blI1Arop4JFYpRtI
8tGS00fQG/PBx0exHZmJDRYpiN3yxSyi1hslLi/ePX0nL76TaUz3xUiLHMI8MSoKB8QkWTpLqCV3
ddoteXvTbUozaUP/7KzHqOd+v5jdTDGbuRnw13WiGdMuagjp5kaHZjxolNZsopLaAfZOGvpjbCWn
3y+AouW1YKE0V+eLyeAeQO6wuBIRfdpSa5Hq4aMV0UechTGhuj2qX7kCFzayGTogDEAhFeME0qAR
QXMiLjG2ZSjOz6YGrCYVNRmyRyED/2H61WdDfWulMVvhiqBKjGN5bcbcckGrCVeluAddYVx+/0cP
JBLBlhk+eZR2r2qDymOApECVUXQnYGxP4Ryyr+pUM6WosNO1fDzwNNRD2OffDfHza0Wu9UM646yS
6mijM6Fz9Ir4eDFE/GP4yskyFmZ15wvQm7BFpHSCHWhHKvnbcruWZY57bTxDoutrldJSYLietfy0
nsHwXDDln0R6Lq11Gs31oJTTMz/FleN2M7Gpn5MY4KbaSwUyPOhrkKz5mWt/obIEE1tcIyeIGWWh
5CKPoPfUjiMDrLh56sSN3ytbwcJiFFJOpLEU7zsoEwVULlBVT+2skJgeSatw8VliomOIMQvHsdY6
1wyp3fUO5R3ymNblMVNZUv2NMMYzN2k1IRj1FhqaG0HQwC++MJz6fF3qNOKFkr5i0xBHOPSoLxAP
YKJU8dUjqGyUhlrR2AWpeikAPUk0/qighAb30ospcvb4NfR2JehREZLkMHPyG5QOfx4bqKeasSep
wbTFfnAMxso4hvGYrue2PgPmO8xNlq9Go35PeuGPpQ4qWtIlIniRtxQpB4KMDwK9DkdXP9mnOeZj
ikBg9iMrzNw91Gk6AcJ5LvI+YeY5knvaBCakVQ6CBdtmjqklMgRPq4PIM0mKs9Ne/Un8od60dPOQ
OI3QFXzYYT47BbtvbAwE01nVa4hIjLFmWA/p3vTlG6j86WwOAqdP1n+lNO1xCt+FtHgCDmKPcL4Q
skCUTCY4NBFlisrszAXuzEJZqLKLAMoRphyDfktWSG8GjzSGr2spE62BqZhJeP9Kc83actingao3
DYvUVAIdRYYZ+ZjQBF07JjlMLaPGkh1YNMHqZEfjtUGrRTgkvWaJFVRkRqa/4pKJL20wvFU+5UfY
dZs84MA2D/HBipvM64nemcZusUxbI4bjAVxXW2xgwgRUMzDhlZGTNZRe7JBZsJKrwd8pespTKabt
kyLJm1j94ydWSA2O4npktLr34/DSaT0ZyMyk20CqgHPl+JRCCTTfaLoFHDgnSfvMy+gRLve46HUK
reHZSqr91EqrKmfDmEboT11Zw/cUtrGmMuzp52sqpZewyvRNTmAuNYcUHXKtFOxkNM7sh3dxLN95
hMRtKKD1NOfa2hoAnxF3CmdZLl5kplBrvWsfeRwPu06LnlAVL26T8TDF6pFgd5NTMPVFkw8vBMna
sz6gOmHmMeo0Z/Wg5Ge1vaPHTEjm+aPq6462onZoROwDasmJiiAndEmz4WOljHfcX+BTwvKi1TOp
hB3mHwPUEsDubTcjpQmuedmr+Me1vQmgS0O0zFRCe01RRChab+Iw6TF05+pDmiVhlcMSZaDSpl40
lq5vtY9fa/zvJ5blbe8l0RmAaOMD5ovmewnSTaRrV5rGvuGjdfMaGl2hUiKm0gLvorJCYY77E4UI
fWCaFKYaHxpLu/bdRMW0eIB/zX7i0AJq4gYnm3fsbEPT5o2Gov9Uqk+/31W3NQpNC08rmALE3jk1
SB82KKDCyuKi+xGHaYQIsrk2Bt1aY8OgKojNk6Q0hWtVKnC7PD6SCGp3lY5wJDElx0IcdyysBjga
q1nYVqtfa6YYCA+I2jfO+szM5nDD7GWfSAnFJm6aInkQ8ipuJJ1mcDNLXqJFjxzgIwcL+Oa/Xnup
V1fDwAA3z5Aw+TwBJenjjj4T1Rd6rA5wkxeUAAZwTJrI9ARVw7PwoZQDNm9ko14xJTZ1YMu1wTwX
GO/w44HmlNENBnPvpErZE4vub1OFTxxd1C7DaGU3OGA7Hc1slN7UauRXJ1iN6ZmQk9ZfOoWKK234
5+CGFXLvSq+x/M7+/U4j4UD7u6QmWpU5geq/x71/C9qJlY4ZEvI1Trsd1LjBEn6UvgfpWOWZ089M
aBIM1DXWEHRWzozESKjkP6yni4UtuUgAsW0yJRVy9/gdSQVhLkQKQSKnG8X9IdKUT0NiPUrIiypC
KmqxxKYrs86HzI+RM/IsaGdhULlIsvYEv8ufeFVmI9zGFE95GU/vEHozOqtMfYSIi62WohfCPF5a
a6HYQCDjk2EYCbbHpLhrRiFyRhQeNDjXBuJCJYMX2Unh43c/mStjmwb5lqjqXta+wpKjQ2nxT37b
d7WCJohvHaklx7x/C2eunVQIoPKKHDs0IpSIy3eS47MqKUuK+JjtYyuWNjUGgqZrx1UWcsg15SV0
PB2Eux62424g2aESRWilenOsq46UZ2buhGWkWyOBuLrUwHo6VJdUYdGMJvUdSjdQKMpIcZRrDH8E
CSlyf0naZcIzu8zaYIUOY7zJO/29CWr4eMsXoe8+wlAIdpNQal5aRAch6ETCOSbk1RKHkH0+G6/h
ICCfJWjvOI1iBAMOJzjr6BPD9n49y+JTqbX6irVE2yudv0eMQj00Nm7JEX9TmdWHlUqyUzXSNey4
RduJrCKdTXK5qcQF6xB26ptgMEyM2+Xzo7220yacaSSszCpNUN7lYbS2DHus9XLmn8bWsBE4idvW
3BhVaq1p8us2WgQGdxXg1EGst1OC4+lXdit1PQgr0GpCx9WjMACkRZkwLCc1uZYDr2EA0xaM/ngQ
g20hRm9xjxI0MXAzUD8CpCtPxhhgKZvdGndPkxmoTeuIe2kAGEYlg8SBoinVk2e11XJkON+/2Ri6
ggBb4rRuG2iHeG3l5BQLu3TQX9oSwjsz8nkVoO7Jm+qlpjJ2qpE16Hchor1SAFdQLEDGbMckLmo8
7I85X06jncHZP4ogYPP0G8wlmN1T3FZ2NUYcbpV8mxlM/ems9Z6RnTMRZAmgsgrwJn+ds9z3soqi
I5qo9yxW467pXwnI2+Q+ZZkKF4ZSn5FxWzrgiXa4XlDb9myqv5+Trr8JA9o0FSTiKOMY+n3BJTlk
dkC1JQ7BHcL97FK6stfDQJEyGEIM0VchtwDCFOl7msLR5ZkkKHXJdu8QS5iDT9E60sjEVUdHgWc1
EjXsiXlMz4AFS5ZYahLkPm3bd1Q9DB1C8npNY1skjPGiMtzVRvhYzP9tkz6ynLsJIS1ib0lw5Wmx
nZOZFUjty8RthUcJksq/bkGxZugd4/kO1O5GgGPCipVMrI/5qs6rU2JN7I+AP6XwDRc9GfQDRjSo
EJQlfFPRGusp0zj6+tC76K19ixjY6ZaZrliz5PunbJ6W8N7hSOsaqCs4GJhUra0FiEzQBzT20vZ2
TKwuUvbEOf4kBBgEDQnB3LJe9c2qRxSBZp+VvJk48CV8u1pT8mEQoVUpxw+rmY6/LXVsJAq5negx
EljKhR5PrqDqB2PpU7K0zyu/XCgXSXYpje4YscjYQvZopW6Bz/NuSjHz5lxl1j+TBNTAi6J9bgvL
dfznmgivU5CSYQU88gH5KXQqBbMMaMVI7hVCoBFQaIPlpCNPuzmdOZOEp4oplJ3Rt33t+7DCLQKI
LDWC6TXDcygOxCcVSvcd0dDZVKMmXsxC/B7H58Aq5A8aFSie83k+RKoebzRlrh3CURVXoEFViGK6
Kyrw4ZrcHZWx32Y9hz9LUuVjT42TpTM662Ly1xBNeU58CCk58k20/dzOJcgDuzJAaQVD6gJAr5jv
5g8th9bew8NkBu3faqn7aq3pLsv5EabAaSjAgfg1sXOY3oGDkk6eNBxyOomxHn3mYbl7NLFikaJK
/M2+GS0CgXwWFYVsOR4pnjg1MD9mEp6MFJ+zriavy3rIc4LqwPDKMHqEhn8rkuqaz+pbO4V/wD9v
wiFnVYshvtPVcBDN9FxSAzY8yZYDHUIlWjr7KeWuujxE1cgvamBN2qTW8WYykgTL0MHqy+1dUnbg
u23BE9J8A9oLJqmOSAbZ/G7YPmdbEc4tA1KbNMfUjRl4dPG+38u1+ShFc5uoFu5AeRtKRCOUbfnl
Nyb3LDeX2Gm30WROrmYOfubcyiY7r1iiJ0TAc87ma/bc2iqDFDa/+KFjpraD2dosz64cN/Mq4+WM
gnkbW5a7WowJZBLaUydSK3ZLOTGC0VUr3MpmcfZLHgYxxy3d0OrWAvVUoMODG8j3gbuEU6NP58oU
nrteFRjHY3+jiihn6yQv3uBpZiNQDOybLdmGhMBzljJOVcLt/wui+n1cAiKFMEgcBbTT9Ba5vgEm
hK4jIkMrWZZ8xPEYNl5IyoHooQSj3dcKOYHsKgX+WjcD/FFIMHEn9SRUQLlnuLUsYKL/E6ngc5c/
FyekVpSusHp7pEJIhmq/4krCRzWnozr4nfv7u5bvbVjgwCPZRVDCzFmOO6Uhyg7Y5CXJ7ogjaunS
s+mEeUOasgKjXaYdkgtMS3QW27LjpjDxNBFxxMXL2MO6LH3ImbKrExP72MLJiqN8k8Lwc33iBL1I
523PVjx5U7bXyA8GD8zZPhPmY1JoX1rJScXP2J9DWtBGWFoAZckNp/J56S3fE2oOd9z9Nmmv5PYu
1lwTej830NIpHHMI6oT/NBzFs5QSwTAt1wB+xHAHQ4YwKM+VrEU28jadXbxe2hUhAjeOAsu2yc1R
4Eknk0TiEs8V7rME10ZefRRcOS9OrHuDsUYiRCtqlqjijKxuU+04MkLe8msVjGgV8Uab5lkdupd2
OWWltbFve2XCQcE2bYqMy8PhEuPtBqYcPQaZh55ItHVnzZzYgD+jAkFIVWQk7SLxR2M5IymZLVrG
y/04/PKRil7l1f78rt146Wg0SCjYx4JomnyibuSSjYrybBJddjIm9TvNHmDMxjfGoOJkHHDRIcRP
0fTiZN4qSTTtKqlOcD+rlqsZcekga0jOMb0HJ41LmjC6AbqI1M5AKsxnxjlOPoQykTwi4auLKBH3
ncQTRMZU6g3WCGCUqCurThDhTA0jfvD+Ds3DwUXS44mDRDzhvNDWjYkgBDRRPPy4NXpGK5UFjrZp
LhKvcR8bCNkmrd6q0VCt6unc0PGa0S2Zsf9i5VK9LbHloMPR132Aa3Au4WnAjJAi8m7gydSrVunY
YwMKIMwNhWOG+bwaq/YC9ghTy5SkT5KC8qZg+cZI0yPqk7v42HCCJyskc3NBzC8jp8UnKLdeh57k
n0if/08n/C/ohLLCJvcX8/+/oxOevof/sfnMSnCT9fdfCYX/+pf/IhQa4j9QrAEpBKomA2cZvpv2
f/9PwZD/oWkmQbkaikKG1Auu6190QlX7BxFtkga1Q4HIpingyf5FJ1Tlf+iWxqKg0IvRGOkp/x06
4W925V9RBehc+EkQw2Cc8Tzrf0MVqII+4kQyZvw4WIAj/agglKM5L9yrQ7oxdGcmbtbY+UylQAXe
2k/1K7i1L5gUcuJ4LEL9oAA6hvDalvvOX0u6jaeGAyoROTYmn9jNBJSJdnjHV1Hl29J/Arzpyqv8
U4nJPvekmArODe/Sn2rPOrjl2f4vOUh/J/v8vkeyUS1Ng8ZACtH/S/Yhz3qSYATMG3E2XjpJeqJh
vq5M5RIP6ldXdz+CgLarTKJ3LZKe/nJDXP75Sf4V7qdaf2cfLb9d5UqRQS8aoqb87bcTj4nAK1Dm
jXknaFv8KZ7qM80Q8aNdZT/ULzme7R/jWX1Cjq/uSepNnoWVebSeTVIUz0vGzFVCm3GodvJndpq3
yZV0tuYUMSa/oh2k8XGaPk3VJkdBeyZmkQk8CY5fxUt4UC7iujS/Fyu7J1jzS/JNj1y/qO8EGBL7
UdAJtbVjS6PQsG3cld1Hdc/uMHCINdAymwxhA0j4bEukLNG4q6AS280BfuxK/MO+r2w4npoVsdYu
rl428ecKkK9DV3Jt7hQ3+yjuEhDor/jG21mNr/kPcNanGXD/EWAwBxs0KZ+BucFeeF5K/lX8PW2Y
TIHG8pjVJqX9I+8rlEYoDmNhKzKTe9BQ7ziyudmjQVgO12tbf3D6yDDL32nkLc0y2YMTFNwKQMd3
v1mn8XW6YHrBXoSExrwV1+Q7IA0b6PixuGlr6EJMdF+z4UYWQQGOJ7Mxur3ln/pqSJylyfaDztg4
kpzZS7sk8PLYCYJNb9LuWjDNCGAYrifs7dMbykvip2bG0qnECO+qiquJ1t61/iDZ61Fc/HNbnOTn
QaFQoVYHB+5Q2VlP0RpLy244BTtA58FF3/dYN2l9OMTplZ/prjKhGtjhtXCVn9ijbdytkEGgbBge
pG8lPf4maj9Xc/w3ufHK4hLd2vBo7qmR6bvjBY291sv381pdhUhCHSumJ2tr79If/4hwDDDFG81f
y83OWJA/wqN8hIe55CBx8nDodiHj8jEcro3DiBsXQtPefMWfSCofnLn0u74yOx9PyNfVs/gu9572
FGyp+kIDWZ9TyPA1Hc52fBJU46SIGYeqtel0f3bb2snO8pNU2uY9eOinrtm3gh29+nfzSkIUt3bp
9K3bISPb6qfsPGyprTLIxld2WSH1yk3+GFZ56cSbapO+EakX21gDOyc+WhfrZa5Qca7RIo8eYec8
HXb63Z9UPs29HN9odVZn8kDPDcgjDdckMFBo07sBCykXTaXs7W3QT4TGee2nvuHIQKfAYw4ze6QN
FivrquFfswnoKB2UGdqwJd0LW+RX7aAxkzf6KveMLaV/MPNBoudcoxUm7Gqjgq1y6hPJ3t0W+gQ0
O5U1UGmJ+3RoZJChhqC7D7xAtKU/6Z3+6QaNB7XgGqftZrwwA9fXE97VbXxvPyZ3M23CuwoxhkQo
8hvPUJEQGGk3/7P5EZodc0XOiP12ei13o4dk0LoinhlHG8I+44DIHtdj4DCPMs9Kd7eu/bF9J2SK
5Iv36Ul8Fd3MZeYjPklniGb/+fr4dzaZaUqyppLiBoaDbe7v7FNgzqY26HK1aYKW49O8ljPj1aTj
9J//mn+3CC+/RrNkA/+Ibsp/hyzVtcAMw5eqjSYNt+VXWNO4nQLaVw1Akilr0UlWbPH/6//823/I
35Nh5/yNTcS7UwEnaaquGiZ+vIUy+hemnBJUqk40AdFxAooqBCieNuYxbCdETrmuCB8Sh5PUSulU
vMSBpUII+iwUGD8+1ujeEAjrLadb4fv9ZjbpHacp7vpOI4KZrJUDKJLzGGCEqaArriRlgv8tRqpn
jrK5qmWpXM0z/M2kak4tvLRVSlqpVah7UUnjcz4r1UEdaCrD8dkl+gqKZ/Mic1yCmBZVzKM48qR5
gWTVnJ+YHmJCKdnog2kDDIWY9+Leakb3HGgNo/k03xN5id49MQSUvQGG+LZhrE0eF+pkw0EM/m71
xTYg0xel8irVvmjlOlXecZjVhQoPkE2zfVVUIF2zROJEPm8N0j5XOqQHjMOY+XUfSUVdAxbgHDQM
UHBRrF+IkzJdLnvLcgAM0uKcRBdsV4gZHY7QegXlQ+gbJmmXsfVPVxOpJw81o71CfE50Xz1GPc3z
fF7Or8gY7AKvWGJOSAJqtF5R4ojAw8aoYvCocfCBUPMj30LA506c09njliPjOOVkoAWSYssCQA+V
k+0KPfRKkBMaIcitjm1jHOmgYcwTBzY+Qz1jbmR2LKgPjiIqvEFPZZBm+7hqiE2VBVtstWabMO0Z
h/iiFMKXJfPKcm2+afJnwOu1CzP7U+O/3Gilzn42y+e4b4+hoGWo9HRtJUf6Sxdps6cy+qUnipoD
nyCGYGq0Wp0ZxOnPCF2exZL+LJkqohluSPe5SOMfOlNPcymgpqRxNerlSzmmn+G5E/GhN2PzBHHi
OfaDmxw1f9BgVni8y5eZiCJHa16X/1YHj6wS05sjjPVaprjBOEuuJgq8xUTdIBCnv9NBVNIVR2aK
q8oY1VBcKyA/glNYavdInulBkE6jWlxpU94xmRIIJVOFTV3U9NThNygErdh1N7yQnkrLk/ydsQzM
lTB+T9zqopDexlL+gzR8N0w5Xgjitm0xgbrXTfSvupqNQr+IKE6JFbTT9tRzBSafWTafTorEYyrd
soSNMDyXEGuIouV1JG7ZpeSOhuucs+lyzURfgMIPwytA99E5Sqi5A3qBGgxSa1Yb9aKXOTvoAkGY
0dBWTplUeEfI3YFEO4yGHdfbjlhwNLyOL30w6HUMtIDwcuxc+47Dzxl7TK+5tPzuZjMcyHbcmqQ6
qmgvjWRmuDlBOWKfHCN9nxE1tif/BBJalp2JU8VfF/iG7JnGsmnUnYItYUkwCozTrNDqmoat1qo+
ZkgiBiYcNltZzyeU/92SsKhCgJHGDkll/URKsr9Wi4BWOJmmTqGFEu7VWdqVrHx2qZg0QXs52JDs
sZM6uH0JdAmnXPxZjFh2cBNXRiPIu98v+iTLuzSqqdlkqw3XVWte/JaAqFzQmO5JDVKYSSHsJhST
/agOyc7QP2OGlwWKNP4oMl9zRNe7IsrS/e+fLPyYf/5XL3/xRMQID7AeGLCqGNupvRfUyFvDNmX5
JDjJ34Wd/E1csrBCDRZ5F7qGk00C51NDxq3hUALgJnCbY3FFURatQYJTMvrv8n3eyO8xc0S3PqbH
8Sh90uRq9qSl6ZZrXWa0J42TvCNfoedwGBmP/tRrEFRUCAflZL7bcPtMW3wXRqql8LM5IJM6dqLt
n4oHsvYL49rFDP7GNdLfzH3zHG5UN0KtgW/bPDOQoX/HSg8zCWRNTGJJ6w4qOCvHOIkXuo4S5SnR
ivqOcrZnUJ/azA2kK7LiwBaBBr1LDTFOyKoQ3LoGBSKjd1t7mBfzD37q76h/h5aWxC7cCZVk0Gv/
Q5Se9jKQgOPkKMctJ0+oepykddMT2M6X4kYhH1wQbrwYa2MtniMo8rT+XUJprKvyk37M8ZqG9GP+
iGfbQMftoWGixzqxN7HlEYa7h8FYcVRZ0XMd0ULu0p4F1HJMWkOFW2trXdoPiUfzfRo2JAwie5cH
T2n2krqFBTzxtLWQ1hzxuMy88LBB0SOEqCKHhrE+w/qlPl+mcRcNrytv71qxNu0zb/Aic0UjdNFp
YJzNnTp3xspFuxqUXvCatuuSVqRtYjph2EQRSke3fpPLtSKRluFAHTATG6MsvhftLO9M9Fw787iI
YRkk+DZWAFqMukv0FZUvz9e0xoVcKxuZz0M/jN0KzlMcok708FK3oAe86AoBNae6/CYtW6n39YNh
F5enspsRmA3yXzs9Q99LMHsEGz1/GvrtaL0LJ5Yw66RpO/1dKL1+w21BniEfsRHYWfBsnNQ/CK3E
xONIRl5TTUeslQAnOPSejRM5WU18MqO9/oeIt+v84p85P5H7knFqf2pvI6weRGsflL5v+aHc9n84
kyEjV7+VVXTSj9lnVzgi+civwz3CUqA71onHBnJzsTEHQumc4k74zjO+H6be4PhNW3lkHNYQcZJO
TRsWPTw3+L0KPNXVTsldo1TFcC7t9djDm+279Wtv2MGwKXn9O16v2B0ZdfJMUkLRQm9pG9q3OnEq
8maqdXWnazoFW94mP7rvL4WEmcvJTds0D4HmRgm9UmZstsFB8pTUjnaQCC3c+zuTEyjB9wVXasXP
qBKXC5S7ov/SJS/BvMaIQR5u2u2FByzf6CmQNh1qcGtdUYidrPOUedgusvE4bvsDiWzMf7hzVdsH
vbuu912yGnftLjnGgUtlk/6ZiMF5E61DevDzDWdbSKyL0zvfFo8aOAqnOfw6DoIJ4437Cj3/yDyQ
xIbCFjYya0b3iD11gwOjOYSbHEM5Bty3dN1CtDguBzBUcS8RRtdzC3CA/rLLgKbBbBo6i6ya3DBG
GZwZdA+fJgdyUgOPFncNR1T6Al76USNdJLJOc8IrJ/J8lyS3fk2VZ91M6FSvBRXOuDYdZds40pu0
ktf6Ha/G3nrPiClg+9imRwzu95y+gmcc9tjk5+ch88YLoBom+1fOM+/tKt7iGlCPCctY4JLUwML9
J4zsYJOdVH5u/6auzQ/ew5WTrplvwl2PKdwOCE06pCi1PWtbFO54ZspI9iAp8nmxEk/+E77nlrga
dN/O4HIsb5+as/Be7bVnvKbtm3nFQPYRbpu9TyOFMuHqj+hSOWw7I9HkRO2tZxb9LQLsh+xlL2yh
7QUNnHQYV8UpONVfs4JTmdNVQtr2mYkX7hL1Xj4YYBxZYdWbcoruyR78qbzDaUuKObIxSPqTuCEO
vGy3pXjRr+rReC5eMuxYZC5A2wBDxF2nbeo/HA1CGir1VnozMDWcOdKd2GFohXBGjB7MccgksAIv
5GFdfB/Ia50scxED87kzlXqr9nB6StWr30DFKgq3gXnSAPZIK+LVANOHwmaUVlwnP1zxXorkKo6H
Qt3i/+SQimrRJ6vzSFtlKCgWDpwqpT9N9aCqsCq3aA/qNbwJNlQraWVe5bX1jHgebXdBlBJgTsIq
IifyUHTVW3rxSmePh2gTURFYp+pUA9xXT5XuSDyVPwBElS23XfA6f2UwzVjmVC/YZR90VwbUBR9Z
sKEssrzpkq2J4rkG0U6RHiHKc/MaDMfoY6DwSvfzYqS04xb1FyFF+pHFn+FjkOz94YapwQmEH7vH
7Y4/NL6w/lg4EAkmYAz6PHnhl/QqWC4nguGYvi8Z1W/SmQZIj5LnnG7nVXVlqBZTz12DD/YlFgNF
+bT6VXfsz8VTBBn1q10h48leiSZjsrOYI/gACM5iK2N9DDgKBmgCvfQ+lvfApAp3Em1tsbcUKzYV
idXuPf5oDSc5y9Sl1/HN959BgCUUoFuFOzaGKFu7nTcTGPeByBQWMLyJ8lHdi4/CP6gvZfQUX8xy
b2kbbRO/L4Un3LvPET0C8wM8Z2Rh7WKcNJuZjeJV2pQr8E+4EhDiOQgn1u2W4ykD88QN6zVa7O57
IeXmNssmYV4iw9F381mcT/4zWHDPf+++W0LHqAJuzOkY7Cq1y4MSnEQvuxskhV2Kq+oETyX5aU7y
qUMy/lFW3Qczm+Bn2mWfsnLNIgZUaFz52Pv9MHBL2ymjITu6Mkm8YKfXEEPsIm/6UDu3urOqKxnL
pBPQGztBD3vGwMcuomzMF502Jf6IMw2lT2UlfvM/krYeAoRRbkiLdSR/jKhDnKiOf5PpXu61p5Jm
SUhC3TX7VmaqWC/71gzMkdfZQgW3EpCkIdM5kUrQX3p967MtTuKHSrslVR/9jMsYAooavM06uJuE
DUr1sCgVPHoRB9tBZaUbcLWQdp1SAlVRzUHdM7D+NNh147Uk2+px4oD+RvK0f6yVn6b+qkO3vvCe
JvYolBXb4JsaJj8zxIyuqKiwymG6wK/cenBrrMQp3+OOGtdWvwnmAmelJRw/7A7LGmkxdnjrD/0f
42v4QAeQEIP5qL45NVpoF2vH/2n01chGQximuaOXrL0y12XPEsmiW0N5Pk5udsjWGdWliwp0OJFN
+o6WLlfXhbCSYLExP7QJYfVmEZvCSv0jbikRI7IGnGCvHqsNDT+Wl8oLTul7vo3XIX6PR1d6GELC
W7WHUpSioDxGZ3NdnUxzL67H7/7bPHFXgozObsQgHfMv6xac22MW2+rD2kYv9aHnLvDtCgzeasp/
pPkyQYFJycrBsbHNUQBDiv8yzHXJmIJoZnR7Jje6QF5JhN8ItbDsqOMk7mdZ5XMeK40MAk6xoWaI
+yFIpT1oNP5CEttjnxG3LRJX7JGGCv9v+dvfL7/f9/tfv//MGILFV5s0LMqdtLfGSIJJu3x3YcxE
oU2XNGg3QxaHV7BXbqCNChgn0Y5C1pm2alTXFGsZpQufV8l8HT40yS3xmFHLmwuf6RyEIw92hiQi
A93DMDS54irc64yqvdZq6dyqmbjqBXaQGUi17ecVcMukxN3cE+/XaTKLh16ssJpTUQkGOS2T6DWG
iQOgFmlGWRpv2Q+Zqcbtu5TooVd1zfAsLVHMIDtXFeFq5HdScLcMttzKj0dOwvVz0yiokX3zU4b4
S1mNb2NSXEQnhCvhV3VRW9XeQBYqYiqQFko0hgSLr7RKZVQcQ3aMgrZ2iC2vV5WGZ73Cf+gieWmf
KqojMJ6uZcWmXY8Bh7URCLLYDHu1Y18vk5lGijnswzi9CksUXS8ywA0b5V1HuIS4vNzFXbKYf+lk
qkL8hBkSnLuxN9icfJIBewUX9py21I9UyEPhX9PI/1CVpNm15Br2xcjxOWb9Q/+3SpPVsFjAoRNs
kwAst3xpSzF1ZXWmJS5niTdFGSeRiaIia9UtWUD3MDNCJ45gkfXmrjGCg1+ObwzT5W0/IAnMWv3i
x59pV2P/t6RvtSRcFLny6PVTHK/BR7H/Cuu4U9N31eSwQiLNIp0oBXgtbe0J/vg0B9csz7W3rHtr
BATyo9i+56QbONKA7NS/VdqPhF3KxgX/0qO+4XnH1jvU1k+VG3upGWvEJz6dk5zXkE2SV42qN8jg
ksZsfhVarErtSJAwot+f2WcivggUzCB1w6EPNz69vKqb75WhmpsuFqB3Cya9b31gwhAMr9Pyywg+
ChIJ1qWF22CEMYSw2/JQg65UyQIOFMsiwiD5/7J3HktyI1GW/ZfZo8wdGovZZGiESi24gSUVtIZD
fX0fBKuL7JoeG5t9b9wisopkhgDc33v3nruHcjYiv/d286LtSgvgJ41+VPPbUGtvfRFdbPbQHsIf
wpfyresoxm5/Nk+sn4tiZ9FiVwP1O/202Bkp+TP3Sgr1gpUUz50w34sx3at6Y6uVZnK8x7XF4dp7
5a4cETYc8hs432TQvpXWAOeAghi7HHLYsnspasiIhUlykDN4X5sRtUXw1bQ5GuOxOzolB+YqZ4JA
coFnfiAKfW8UHcfUZIDVxQNJqtOp7NWih2xWZEhwskItjoCZJPImDw+PkcVQqZyo6GA+QICIKWaw
XOq18+BNzquWDJRNJLVtHPGRVsPXZGSngVy4Q3VE6dEdrBhegE6SqIfAE6LyS22DjUgMbikZ4ooN
uAfgF/G86XIDb+2kd3s3RrbkweHwe8kG4ITPCqfCDkd1T12adD2mZk3ATFDbliSslRY/B1HySRwV
oZ/SSTdu1x30zEh3RovEMCORYmX09C0Q+BWHtqajFzNB5Ba5Mchuu2sQ+QiDeVuooHl7xUM8NC+y
npY22eRi5JR3kewewbSi7hLDS24icop1m0rGgaWjt4wtgm6VEBi61oUT7uHIWKGtbStZPhi8tXw7
9WIPTi99sBrUT6iG3zDEcR7JmMVwD89PXv1quJRoskg+8EkyviKV94IzBOyh+9zj6Zjtlsgrkzzp
QuzKklp67CMS5jUNnWQ66deKOaAmiLy2iTO+ywAypR7mQRN0dgLcDIeqRw4elWsZ5S8jmtC457My
PKNZ1L24VtL6Ar5513XBD+Bua6NXb6D5E8SPJvliWZJsqiWyV4CKa3vfbfUv0chBtuo+hH0MZYVU
jDwaB1y227U/QJK+1CjCRYsJTSvO5WTQm8nD8+qxdK0DnKsn4bmXsWp2/WAzaevEcMib5nuV+d4k
PsMQDy9deZBa8bzErGU0m5zsI9W2LRFHd1jvzxkAJtqjwBHQcN5NH5+I3UC+1BzsiRBckXzC6UzT
T+jTAXwgvWbqOjzGIGnv0iR+gJa9sjIr3xs1Y98R9+lcek9hk+TbTJEwrFIyCdr50Nk9IaaNOJaN
Vq4SkT2OfffRA30C44YOCbU8xTJnorzoH5Cif4692kyRcQ374oh04jqMXsinodAEJpSS6GpdDURa
htZqZVo8tXO92Qep2EUONXERhi3nqMxZl17+gnGQH1W01cAGHrMofBHOCHkeGWJryV09ZITKD+BN
RE9yAnezOxCPtDvAXMtZf836yQYBlZIUn/kWFvpPFPNHGc44b4R8yF3OoFlXvUBZo4i2u6fRoIMb
DM6DWtTtk8kNXvd2hgkdkLgA6iZmraFJWdVjqm2DapsSIRXE1d4wtF1c0egzMk+uYlkcjKw69iCE
NV7/K/In7PLpe+rAc3CyiNMiG5ksjJRp2yAOJlJg4eEK1I2cFnJicJ9qTKyyFYU9YAAKzMBm29dU
eYB/vVYznBYRAuAJir6/puS9EnHkgPkHlhTqHsG6g9wazHV+OXFjndIQNq6ZokMbxjxblVV6IHxm
n5cuUqxObVyNpJlIEc9QAFWy53E9oNhYD5im01lvVy02DKJfwEpH1GUSEcsqSLT7yezghFYmwAEX
/rUCkViXTrFLBv3nUPe0cTNcc8+9JqwNuSurekooHVp1bvUoZrIbbWayDia3e4L6TF+zaw7EyCMD
hG3iNNbDkLPlVrM6xKOHLprfISb3srKRckMpjROGVlkWP9VTyxXTWm/6iPtYpPkH/JQXwMLTzgLI
1sXemyNw6Or9uIXFEaxir80PRB+9m7BqUDRqa0saKUOawrkjJnHLxw2nS+rvXR8SJmHTE3CXnrWl
Z4+zph3BbjyhgzM56ZqWuZEVl3GOx57oTQu1sPyucmiZZtLu6ONjrjIrbENB9xi25Aw4X209Fuu2
sP0wn34mZRhtXbt37wLeodI0Nwo61J1cwHqxGekruwVhDYEDSf83p67Z2Wy+ElEbgKMesfqmW5mn
9UrvgcWBk3rBURyeekWhYKKOKBcbEPzxpzRP1JYBDWnnLqogQsvphiKBIKQwC8ABMtGYBvoaYeec
dQIq0PBVGJdIWlDeQxC05aqb5nkXF/2VPBDwOszlI2Xs5qYw/TYfQAsuj/71dMzK6RDh1w/r9GvM
ZGgDKsLyBzf6c7n9DCcwudwCbM0SfHxb6p4rgBuW3OQVp7ZA6h9ClQaUl+KbVYp264GlW/dCg7dc
h7A2op4OXwScNpQUsgBCivXYa/jHcIiaGZVbWHV+H4ZQPug6WTDbaOJmfy9qqh4WVuF2JlvBb5Op
Ke50q3R8PTLwMy8LFDfpdx+eHB1k6f+5xMgLzNmqD0kLUitbllwf+XWw02wdSzzmg0tXzLCKexEM
+q5XVnrKEP3ubtPu/xEJ/r9EgqZlM9b/Rxjwf4gEr82PsCz+izrw1x/5Wx0opf2XSWbgIkywLYKC
SUH7WyEodfMvbhKW7ZBDai8Jxr8VgvZfus1/Q7yn6w642j8UgvIvj6wvxzFcZAcmoVf/PwpB6dlL
DNsfGkGB7YFfwdItQTitK/R/JSzhcZ/TQRE5UgRfXAFcpYAZ4Nt4n1btMO0nBp9BqV4jo8bH5LnM
jZr0xR3j76GIoA/HJufQJZL89+IuceRLQvloW3KdjcZ9vPC5bktjpMeuJi4VfATDK2uhfS3Uoq0c
tTORgYwNl6V0FpE2pgqcOvQ/IIAcEGGWmw7Yy12S2fbOHmeX0UfkcHTph03V5hz4jf5I6sG3JNOC
+xpfKeJb77VwF5aYtartwLlniteEw0TrhUgVzKEHuKcXsjjck97mZwvyAyFOxtfYjvwqmDWMNHRE
avif21oyZOXvIdcckx0ZQMsjhVfXt/XxtRr6cF2X9tXoi2rHCeiS9gwytQiCImLi7wxLv4nlOqdS
mRBSw8KLF7ya6aK5gqOOeG3pxcrBOlbL4hGB4hvZ55CHzRH6slg3JtOrkFejJb9C2I0lib1dUt+t
fx7Jonge045srOUzIHdTQ8WHmK8Ow2M6t90aqwZt/h5n60AQ/O01kOBn76cZEs+NR357cbhBqBab
KttAT443YZk9D0ZySiJBgsWkKyYoi3V3ATG4ipG4Evo1NlGma+Y2XSBwUpswxIQ6JCicIDmCE9Be
sufAPWhk8i3lddzZhzBwgZRYxcLD60qmccrGFj04zTGYDX3tpDWBIgz99Txk9uj08mB4f771//ok
fn86JeksaPXVTyKPQERMwR4tNn1md6yYJhbKvy3jaDYbt7R+CAc27J0aWj+E7Ai0xGp8yknEVcuj
38uoRS2Z8yWj8snaGvzz/m25vaB/PY0NvfabOTBXqHXYVrUKrlCqstr/9XAe9fshI1cmZvMxvRgo
5rjkai2Pfj+Vy89mAGJ7l+PV7ZMudc5lt0e/l9uX4fZ0JjZ7jfKIBsVyWd4uRmcumB1HbFq/LtPb
t2NIrHeDzLRNu3yJb2/d7+X3z4zIEQfQYMPC0wuXCzmbJ3IlsI4WvlyW23+BHQGTsqKXT1ADDfx/
lnFBFd6u8/yGKmxTjuvkzMQbvTcZVRoJTWXp0ML54zktGHvqEOm1w4xgmV07gkw4b5rsE2+u8ru+
ZGyuueDA0272DVfOvrUst6e3hTisliJm6aBYH4nM91IGu6ovCEWtOmPtkvMMS8+l0hkXTp/bIOmg
OMITVYzdsRmCN7ccNwA5BPATpfmEwj1PEM+3Q6czFr79Uuami+PMp0LkjV5+S7m85bfF+OfR7anX
lnDMGvwZuBpRS/AH9KDVd3kSn9kg0B4W8pB2YXkkZIfhn9BCzK/lzOtmEVSkvlcP8XY2x/c4bzyf
jMPIN+cX3tlU4m7OqKcMlj7ylD9xwW+DyHqv2i4EsW0+uwkE5tuvWC+fNqQYNJ02GJRxuY3d/kMf
J3n9Tkux5rhW2/Iih+R5mrqZK1qQAj8/tF6d35UD6Zmqby/JPGJSJDoblNZApXSKw4asdnY6+kDB
9xiI0WGuK/gEebfGUvhE6kYMK0G9CrPe085DHFR4CPClBWEhf/C2ymsyn5Sb05DH2RbUjrGq424f
zuW8VgPWJTyDTHwoA9xx/BiHeS3H9IPCyTsYY2KsOerDEapm2pXLV2Ecr0aT0uRW4iOYZLApCecC
v6Iusc7ctkzc1NexElO1g0oKeXVMcJZp2kSSKOEe1zQqTlk1Ayoqe/juxU1KnVthflacxoVezcfY
0hDMmPFh6vSzrMcnFw8/NmMkNyJ3PGZbhGZNiv3NgmYHIpCgoUH5lYtCohmj9uil0+vYRAUtba0B
SFJ8Tw3TuBtd9U0TIafeStJTcVG/jdTNq7p/CFyAvLoHbG6u0x1e8auWuEx1pqHfxiOg6iqbGMpr
0ZVgKuPotFZ+gINAm4fxWzZDmMxze2MtwRsWgodENzt/msqj1jCnKou6XxGaUu9aleYroyVJzoqV
vg6HKx4kmiNmDeLMTFdjQ9qvu0Tn9BZjTWUojWrARQfGORpDkWHAvVbGys3TH7CNoFJ507PKpmvW
2MNzZoLdng1t25UgvEdCprZiAoJkE/3iSV3t9YQyuK74S6c2u+9Q+6B0KcajXqTaBYgIfzj8Hk2Z
fXEzjQyHoFK7IqALU3XjJnUShm2l+aXEO7Sl9vALA7VwBPXvfqKANjpXbGdaFRrBxRdlM9QJB7dd
gRK3GIvS3hkSRJeWqaZ1mHsrx1Xy7FZWtc4lUmqq1PprZtOEnDEJ0cikN6pHzIBc13gbyEZTx9IT
IL1p/5IittClv6dhxKwoR2gdOdpZoZGTUz0BjnTZokcuINqeH23eg1SbB2fdV7U8aAXsWyr/jZ7a
Gjlt03fHpG3Y63hlpbFqzfk7tf69kwdQMZwzVDB9Q1DQl85rP9waEMfoES6V+6bDdZvqNUhX9HeD
EblwSwl7Wi7VKOXqjCK0BFagTi2Z4S+wODSCcAmCskLtYBfVS8q8RSFQVA3jZBuE1ToTyVZPAKoN
EZWgMqPX0va+ZXrCdiJIcnGFpV3mxY2H4IWWHtekZEAYAWLbWIyHhJrUvTfrGBnBGnMyGL6FBRNM
6LUJ4b7LeOsQ2fJtaIW+rjTzY7TZaByPZvMIm5e0glEDSdM41kPRPBMKc6q8cNw4BEEeGkhHFLiF
7hdL64623741aGwHVppvKnffaPp4r6feE7/ofRwzymq1oT4nUJpiRCVtbv9IJuN9rpgf2bU4GSJw
N6bocdca1TqOzAtDiW5LMBL9k5xuWpML7ZwHAz2oLEaAWwNjZItoehFty4wKPpE0JQ04RHOu10z0
nK+jFVxBUtXbUdTnmAydDZZNUp1SSWcN/t3EwFQxotRBwzG1SVdt3z0zHSVhAxx23BwjJOmNkzPi
scrxMKQ9c1/ZznxVYmtpyQFO6ZgfB25No79ipNmP7duQzmpdXWOM5hgQkTpMJlnKdpvtjFRpZxdw
hWV9WaTMRzybdCWiga2Iqx5DYMxWm94PDkcZYYbdSnLyLtqvPZGEW2fWPuGTwKoq3qMQLK6aTfT0
EZ48x3uL3BqWdNwuHIRgXUUDMNxKwPpOnbVnes4m1ervZDR0B96IjFnRFRQD1k2tuZ+RqTAIjZzE
OmcYv+25YjvSYkwiaT0yyBmntZGFno88kiYXagCdHfs4yWHD7UkRmlkSEavuG5eQPxnEGOgLnTcW
oc1g43qBKFDunTihzAGKR79rC46HA9pAhBXzGc4nt+e3RzdE8+3pgIKsnTSOZEv5cls4m1a/Ht2e
siUW26EtXkez4vidFwnsoAIXwpCQ6LIcom7LsJyN/vW0VGQxh6Nf6Jz3QDdLvJfTkwF0iaAztKbN
Aqh2FEKgCq4/kmWOEnQIM6okMGKtrZbMl/BlLLIXoxTTVsNRD2BzGbjJCsgzhEu0zK0fL8usqb+X
ZBw5AQMVb/YFn1JOn9l3TGvhIsdEpEU6siwjoAexLNLq010cxaeG/pNfTP0nZJxpY+j5IR56kpqW
HzcyhvOi9/tc2Ogf6sm3w3nyyTwCuSYA1BAKsXy9gGe7rv59yuZ2Afcg3ZFxZR164Ss5cPj+Z+mW
s7i+CMwp6872UvTclmo5D+dV4a482yO5lXGIbyyn6M60GH3eniMJnbZp7lxdy604JVLR3N0eGplY
hoecym9P5dIhwpO9nOwxwJORpC8PuXdBrhccDNWwgwgwX6ZWHIPYlE+WUb4GWQrnL4Ul0Y8CK1Jf
n2czN59N+FaJ4d5r0MUO8QJVSpz4uyJ2hR5z6RynVpVbtxIM/LtkvLjLQpQJ2A1CgDMLaTPgE7GR
DfXRHClvwFIttV0UiC9xwfFJ2t/icMJENvXVKo9ByuKMLe6iuKx3UHbtq+xxpBScF4rIRsRnWqea
GOAsisNL4VWUpjkThFTLCs5tQ7ttG/1zpORyhrZ8PLE1VE/Ez+GNbt5kl4TPNj129IWxBYySti6a
eeulD2z0AgwxpNn/hG9dnjuJbAlmdbhJl3pRGLq5MS30ifhEmmukwuY62GAmRoF9p0msI988oF8R
t0ybFjdXZTnb69i2wrWpReNZ9xDKZO25sssLH4S3L8lDujflD6Nt0otJcwy7A8LhiijOIsE5xxZ/
V6PW2OatU25bjxl/XQEiS+YlhggJXp9KXHblOD7kymD0Ntbnfsip//nCYPTRulVV6/VKOYgyxZwf
tTBvDiNW8aAwm4s3xe1FlWO7rWJkahGsknNrR4Chh+aHNdE08NBSO6uunju8AZgDx8m8b2O3PBoZ
Q4WE1KdN3vKrW0BGTY9bMIAI3+Z8v6paMR+5Kxza3hXPk8OYBnyufrDL9ntNMOM20dNyrw3BVusj
dCg13e4JdjBJptM9xMR3nCr3kRolRDQcQINlPSRjRBs4HT8bL/yiFZNx3011fykQvRdOoZ0tYUCV
UOb3mGzfXWkiI56osR4M8NzxZI0ge4J5x/Hh0sMfB+fYc54jBkd0UOaBttwNBtMUiZuBO5tLGogh
6yvKEIwm1y7uTtakzEuia0fANtOeUItvgL3tzeQxAo9clFO6SyYUM4XxIa3DYg/pjG4KkXi6nE7O
qJOxIcJNX3Ttam6kPDTZ++QmlCcln2tmjdCXlIkIg7kCVv4ENA+v6M5NiABucK3sosj17vKa3wZe
N/qRuQWTPJGtggAeX6VXblIKVp2mAxPj5K20KWTntDvZd5WWBg9mKB5rujR7/lrAXyGiHTcr+GY2
zg5mNgLgGjtEOqLoilGFxEFwcoPRQBpg+o5sH1IxDqeGsM7T7RElClohMpXWEACKXUZFfVdwTKXu
QfMzTN6equ+sRczdp+yxTxCSykDAqyBSD8oMeW1sRtIvJ9LGylidvQTzioSTsIVoECRDvxE1mljd
9nwzr+2nNFXRo0Tw81YvSrSu/Ja5BKSmS42jhclVeUQ2DOIsZP8SjYF4FMWH6ri+yjLa1j3JLr0N
vpG7KxOc5qsUM7pgYAvbwhNIHvR8Pgwtvny9J5RnHGSG3y4kGKuK0kvWfh1EmK3GzkAh2DF1rubQ
J8ISKXrDX5El5fdBnrLehQhWRM4qb7qetNWmvAjT2iX9xJi4qbsjhPxPJ5PGyVPJvPIUiMkEfzVy
tKDa0OtQe6vUvquK9CJlklwjCvs1JUpxb5nJk+q85iIjqzwoUz7fbrTt3D6GqIAOWmgNF5nklPdT
uhudYPa7AolpmU++KTK+CAq9fOfKe/z/4RlxzRY+WX4fGeLCbvTRBrLxC3d8wNItz3HJN7ADQKYq
GClWlw8b5ryYWJxUuyPmotriJn7hRkOK7qQfKIG/QQ/IzlMITRDCwbgNMhg8h9krlqQ0uHflQDSS
S8Rd5raAZ4SLGpV7JN+Y95QJE0dMktRaXV7j1JO7JO2hIZsO7qFcQ9hmp/nai4ZmXenNdZwH9bh0
U8d9phLnW2cPuw5yBtcUucQ2ss6hjJfvcLkLi6/mIASXQ78PS4wgo/zKEWPYp8VU7oVl3aFvKg6z
7cbgYBlGF0yJIJCNu6Iu917m/Eg4tr+YnO4VgJ5VpJGOLi0/quAoT8X0SQoc2lOCowlWA1pmtgy4
CTkMXtJz7mF7jO3s0kPjeOB43SNhSXG0knpOqsYIQUH3frZzgkLd7tC6uhFGGdtykH6SrRCUHLCV
LJ6Bl6D4mDRsYhh9rcU01+W2uRljJoCtzgEWd1K1RlZV+fXQGNuh0S+3o5jonMWbgy4Cztdrl7k2
SslS+p5lvNTcp0FRknFaKhzKVQg7WmHIYCs7EVUYnqxhPEKzoBnDYb3r6FtbgVsy97TOs25Jmj7a
mhBUIkRU9m1kLrXOp/7R6Rgq23p3NDTz6CUKEn4Gt4ooC4whWXVwLfQ9SqgRLc6nOczRccgQdFQT
yBeRxvm1XxxwWAzPC6IGTq3LmTNC1S/T2Xe8YyHK5izbS9WXDgffoN8CtZ+eQoNE1jYZ9rSiUOt7
To+wcclnJx7hklmcvUHdpluP8rWOcTZI5Liqyn8CskEt4HrDp9VUj3Fa5RurJuIotgPk/2PwPE+p
QVuTWLrUTKKz5zg0HDxxUvEcbED0RIeZ488qBpR0TvUnKqmf6CzHk4OCht0/aVdlqf/0Op22iW4c
YB9uxKTFBADiKohcVOZGR6ND4dncVCZxc0ppWxjrzMmlW7w0QoxXZcAiNT+7JFFvpkrY2easISKl
/eamWSTvuEuCi4/oRBUg34oWVJsw+wdyaaaVZpEYkkgz2FkpBkOzamhytvKxYKML69w7hX30NmUe
Z0SkbESCsDhBWR9BdCK/N1H0ss+IM8UR+yGTyk2kR4h+VKZhTxD9XeK1zT4Hs1xJtHTF8oU1SONN
zXFTgNc7L0n2u7So3gXuzxPBoNERod0CDC0RFORMJmmb7bM5+MzDqnqZuBBjAtAPkeWNj1oN6bnS
Qkx8xX5oLb5jBfMPuaBm5tYtd9aivQUCvB4Yrq4zSttNLkKL0A/gXKSCjYwskDOlAxCAwSv6Y9Tg
rWOb19ZBZ+jnePlXWjq3aJNnNtKSw7wLYIZBcE933ZLPRhxGa3vEbOUyrKF8qJUfJ4+lXXibgn90
5fYtWe8xJ9S0Li9ueBmzxjpCEA1QSWbZoUuzBwmMGzoXH4Djdai/Q4axxNixAVBir9xJY3oPojEK
o+xMY2I3mB6RorXeApEqkJy1xFr20ZgwCnIkipPym25xKJI9QPVAs4KL7dGSyGoZ7jkVbY0h5B3B
MryJZ5fWsd5XB6t0qdfKpiH0e+7RhGgGmFwN6OXyFsgoXRlSTqCQUIgYgTg6FedgyjNUTtu5iLcm
4QP7Dm9YEDvNgwRtNFQVt9uFM21/0UwPRY1bPguEw3srNDQfn/Bdj2LrDCb+o89myV2WyIxgXEx8
uYLXwVmZBmmbvkO5nHcwRfH85TkGlQn6WZ5inZnItfQgztKPLJicGMUptjlcBLRXEUg3ybEcyi1S
QY3WNxPLQ+pU4mAJhk5lcmVPDo8QjbKznZsbT0vLC+wc9NFVvKvGeMFmh48Bvc1zIXinhndgtcPJ
TRGJ24FRgy7ubLJXCAXpSu3RShLneFtcQGP8dQ3Z7YaZX62qSrfmkHM7DzlC4qmFjzw4CASIJ4Kx
QOBlrF3NxP4gZtJDu8Gzzkk+Rr4PR4r6ngY+94LBsN9gbBWXWonykhj6YxWOzTGJu341UbPCOR83
lT4Nj8Wy4NbeZIV69Hoq1WJMmmuNot7x1NG0IKBQPOgnFLNIjOtyoewn9XGOZXIovXQgV1re65E2
Io6P+K5PoDjicTZ20kThnfHBraK2cg6aSlwE4Oa2shhY9nMT72LEW7BZc2B0KiAOKp+vY8v1W5bj
V7NHWqXzoV6KsCbQcIrPIN9dULJS8reqb8NomQ8JX0MEPeKJJA5MfwKwXikv1LyIbRyKOjtdmf3M
4Tw7mHDSrp4karSpME0VrbrSIKwRPMcT/W0zPdoFx0aLxm02eersNutaM9gMKE0hCaIcSsEdVTk3
4TzTurM3UrHQcbp3yaVH9NekHDNPqilqwnO7dWwN+jqrjOfB0o9VQ9aGloTxIXTReeh1x/Ck9tJr
OvXX2Ql7P6Md2KZYkFBJxIc8L+jT9AQamsgxEuarLZR1KBILyJ2bJ8pURjwdiWAbWRYYFe0S+Ffu
cV339s84aX6IxK53XuF+jSbHH9o+v5QdHIchadWqDmpMyM18aaBar2bPGBAoItKrmA/vpnHsdiYs
zLuEsmk75LAsVFFX21irdm5N+nRETMRrbjUnpdnGwXCYN88TDs0plyj2siE6WkCdhQumpSdUdjWO
HNMrVz1XxEKcaOASXsJekgUQcgCZo4NVzgFrVdnW1cGeLONAzc2XQ1G9TZba5Ra9XTnXuDP0XKN6
dB+6kfbUYOE1BWKD9ri1OPUQHUcrp/2BerzEukvYOHjJfZwUG0OwybSqfSvs8kNMZQdXdvhURGiM
7piQ7snrUG5t7YzZeRuigi9wHGb7QZLITYYvknZw2VN3nYNXezRDROb1zC3QpkEMXp0xWN74ZWc+
VynWTDG+mxb7ztCY+Vaz1K8Z323adxv+/Z77/f5ZGKjnCN03dOil2ZsvvaRqmcaqtiSggCYM+HFk
z7DlGT4Va81TGXcCNDDaksMkC5GvMmfRINyeJ1DqGVqFB5qHwp880sUNuwvWEnWZb5qIKpMOiGxs
xktIbvgQKpwnXZQgEFuGYN0yxucMNewldgyhYqQJIv8kuUfRltX2XnNNGqQKIaNjf1g6ZSKDKBqE
EJBaWw5+qBf5ujaIe04SQuduS5Qll6CDqK/RqvHRefYbmOaYQJliHYMUPjRHmgcuFrz6dv1qgc+n
ZonJ9KKWKY9JhomJoX++RslJG8OWVXWcuEKcKJ2AI6uRJvSMYlJPGt9Z0ue8mZ1Xnz1M7aH3IhNs
K8QPAFc12P7APjBoX2RLlCCgDJZXclu85Y9mS5Pv98+A7SYkmJZQT//LHDpAmrdPqUasMSAcbnnl
t0dlVSBb/efp7ZFTTUj2UMCSJOlwCm7Swb89cv95dHsaLW8YSIbnuasvUY1dI6+QLnJjzza3CIdh
yXHwCgI/M0Oz1r3ZKP+2WOxehxmDpOsw7pxd6j3SuHlYZUw+b8vt6axzGE2S0rsz8/HUu+kELXgW
nAN4M5bfbV56mvTzFxlGehMppNyd6aozNGZawYE3MRrqPjfatZV4l5OhbQBHt74mWNJbv5QzSOt7
jvWqvCTa3jRgN33W7VG6KLWiIrO2bZf8EogxSBwPkfPaLS+njElIvC1dRSLnsDAe+6UjfFPKhLbr
5yA66b6RXTTb9dfepWlW2EgxsyWN7vfSE0eodInqd4nFNAhwo65aOsIMByHaGEm613qbNiKdzHg0
700X29P/CMQKulNEhFQ//vf/+vxOYBkhD11Dvs6fai+wby6Kqf+7QOz4o+jUt3T6b/7Q3xIxF0WX
w0zT8ihTbf03Qs71/rIc3bFB51j235y4vxFyhvcX7BlPCoGwzNYlKrD/RMgZCM48AHKexcHjl6zs
X1ib9l/P/ySc3QBmf8jDTFdHnaa7ixTNs6X+b3mYYRtRw0gj9IdxkxQZbYKUmf5a2cQMlFVwDrzQ
txxsmRkqgxyx+90MS3cvxodYy/xEG8ZD0S2+/SYJtsLhmiQYZ8TRzQ3LRkh7ZxqQDroqF5h+YHGm
yVOqwWIeUBOvBVtPFgisa14cHIZ6+NHo21iq+fOPj+S/4bjpplhAbf/1dSLAswQCOFs3OYj/C5U3
ttZkpbq72P9mCf6iAwuT5vvbDTRYZhSxa+SgVQHj3u6dv26bpcvNBFRqnxLeU0jxWgQGUhpR7aoG
xtqMwvSYLJpaO9gwXmej8+SL3Tm4qVX5BNvxqxnlXJDLkuURaFlvFJvAYwJBf46oxEOsoZx3CNrp
Cnb43O5RQk8o9o6EaNDj1dSebkJNIxZ7jwj04egh5ed3Nz9To6rxKyJ95V7/jGhA+ogC6GOw7/lk
z3eiEP5taWkA+hMZaodZe/j9Y/xciwgvLDYJgpnW0+e9AbjFvy1R3FFSSA9LxDI8uS39kqxpBMED
xxa5DawODJm082RbBsZHiY9B/4HslgRsM0zJZyH2Mpzqd0jloE2Xm3GkeM8KD9RuaAvhU8KGu8L2
LswrCzw+iqhNAy3WCozv/E2a+QSA4CGj9erPA+13YCGPdsZ8owLL55u0dzZM2oifXZ7OnfD+WG4/
0ypn3ZqTs6+IFN3FRns/Lv9Xy9evDZlS6iPhgORtw6fNmB+nOvZAB/cPlOeUQTHT56WoMn0sIJZ/
e4SOmU3/jYEmgFrJZm0TzrQNMS22Wb2vwtnNAGNEbIwePaKWywE9HGE1bowC0DRm7Hxd/amnihyI
RXZ8228mQz6Ijh/NJHPn6CNPng1/TY/6ChgeS2UDizPCMj72dCKOtK3GbVqp19uPbksYkvDd5wRn
0sV6mAk9JHGIpol/Wyr3pyzzfp0BWMIY+qUiboTomRNDmgZ7zgiUfJ6X9t1MAQlwHosp2b0N6hcD
zE9fG0egPaeMrWtlx/oX10ZL3aYbMr2Lu9sOedsxq5iBa2lor6WGfKwa7OTQVRg8MtQ4pPASuTcn
kCuOv4RmzgxbrifTwmq9V8/GPxIUifBbRFpEvNqHNumiYzGFNgE28XOYNMYKIK9ajfeK87kPPfac
qTze1V64jggn3useSX1cG3snISpJI3QYe4fHPx3beMLTsZt2ZCmeMgFyS2m1sdIa6DmIYhUexO38
H+ydyXLsSHZt/0VzlKFzNANNou/IYN9NYJfNRePoAQcc+Pq3wHpSyTSQ6QM0KFZaZvImGREAju+z
99pRAEB3WXv+y+rHqo/0cQPto9LVPfa+6lTDysLp52ma6l/5/qV2ATvrTK8m6Rqlt0mT60M/iX2f
CPeUwSfeFANqlLnsR+2GfEDm7qiHRB3tzkgj6cau+5c2hVA358ZJqwO+V+sYBRR2Kn9gHZnk+yRt
HuN6Gs7C2dCOUu/YPj8To2FFXEOr6Jg2GJHcjVsEW0FakeRR/e6MiYM6UJ78RnT7KE5adFqnIsAX
UxJkhXvbsbjjoSG8lCgYOy3zmWTDVzVRItosX/LwgRvHdKQjsV6HOSnf3xslD0y4SEBPokY0+1kX
9x3r6k1hok24NIFui/KJ0gWylsTF1j2bjLUMoFT1GgwFbQbGzqnzq9E50wmTqXMM4+ekxg2rZXn2
evk3jOVIe/CJYj389/bwk1V0wM9xtgtsulgY/ndGHr4lvrsu4dLt2EC8OMvQmIxYcqYIPBPU9X8W
hQWpAQM48/6wppPI9s5wShrDXmeNfBrhTwQNbAubXuIpMPa9am4rBbKSgM/PBNQzLj+inptvHW9+
P+ZTXi7UI7IZQfFRmlCjmzyeT+iyw2rZAG38uOMj3NI74M38lLAUM9/t+Two/Bkd6waVsIrCYWTb
XgdowH7BstAeuE88+M5LZxHcAOdOOKGqGXpn9kMSxwMOciLOFAbzw7CoMZNtT6kOm/XyGLbqkCWS
/oLI9DczfTpsQuhWKiyWdajC7Jg2mjeHM6Y4pDXJWiXUgremmRB3zrqd7EPjt/0R89FwLp0Hgrka
Hrh5UyTOu7sPs2ygcrD+8aYE8qJB4rkDVdnq5hhapbjxRE0iW9Fp1Cu6u4IBaA/f4Uy9T5ENe2mH
clZ4GPPMnh3tj+QFLgLYdoH2OWmxdNwjZ33qjDzzsoybYwK9JrhxGCLDtfbjs2PKY4OZZ5d5OIsW
PwapyvLQLenACa9mvdCuimplhdE1Z0+/qdLm1baSeSVCRGyHSGKbMr4kQ/vpt/A6nZjzlKHB7BRG
Bi48B8ksDbrE4vqA+3zaBibHuTJR6DfRTI8YHQHYlNuNgCzkAJJyalg+MySlXLBPjfoURlcIzQu5
eGR35e6GueDHmIxnP60mTGKGce9h98nDzLutChY+1FgGeNoM74vCVP6/9gQrC8g5Hv8+ZRbQYoZ0
OvjgY5UEOZ4LglR+yH3LD/L12JTvqclkht7FxbzyKtTSJIjuFhLjo1fnN66viLmTTWsD/M8UdnDc
jUls99VV217xXOKIsuWrFyK0SG9E2LeFtx1a/DjsXDeVPMHcRlqS8c1cZxs8QQXXubo3zTbfG4pj
rBo+RC/Ip4E5Q3LCXJbysbRcaWzM3sqh/M37CpxBl6pxW/W8/XWKdQxLuNo1+JJcM0TkmDp5aZjY
XvPqKpIHjtXjdYyD96bs2k03A5WDeCcrdvosvvOwRhcojZbGUcfd23h18e35b5kNQSVSI6vEwrPu
cBPad0Uy7t0qekvSAnpAPT41I33gDiVnORpUxX7/InEIZiETGTPNYnf3knVuCVoJ/NI7ZnURb4Bv
yt49K1p0sz7a94GwwCI427IsQOalbvWn6giCjj0ZntTL6DquiCUKGTX7OAcoVgDtXakIC3Qc9xc/
bHiEPIHKgyxaFxcLT0Jg88Kk2QLR747BaB0s5E8Sc/H4MZmQ9IPpJaBWMtAKI7IChOh1fE7FvBm8
JfuOP8YK8++OnXzRzSVyzUDbI0q+52LSyAkCl0ZXQvELMDFJosKhj0sEeGlTr/w5prHUxYVEQrfF
a7VW1XSpfVyjjH96xUIFXzVfSJwXN3RoNr16q9riMwiDBM8nPQvdN2/6Y+UM91IkgJry4g47B7E6
yus6O4OFGtKrUFvP3e+cF2eHnPINPZU9l8L0OQ8zQAoJiU/QJdhEay927304iHPpky8s8S5KCZlY
ago3WXRUs7MdFG4AKtYjAGV0JeJ3/8HvbzWxdz9r9niqtG+MYLwJPNnuqr4N1n0S7uxIfRDLYJaS
b4t1xPCzP17P7iJxneNgkCLhR95Ij5aiuIALX4E+s0d4KXmgMD7XpmKdcCxV1Kyq1Ibi3+Jw93Ml
N3ZLen36nkokrLj0bolGc0gv4StkqqGIQ79oDfipjh4rmtZgWQ2fvWf4+OmA74ekSkqYa5rAvUPx
R8r2rcyAF8mKT3Z77BVXcOqU9cq2CoyBuls5sgGygiwHAMpCne/7HYVHlARZ2twgw90OdXyIeZd3
JR6GHYkQmC8hyhteECHYm8z5S9NQE+S42yi28asRat26v+bnGGpSaZcof9g4w+CnUn/Gzn7mebMH
zE+0U6i/tT0cm1nzeU2JzXTz3B6ZOf/6S+gxLkr2MovjywtvQpYMBgAWxuyHbmmudFqaRdP5wbLh
2yxVw54JMjYRX3P5Xqu+oBmAMWiwKaNmMI1F/UCyhinOfC7I+K6IIVCslMPAq7PXxhQgioZx5cXB
fCyzQcJ9hFfcF9jfzNleARGbkpj31sJr48j6PpK3ljg2scwuXu18jhamS88x9wW1ZPtaQLSegmkn
pHdn98Avx5GudUptKDpkfsKvCzQBAk1WNofZC9VupAUKoLbUewzMeiVZFq8ii9g3mWL0RzByskHg
ZvO0hnvRbBzTojksHrbegAfdXnoEtMkgGQdk+3MC72Icj611N0rm8ZbfWbRsbt3Svw3bJUdeibMB
CnPGuh3Fy6lKDOq0EF8iLyXk36HG4Y3VGvqNM2fghJLuza/iq8bDG+HzbQqGmDbhl2ansjMJqG96
c0Y/ykMYGbV904GUQahkNRti5M2vpW5e7AJ76SAMOsdiwZ0caYAn5o8yaPQM4WiWUbhXw0DMGhJd
SMKdk53xgHUNaEszsSYI22I3s91et637JJvlJeVeiKdgTQJ6WoW63/hlF4JAgqZplN61MtDoWaYu
8m17S5K2xcwPid5OF2Yq1Q2OZUO+5e6FvnVuDPGce86N2QZfUTze+1kNDDHnLuHmdr6V8iuzfITF
VLwLd6EngoFgsJoIeGInRKKmvW0NYBVsW14eYpxaTQ0dKXdhq3A2g3zgDvSXrOaYyTG2qG9L+9u8
dBgFwVob+q+a0vcxldSD29YLy+mlv/qkEjwfPSt9YzqEjpvuQ7ICKwnXGRxLikI8LkOJ5bIEGfMv
1SWXsAi/qojQveKIWOUVzBR1VOOYrUOjQebl9mdb2PwVLaPVX2LR05NhMHOYNk1G3dGJeybuwmv3
lEl/CWrFt9ij7wzPpMCH8LTVUbCTCKfZWfNvqm7pcdO04Nrko6OZ1ikF5qGNggTISHp07DRbJ+ag
V2BMyAELRwNJZIT3C0y+jpDpVs4S4EFCabXWGDzC9t7w4ufSSelLxmzVSflQl/WP46kfm7OIW8DD
gXfqTx9YlOGD4E2Zy/EjV8FjCs1qMCTNcwM/Q05q1qng0hjeB/lIzLQOjzANhCqMjDd6AA+dy8Eh
90syis0jfzBjU8YNrAvkGzCZbS2pOiFQpTfmsq7uK5ns+l57+IveKa6mbSyeTtZkkEygZImjLjN0
fPGk72/LaPIX28it4iy3zkboYyWUjToBB5FlHsVDuMfhG1OKy93dwE3IIYt9jhGPJOqZsEVYE2v2
Avj9GmTdPNdPJpVgO5b5qMqZWKtEMQNG8+3yv+KYh2m4Uhr+V1KyKu3BucPA3gw6JS0NgkMxkExq
PiZm8lYZOc9XozrnASz5gGdsTeSu05VkYuByYCxQMDFSvN+Fz+W/vJCytl+XLRWBfNP3gGvlnMDx
geAnqSkD6jAkIT0CBLU/8ICwSZAUy45VfWIN2fBHhH/zRD7W6a5O8h8DLQCqMGESx4bD5Yo7YZKC
LgcYVR4Y4JVdmDTSdS9Z5e8DET2HjjdtdRg8lQyRa6ddtppAeYyGB5mO8OtwLFpzhV+bOfiODGy4
M0tbYAqZBWOpYtwY4d5Th8k+TBLRT42lIzYHft4fTBu+Po5+3IvOVwq9ZVPZUOYIQSjO/zZneZ4T
sdb6EHm8btGI4VFWATXpUbQeccSjuzWcyGs9rnQDanlWzrLJd7DOiCTeR124rZ0CWJ1Xf4ZEnTZG
kj5EyxUZD5TEorqfk4j8+hQlyCc2D6TspY5dsBEWm7iwudSj8TWOMO6j/gMwFJVv/oGW1JtWuGs5
3XAPGZTxKCzAu2ZaPE3xtV6cSwWMFArW+Ndw7KjottURgt24i2TgfEjJ/Lqb5TT+ZbRIjIbdu4rx
OFPgATHJWUcaTpkEWtcZLELDczvOu8nhBWTKf9ZWeSJOAgKZByVPPXeVebx3bezkGNMoPaBRaIW1
e0W2nMKjaoIUFv1lrsJHGk4PTR/FIA8jeSpC+HoGru22O3RhdbFdpnmYIvoQWvOzQ0Aq6tIr7eHm
JvGSn9p191hbJZ5d8SDy5sVNWHbDfhbqpRLutcM6rgBca2YKn8Zv15ePvcPVMjD1J4X9UECji/yK
pTCkgSj2IXJxap3XOO55MOTRe8TpxlApUpU+C8irKfZqqwWxM5old9riqCp1CI3+ai7XmlP9NG35
WvmcJWYKKHAtf80VidXMsntibd5drzq4emH/1Jb2c2Q9Gh5OGbcy/nb9dBPEAVA4Q7nrhXC0yYuC
J2+rv+RcH3z23+sBmhVrmD/aMEGadlCC8Wd8MrCtx7SmjbSL3+i3O04q9TlEK1hzQ3rXKfobvb/2
IOHlSrQyK/6TOOFdxIkzreoru1RKTgrqnPmdjbF/9gDvFIobOYE7opXYEzreqbWfsXMlvHpqygBT
9crS2KEHt/+2XH3MeRVva/MG+pZ9dLL6CLuKqFgbRLu2DK0dvAZ4K4a3y2tcObpFOEPf5wSSa7yO
dAxSk5giIWbBfJqYJGGoQGSbtjZWDFT93jjGRviYclZwGpOndPZi0Hp/yBk56FS0OHREC0R5Uvis
2bTXXb2LTWleY+ofBr/wVpELhb2PMP6kdKjb8drPGZkDiQVPFy3/XPUdEHzrvZqA2Q5guPeyBiHt
U8We2hI13QQE6s3QgTzeUDmPX1C5ZhxF0I0qYlz1yNncw4iCREA7Qmdyprsd3eYFDAZttxy8LXsH
gf8lEEw0xgCpRNc5DWv08TnG/JnXmv5tPkYrKECgTDhK7IKBjqe0cXfhLF87uhc3RvfQRDk2zSLJ
H7V54kZEe1mHF2dRnw5NBeexL57Dtqp2wKO+XWbdtXGfe8mNVcOqBXWeYjId9CVI2u8+wXbiEkPY
VxNQzcaR/k3EkM+sNf/RRaiPUZa7t+7MB6EJprtidudzOGL9LezsBg/Oqm/ZNdsTzxDuoEUfXJNE
csRQUDZ9x/T3Ve2l29wB5x/N1nRoD3mh+9t0xu8zWw5kF9/bBL15MEf3xsbutrfyv04CtinsITjm
E0Jlz2jJ7+0g2sIRxL6QMU8jN4ezix+qerJNhdHWzT1MSSku1yG7mwyq1qhrexoTH8HBSsGhODO9
bN6w5R4XENTl++px3MRlRImJR25OZ7hoi0A8hnaRnFMKwZIsW+wF05kpmdsXPvR957efaaG/a2SZ
k1+Kk1/nd3lJscgwD/Wujkyx9/Fl4HHxP1vRLOC8iNC9c+vH6lOj/Zybap7W7MW6nR4B5S6df5E9
KG73GOLoashuqGBbAwXgLlh1YM2niMieJn+EXnTpgoJ0mci3kYMqZQecCNyIEkSjzu87w3JviJEw
vqRyJzOLRhA+vb3O64ex5eLWGDhoNBhvTSN5IdeRArnTWBybBoc5dWIBZkAsXqLY0GK/cgzTvCbj
dJz0IlZCryeg4vR0yJikFVd5yxTnZCQep8m5pg2x2tImZCssXx+U3yypn3DrjpDBs8ydHqbqSuZg
gTXV6j4tzS0gwyOPiWYj6A8vXXEs279tbIwX3rzvkcaIfVbNLDNCAKWWcfHNAWdc8OawE8EDxIjv
4y+5UZ14Hm2nulIXWpL5dzk478Jib5IvWBexHLZjxaqJXC3M6KHlCqUEMe9PEUlBBk7vgjTb7fBs
AMk1m29fTQ/xBAFwSm762XszeXpIV71JQwtCN7yjPmfQsMf946U/TV+497WN/4U54RTBqZ1ZUOoM
RlqdNgzAYCMpBD/FEJIW6t+8Mmb1ACb/Dulo3HMrXAnIeY8lHZ07MQdPUUiRqF1V4303pj+pLA89
ZyQwtDziR1m9jGmC4MUlaYXdn1I6IIjZFm5SXF7b1AzfUq96svqyv0a6pjyk5/HnTPFbHHHiMKV7
P9N1wJIloSxb2GCn0/S1Zkuwo8khnvGvxIioc+2/K8t56LIE4w4QPSefou2ohHPDBKECZsO49Onf
K5v7zDFHzkBU4xDBP9iBOwEsvPg9OiYhG2NdByOO24gsmJQJkQxqaXwrudGQQYSAuRPUdI2m1Syp
FY6Whtz5UEmxq/sm3rT5eDvaM9dkcytOmB3TVRZhb0JnJFtKT1B9Q+un+9DBIg59JHBvOU0mUm9m
Yth0ifuUZSfdj2vwcyZZvauGLNp4pnvTwlbZDAEo4a5aSUW1hRPhhQqbN3eEVjyCXVWFt6sMKbgn
djD2qYIQIyFn5ruFO555LPIs4MKSqTzBoBU46znG8+e3Ezb76G9UWcXWZ2dnKXdCr5O30Vx8cbhK
9llKFYQX/qF9wmE7U9lIiWqD6S2jFeknH4eMyu6UtnObHAaGbv9WRHdt4bgXE9q6XEBrcnK4PLMB
NJ76iDUR6m4y15MRvDbF8KdKxuQi2XZvCHcIPk1y5/BqDQVAwakk42j0lJOiLV0lx+Zt00X7IPHM
jdPji3P6iUpC2AYD1DDePP3kiw+ZzLdpgdOY9Zsivedi6UtWtizhyIUTfaum8A4E6xi8uo6GjXg8
9nNd4uurHpWRvtRqPIQuzjyExXwz1NwECuSZTC26/UxuC+wa4I+Idb2nS7l5r5CqX5PB5bs7tW3N
Af6SKuLbwqzHc98T32iheiWjx5N+bOjMrC64obvNnFbdMQHSubHT8WGUsXeUT30u5+0Sc/FGpzhH
fEh2vUmaWliGfT/Riwmi7lnmbnfQKSZq+JXmygDxbtt06vLk+2JsWEIcabW2fYeQUUQlM3LzKrWY
QPDEc4TziwdpjAz3AkvuOCsqDhqKGtpKfsfugr/qjYeecAavix/f0bYxboPBQmzMYFzm93Phetc5
re01VeMPouBpEKYz2TQeoxoI5QDQhxi2/VWODOpaEwmIbDt+lf0VRknEbH4/22V42xnz9jdmOWN6
IIVVrpWt+LjdV75+dAaar/sIWW6MnY6+FuuzmCb8bdK4dgoSHxP/BXYUMl/eJzdNLQ8e3e2mOzYv
LewRK87t/Vha1zKX+9b2Cd7AflPhj0z+jL48FiZXU+1SCBHTNu9X7iEemQGVNbr7ySaXx52W4T8r
/D1xmm0C9Q08T0bRttvl58C0djAY5/pv2YL+HXDR5q3zHoqq/Ha84iSKrZra6iYjzItvl+Ku2QKZ
b3B7qVvA3lRe1IaGUy58DkURozfhd16pgAuA/mMcNGuKRinOqjBnt6mxyseRVj1uP73G2QazAFIA
PonUiT/9Cfx/P1hExzNqXY1uCQWGckcw4yI8qGiZLi74IhVcTbRGBO12M5F1z2s1nMlM7NXC0VL6
rS277mgyG617I91qL6GXqSBSXBToenWloNljeD6PA8D9ZvR5pybjA8nYPVFYf++NctoM4/zJtEFK
vIX/6mXrfly2QiWMNqrpl3P3uLG1uycpwcNvsop7Z5lvvB4/R9emZOEy/9ZDLo+mBW09OPlVR7OP
xtDvG3dBAxzYrX1lLXE8v6UfJKOLwE45flgRFbFhsHSyuEcw1WwbvIzQYpk/pN18Nw9yuNLjjbvS
5+3MGqjReXzjizz7gSx85IzHwyyGushvwYDTPdB2fjHrblML4X9mHSYAFcgjxIH4FlQCzz7c9RwZ
LcoXwDkgFd3w1Fixa+uvhN14+ywuadnctCn/TZt7RWcGG0QC8kTEtjFXI534qeFsSYilB6zOB7bu
LI1tVO1S028QcuUaVvkeZuVV0Ka66bBRZn12ybUlH33zNKc6v/x+MYysuAgfbyaq8Sap+Sx0CwNg
tjq2kpKSnxCFoFwseG3FYT4t7JTNERlN8Adr8AjDzq+9j7Ty2d0ms3MXmkAUMvaKuAbYRHSNee61
eIv78hzmQB6yJL6WIitecU2v2p7le+nhO417gY9k2XRa7Ktsoi7P0Gac6dqyIjyFAQPXFAaSO3On
+ZOr8qwITIRp8+QoWK4dfVgblLpChSejQ/QKhL1vBMVKI6bjdToa618AqYPR/U7a89rRPbjOSl+9
IK9I9xgw52iJaBgDGeJ+6B9nb4mOOSo1bIEpoQ7VIK0DT1Tb2iKek0wMKC0KkWuNZ3wpM/Zq4kr2
kN3GRvAgzQLVeh4MxuQQ4a53Eb88ikBqPYy7dNkcVumqq+W0heV0DLuI2ozli+kT4krFdhBOenRr
+M6Vk9BgqbnNosm5+MKy9jVhovKmAWZThIrTJM5KlUEEBrVz7nSu7At81JN0kFydIeF8GvUjRtD5
OAsnvDgFR4GybO8IYC/D8qnymJ00/vHtFB+CsiRPhJ9giudzn+UvcSPExSYLDfvFpjzIzP8E4E0o
bsYFnwfxtIkmIID2SCiUxeaUS3PbDPYF5+dKV3VzNF4ybPrERIthh+48gkjl4Q7ikItsHpJ9bmk2
b3V0F2sm73iExGiFw/zg5H2wJjlziZX0HwmhfAWrUNlEERzG2togvwg9fvJUccn64KSotg8cGe6J
cQDzSP07GEhApYIGbydFaBRxGweh67/0KH/7DVWbjelRFOm3LuwWCixUQQlXMlf1Hv4gapj4zIsQ
ow3cxlWJ88w0aGRusaKUsX8MpPcOCxl1qQ9vVEGFWMbiMQOby1jMnTF/xnxOmeU6srNqCyLkyiaE
E10ZHDn785Thxs8aloasGF5ZvYiF1bSrfBueXEE7ns2b3nFaWOUDC7W05VvUQvjSdGTP8R34gkW+
m8g/dQ32wBIePE+x23b0Jk6b3TkmAxMhFq6UiWm2JZCxqnsCocjduRPYewOi7c5Wmp/URX0rpiNr
QJbVjAcGm91dWz3EcCZ2YZq6B5Po1caYyncveHIsVkPmIC/Ey9nXlKgb6OphdhROWXwUuc1pGw0o
7KcHjvzRkbA+okCIwYEO2nUdte2DH5iclbojagux3WzkNbOhUVYhUjzrCM7IivnWnK5zkodw7O6r
ruSkpBOQYFytoQv63yHFwBaUQ6+H34/4w+yRts4zc6LipH/3JMAYDP+b30gMQKEergn3XWB5aLeB
t63cOnkavNFfB/V872ryTI4T4cKsIFhSl87oRu9BodLosEjeus7IIPTudzhxts9D8tcjqCpy7nir
8+mUldaLtLJ8xwEeBtXy5fevXAgup95LIIvMJmw3HbEwtTScqP8kf/26MbAmDISsTM0SOsFj1DoZ
vK9f1BcnDhY+KRjPOuE8hTusJPtFmLNhL8Q/+v3nv186Dc+qN4JnfnRWvgt980TXOtKn1d39Ys1+
/1aMHN0M4XjIFmtbCgUDDHq1cxeWYcs9AyFe9jumzi1QYgAysNzm5QuewgWNI0zOYQ4nvkn9Vzf5
S97zSweL+6w0sie/Bb2ZDd78z78VhvTn/J+X+n/lpca3/D82cuM5xNiLoRpf9vH73//N+uc3/H8f
dWj+wxK+b7mB6/j/clGH3j881/YwMfvYQGws1v/CbDr/ECZXj+86AWDMYIFz/kcRt/kPyg1CAW84
IEKwfNd/c03/Ty5qqDb/HbOJfxrSpkeeLjQ5ZThLmeh/KQulKID+Oz8NTmh0r7qnDKJl6GL3vVaE
itdmlL0E9pReEDMuXTp3kIAFku1k/zEyh8buZmJqrKubOJuHSx18JA3uRCr+OpkCAkM6rvO/E7rx
YZrCb+1/9K1hnck3rTFuGQdfpvYTrZtbXQfOuTbbC6kr81aNz1GLgaoo8UOoMUeKM517Qk4Xo9On
qR7LUxrDxfdKY9x7bHRPcgwe3RprTdv7zkYWeztuqdxqMWshJ0FsxnzsKDIoInIxvrbO1kCBxeXh
p0DI/I7tsfeahJl5rXC6kO2g5ZcV3a0gcJV50YhBxXXum9L78T3sDV0y/KSiz0mpiwuRVX10g+6Z
4COTdt6pFTRhzEKcas+uOx3U2LNxdYzblC6WYTm7iDHaR6WlnyEurGsHidJVxSdOdzpJYNGh5N3r
qDSPlup5TOSQkAs5bwiRZ3SfByerH8xdPPgV5k2ejA2H39yIQCjXV7iEZeqyiKICBCmC/eyE9ZbI
HQ0zI91bVT3N5Fmdg5vDhkN95qm5p9kjTHwsbmkCjLxO4b1Nn56R25dJhRy5RoksoMtbd1DWXtMQ
rdvyw227ZyDxarFp7Ls8KfZWJL6bkq14l3vdKSLPth5tnvMhQjncF+kdK3nXA3NhdGD2s+YHPLHN
iYxVRjMjAaQg2+epf3bgyNmg/0M9Bls0H0oVXPev42DUiMb+jJfqkmkjvERjsAOo0JcxA4S+yYkh
U8KSAAlohk1rmyd3kPapjwVEE2peS5HqQ1r9wJfHroGKv5O6MPZmpt4xQVJWMdOiNvRUdpWRONo2
7X8NXkVaM/ItkRs6+hJMgbPoaJ/D+TYM/jf062zruzZ2mzj6trx0PDiyY1vGwoU8/ZRueiuF2mL4
96Ic2LOMVNKIWNBb5Q1YMROgB25/I39DWHRb4Aftj4VRHalCCDFPgiOZVkFVRa/VdGUeju+97OAM
NE4T/T9JPmD7hhZnUQdvwnDm84SSPxh2dCzs+p7VvnPDQmq4ZNZfFwI7Na2KMuASp2VrRJxSaJSp
fbc9k5Uqz1xxGv3DPBdurY512JaAAtJX5dUsj3EZrRPWHRez+jJ01+7DoXiPJ6ZcrH0oV62TnFhi
k9UXt6YdXVoDA16cNrA3x+ndCfCz5T1PJEMY17FwfS5tIvmYzkG3HovABI3uPpa5W94UFp0zoNPH
Qxl6O6+mREFMJTnSoIdWCLgoBB3CrrkTB9HDKfPzz9Ib3H2uoLWkYx5j/pRvPUNW5A+3sRaA7T/S
PA3BgslVmAQP7ciNy5roc5hpg7PpHxQdZ1NimZyWyg9rFulhzECTJFTIFjamDLPq7nN7/utG5iaQ
xTlOh60KiYWkwvyhFgUMjoEgFtURo3lz0Fnxxc8dwAXwj3VFvrVsOoCuQNWFX3GSE/O6GieNY6JL
9n0KRI6OtKgztoD2eAPnYKvN5Lngps2hoy9oLqBRGXJ/umq7elo/UMC7tN/i5BKelrfGQ9yA3S7L
9GhjUXY7iItKeF+cRBhxrAyfIaPqToD/QLxRNvsOrFp9zrHWy+7ajuVFmEtwTQhNeKqxfi+LP88I
Dpl7xShB4YW0EnabMRXhEdCLyUh2YQNIvi/eMN9LdEfRrGGGcgglNeA27BNs9AOKo+etMX1TkYG6
JOFg2HG8K1zKkyev/fAgvKxczW/Z9HTldbP/WvxgJcxBDLTzscVeJcEVJoxilzB1xo1Ky69Khxcz
8uUtZDi8ElaPdXPAhxKRuk/4kathZPHZwt4sC9tn0hb1Thk/c2h7O6p/8MJpk9K38Uf6OGQnote4
PZ34hWfurtfp3dyG6WIGbTfZNF0yBN49rR00rRjPhhmdFzXQigUhIY6eqC/Da6PVFloY7XYZCKvW
wpQR2uck72KOUMNDM5Ss6rXTbh1XyO2gGmenk8EHSOE/ThFI96CiicfvQBXLdT68sPyOTiqjjK2z
aX8YJ9pHSGVPLPjdguNqz1rPrsXW7ToTkFlJsak73xHh7CkRbC60x/DxWVBDc+ZPd9IqKj7sMCXT
bL70lWIuj/2Qvq2UBUQre2gh2PPtENeS3xgW3KfG3pN6ObgshyH54Aj6Z+pz3jTdwCycIEKGxBxO
Qz9vvEHMt47HGW1Y8A9IT+c0GnkmADTehUb+HExYf42heTZNhJsg7pKtP+C/6SY9bJTJrsCzSYD2
M68bCSe5EkOV37rVxM2XiMrotTeposQNl+XZaSniju3u4nVcJkKDBRhpMfFi53auw/FkU7HVJcRl
S6BFbHiRapYQptHTZx0CzuPJ3pz0WO6B37U80WkRCygp0tno8USe+7VXJfepSYlsRzkPYZnm7PcF
zQEc/nWqsm3Q+uHeUkuIFsUxLLGqsk7qjyDDN3kKNEDDDVwoh/0qsYMbVbv2oaVHrzawaDv1akrj
p8hPaKiq5mbvRTUQmURXh1bBDUiWTlfPuoiFcMiKUNy4hCZ468GNGvpSCEo1CPQclazElogam223
LK5dyhgQSrEx8O/GufEYkKs9mj1IHvA22KzVnF9UN+0nYNsbkSPoN7rxuQEB2k4WrFyQk+d/7Gc+
AHFtg7X1LZqscqC5cTyJTVSTsYb+BtVnweepNvi2+8nYDPbxFz34+3d//8rtpubks5djKY/7uxse
f8lFgZowTVc+euJSM1Dbnr0WCUroL70PY+MHu0j0MqxyK6d2qFyq84PJ7lYsZ7nfL3NOzEi44R9Z
jN02FsOXMS99W8wG1YlVGu92zirZXdh7hZjV4f+xdx7LjSvZFv0idCSAhJvSOzlKJTdBlKokeO/x
9W8l6naruyOe6fmbIEjq3hJFAok85+y9Nt14Wv46U0eIVWsnUrSADqNGbLjlvm1c+iqVbIlmTlSu
T4I1dY1qei0ULlBv24+WPfgqSArtz5ukpqu5HO2WdIlIYnexVFYnAk+z+VEz0fGVgSLQ6h++gpz/
E7bPay5xMQWIi+D5BCU4d1pUO+RI1WlSrrTl0YLyWx59HzLJlquMvANtbga26oCF5K9Hk2FqxyjY
1r0fnUOQ0afCu8L5iEGy+wna4Bj+kfIo5UmMNpcoiMLCigUtk1m2LO+Xtzs4TPlCXDW2ciekqjxe
DuZAEwrT9t+f05fGy+/bL6MibUtF1maSj/bQV5c9ow0akQuD3qv7I/OTet8oA7vswUutlocNSt11
IlKGaOp8E/qL3hP57SoUdd+DZF8vD1MLwU01V+5m+VpRD0Gvtgixo7mojssLuizuZ1sQhWWMbwtC
kfOzOC2Pvg8LZrFW/EUpso1tzAXKtoEAMFW/o6cvT5Y6LE/rKfmke1xtv19KyhoNodexz8rz8s/H
QkeDj2X5rBrDulhG5O+Mp5yO6ikk6unkz9JeuTN0gC4ywvNyAFEZnhv3q+rQ9IRDMXE/k2RJBdQo
imjM4BiZIpudAzYYzHf/OHjKlS5Uk4Bgpx84rbVTGYbY4gZ1zkVcnxXyyG9Kpksw15bm2meK6hdR
2lDN+7BxDhr7jpOvPPXLwf1+tAAtER2j39LatxY5w2k5OHrOcunS62DjyNrXNYybkdcSXslfakfd
LQ2lYD/KmcGo39RXzxmm3fLDXmHKkFKFMCJQO8lgblCPpCMB0MrFt6wTRLtA4FS/bXmkTy6OoeV5
35Ib5A7BbvlSlu9i+aL6BEK4nTuPzdKhWUCnle3tnEi3wdRxlv7b+dsoxVvZxJgc/3FiOx5VVu8d
ja5CTrKcyCOrBmlSU9UQ8ArhevlAFurn9+fljSWwAtqR4ZFy4s9HsPyVy98rlen0+y9n2c53bh0e
IWdtyp68wVCYv4vUZZI75vLgtPqDTkVMUF22sQyy2UrT61dilm9NgJCAHvy2beMdzOsfWo7oMnZh
SWG1GMmvaT8F34qL2m0ExvdaJwkLrAuUJ8/RPyZ4eDf11CY334fRq3Vm4tEZB/HKQ72wtWdg+zWg
NKcgEi+yrn2IerbzbiqtujUChsG2UjQj/KtkRxwNOBHNsI+ykdeiLR5RC3HHJKBe0o90EjbvpPDQ
xc9vxv4mzvNfKLqeQRcjxtNIDxiG6CUTz7i8SLp1y1cCsl4Nx7cBj3IJ6FlMEm+eHgo5PiBoBnMT
7/BWA2sfAIwJRth2b75g1/QZqvEnstvZdQ4YLjFbyS5Iu8PgE3TIGOQpLo3yHNQwLc3BPQRpSCd4
cnBvxVshgdBDInOOuuD+GogW0AiCEt1UnOvx3svcJwj0AgxFdHY/NPoEABKzw9S5w9UikXuYXPyw
Ut6k9a/ReHDna0n+Eo1ejKpVllxCa/ygIMnWkabdaiDXVoakMxwwzfddt6ITgemGgI+AnoPGN1Y/
xoHFoPN+cpPf/hTNwNJCFtA0+Nl0bFY0hFqqHXhBIOmuR7QPVlxe3fqIXoJUXDRFumsXfFztfeJg
+A0RzyNVRrYzKPo7UtI57m/E+Ow7TgtWx76Z2GS0NXwjtpAMQGpEWjoKduhctFHBdeN5FTH7KjeJ
jnOLQAphlEx+Nlb/1Njue8+HMDP5hmMJmt+zrcc6TYgrF6RjknNtTpDO6vlXYlBT97GXg61pHqTv
INQkwatOPZLg0ui5I2907I0fk+8r21lDlrH1Wdcm2V5mdewMON9AZ++zsof2spvleG69eE9L9quJ
CAH2Wi/cIDwBXQFVKE63jVWA9wbKoqsQwxin/6oUzTUrNXs1AWlnwki77mM2kmvsAdUcE/smnSSD
1SS/OP54MHPaxNl0RoOzS3rsaL0cf9F1vw2z+sdcO4+J7r15dsfMjesIypZ1FKYSOVbufVpm+1yk
t0OCSoo96b62MRkV2ZV3CcbLm9Ddx+5eDSl9maa70cznzSQYDUDfw6xA5e5E80bjawgGxkdkTY7J
Vhz0HqWr2dvOLhqQo8ieiZnEi2pm3n00Nq+YRE+O5U9IgpvXOgj91dAkx9awlfXTJdKuJpyuHZP+
bERVtM9n7a3OGYb7esGt4NhR9DhF4+x816a4rfqfwuhY/DRoRAa+NmaDwNE6zGBO2t4zc0R7rKGR
REgWBuyVNSDidq4/NW7er+G4k8AZZ5vYwK5k1lDI+dRoUtOWq7N+OHdNM21coqcnC4lEI1t63Ui0
98gTkEvnXymEujW6jVdXGuW6RIlR6PpnOxEOHBb9bckWiw6+j9go9VLwfh4kxR6uu1QJbdF1SsLp
DBeftPZ+byYjPSJkYQeRQO1yHIBlQ6VdhBFcMHvjjxpEfF/CeV17tUm+gHP1wppUuN4AnmbqZFSP
DqBS+4udRbA1ux7+WXrvGAGMyewZ6PkDdfF80WV0IaePnbVNgkuHJMPDAMY/+XO0akEwmGBExfRp
nvHfOYaOX1cjMiFsOMt/y7R2tjPpFFs3GDYJBL5RKki/e2MhsWWMzIU82waK7mrlxfzb8Jc18H35
jyia7pucbmyWmP2e0aZ+YgP7zF2D4EKfRuCUX3AsUapBcy06cfXi+QMjRX6DND9bz45m37apdSc8
eICpxgwyypCHtP2BUXtwzELaAmRyrnyEZnGcjlvKECwKGsJ84FvpOrP0bWiVrw0daxJxaXuMfJtW
UH/R9ph29VhuSF4oD4LQ8Io16ITi6StMh3VrKjpcVn+GdFFIo/5yY3JHtfziirTdBjJ9QDGWbJLe
RpRLvkZbd3eySn9zi7mA0ux3Gdt7O2pfu9795JbeM0ZG6eVhUddR7sfx78RCsI8uBigAmPsRlofR
SQjUjQtvl3kIzgv+YtogloQpqiUM5RwkRljVatqSWnDKkOG73r3ed9HG0lhl2NUSlSlITWglqulq
1j6crrY25YQWS6CZMeroWidWdmvnCM/tDG5z1zHW4jfpqXOfUliTgY3gUUP0tenJ7ehuCn9cY555
r0cnZ58JrLvIrIOYP2GYwGDSPRw+yP9MvbXWLm8N1T3wJPrn66HpTlURvhWItNZzu/FQXoX9kN+Z
czM9+BbB2kFGpqo5BgLL5OiupHknCUwkXMnhDzZIRhF6usOihvCuJH3XTeJDZRHhWKGItCGUedaN
RhW2sWVGBpN8yhMYB3mcODRLWdCCrr/3e3Pd1eVhiPwYtu54OwW9vDE5q6MZqGM8TBdpAg8kXYmo
YUhyaY2vLz1HrBLYYoqZj6YiELkIXhi1Z20jzzS8GcN2WHX0a8CpnxLgmDo7yxl+JWbyVHQ3Te6S
esEkYZN2obfuO4OayQOlkM104AhkygEmRrgw7qd+P+qzgOIGaqsXzD6FBV4yqu2HKDLuQ+Tb4CRf
EvrbqyWZajk4PfmMSU4EU47BlYVtwDIMVAPqqYp4ZcsIUwGHjRXt49pHZolBKA2+stEv8UNJsXfQ
18I1s9ViOB40M73hNrdOwg40iGcRzDrmj3H/EbVn36isbcuWaOWUPohZ0/xRt5InE7obJ/npoSpA
6RjVAP/7t1kfP9g3bRFGvaPyXA1J6j74cYGTgn1LHT2YKe+ncYbfYyiPdCovWubKbebMSH4lUQkT
jPm8tCmUj7OgvIra9BMA8bWo8n7VErdlmfFHaciPmY7HpmwBi4+SUrPjrHNdDdghUETUkNBzO1RF
fCcswwmjdidg9651BGOkJFoD+8OYoqMemK2rWVXxuq5ArmbmttVhI9p4IQxYhbsZV9GhGLJn9JHw
1ByQwcwuj7aJBpaZ9nkaUR2FtrxDwonMwY0xXmaevWmUiwCV3Q5EAwPoXuJN6FN2KBh/L6GNBU9k
5YaGSrOLrJ953yMqE7+qEtSax/eYlaGx62wd0qLwfg4lvBjovFW2puuEIEXghULG4246xfOuboeZ
pgX69qcsdWrqq4mZuMJqtWQwkPUdlH9hTxYAiqEAW89pQ/BhvfQRMqXYWZ5/H6IyZLmwWOm13DmN
k17uQx1Ua0Hj/w+ZYQGQREvN5nK+hRGkEfWL8jF/YCYCLkWxupaXvg/9MOCdcdx4vUC6YpQqzaGX
kLtEfBPP2ZtLK0NZobrTwiJb5sZ5mxfIBd3ZWscRE3ccG1BCiOIYTh1Th9OgDryBy6wH+X55Xdhv
hPBMx4VEBuGN6HLi6UBVkJ63BJGPBJsycGMysjx17NZbawjzVbMMopdqcoSok8pDyXYmQH1+ZNyF
4D2fQU6ohoilDnRu/vmQtiLazAbWC/gC1O8qMGH0zSv6DXZqUfoE2LHeLaC35VAp2huaMf4sUuUW
sNsf4N0/0HffrxViuG8HydjM0WnKqwo88AHeQJgCKbA8/34xB75XWKl+ECoZKSU0pk7s8qAhKTvN
Yxlyd0fls6lRN64WaFCqWEF4WAzwdlhV0auRea8IglrM/4d/ujlBsmigHfFIqsPySP0XleG2B9OD
hdIoKEob3rumQ55e2/Wc+JA7T8LQ+RPtmtQ2oRmnzDaMU6ke9TEeX4fJZ9+4mNCSARGtNaBtd+rk
bnktVqiX5ZE+SqQknU2DM+8+ddME62tV7CYUf0n6PVFf1cfyZHlZIvgmYq1ZfbOXavF3ONPy2vdT
NrzNNimhWy/vTytGk/N2Q/QLeEKVYLoclpcnYqePkGk6Qu0RV9thsid2/laXIU8XLs3yjiEdKNGF
qa9L9R7lBMLIVofl6XKwqzbeVPWVOPIeexhfk0MQifpU/ulNqKc2om1So9X7WH4ycSJEPltmINzW
1nefZFXfef0EFTnEio5jsKjESxZQrMwObLEoxMkTA/m2JijmYjT9Aw41sy7l7Zx5Ont6WtpaTze7
8dsLjsh4Pbrxz2RMP9gDrVNzQjdl4EbXi+iTZOYfBVEUfoJmPiz0aj2Ta8CkB1/VnPBxjXlxZptP
LaExPOwjzHs6jYqdOclzS0XTjrm1T3r+uVoLN19Y6Kk39yT6RWxOgjNN35pXjnWk/yj0/hOwPY2r
HnlqEGt8ChBMmJRy5vbOKWhtYjV68ahpeE0qu47+XzTyR+jxvwD4iNT6HwNaN5+EZP6sP/9ZN/Ln
//lLNuJYfxMSdYZug38zPWFDhvsroZUfQQgBAW978EwXNN83f89FzGE5eLTJCTB1/qe/lCOm+zcp
dR1hiW0ZrmkI8z9RjkgHBcy/gOk8tPe6jiFSB53B2/v3fNa4D2N99ipqCAK0Xfqqs94DigIPuTAy
KTHo1Et6DiatVBZxhXocIhg4hGphiKroTwRNRY4IA991TDtzilHfFXoH/SdxKvDMwIJA85EeXpIZ
dSaIbCsAVa7KBOXsUIClb7J6nSYh4w1VngYQvlABt1Zrw0G1mUS59NVMXAkbvQp/Cs92941j3w7W
RB4QmvjIltY5AfAQYrXFJRNso6n4TIps3svGgtvEn7hOqEz7vHnFvnRbqDgM3GV1l74TtEHuiuz2
uMnbDdNkYn4gaE4moSBJ6N+6xG5uCUFKcKcIZ+vXYbmefSyAXLt+ZlmPRUwGTVBj5u4srnI/nM/I
Qqna5b50ItTIusWmk4wQNxuBzYr54AgG3oSz3zNFfbf9VGfWg70ocS/wQetTNk80uwizo9oAFoKH
uA1rWjTuXK1l7DjrsVLgvEC8zQLlZl7AwzCsx2Ewyu0ok+SRweBbVO5IfgB7UR6HlmFdTZ4NZJNh
HTvlrU6A4dqbPDqoXbNBwwh8v4ne8SBFAe70mHkiOzfUpROID2ZU28xry12WoWO22x3n0FcyFAUk
IoChddw+sqkyV7bOd78TRvucGVCF5pHBuTUHJInRUXKD35YGZ5gIPZbD0Hioe+PBSjq41R7Z8kNH
8yxi77y7CxPjlq75sBFB8kW8xSZ12BYIbkgw5G46pN14IZ58n26A09iQn+rpjJkKwWVc/dYLwiOs
iq5hYtswR+LsPuQX2Sbm5Mihs1hUKH4N4yGHyDCZzsXvuxsdU5Vq7T72URuR0y5cNkPspAfSC9kt
w1UImiPZtQ+Gm12KCdm3+KjL7L6sktPIiGQVMKxhT8qXArbv3bP941Tat+hs5yKBqYslZEreKwtO
D6qBR3IPt46bp89J76+VsJIavDRDKlaIEBto44dOADyIohzR513QVXfcpra+EzPf8vnLmTzjZGqN
ddPRxIW0tct65ZatZlz7hMWvp/RgBoovpazKXYG/ldxPwh5gf5QYpYthwIdaOYSk1R6QBwiaRAmT
QwjEWqfFtSebrGSGzFa9hL4WqVwmHZ1o3tInDEX2FbtXDzheMyAQRnp650sNcQ7Ki6526FO6j13d
DHd2nV0yYWPDKB9tbWqvmp/uPABdOTTkZxBs23GIvpDN+1C6j+lgIcbHmIv5tbprbO8QT4/4BuGp
j3q7lYn71IU3TmrXW3zgAPHAnoO5QK/j4RZC+Hux/YTxlslcJc7wtThV5WEA4EaesNQkdR8dy486
xSpl3Zpp2J5oxN46LDo7pOI0yKOZYsUPYppsL9NAUFsg+iuRVyS60SHvHcC93UTuRXtqSMbSHZD9
FEbMJTUGmYNdPSCgGy/mrHLiWoxZVTsF29DMa2Rcpdxj6oBVSfjT3KdXt/LkIYsI/EqmBns9mdNO
Rw6qDAWbl9nb+QR7Vl2x9qPwsQireZuG+WNDmARmhOwrjX19j5Y5302h/suJTlrGbmrA+R4f+glu
hXIHa3Rn9Xun0lNqqOG2nx4MMz63uc4+1CQJsKRh4vriF0UE0H3DesYf9BgFoCPY/Thrq/Ptsw0C
5hyPbCdzujO9m9H9LseOehh5QGmorFregFm19TnqjPqMkj3Zttr8u8djFxKIZk7jc4wcjLUhxjNt
uXtwIS1d+ejBGZtx7+lFvyl8l/uGU9tnA7X3kWJ941BiqoXf0MfuLHQYS0WKxikToj3MYChllEJn
8mNvzdmSXKw0xXw0hUdmNPsiGaw9bX9CJlzWUeWT2mB7qNHyU+VnZvNlOE22WtK3GWJp5yhtrH3Q
G/faEtTRRyU+dHSTIfhq5B+dWCdQs+l+OPEhH+bbNtbzg1YXN/SwxJmJp7Xho6CSwiAdAqO/OLn5
4nVzvDcl2Shk5ZaUBPZNEcMNivOJCIxakj+Gs+HPu6hVEPjyfqr5C/eS8ycaPGtpRnCinZd3meNb
PGObjvbg+7K5pBKYKvbZfx5WkX1022fLI8w3sM2nAnfMRuvCw4RudVdL42HEvMDYkcAKEM6205in
5VEO24UaZqI2iNEnE0LxlVmIoeGwQQqKX/uUV+FY7NOqQ5RpMPIRhI0FuWTA4s03CyQ6MPP8qCPb
6jpn3A/afFON6Fb+X7X8f1Etm6YwUBv/9wTop888/2yaz3/Zgv71f30joEkogjpu6NK0LGmDc/5r
D4qq2dQt04HBrCMU4PgP+bKJstnVEShLQ4As1pWy+e+bUPk3jw2qB1gaxYPpufI/2YQaWFP/bRfq
Gp4qztmFmrbwPPff8MjOVENrHKz8GOoO900FiMe0U54GabbHVjwvEvoCvRRDceGiP6wKmLdKV7/8
ZDkQbsGUF3XiXy8uAvzvHy8/WF7LO9oMY5f6TBiQcSqxydJIFAFRL3+e/3nI3u9opF67z23fRuHp
r5ZYe3iE+Wl5tBw6pEbAPbt42sF1vVusAnrT/N1IMPiM3bfLq5WSuWDEIxZGN0tEvJaG4byKOhJB
tWMFk3ltwFTcSjd5tlLY9DRdxpXFAK6dz4MJ8jajO6QLJ6UHCxGGfJVc3zp2fgZxwbi1qQim5TYf
S8/YJWHwE7MmiNyx/FHr3GTaxPml3ZlSvGWTHd5CbjtZ4ajtEjn7h1AD0pZ1Em8R2sNW9PeMaLBd
T0OxJty6g7RbbxA+w/VV6IOeNnVXx3tGM9HBws0RKQRwi7bTG8AtMKx5LWuTliDcVEmNhYp6vkGB
G501s3sgbnEfSZrkcj9W87wzhh9J2Ie7zGIPM4wS9lK5MzL5Iuz0qRnaeWtzT4yi1IC8MjprPcse
mOYQW+vAKZJaae1c79FlaL2LZ4RLs+6+5oy3y7JmCuLHULOEd5l6gbY6UwYXGD/bqGlKho/AR4Ya
rapW0SttYQqI+YcWXpGJvNH45fY9q652g65U6BsGNzqwjY7GlyfXcTiTBQKWdNUxsTEC6xH+Ea4f
aB7IUe8SH+KHo+PXCyJA43rKXttVo9XQvZFNOR4o9L641Sg0neGBeS7vzaSuHowEWQtDpol8FMxv
BC4IR+7cTHXfJpzpYGc7tMjz1YEOsQthLGpYZ/dR6p2D1vFXbI7YrZjjmxGVQFWKSN+NOkPs3Lc/
IOQB651uknh8zf2qPZAx2ava4j3yjWin04BaLpT5sUkZIk9EGeMWY75lBXKDe84kOUb+ot0wrXpM
gezOOW18eC55lBtkl6AaImhjzTDzBI5zX2eo7DUxXD1Rk8iJNXo3VJAk8mAiolIpKFu2aYmbHILe
3JLtU5/AOOyseiCYaFiXtT1eIg2hhf/gGcmRWLFN7vaQXGrrke72R9qhkZrm4qGlj4XnjYKJQHTJ
srYra2M6hjDpdHx1ul9WlJDQE52oueb1AHMT1FUxAg3W4F5Rt3IhtofcZp9BwYrSsLDWSVnpZy1I
nmqGcNsIxwPVWyWJskSAwhSP2Y9diIvesrlrJNlcI7YHvHTFB2cHdUE3RFsRIQqeiLnb5JUCdnkY
+IDCchZjEq9feyRR+Cj2S5NUZ3DjJ7k862JYde0EebTt9BU5PuyL5w6tFJY2w022IC33EUmlChuu
Fci4mXd6O06ghwLAQDlNr83gqagJErsn9cbgmch1x+4LEQDVDNmxmW6/Jw4h6DpNd7EZquzdbjBB
5zrsDuYY7orMuhvTdD47y2kPtovDu6x9sGUGpJw6aV5STrODY/bNOhhmVijKfC0ntZZIQATQ0ar0
bmh78PVkjOhaRAdWvo8FLsHQYzhMSHa89+ohXTmD/ruajkFWvyZBR5BYacY45/A3Si6NMMxWVZjf
2eqXFBUk2H4gopYm9cYXxEpqpMiPtXXfCfkbUC0RH92ui8b7kWrudkolGeh1HRwb75G48uC5YfDO
B4SDYNbzY805hjjRhtk1IVA2NMiNJN7u+9hZzRRAlsfYfejFL0NNLggx+xloDG5kwKA/2vh0zEGR
9qgqrxMF0N4IWTl7wD2l5WAZSLdBU3I2hsDgKnLvPGk/U4lyHcATW42oPOku5sYmYDLvBszRGC9g
PMnhTaH8Otqt4a4nH9EM4zf/HBpkuA+gblESb/vB/ZRwWUkJp9ybPK7z8ogVJ3lP7fxY+typ3Dp7
tSA3ZRVh2hpmHwhtR7+IgnVRfrkF8eWJ37OR1Tt8+OnTmGH/HjVUEHnSg1dNQ5AWYbaOc8S4hLsc
Z511s/tdVsF88Gfz2ZscjIQJlUbSDDk6OOy6nNX9Ds80fA19G6TT0XGuMcBWbAod4kC9WUOChm7q
aqDPp5aqVM/6yxx/zCUckcRsrTODSZri731fvZs1EAWp06KooJRQLYXwcOL8A2n5z3HalRkT2k4b
77K+JLkcsn4cVqChvDvh6OAN8iQ9Oob/VjMuOLqEXBqUK0caEHvLIteNrjgQEpCkBw1+CfjCkCgk
iVslmLN7lHruSliYD3BBMJFT2AgMs4huSMQZz43OJWmOto9BNH6YRibazTNyiYCoJT68cgZENJgT
NLZxPMHRgpZneQeEb6D+q3Uym/VdHg4Czn/4VGXci2YDJ1Eqsmad5CwaQ/JlIbTaZoOZgh2ADRgL
pfd/Qe1I9tp0U3bwbdxp2kPpfnGFtEgUVrNRpEdWlH9hudAYr9dUnyE6zJybStBMd1MyP9V20+4S
O54uMGVgLFUgDXRTXgOArrE200ijgcU6fRth3N5ZZvVce6W9n4R9q8U7KOLjXmvEXRTX6AN7alOz
4JrAghLtbWlfNQ0PEmmNpCIYO7V9ORUTUJUgO8e6uIWI9MiV8yrQLJ2qshz3dRIScEO8znJI2EiQ
GIlbyLiWFjQrmYD/CYEry55eUxUWzSZW5CDirUG/kspUqIMZGu8Zt3S4i+7N2OUOwQws6nAFH8Ky
5MwLvfc+zKCXE248BpYJj16MrHUSniENzifREwBBxfomXCamBP1tNDfEOF4K8ImBm/8EH92dOjWb
6xMGxGQEZFeRoGyYyGoPUObSiLQOlUs8iVNUFPCIwpQUFRX/KvJIKscC5apB8mHQtA/WfCDrWnUX
QO/ZLXJXW0PuYA8ebCwb0RlzrAlmmVus5RRzmk6AOqJpH1vNQx4l9Ew0MgwZkViYX4Vav+OhKFFc
o5Q1ctq36EWvi3h2SAzkrllPPDYZgeZmYNiBwf1qx8RfU9PSBFVqcBH6xFzxOxs1GMpaprwrjStv
b1vDXSQI5zKZoC3KXZETJhnrNviN6GbwovHkmAaD+yam9Awt1H8hHSumkOSE1qjzWujgcWociqoE
h4xilAj2ioGye82bdj6a0eMUPgfgpzaiw5q9vB3bo/+WROHR8bJoR+ZGBQ+XngLsxhMheutcjc3y
iWhWgmjZE3oGBuK2fIo9avXVxE56143aDUJJ65h1xJz4hVwtSvkA/S0lbMZUPtY/K+hK2ySzw2Nl
5+vKqeKNXek+WVnIxltQWBsRNQ69jE6J/hmGhmoYmvnvsvF/xDObZbwcwYaLRJjuNWvN+jCE4tlE
yrVr0aIp3P6wgPcnZLaJI9tDrHfbuW/DXQunHx+FoKHEECdcIP4K518IwP4OhP9Mof5nmP+LPhjp
q9bC0bVIBaj6xyx2P4eI9SIkmDCPSW0H8XzyKvPHSK4AwPinSAUN9MhlT50KHzBJIfBUHMG8JF+5
CnCqwgqioWRvzuWESuF59siiaInzCjLvlX0g9iAyDwpIE7uEFISUNIRexSIgIPeXmAQRfoEPO9Ps
NxljPpUqUCFo8TNLVUTALdyFdmOtEY5Cj1+iGArhrNFA0QfMnxjBBttcBTeIkqyUfExAdBLqYJHu
gHW2OvzR8aroBzZ9qMuIUT1m3rVW8RClOgzBLwLbpuMMPmlnVPkzgxiT4I2ZgAmliYf2QeicCp9w
VQyFaoJIFUwBF/iNHQU0MjIrHOa1QIOAaao4i1oFWwRj/qNisd3ZBHKWZBNA2XvsVRhG0RGLoYGd
m1RQxtQBXiQ4A3XjT3YPzymwLC6r5kx+JzB+wjbQ1gqVF2fY4DYTD6l9F6J76sjoiFRYR6NiO3Lw
uvRyU+NEICYpfsVLpEI+UtbyPxe1HLIHQ0WBwONNFQa1Ohk1OTug1pP9mDoTbiAycZz+3YkrTvdS
JZ6pqJGgI3MEZsc+VjEkugokCTKVTeLGqNJaPiK/xfZI5rx7IMAdriOhJlRWN9h/ohNEPxV6MqAq
Wztm8IQFAoyCikaB3GADK1JbvlicfBWgosYmKOJ1DIYIjxZxtlWhNCR2Bc0T+mZ+N1aaVdtN8THA
+rUqyF6plDE/UAKN5TSf0PmtWHiSrWe/OaS9hAkNXia6lxgjp22a3daEBpsCh7FUVEykQmPimfiY
WrCldlSkTDlcKhUxE8r3TEXOGEq2XrlfmbLtLwexJNT4lvkAR4dzVNWuUgXcLAcwPc+9CrkZVNzN
8lJlqwickDCc5eCrgJycGfdFkJmjNunbmRQdbqTNSVfBOmbCSxpZO5Y5e+BWYCuPKogH1XNLXC6C
BYZWSo0Q0l1ObFIYaUnYGZ5m2o7jGnEfAT8vxGYjBZiFPEVVRgSQepRgcgoIsj/m3Ifg7Fo4EgOy
UoHtM0MyRyKFWjSEhwZ4TzvUlJWyuvfyINwL1fSfK3vjVJ536tXPvg/La2mcpqtAo9/qqf+kUsFG
dhxfcx0t6zgRzGBGDwijJ36jP/2SNFeABLvWKV4SlAqylCoF24cWxp1ZBS21FcI1zBXtSdauSx+/
eIV+3nJv8GDEFIQ1EYT3ibLEN+Gw0yvIEjckO6gOOZld94FSrMI8grxkOfjqLqkz2keRiY1hOYi4
nw95Z4Cot1EtuQXbWOVgWA7a/FCZGmRIdVv7fhlhWGkp705mCXxHHOaufMpb6W0TxDGbiXwrXwVd
6T6RV7MKv0KQUyEIJRCLSclxVhFZ+FVJy8ITkm/LEXP3ZDPhyHtIpBr0Em/HGiC4uxDyYIaZvF8O
mSY+kFA8Wi00tNbTf1QqtisgvyuqQfWoQK+ipq/bG225rxsDn5uFLTtO9wvNMOTMW0ukPRsz0SG+
xQ6KrvgZ4FvwNuZXuPB5p6QAORzvENfAT9mjRmiw5Jz92X8I89p5LEu2Bgy5ypDM3QZd3L3vRayr
Yfq7rbW97/XuKQIsv67kTLT4GE9bO0kKTKJ9zxTGPGNqhikuKQxGA9B+bbzPgpiIxMOA3cT9ioFL
UcbmS1PGxkoaGNpHMyrOiaj4sIJkPcSwPDpX4OeX1ic5A0+MlbyDxdwLjbWzDwfKMxgs43WOELPn
+U9mRPovwt9JOhpeEGCY1zolwMyKc8AsgRGeBhcSvBOMt2AVfxNtCfR4prQkTdShVxgDo8FIytDM
uelFW8B/xMqWuYN3icoPfUhhFtyNaSavVCDGBmDTsKsjD9MZK2IxzeUxRrK/CUodFS46ym0QsJ+Y
bIA/9eB0e6rbTV2B508w1VwGf/QvgYyv1vATamrybkhE2aK1t/FoPtme/dN9SQPdu+WuGGzq1tKf
QktbZa1nHMcyp3AO8+nSpnOzg+EEL3RqvEtYJECTG8iwNW5mD5geaYzjqSQFeAOMdto75hdGjPlo
WzFKTrYjFCAuVoXGfwJDwC5WkBIUO3K8qVB0b83WhpvrDh84IJs7K29eQhU2F6oEz8U4Q5aps6Fr
yT5QxdMtDiSkk9khwOrqmx2UJoUm8dTyj/AXXIkCl2CBfVpeYi80ne4rJV5bDrAjesTc4E8wYGMT
V13aXvVvW3XQCnfjNRYXnwdrk/y5NfoBlkFdFLsYzkqiVu5aoVcCk2AjxvEnTx0mo76nqh/+vESW
CE1XfIk/WgV0MZRJbDngx2IBUV4oBYAhLJdbfXiPLHE6Lj9fDEp/fEm5gshkCidjG4os8+09WjxK
BgSaSaFohABKAyQdPs3ibFw2Pb7C1yyPcGunuwS2zVLpFJQ1cIJhLozMjkZOFCQZv/WK6M8yyo5Z
z7wT6a53NgIVTY+sL/Boq/i6QbtlyqEaEQaw6kcQtlrrdRBbqSirbs8Fk+NKCVk/tHsQZSbyg1aH
clgpP7b92U+jfp6ke3bdWKf9N2PSwtSbFtcwiAl/G/oT/3oHNjN5smfwsjMxMavIwPlC6iwhC0V1
F1f8rr6SkPIr6z7AX7Ttfbv5L/bOY7txbMu2//L6yAEcHOAAjdehp0jKm5A6GJIiBO89vr4mEHmv
svJljVfVr4Y4QCN6HrP3WnOhoOq9C99WskzHGWqWg4BCpxxuZyn0jYPYo8/oxpnlyYcUBiyI9LLK
gzlZzEONf9ua6hbsfkzEkL9JSiGOdL7uoVd+UdQiBk2bI1B3RaDT8Z1CYPRF9xRH6YE9G8w4pwX8
ZlEzqPgIVpU2xmg+MrF1agMhe/SUhOavdsxg44eYPXof2Yjwblp/2MeAMVYB8q5d5aKBprjI8NiR
GcEUrWpQf3xKsWHC7IZiRnURipnlDSs56yZJ2WQsd8ZsU4S82WqCJ6+Im141ZtjuTCDCvXOOkfps
2kl9YNk4kg98TkGp0NLg5bvTi9WrK7qkpRjim5LMGl6AgSi9prdLXFZBkXfOf2RxE9v8N8yUFd77
Uzsa8V6108Ng4PNh8Rpto5DqdY0sIinN4izilNKmFhk3Mzs9FTC+dCc8E65J71UylNui39HOwAvr
lhebWmmiRb8GnZpuDzF+oB+A+SN9C3sXnlzqjSRQo+Fopmuj1k5Y2U062jDjZfWwLT36L4Xxo0OH
fpyXsVn/TroF9DoxW3em8IfPqugewgFhQmVE9RyDziVmzxAm/gMbgci8NCMyeZ/2dj2hk5AeM95k
WeusSB9t4V8Ua+KOhvdlmD/ocpTlmQygIfftlbTFpyqdaaea58xNUGen6onWz7Mla+wNLcR31SSX
XlEKQYoRs/ArrkvfwbXTaxj2IqiagaeOdWCIQ+YZF6LVqZaR/rVudXx/w0sb4TPTjPHRIeTcAP65
KRizmNWqc9lZsLOglcZw8CjmkyTWQlQItAjalWXfC0FDIOyASxOitJ0M+2JTisPgT9skLZD21P0q
SxPvLvYu7YgJbxIVUYx0TXSv74Ap4FcftZJCQG9tNSvu1rpB6pRPqyd1TXcjzF+a2/w0RXAtMpQd
vpYnLIxffQBXrY/uxEcXLpA04nEyVhROKGBZIApwV0CK689GOhvm6n6GFCPoqnCvq0ZnUPHQjlZv
ViW/cE/RJUS/mV0wsVnn1A9esuiTnWpA8a6hwR/z7W7m8FTBlq24HUMTRoFL1UoS9AWP7rGWfEHU
9FCSh8p+ydwAh4Y7GL5BLeCX1uO0gJwcGT1Er9HcNTWihSj28ZAl2MoRcukz0q3rKQnIwMiYukxj
41FmQQXlWCkB0OIHITJQPmLzSTbiY04pAkGIvBsK3XOWUirH3Q8o3QhOVVvlu2YYWCpTTcxG4xGn
Rkl2m+/xmyta+eiFbnUAMnJO8/gRH5lc47vJ8C2y+EldZxdEeFVEmL37xgD43bKpSBEBgKu7w7Z2
ryiM9Kx66sbsMbgmJD4yYUnaQ2FxmMCibRyl3eu61zwEUrzko/uaxQXpEUbgomGxd3VgXwsv/PIj
eD8j7NWVU2TzBg3tk4FwISXUZhX5mHCBe3f8+ll7AAq+gtWzyQB04gib0aDuSPSObeY44HMCc3qD
MHImNjRMofZBCsve8rxNYdT+LgqLYqsGQwJCkFgZuj3rj09+7Jug0vkYs8GmrCDYXBMJpcQNVFyC
BexVSVwQ+7OVXRX5Pkezv6p94xmTWbhnz3ycnOLsZ9ZR4l6hgBfnG0lsJ8bnZt8nO9Y0N7VwtsSs
kKxhBjV3c5nY3fFGxA9lYX6R+Hmgs8bzV/1rrxqYT4HbHtMS4M0joE9Gw5MNfodGis3b4HIXXVCU
F08jeFObLRZkj6G0faGJYK1LU9xEFAePUa6dSrJicWV1ONwgriRJczMEAUBvovLWAFfVbtoSwzTT
aYW24VdfVUhkGoQc2wHYCwCJfNcl7mfj5bwzU2HPmKxjN/+gampEnlYVBBCvVFmwHbAKfiLME7VN
qTdjvlxZ+M+IS2EPityOPRAyQuSVmz7zWohJ9BwKOLyJeqO6+VkiVdnJsFgN/VGR0PEIIZR2UKLY
Q7BI9IkcGZsTKer6kbEGlV0KIJUekav8rfMTcm6GCzbJ0AZr0VwyQlOX9pjWQbUnInqnw1buEPWN
yIcZy6QWPcAgtuHZxPcd2XUrfaBhl/GT3jTTiDe5ALYTZzEREfXwKBVYhrRCUVnCfx0COpBBoW/S
GphsDHj3CM0+JxJsFQKgnOgbXUHu2kHuBrI6sq5EmbQph/TA6vdHCf+btaCNWrkzLiENzj7J3uVn
ZCXmtSi6V23OXqqsXB4xHmKFV/YWSYINThuhPa5a0OVO/cUYo9alDso7G7pT49NdGBgz9kZH5TWY
2q2Tuh85JSoypEmY7iuqPc41vdw5DYDSYd5JrN37Bljk/ncYM6XTq+VIzS77SER/nv2+7Pt2IGeB
YrMdI70pqw3ynGKynRrTR2o+H4ZkOVIiscISfK83Z1XOZnVmtvzKnAEMf7k9kEf632nyVCz/vtzm
L4e/726+z3wuJtiCn4cx34VjtjfGZEx08eYHnE+W//0++/tJfD/eX+76bzf//XhjD57ZNyaGai/q
18s//g7Nne+8B9vO2mt+aMMOSMqb0LynvnjSJzPcK1/PdtIn1SQhgaptinhf5k5+yFhdb4vI/rTH
+NB1L2GZMxuStxWMQX6tFPnexEpGsB3eAmLqswAguSNa66DNzAc2S7RdeohC/89hVqb1VemwwWna
9m0JiF3ys5eTyLFRhCyHqA5csurnjzQQbkmbZz6socYCGqHe28ljnp7+fv1yf2pBCixXIQmrr5aj
5cQW0b/u6feFsHZWgZ2zcp6Db+ZHWE6+n9bv+/o+/0+3+afLJCkAR1Xvy7mAbs3whZ5SIwyC0dws
Z4P5e1r/+9rlaLlsuXY5u5wsd/B99p/+95/uKiUWj3Ubn0U1N0dotFFXom/g82r5gs/n//FCs6jY
c3xfDz0UR9H3Py3nl6vtkt1P6xz7uXVQtXyl6Vdz6OUKGd+3t2m53goB5ZUkxM93933vy9H3ZVjD
/leF9ifv8v9jgxBSuCAl/2sV2k2cvBO78p/4mX/+07/4mfIPaRqGsoRJbLtpzQjLP0Vohm7+QVfD
VpZCGzYTNr9FaGq+RhkKKdpCyvyLCM38g72RhX2CB5r/1/kfidAM/W8iNC4wlYsQzeBpGCYPh0jt
LwzNqosdlj6QDDXghUkOyrDHgakUGoDEC557Fn3FMBFaEQ9iQ4JWDMAXAZFBY4qVR4Zg8zTisFhn
mqSzP1LmJP9jpUdSHkmQ0650idlQEnpazeBK+rlBnxGnbu4L3YrXZufJdV81H0Op+6upBhWHIXiN
NIcagAHYEcA8yj7naoIjcFU7/swER9cu8rkZYlvPhZXG66qe4SA6fKauHtTskrL/cqJJiMF07Ea8
eZhPtMNyPcsTQA7LIX1Vhe2X9iThFs80IQV9Fv/Pk1nNcOVVHjg3i/bRchYwBiD+qRYkdP/rxssV
ywl7VHG1HC33shyNMO9nLcjWQBu2SauvoMYHicaHEEg9SU/LiW606amaUN1ZkdhClRSwgWcD2HLU
5Js0VtQEJnZIvqGao4c6lS4AMQGpS7SB62p3LUSJXe6dpTNRIsNIgjDHz07fJ5EBzshGfLQe0RJD
wQlZEXVu0KyEBYkktMMzoVHE+12ndEHXJaGyaCOgjxMgeit659MmyJ6qyNRvkd/8SCZSaYOweHPo
IdNQUXdeH1UbPbCdfAUD5lTTR1uBdiAfXHslVGRmRGDoLjWK4O5AsImdnk0Ha39ftWojh1Jc/EYY
cxgKNPO4YUHj+jaxwRXymGCMjxq7ciVqCIcFu9CzNn6Z6LsvHRDADc/m0teESyp5QkbRnr2RxSZ7
JWQ0mAsG1l0kiAuYMZw1Kqy2ppWbl6ICiUe8IG3xpHsYEbgPsTue7aF1t5VVswDVrOAiuopvJ90f
1mxufUCkeajZslxTLyUHNa26vdljLCdel7YzWq5xL0sN1lBD8LQeED+e9udMefJs2g1t2aE+wb6y
znoS4hdwpuflOrfoefc0fZvOwu3lBsSUOUf6XnuDl47TYDQvxvysMbg8d5qg8hMGLOu4bppP7DC9
GTFZbQIkfTbbx30jG/xJcTadq56X1dsh74eV7F2hfaqp8XfTSMelNxBvW2N7sduK33xN1+Iqiky1
q+36P13WV69kT12HjQ+fMQ7SkyZc/YBQcicymkCVm2MX4MFBI82Hy4XfJyxythr9tRUDYLO2Zm8V
4bfQUhocLfM5MStgCekABz8pZ0NhZGR/423L6m6y/KchJByS74Y4zS0PnwWVNfBjKU37lgU2ghio
a2GRoO/0u2v47sNVa7E+cZuZZl6GkBzsTBrEO9/GAY7XInLELPJ/W+BeAF+7Q+7aa5d6Ap26Hsrc
70NIo5vKQEihe0UyrT8TB/XGUh4Tc42sT96lxSfnuGazAu7VUPSY3dVdg4yIfudykVthGDMM2W0r
06i2DAkZtTYyfcMC6HpvG1Qwcj/dVmXM+tqdl+ToGFgk2tFnPHTAZeYO6NIG/cavLZcNWACiOLH2
NcowXJwOMhDDPhDFFh6Ak5A2XNQlNA733azcZFcvLu35WU4pctmQaszvd7KldJI7g7ZGsltdZTLZ
kPDXo7QiL0xYE0Ang2xzl54EISKESZa4hte0FhIC3nNBKa5jbFjqzojjsfHrpX20PXZ2sKaWZlQD
r+hgknWnW7SpsxLwqcsGQLOpfETNkzmNNutaZ9iJPHuEPCQ3yBGaVYrfBJrzjGAd9WyLXpuPsaE0
1Ic2qlOycaliTgSWgBLpymBnhdrPbEZmhQjr2owFNbvIrg6zKzvtmSqWw3YGvS2It+UIhSZVzlBD
rKTpwd5Nh/Rq+QKMlvXnUZ3n943eFhDSaamHDog32yLMYb2U5T1Wi/h4QdO6HrbjVDXokmcftzbz
0CTraXJJiEldSuWiE58C8foWz4ncgcO4Qw7kXZV9bUIyACf0atW/lgZxSX5q8puWpvDj80vNXIWS
2wgQJDv2V+hE9ELnHiwlEjhFBRmhS1M5thPCFry8XnlRS+0rKg5AlNEtm1SBx2OZjQ7u+J6KIcPh
FlmVttEm+SKSe+D5Hdhwvvzfr3052y2i73jyL2MdOL/fBnpfa6F7yOPmN2U5WVoV1mCfEzF+kI2D
NDmycVx06EmtQuBPnvVLAqMRVDIi4HW+HfH8BSXUeTON5LBUwm23MBLZw2udezVdD8rMcaEbu7rJ
IANkNJwsRACJIPy8tYcEoi3Ffs+grrD0mCuf0BN2DZFRDVc6utjBorE/63YIOHjQGwaINi38rcvm
eFUMqgX/T6lidrgvJ4jxGcBgHcC5sBLA0ms7cotjgNJ14fulVHijeMb928wFrPc3xSxDsmdZ/ffJ
clk9tXdYJUkNn4e35WQRKX2f1echLw2pjPq+gnGV+8ytbXFYfv0+xVC65fNAsJw4ruWuU09RLZfN
OfIjB8EWBid78Pqr5aSZJUyi9n6PQdQFL3ZAZFKWkRVWi+4G1e20baT+tjzuMt4uz+VvZ/F7angA
4NfNnWjKKobHdsyLCzqtHdXpFVEGL7WF5BfstA5QlRMqUlAAUt6RXPfl2cCQtheN9UUODFnZgRac
hNQ2U4YMXGSPmmfH+powiuIQSDCPouO3tPw23Tqg5C+x060dwPUzESW96j02P1CAMe8ayBr9V3JT
tzTKtiEIk12tBAMzIPgTAYHIQ2beI3qrbHaWcl/L4cJ//A3Q+/fVRnqo29Y8fl+33HS5VeTJ4oi8
xJwpD6qPLLhtjHXzuaUzvzTqv8/+PjLt+GiCcmlL2ze2y2XgKtgwLu8jldS8O0VlvsdnZu1NXnEm
gEDIKNHPUaems9W6xw4l5t5XaA7CKvsVpp1xZWimgXown3aG6+IDoJqyNOeWo2hGCWYhsDlqphwu
F37f5p8uo+3Tr3N03kgtua/vkzRT1cEAJ/190d/+f7li6REuR+1QamtNg4S8/PQKJKrI52alR1mB
3Fo7A/hB5Cj0MhjQW2yGVKKSwyKX+55Cv88uR90k0UAvVy/nl2n2+2xKwnvaTWDQ0P3jrtQJKp+n
nKWzWXUjko7lfD//jiwJl5pOAJXyuaaynNCIh0DsNK1z6Mp+3ZtFe15OBqXwcDMjrxM7JJbJwIzi
CUDhVBuZ85eWrjeRkXUIUYXtsclu2/IgRzCkaEcHEpPnw8Gdp8JEM4CA/O2qv9wKLG+v42/hiS+3
yrYtUvHjLL2AhD8PwPU8af3FdUOc2J/X0DKYqtNyFbuWkh7hfHv6SemVQakhPSyHI3pdQKb/vhdR
A38t1NAlJ9T58SYv2QuAfZtxp+1y53+95PsuvRD26XKPy2UDRe1jq/BqcvHfbkVxy4HyNl/z+3B5
9N9PZLnpcp5oTG61nP/9iN93pUdZCYzdJgRKqZEB4t8v7G/P4vfT/r76+97/G5dR+IpUqVeoWWN0
3t4IlD1eh8gAhb0horQwJ/JXx0fol8N6CnuxGYzyWkY6qXc9wtluyp6jEGtG7hbPsEM6FrOTtcsq
XZIloG7reCh+sBX+Yon+3ijYQBM1pg1IrmxHdjb7jxxFPSZU8It18DRYGQKBKEZ7BK9UBi2RiUi1
NnWNCxUAfLNr8uaRRgczjUNIw8SMsrLRpky9A1sc4IcNSXvVGHAzO3Xys+hEgjYKHhLwwNfyMkmt
WY19S56vxsSHtqnpaSCXrE/XQxOhFWwadMY1UZsd5at9kTW/PBuxqTP0Hp2R7lU0Q7i10W+C916p
goYu5fS1rKodHfc3E1LHqtt1JLGz0HZCul2aeVStjXJ0yg9xHZPHw/uWgM/K86Zl6AtfA6fJroPg
Zz9+JK63j8yMWNdI63Z+FrxgKgCHZwZHWbIhzfLhyjfNvdkUN0bhE9Pllxq9mPYnMIENkCRrLzwq
EpGdgatk59ZWzYumbCz4G4L6KGCkI3Mr/wpLebyPB29nxnhuYC3VRUo7NrG3VGE/Yi+5Ax8RP3cp
miVQ+Sy5bsY2eU+R4OplRSR4qN/itidrC0oQfVqAS4T+zI6yluak/Ta5RAJINHgkRuBZ0xPpHyOT
KD122fuhKvlkbZqyvkrWFenqewCp7/pUB6ChsGoMbnSKtZgmvmybTcH2cZsZ3R5ROGii1NoOFZGT
wJkw/pjOe8Q3/Spipl5L2U07PQgfp8F48rAAsCJBDGyzAMVrfpUBxNgPtDyJ6PZXQTGYh943Hpy+
knszyY9BWsr7UDoPMG2vezzKTCRz+8nwb9o62jfl0AM20rYu5Qy8sV6yD213r/VlsfXT9gw50Pup
dfWZv3IN4TVd132VrzFP6dta4oGYAobJkAUWNO1NlEfT3pLJlTXh/g4r/Rj7mAwoTJ/1bhxv3FEj
QEVLrotSroaa76theMjCC3vflSUgmoSWUj/y5Wwn/FRCNevW7W9FhMPBl6RyQMEW83LL0dVw7IsX
TdKqUyitE4qzm0g6ayv1JWuixro4U05oSkdjVKCkPknRmfuyU/eg6qORPnFiePvMin+UpvVh1da9
dHT9R1HnLwVD1Br7ib5yShzT/TBVezH1IEz1S1hjwlEDu0gpciJGOwKaqPF7XjVc5whc7LZZ97Fx
ZxOjcDtmX/oUPuRjbZ8YWelHBYx9j+pc6m58T+PxWPqDpICl/ZwM4zmD3pwEwcEtINzZsIuI9LWb
fUxPkn1+Df+uq396QQL+XLoPloISXJ7aqJZ7KQkxLe0SfX47SKZ/zNG2hMJIaPNEVYtlnrPtib9A
PO+d6wTxau+1v1jkRnPWQb8hjnCFsLTeNkm0D1ul02F3r1InGHakidBigltg+/FbTiAXWqkBpD1s
fjNn5FNzbmdD3UcUdPugjLykXgd1zQambiUHnCEPhdJIIQBCHijL3TalRD6nyjttkPTKjZ6ohrj+
2TduvfcYo8CFkP4HvuJQoPuh/VajCe/JqTMRwtv7Pnce+zamKmVnzcYR+k+weydrRAwg+vAdpRyx
HKSJeMIHrMf3a5e53cUT1bNZWRCPkBntxo43Wjx3XfJVhHW4ctxKEdIABkXj61u8U6bgNXWIZqQR
v7qgWYHSPRoBJKealNM2J54+J5dsH0lI0oE004fUdnau624wBrW3CRlxZmrv6zyhE2mgtpO23PY+
LioCM5Ds0ekogPRvA2MqtuHw3vr92+CA7pz6p8ZPrqhfJfxAkgc37J5IaYtXqcAxWwenEY9QJuyP
Lts1CUNNSNPH7WxzW9LchGfvkN3+1c+dzN7ovhwkWphRdYpymJmyia9fCG+RUiZimPkNykD87xI/
hRkC6MGJpbfVjNRdt+TBbwoTQxe+6WQztOFHQYxrkpfbqO32Pe59VsLwon22ng5TFa56t70kpu5s
TddH9xfKcq1nxs8xQ8MfhT+kJF+VDihoirr7aGvUf/Au+F1AUgkDA2MWOXB4pQjTXnsFoEfqUEWO
F8lu5bVPMpung/bTRwI/sRDZZLGv3dSO16SSvUrrMqXe9VA4lK/7PNxLr32VZnyVsxtG1midWtu2
r40suFR6jpkRg8IOgOE19WZnF0EtYYvmQkmnPLwKx+KuRAfBLExoYCN3kQrNLfjel5xgZYQDiB87
GzVbwKJxRbQksfV9fGeHuYWUAZR7MLzjK8TGwidS18kzkZgDa0bxS+S3vkUZiiQJEh6g2KXasx2L
U/1eBNGTnLT3hjBLyHKkWdCyjI9sV69HLxMsC4Ib3LqXWUKyt4qbNDNuYXI2m8yFZdhpw3ZyiQD3
Gx8Zv2QwDjz0qZ351GAzWrUB8zIFhHupmU/KY4CMw0K/K/ys3VdZZFLm0e5lbkxbojMJQ0aS3DZo
sIIcpd4QDSsRuJBkm/o2xvgqwK/yhZjOoZ7eDjiM0S9jW1EKxc7I6CATuTWUOmnotI95jpVIVskO
K5zrJfENK7+GhBD1VMTVqc2CW7BC9YnO9YeEgmMU1VUuwfWSaia2tGxpgOOgsts0XnmGnh3Cxvs0
guGxnXgfNfR868SrclIEAFZUbp3CImUF24l7BHVXlh9dT1CYhWY2Wz1Q7baoozlsMNjILvuAzEmD
v6x6PD0Awt0a77DlvHtRF1JEZQlouvWNPqKKHArUiIh5Iwe5rJX7v9hzUMWXfuu+VFp2j2WxWwHi
JTRAL2718KrPctKDVXIlopDlk66jxRbmrmh7AOcUBAN+dRUexEICFOlH+uqDJMhGINRis/eQizo+
96Gx7TFMplo2MJq7F5T903pK7y12nZtY7zaGE0+X0Szu0J3j7W3AUGXaiRgUd2VUWMVgKMRkDJTF
ndth/q8clP2+iX4P8glYzPxESTwovZjVrWKnqP3QFBW4mr3XOpYjMOuYLKtkzG790FU35EEOTe6+
MRwBcGIxvysaw90m7WBcd1V8qnT9ynWZwUMDaSIRM8O2JTkLkf9WjZZ5zMV4D59muFWmnm51jTQb
auDhuoUpQzMgrw4Sff4OCyc5aYjy0/w01vGXsuDGtsxJG70laSfCsEzA2ypRrbbzWVqtegITb/qh
38Y90Qf2tBfgHrd20h6LXg/WeUZwtcnQwIDo6nd9M5yDuBQ3k2MdbUltN+ndLcskbW11MYxNj7nP
qq9jGVTsvYZ+lXezNFgVYIl0jIFdE26iUFbH3gAZYNogm4H3oBYYNnZiStziIWnqdG6YOz5aOy3w
4zIqh2JGSNUe0RvkAqFz/QprCPUAj5hfWUZ6BytFy24/KNcwHr1qxln2GOscQohMMpXK8rXuKJy3
jXiWgsW9q8y71LdeCrMmlF6/Mxw7Zd+XNVuwsz6kWxdyQT7d50LrwNMiL9V5x8cAG76BY3AVFe0h
GU5dS7Iz2DaKycN9axPUoOGX2yiccC2kMZmK24ZG57rRh08rc8hodlA1kS7LDT1Ml3o1PTtq3hd4
YtubKL6lF9D20eq3ltDmjYF/FLI7no6RvliI3bEljCEbmW36JnnEZD9gY09/mhmpdmmqbPZjcJKN
UMNRWgrKdr9EkDa7EuHqponbq3B0D3llW5tKUfKNg7w4GB5KaFhgxZZc3C27HNTlbbSjt3hJbB45
ya1ijgdibjBv9JZJC7TYFs5WRB6aETA7tW8tY//abInwDWL7tWqilgHP2eK1Q5tSte/20DzGrXsn
S6rq5USNAfQT4b7bqiaTADjQ+0i2E9O0+9IROkW5HHBiUSLsmQq2a8GY8s3utxTSTsoxA36piExr
CkCp4x7jSptfpVj5VnTjFXvV6fue3K2r/NSF4YcVAnjsKhO/tHjuo/6rmpiVrMHa2X73S47TdRrP
HyB8ND4ztm0SSWyKLLB38yenZP4YU/clngwgbt2vNh2eBHE8uS/3LOvfPajlR99lsYzT9l6vMyLZ
hsc48lY2zIarxmr3RMqNm2zaWcBtV5bDDzIfJFF+5nDJgbXm3kzlVe9i8oAR9b67henjIx2k0eyn
KYh8/FznVoepbtslGH0IldHe39gTCqdgSp90EhWADGUrPjLwFsl4w95ljvzSTg1rUkZhl3KN3rTP
U2bm1+xSBH7vVT3xlhWjhw61kgCkmk/6tl9BO81XUXj0BV9tWz4xSmDKFxYuaxMxlY8TMseB3riM
2h7OXOZnHwdxxyTqO5uIzvocRY0/2yKEDCOcDT9rB1bBd+759fQWgQyyRwc2OjT0kvCnPgXTSqXW
az6SxjvJdRZjtHTDD1VZFP34TtaK6N2BdjWCWkV9ZMJYR74d0Qf5F9yNeB0E4yEIxw+STsS67KKj
R1rQysXLezCCql3hzo9L7Qei7xYms7pmjfBiNuZDJbpbM9PuHCO8cSM+pZQsB6hh/afpTvuyYX5i
I1+2JhrNMHjy55DvInd3ph871HEaAoO1gB0yInbsdMY+SAPWfQEasHaON+pc8hzCBmFlzag2ojEb
MnSHCXEChmD13g4Zb4jHFCn1Bv4h0MDBp3cTjBibAZO0q9CRxjmmwhDCzGPU7t/Nsn51WkKMJoj/
IWpx0umj59F4D4Tx6qdRBA3agqoBrGXXIDztjPoanrNKSFIk+fgiSDQ9YTVgymw9oi2QM1f6iepT
jFnWTQ5JrZfXHcE+sm2fwtHyLlV/leCYwIckPnKMz6u47VpsFpTyYmbksSDEr9H1bRfHX25Ff1or
sQGqzN/VJnkJgQIH5Zo9OvKRxK60MagkguVLtHyWSN4PufbU9l8uacVr23jqrbJdJ47zRoqxUjaz
nNmlrPnUwUvYLdIngpDGCKB8Hr9KonBN8+sYFOraKnS4q7lvnLMRUWjLSrWMJCuHGAtiXoSL2llD
Yb1OHbJ8NZqCZSwZHqJbdw7wavUPwggrYi1JvisMRj6ec2A6sHzpmRssRytXv8x7VLLdMQd4Bups
VL4rOA4vbVtpK1s3dpEmxNonTm5d2BAGC+c2bFDSamQrtK5fEJHpPsV19dWk+desKbHS8KYD5Lxi
p+LxGddl+Bz0rrMRoUMqQsLqXPsB5dxdtbU1XlT4KZP01kpJrygnssxT1p3dBFZClOZFr7WnegQu
N9hZtukQCxvPKbyFga0AgzFSZqMJPrXOD3dlfBjY3WPlKh6ZNC8mEc7K5+uZbs35czJimGp9Z/Ia
E97AroTlMPl8W/RAB0UZYiMKCtZmpFT1xivkS4D3yF9M+4i2L1oHpnoIKECvHHmB6I++06M5iDid
ely/svr4Vlm0T5FZlHX/aI/RY9hN98MQ3vkY0MKmuG7qFPHttRWL15yX4JG1qcrPImCz0Wu3tTXx
9dLOQ0jSQjahmmdjOs22RxdlGgv5GzP234VnPgEBMlbmhEUmKr9QpiJAZZfQpY2zs7Qnxx0PhaVf
OjSBxNIAwMk9Xq5V2m+IhO8En5bpkajEcjCQD6SOP5ZyiA7GK00FM2GByK50raIu3TUp35hKZhhc
rArJrLsN9eptUurNTslQ4y3WjfSrrd03s20/suyjrz2Fc1SHjeg90Ua6K5H7p3b2JXiyyVR8+UH8
kFj5Y9aZ05qKZboyMvUB/AavXozBjgX2agoZkqJyxNXd5O9JVB2rSj2Qlrd2ZEKhYDjiGtokoniw
rOhU1fqLMuqHXqW7YKBVnDvenTNAE0XH8QV75w4uSi/bG1Fr56CJjq2efBY6XaVKaadEa3dIRtRa
9wO5qzq461btFhthlC8g+4spfI2b+lfqX5s1mRxFURBF3ziXXAwrkl1uPAPBgmZekBt/gYgFFgNv
kZQk87oDWwlix6aKxEo7QDYNy9BrXkyi1AP/RzX42jFtxjsN+02idBRoIYbA/f9i5f47WDlEdg5Q
4f9a0HfMfobv2X/S8/35P/+Cysk/oBiZaOXgtemSHOt/6/kc5w/d1ZWcocIzbm6+6k+ysTT+oGCl
dF0py6CCM0v9ECk0wf/9P6b6gzY/9DcboJyLLud/pOczXfm3TGwoT4j4uDvXArjgCPE3PV8rCJGc
AJwdR287SX5eNqsULUIVBJQ7XmHIXydBq67JGKOaH2HyJdF0ZY1GepfICEPxQJkwIf800EP4YE1m
X7WEmqYtQ11dvTNWaYC+xYetipEqt3FXoVQEEBK+lyoIdn1PyyCXTkORH6hlwiqeVQY5DL0d6Gdi
WYiJ16BOoIc7NsOPprXisx5P+6I1uxM+EGQVoiJ5qvRQUGRIJtL87CZZsAvG7tyNyAH1nJZ94ugX
KiTwHgXxuqQ3fIwC5oZGk2M9+9kyjzJ00bT3WkUGlyuJBQo7G4SIhawWElVjmgQECbosQeBtRku9
5doQ7MbUwPBaJadSkyBDnXLPsnWv+dQX2s7IL0a9rSo8fZHMflq29RolxEqkerGNGcS6F5dZEUdW
Qgs6Yicn0VAKAsndCOPqqEXRGt8D2Z0+di0qljRaDDrKqG8Stze3HuGhWIjTo969k8LxK+6w7Ah1
TpN432XGje4nYl8CpJpkXz5bFMmKIj60CYYxzxgaWlPtuWK9Mq/fblO6BFuRyw9fBs1NIG0LdYVd
HkjBfdAecGX6OyrUVLjxs1SLpCIwtiMj7zVFTP2ubL+i5sYVwn/pBwfhYR/T91Dis4W1fdXb7RoA
KuQvOKPXMm1xwqj7caZSj3CKb8rkLo54wA7XmR0ngLEm5d/WSaMY2rR7DcHeuqQ8apfowLppjmS1
iAyKNCJ8Q5Xe54T10qplO06mBJVfwDwbOI7/wd55LTeuZln6VSb6elABbyaibwCCoCclyt8gZOG9
x9PPB2Z1ZVVOTVXP/UScyCNREg3Mb/Ze61t3jRlRwNdjEfNv+glhMN2xmfNYmDD7D3ToWD3TljWF
xyj3kSnVyl0Iy5RTl03raEIH2UMVxImKvPGpGAsdzuF031IvWyG6brY+E8ZK1ssDFEbXQkZlCwqh
ZGMD7BTn5x7wfnDKLWoZ3SIsbEX9OiRF+Yz5iQIEBYKgwzVXqGv6MWgk4NqT47Wkbi/0bComK1NF
NlHgpGuFiJ5hsRgB85U/BsNWJiJOSLHHy6Kmb3RrwrKWUDqJALdopCLkigAwMaP3A3/vpGtvxqBS
3SJe3FrqWqxXpm0sgNTqBBGAnQAxdSCOBC+rYars6/PSpMFb1Y6MyUAq6Hzhj3dEcgdWg5iF1Oia
92jWCa2j4yoQQmhY3Zsc9+d4UnzbjFhtJ215L5iBdkirO8QQ5gn3CzbaOF1yb0Ge9cZ3EpCTMQCe
8Ode9iQV9o7QBh9CGq4T3FueNWefQpKcQkWYvHysNzLn25U75JECgciKVms2Jv1o8d8kJQJISRIc
RYp1d6RaudIHXLdap9MwEUPS9yik9kWrryk0DK1hEondvsRTtY8RmrK8p6Bpzp95aiIj6xb7EhHX
+ViWawrsd53WfSdigFtIZvOQRhMYDWEkmgRmTctePtUN9b46KhwulTQZMGRgIGclYNdxkOXmFEji
CqDfqYVvucoTbS1m8wa2HLvEYk5cA8Wdo2qB6UIX3PRtfBQwMDqKXoZu2i88S6RFpURGq5Bh5iED
Clz9tB3zcRMHJYC7QB8oDFfQC9gH9iamWWgpY6cpRxVylxuBcgZfG656SbkXS+NV89nksIneD8Jz
KnfROusS2l6kOmjkVGGxI69hTtQ7waoChr8peEla3bZGgulEojLOaAYgElgv4TBqS8expN3Xm0u/
8j2o5FMfAbiDlv9ksgvaND1d1TDJN/UQfUtFMdxZFo1jdTYfMghb68W5cS1IHg5QmHnAsi7+3N2P
ETFhiHnJdK5pS1qM46jzyBkcY5VtfUtU5A9ELn9XyB2OoEy906Jvsx1JScY4W7JZAdY1ajRTupd5
qYpgqLTK+FiI6b0wimjzqi/VZGUcseZd0+I4+ClTXjR1sDfGs7TEVUtod6hqwhwViOtDakiPsvOC
WST5ltzGUjwNTVSeO8l4zGm6HE2pmajPhIKnVK/IwSKQXsIBYSn93mJ+H4lQ9mYp/MYlMh5i44eS
mr5Nye8Wpmpl6sp2KiUXVFF3B0yqcKr5rPjxfK/6jKHUJtxu7GSOQjxt6jm37Ap/vhcN2pngPxRe
BsQGPMkDXD4SShrNVgKVPc5oXIMBG7+AwU1vydodNeTpaUdsVydgxhHn6tCY87uv5vEuKZMn3RCH
k1Vq2wBxjq2VY3mfjdEmIQhz6Qkma51qphkF2hGiw90gYwTMmgXHCGicmolAZqFYfpdWLh7qBNSo
EsnsqHWqXTXwyonEEDOT42MFEsf2sTB5WkeBOKU6EKPgRkEGyQ7ifLFXxOFjVrSTSLjcEzVRt1Ot
jx6GBd0+E+pDLJdrLcO/mRf5RdDgaQbMt5E1fyV99xFPHVgQFXVl1ebTnkFpF8Nl9eUs3JO3dZ1i
Oo6CL0Io75gqupmAbFBcDyDHGcszouIh07ilFGm0CxZNa84mp0wEt2vTS5kxFwKF1hGfiv4qAFBR
Wij8J4azthzjY03dHOeivh3rLCE+MJwwRTQq4kay3kfpZ1HSeSY+SdzFm6CjQjkRtxDOLWiqjAm6
2lizNOGiDgaHgCtWX4pIq4Blos3+B71Ra55zgYhXCZJlHWSrhWkSR0Fy1BAHwOsS95MhXoIJ/iVJ
zOqp7RfYYC+/480jK9vojGPQw71UG0HyMDdaaAjaLwLfx0OF9ZlQH3IIkEsf44eiskoUKPUX0sdi
XUjFo65Wby0yFpQaTCOBqhDoau2mok2vUVsrK0ZDU6I+XQrZcxiRpwpegjpHWq7DHvY6lQHG7HIU
XFmYP1C0FI4U56e60FBTa/TwpEh9kltJXsslshQsAFb9RAsEgGRhZkv3NmSSLyWQr60JLbZH0hn4
7MGL+TMcQKrIrPQo0HakYMNOKCFLbPBp7oYyqbxyIpoCHjz2ybZhEVczsCXBYBMOTklTpihDx4Ub
pYIuwbgmUW0thAWD22MQHat1WkAOYYrotr0WDQ6IE0ZaKpiBwBqkmOMnU6nEc5xR8LSuUdIKANza
fqVLk6sSEodvZQ+abN61U9Sv5rlfZSMBkNb0NDPQjxpqaYs4MTM1170kEe4pxDBUipgE94JVoDFW
27au5G3rH3EblbQUxDc8FYjyWOXbGpJlJ1b1aNr7IZywUYA9YuRXGUnsmirbsj2vUfAZi87MkkV8
jCXMMGRl4RegOGRpKUKMsfMfIjV8iHyATFNPAHsaLCFaploXpKXhyzB9kMz68o9WoF1fY+T76/e3
B1ljk7AEYA/GKuUoFU1olTCY8rexGxh8XgE9zJJViBrXHEbCypYf59SE1kBuzlVHZjWzCB665at/
9u0/e2zsZcOxCMG1b3+b4qRGyUPMxf/1WW6/51eSDMcE3jUSEfoav39bSzJqPr+/b1nDw4RJZ+gT
f/vJ3335+00FOnG1lVmnq99/LQgy9pBF/C6aLKZ+Pe9/91NKQcjOq4RtxS3wNlW6RP3tv47Sr09w
e6qE8E+bxoz164VvjxU1vhpwYuYvpwbWIqdqC2Wj3S6FejHj3iwcxXIF3L5q8HGuAp/p7PcP6prh
xliuMjjfmSO1RIDo0swlhfEKqOCNrXj7x4/zfcFi3pNuiWcMdb+cGjf58O0xCwzXKsgTehs56h4I
R5ubkvamrscEQaJvCBH6l05XzJHpU+V8lJcTinsG0tIiUrzJ7m9q39tXfzymquZGjPvOmwzWLXty
CXNPtaDbTSkrQK2cgHMCG78JsImuq8BELs2QMJfJncwgqkVRhxI16FEEIO///c9vnfvvxwpyulNj
JvBmEbbfNO3B3Atrf0gON+3/78f7frTWUyEfbi6SzkA5IaDso0O2MHtC/Z5uPGIOTaURFQQ0UrlX
+IliQHClHLW5veE/BOS/v5WRD6xn+Mgy4uBF1LS8g7QBQHDjE91U4bevbgnpt2/DspdtM4Qlof8t
s/wXY3L59tdjXHcrCOdesr1M63l3weN1icnAydqdoK6fRcv20oFFVnhfu8M6OaDFOz6PO0QR22ld
rZqV5vUTDYvN0Dmxtr7Mu+dh7bUuQmd7nIjwIxPpABREmrf+1euTXXZITcfzr7Wr3ZGtvj7Qq3K6
FYzeyfawAKwwirmvy4sdGJzxmKAiWD3HpnMYnWT7nBurZ1NY6+fpkwe6FS9IYuSVnKG5+JIyMDxX
bmwvOzz71xbMPQudiIw0PPm7aMsq+I73JnksAe5wZ9tc2z/Nirr5StrNzrBq7X5YVYTm1avSumbA
mEKOBeHLfLrhJaqOan7msMyZ18yXQvvk8Ewgtud5a2kvaIPHt3E65xb8k6jdhLQjaUf5LkQPUVgT
NNhnrjWdq/miG1s/cMd5K8o6i5wTr+0TKBG4KSv14TKsOSUUD0GOV/EhxTZe2/0PtWpqFshrwK7A
YzeHZ95HcuhMj7eBrwT8NYJnQBxMCtt44GPNtd2Qekr+UuDyBd9aJKDP23ly6KpGESxXVz2HuScO
ewtMCoVkgtZpu1lHkw3zJ1gfWVhTBZL1jfTW+y6P0hstUYBB70quA7E4FVj0BrwN8OYTi//lxUZS
llacheJlaTwuXRNoPU7RuDCtoy3wMoQwChSV88y8doSDaUVbLgug4XR6Xb1ifFqCtVxkiOdqa5rn
1CfqDiakf1GfC1f2GO/kO9ohVNRRfQLZSJ4mIkKflDNkT5jsDtI19Z7sYMnpjyGe1sjeqSgnHthh
0sQYzA/xU+xQhNuD6YUf4iVtCf1e9d/4UPI3jg5MHf+eUdG25FMavoMtXYcP/Qrq/vSxaR7EtTsy
sh6KbVQfW+SQ2XdZrGRqto5ynzjpR54d40GH6Pck1esal2JSHcX7zibQdSXa1o//yWIRWARehVN5
DOV9e8of0/IgbH9UbpxqeO23Y3rXyht8nNkWFjd5KQ7xV1zRsM9Wld+6GaAKljga8q+f8UfhndvF
IX7nEug0YS0aW1WaV7HbXftT9kU3qH6SYpJSPHiW5eRynuInHakH4IukfJAyL6jumvyVP4doga6J
46GeG8uGTcNZl9hjZ+44vgmobKcz1yOnrHOe55346fHD7oVayZtECo/Ts3lPnaRxuZBS8IQ/Fvof
Z27uJUIW8jOvHcNvpij4w+lfmG/cN6VDCVEtiZF2ghB63/KSGmfWvObzkcgkLnhybnw35MQazX07
uSAeuaYgUU0CPiZkK8cc9ZGOJFpjq7Juhj1IHgaDSf4RevbyHYzSdUOxXQIydQiDIxdlaqwUkrLU
NQ92Ew4gLLIYqG5HKU92iflYlQ9W+dkpXzSOMINhP9wW9RbqA8YbA6ujsI7ig1B/YLNReQLNvCr1
OpMPPYv7nuCEXPKkYdpI3bviX3qFJeAM1IVQLLR74xvYBxF5U1pc5PJoXmecHS2ZoZyRAZQO97eE
/zGOtz17cQhqPEVYfD0TJV88NQTT1SzEVtx71AKJwuaeTNaIRg1C0h0E2Z+mZE/rpN5288V6M8+c
YbnecFx7550mxLm1T1F4r3nTJ3ewDqRlKRmyIcKHvcFrZ2wy6zyo7rtyR2fDnlKHoTw5zOQ4EnW5
nGHD63e9u4zdjLGvXEq8hiftOjgujPzLNcYfzbv8R+Mbl7dyyJ+oM03wjx0invmkgYWSzZGvwjdZ
wFw9nDZ0H5/4tFz4Ogh80BoWp2mtXvWzcQxvQ1OEZJyCAU27HRch7wRH9wuiyhPHgLobVQxvVl86
Ce6265/RNKCSeGDkJPW83qLX52gZ3SNvQeWXNcPpXZSJL3gNpzUI6OmT0YehFJEJnysxmRbJVt5J
3jJzqMGqdyOnXEbN/InBsluxue9sqnxxyKzlu4YHeEw/mwkzKVe98Ki2Xv4jvCFW0oU1VtGG9bkj
n3UJLpSbbQmE5++z+O1VvQrH7xF21ieHDuIMHE6c2yzIIEjw9PEzlRSGXQ0mJEx2rnppxVB9e3kl
82h1FweUP+/Gm8vRFx6NO/QyL6ZtvRl3TH+cR8PjAIXvwydfeAPc/WUWSSI7Sdd4VZmHmdhFTvQy
E2LPQRK2Ex6xvywBVphoLiUiYPMcGzAh1/MdzV6XS4v3Sr/fwbuNytnjfJicDoXDxVIy2S4f2RE/
37nymC6widhQAQ7MX+aZs2TdcdfPzMSgHp3kYNxlPB/zgfdsvLENOyCTdEKyRtIVg4LiiWfhKDxK
O04S/z3HT6PzyUHQrzTuGUuYC44ccb7k8/OxuPiZQvvdcp/S/kfTz4eU7pheFoZV8ZQ+yVdOY3Fg
evavxhHBH5YuxijPIupqGZmMI7Ofdsddlh142vgdMbbM+XPkgMyRDa84e0xl+O6INvMGi2uGi4U9
KX/JUEmddc0o2ry88sesUQCw21a2Z6gEXztvogMnnsEnfWIYlHbcefRLDnwyxoAXJnft+MqnUN74
NKhjmUM5smC53UZApWMbb691c4iYUN/4h4onSsJgFTxw2WfIKl3jDrXbxG3EeSH0TF2H77m2b5gn
twTKrRgluVjp+fAGDI8jnNUr5Y7xn7/Cg0ao77jmMkt/eFtM/rwEW/F509Wwai/NJ7e1byArRZey
ZcqeoAy2Li9tHXtXiLasooQDfznpm9G8Llep6qaSh7iG60SENLSlaDyyWAB7dEl/qMWbrPaCe1TL
szfN45X6ASIPvXtk3mwZU6s3cM+2pg0XDkFxiC4xupnB63on25JvB0Z773fbpabPVU+miipzJu2S
MAV631jZhXuDYuAG9YijEb1rNQeKHz21krABx1DW3Vrt9X0aRptZYQu/BUlHUwu6Tdlc6tpp9YeS
9kEKwCuWHO34bl7ZpNulZjM0jMsgJ8OgQvd/CozHy1S95JmX0nN/GzjxItUAUHWKnQgFiCQnadst
hN7DcvARei9LtHU0XJ/TjMrimmUT2YVA+/u9fJWlg56dGaLIrrKHz3EnTVQwliJAiaEifmU6HXia
IUJ2hyC1ZlYbK9dfF9axLJ60o24RpuamNEQkz0fWnp+s0VX75TIwC2gHS23YeQwayZ7NU4h9Z7qw
MhcHBJHHkMuVFTER9ytRIYGOzbbLGmS+D45a4QJFC7Nvk70+9hjbeIzZUXIBBy7GHBGd1rliTbNc
YIeKcYS1/ifXLNM562yu3WwzYtm+IMFqXnsEwKz8NVsSvVRbVy9TtxW3/poT3XUbEOKjumYOzPN9
aJ7QVo93o3mSiKUjzY3wHMX1PI9Brq3vhcdFuKS6xQvjFVfAKNKrx0Kx7qxjxnIoWEXlEREayloP
ns/MKMCwMjkzBTB5S1OQHQarldERv8zIU0RXEB+Gfs8bZsfBteWFxaphv8P0ytrNlkvbfMjJP2Br
wAK4Y/rcSKcUmjtXCusUFsIDE5SjHMcJgeoqOzSfY/OT5TT/7uju5RoHs9V28oP0Vq24KQ3PDxmM
2W/sW+JQWRozIKs7BTcX0q4VotVLRUW69dUNkohaYsMfvlYyYN13ZGnkgeMOu6ZL3vYTuEx1F7BF
XUfZPe5ADoW5zd7wj0BFUQn8qWFF2mHr4DlL93Nyju4El7Wli6U43rCwrV0uwJZkliw6iCxIlGPz
2nK7Zx4TKavW9l7f0LJIdSJIHNEuT3BEP7nlCPPgJiY/hu4yUglcWNyPtBlYyFkrcvKofBGF80y9
CfkGYSwQPKvP9odpythbOWYSWzgymHByQ9VrkyOpFoGwIYAQnseR4iPNzuZORDuavdHcrXZ0Wuie
hGuRAiJLF+xbUCHEHmWjCyCldnVaYgPlWn07kdA52IKDVNnIyLW9iK/YxriERm5lGK/dl2mF9gVS
B0KPTKAc+2WGlxbXYfc00OkG8y28JFw2tTMqR6Ha88jEzvsJs792QonjQ3pk5MdRM76MGt6S1mlQ
ILuN9a3rjEKv3RLuQ8LWzuQndI9ip8vXJAWq3V0bni3xnYY6H0WPsNxtAlbPsMoLF+RJ4pgP95bT
rMPTbWGCKJDN0Zt14sYx7vG7Zd/B43RhwsOUY0Z7VdzHVHblipFx0+MWZ9bNBDTR+SFWWIZ4gjN9
BRTp7zt1lexzpkE7f0bpgtzGf/A3bLpHYoRCpVgVeroDs00seDvQ7LnT7hsKw+oqrrys5U5qwWtX
UPcdisb9jE0sYOcUrljeE4dr1Y5279/psOO/Uoj8TyRHYNNHhFabdnwNjtR3tXurC+zyg1Ssnuie
yhtoRl6l2VYWQ+VRevMP1n1bSU7RYqGq3X4TxwOzIqdZ7beRZ8oHv2V8wROIkNim4MIzca5TZVMZ
B6091TTaa3Io7yLtEgwPc/oCd6MIJy8MXxXeABVdEobsTEWiriM6AGro1Of0c1ZW3V3+OrxVKVv5
FTMwo+QeXf0qOkyrybehEB2YlUklAPNSf/D/8Jye5cf2QiOmwWsJ/AiZRU+o6QnZg6+uAIOOS16K
KxwzmQhMFzURwrXwnREDNGoMW3LAFOcgXQDmC2T4UG7Jntlx7IYKBd7bvB4P2iFkdHPbQyAxEoKD
ZHnwbnrHYDM/JCja2VuGQEM5Ij1AwhU2RNQLAA1chPWbmESaif0eJrz3RjAvosE9VW4xgL1ZRGEx
ZjKZu9UTolbzqD9SZHEh2COxIGKH6x1iQ/sMxNSX1jmddgp39FGtNa4nFGlUO9aoLkfybgATp8cI
8eY62WPEsa2zsN9PsBo5HnfBvvKCR7nbEDeSeEkMiskOz4ym6mtyHPeaaCsbAkqUjbLK7i3YseEh
ZDjDhGELe+0MyfmKiSxA/bUZCeeg1/mu2JHI5ePUL/k2p/mz8l8rTwSyonqF20BV9dRDR0anXV2u
/klbhQfjLFBSsI1z4RZ7EfHgNdp0ghuyCpUP2c/I9u5M5Mr4ELnpmpisYH7RX4O37pEYbjHcYd99
VDniG95xA3rpIKJHAIOC6OtYPksYLvhiSk4FdBqgn82VE02KB6OHvWRK2Xm0prU1QKAqUGKw2PKK
40D6FmNiQVDWTjmVcJi2htu8xM+MouIrHbLAkzjKCpnEjN/7QkWHAT3S7aq3MnrQSdxCLHdfqRey
vCQCvNStKf2w6jLrDWsEsd6iG81ZdS851lRDRfuVrRPTHysEAUora7MC0Uc9glYJXpb/o83liINZ
jQ+mSw4L/k6n2daYOhkz94gSU+oqvJdgmxHyZkLtghrq4J5/MZAgsKY1n7MDcFTNxLExefUzGgWI
FtDBetEO3FLY08xiV0VLh1abiTAI3Ind3WHSn46y5QQ0ZpAJ60T6umO7zbF5ELhteOQh0Rh8ZLnJ
Dn16SWRQIS5Lfaiu1mWW7ij1i9t82bOjJHEjXgQKqLCmmiEcp/U7V4FsM8QZmUfbZorfEFXjyHDD
U7gZvmj9sWsCl2vQN7GDR+DY6tVw22dL3yGxsKOnzsAluVGPhe2/LqN38NjSGiIvbnxJfqLn7gOJ
ekH5fSV9alRPVtYmIZ/EcvxpKzaHZHprftKytBUUE4zj1pH8xAzF6V3wo5NnjvueEp2dH6RqRVuc
BpTc4L+kz7chOR5665Y2E/ogygcogFghMMqj6CiFVfxSXkmUaDyS4rSNuWWRf51xwDrZPdJnKV77
5XtxVyMjLhHj7NE/URyyTuFZHRBZbgjSYq4aUHJiFLH9L5wmLtZbs8OYqCkOhzHvVuMueu1WApUi
Zdm9wJ2SvE4m6NyJ7wVkTGyfreq1fKKk+tnGd6y0BI/sB/zLgXqyip3UUBJG6ljMG4aOBB+i7Qux
02+Hk/RsvnaC7VUe2/sDt6Sy7q/ts/4aMorSEl8XgeYwK2njJogvSYd6TcNwYXffHAF2gT8Z3rxv
DYBYC1nrfmQ9gZjalvtj8i6z7w3cmUuksAn84x70a5cmAeSo/Ln8KD+KT+uo7Wp29tQ1zsgFUAso
1ZUwEgTrDpY2l6XKd2wt9ZEhulgnZc/VAUKHOoanncfyLqC+sGt3ovTjH9qP6LF8xg/NquzsP+TK
JmjPQWX7ii2NyUr3v6sGaoq+DAZMSWm0zuVHM2rt7xablDNvgj2lAcOVIWS5aObZoi+nhS2j13+Q
sWX33D48a0jTbT9u2s2IFgFvm9NvGEmCO5a3R7JIKvuhXBenxHiZKaOtoZ3PxLkj3rjeW6fgjX4V
UTUMLeKVGtvTOw0gfRltn8JnllAxZ5mXBYFRPZoXlM5kFpEaz7DfP6M7L1bUxc8KI3liWxQ/7Xgt
s4/3sqP2PH4B1yrelPvi0d92cHOeo934wJX4XcWXHqRDFT+pwc64f8DaGdmfRLA9SrZxwpUxN45w
SnbCqWNG5lLwLymy4lXl9TaB4MFbhmTRPifhppddWXyZ97BgdyzOqG4k8l07+JtkgDr/YBTCoRUC
bGg0T4NsZO9/+5IUWXpB9cQaUjSsdTAUCtgqwmeGBZcxdYKBwKun9TGA0Lg9ZlXRHtYKE9WCkAkX
WgwSCQoyck1JckG2Or9/ki2/8/tbNUDAHYsPhHNmTrtw1G5/f/vn9qututBkp0QLUVtWjAP/+PeJ
XEtb3DKRCPOnFfTq1z/B8u3tMb8cWKKHpvZORjFlc7bDeLD+7lf/+Mvbc2gkZv7drxS1X6zTpEEs
be7MsA4xUosbv6I9dPsnqJbXuH2p0bCXoDHxIxMDNtm7pKF5zRjuf/96/7e3+fsxKxCqvz7F7cHb
72QEqG2Yata/f+/2+O9vf32Fv0R0/vgJVjuI/A1T0+8fmArpFvbt+2JgXSaVpbW6PcXfvfztAKAI
DdgrT9xWTcACkns6K63eRRlF8Wup4UY5GLLSoqBXZdu4rzaaZkAni03Rk5XqGGT0vKKY2tWsPEgJ
AG5luDaStelKtn+Jom6FvtVgZLKP0jWnbZna9dC8jwLhw0zaY6PKb5bRekQ2fHYtITm1YKGrVZ5D
BWupQsvCEiwEIyr1nwneA+l3DRgIuOzUmk2vzySJinFP/GUvbUQg0XbiGwQsashkw+QZc8zo6I22
bSc8hxm5ZDetT9KPPOX4qCxMB6mIr8Mw7zOf5ZlYuXk/rWJpI8eWC8/tEFTJJc5eAkwTKlWOgc2b
hutMaBZWQJxRlUvrtVUvYS3ROcS1oIKhRCcbXOZ30VR3BvhJG1TyTs3qxzIS3kV9vgOdsPaDDwwW
9IJy9s0MOBa2yhr/ABoVcyG3Q7vsWgIQJAqgeM9933gbkYs6JIVekJphoq+xB8MqkkV2AHRfmUU0
6zUIEOuVKgWdYuiFYwi5wje+pxZSaVLKXyhJjmJgvAQJEla5m8m4+JSkHcGfn/mAFWnA505/s0G/
2v2EuflBGxlkv6gQ4YFVywujaF0KpEchTdQ0ttOtjEy3zZ+NKaZXLu1geZB8pW+zjD7L7GPRIAGi
7i8TFNVoqFFHkdaS0BEiRzUU23XWwioddNZiDPd+japRlR87y+vNBx0IIrZ8Gd7I7Em6uQ+oebba
G4fpo0H0RzbiWZLjD5XVVkrCJiGWgUug51BS9cg4ZqQTfpdx99EEok+zQWW1xxxfI3LhiJEad2gN
EmCEWgv34WzaRKbcwnwW0KCir8rxriK/9HPGEVL72j0WhBeyG6iDWh3VVIVQ0T7/hvkNAKAT9kNT
4EsvYAZUhjdmlMG0jj2VuvSpWVjGsUAKcRV/FfiZZENcBdnwWJrMrlO7OLb6Ztz2SXwY0QOtGg1K
xAKTz8S0PEWN+IopkAQL8lIxDrKfzOSnsZOKbZPNb0CPGFJkCa1Mg0nVGIUV2sBX9vp0nwJHSlFe
RrDaLUX95koCG9I++YP53k762acrvUS2QFwdH0fA6X1KcIteodztyTOUxONkBFcjBBkmgXGsLMof
yiDfj091RkEntXoZrn7jlnKL7ylSH5XOJJ5Tk9+rT1Gxfqok67dJweEaq55JdtrLRGGuCRkOVtY0
MXn1/r7Voh7b2Di7oQaoSTjNog8NUfVPiF/3Vtx+S4Mlk7LbXNNSf0RNXiPERH07VcFx7rV3PUe+
MBaso+mIzZlVuUIt0rWYiq94ytyJlKJzIhY4quYT4uezVCWsP+rJWquB/+MrQ3wYuhdNYpirxHGn
pbruSgrd7XCSTNTo1mIJ/akNn6CugVmcPLLaJ++zz1mQ9z9qM19RO0foGNgW+n40OsBc9rrePEcd
u4tMHsBDoOilY02zIzVhtJVPqZRpXqvNp1IQnog/AJtD2zzSLZKYBSoykbg1g4le5WLz7uK3aZCe
+xD5l1y3gScK7JijUMOcMCmUh0imII1oqzT6UTPJx4vkhh2NeCLMi5XqEFyKb/AgX35Ln0ejAZmB
WiB+qVIjwwkhcgDHcTrdaFy5J0wOdvOyJKTj4k/RzjK7t2Km+6kJlD3hRgabOvWpmI3RhZS6N61s
Hqt8OHHMT3MtbyoWtGMX0zUVxOfApOiVWA/+UF2yeSbfurxEKhY+Ac4MPuRZtP0s+lHHq4IvllwD
HXNEEV5wSIJC1ok7S8XEiS1Jt2UUpg4Bxii6dBHUXwIEr08/yYwKEVe3P6pOeatKq22gJh/JAuNs
lfDDrOd4izR43Bs+W37Gb4DpJDwkKmJEpHBGe2266KeN5OkitVz9c4BaXbWgwCyzILKHYp2ZEIKj
tCNtp6leoFgRaNPmZ+VCnv0slChYsm8tw/r3pau0C6rwNW0/dNy5jioSqlhgUnSkbHYR6sN4xMhU
n4Kxak6oqxdVKQV1qZjY2fjkjwwp3Zo2exLC7gOEdrky5KXVtdTqcNzDzEmdoSCykTChx0ifCdCm
N4nsU8YZD8eMvid5O6tBxi5d7gTQbZ5YqLSBE4GcPSrmZUsRxETbiy0Q+yu9L6S4Oc7z4Vkc8aYC
PNrW2OCcfJThEVjas1iLrNjFnKu2aymE1MmDOMufRR+6RdMh5sG3SrG21Fg9pYhLDIL97HjStYMS
U0lv2X2GVMRccHfojXwCGXOAGc7QOIqyE7qDoSwEQZE2Q+BbaE3GdCMlWE8DSo5WhujTUCbcyVSn
xIaSUZZRou0p6CfmCRy9vwqx7/Fu6ZPk+Qjfs5IotJf5fddUzbpXifLUG0oApryDycmAGJFZEfkY
NmspdiLEYW7TlZ9Som/+v6Xsv2UpA+P+Ly1lNKrr6OsfLWW//ua/LGXiX0QsW7qoaJKmy9pvQ5nx
Fx0PlwabXb5h2vnRXw1ligQgXjEtU5dFndlBh+r+V0OZrP6FOwUkuglBXpfR7v0/AeL/tJPhS9NU
RQU5r/ClKPFZ/x4PHwyjSMRNgWQGvNSqyuroLCwDflNW53bEOaNDovKiTEAU54uYq2QqmQVzalxe
1HIO93LXnYQ2ocZRsso1tDqnPIt1PQUqZHU5LjCpPzZaRRIrokDPCntz9XcWvkuRTkGR/4+8y1Co
5W3zn//xB+FeE2XVlLHFyaJpcID/dMRVZLdb/YyLQORUOYx/6wR1nk06O61hWe6dmcpQZxlfbB/T
f/Paksjx+fWWtl//+R/arxe3TI2NJepEUf/DjlcrMZLfTGu9GsGj2RdeRfo6gi1cILKEwN4PzqVe
EgNPWqxPoJrzrz/7P319Tpul6AbXGKrtfzx/M5WHclJRIyxOcEUdkpU0gClpUI9mBhnmdbKtooHE
54x2soYm59+8/h/Xz+3zK3x6lctbhorzx+cf+7YDTM3B17SWjXPd3wc1/B5l0iRbVNG/KkqLRMCM
PmtMLs4w4ZDKVA9gQp7RWILWJvybQ/LP35GiGsvNJVnaH0ekHUPfV8q29YSCIqMUjyF2F7U6/JsP
zs35x4nXZG4X1keEsymm8cfLNIGpNH3ld944LxgAkxZZDYD+qfQH0s7bYCcSJ3uaG0zUMvu5bhCG
i1FTf00BWx1KhWiedNT1PQgZ85f993P8X8F38U9uiOWY/+M1qckEPYiyIslckjcL6ef7fZQH3D3S
/9SqXlZCCdRTU31BeVIWtMOnqlj2NC0icRE6gQ/A6l8fkP/zsGuyLONwxaGqSoxa/3ghUlqLB1Mp
Oi9G3uvkvsUkKlqF+69f5Z8ddUgOmHMN0VK1/03ZeSy5jWxb9IsQgYRLYFr0RbK8kTRBlEoqIOFt
wnz9W2APbndJIcUbXF6SpaYBYU6es/fa9vL3f3010yevQKQpXy0afdpffI2mpMGa2aj//vxWv9uK
/36rTz+w55hRHblZv/MnBbIg03AVkh9gMWnySgynkx2vVTyd//yutvzNjwcnB8uMzzLZ+3xCxsPr
+cPAAc26inU/Bt19kJvHDiPdloWTw2zzlvC2/lxVw1MnnWQz1XrPqSGgWyzTtc5cezMkTAMHz9qn
5FTxua2t9jjv+r0GfDemp9od6fj1dEdCQ300rNl3Rmidw2nUK4I8PlrhzfspvWt8SCZRSqiVmCyU
LSTodfeiN745tav2f/nmywb9tNvapiNNAShZWr/stn4beVaJQh3qN4hAAUDB7ggqiyO+lRHr+442
Zk0fYCN18NRmDixkZ7ojkFOuxxFCi1c8opqur0wDAEIv4Zv45cCSImkRMRC/pNlZLM2Qom3ABIAj
uPHlvF8kKXVtrsVs2SfXchJGP+8qL4xV5A90zL5MHlNdC/OtYSWvf/7KQvx67XIh4Ql7OVm5/G85
qv61PydkPaazm3W7ssYo2ffzcaiJsCwXaunwPCclXLveN5ZGJikD05Lb5n4w6rsxO3oXc2KcovJH
kfL/pvkV4FS5birxlZWV2KglNS9wxdbr3XJlY6OM7Ew+BX24D8zvieHHz7iW6BwvrC+j7hltczbr
8NISXWnSXujyYx60tOIN/uYk+f2o/fugrJ67/gRT48opJqILbXm2OlOge1g5NKxnHJd2LJf+CHFO
vb6PquEZ0UE6MjYu816tS+fRNN1n380em8R194HH1MYr8NtqP4TSdZ2lqI0bxyDATlb2urQGrqOO
eqFz4QvUGR0aJj96thN1R2z9beNVSCRIJ/Gn4X2qYAsZFWowEbGoZDaQyfTa8u8kOZS5sddV/+SY
0GkGg979oI4YvHJWD8/kqsxXkwPCs9TZtWMymE3mjoaG2yzwUONBlDK4KoP3uHHfS9ncuc6TV+LY
y2v3myW8JwdxIqYljK7BeMiFt7g3bO+q83mRRvfPXsRUN3EbtcMCZKMRopVGhvhtFk9/2at+PXHB
J6Bq5VTsBJ6Un0q6sY3c3h04jnqS16t83Pk6NZaVwlM4Nv46ovEaZpB6/7wv//ZdXa66rgk9gQvB
f/dkJovaD+aUy6750trDfV9mH33j3ZAt9Nw46WsaeF/+/I6/qX188nx8KbBkB55jfbrktOQJF0bW
U3s5zOoLJvPTmDw2Bqio5s2VQIUD82h29Gsrd77785v/euBCgLeW8jwITNv2Ph24Ue/qBOQjX1eW
X6rG2iYTKnFnTg1oeCzOur00fhjQSf6ymQUBVZ/Okrwx9AnqXNteQBX/3c4QVgwymdjODpCHgCMM
0VauV1k0jYe0UG85awYIdl3HHHe+aTl5IvLM3jz9kri9+Nun+fWqz6fBpe1DthDScj99mlQRFugh
vFtCoMu1uZw2IqhYUITpvmMlBunUiptWmsy2nPI2Ja0zy3zWvfHwVMLO3LmZuf7zL2P97qehHhb0
hlxbCOfTbkGupTND12pp6jN+zjJjU3mO2GqlX6po+iDhkhzLGsu3IHyG6172mtvlwyRD+BWZ+JqO
cBn3rdNdxz6N4bSnkSo9mnH8ruvOjJ5EYp07kjJuKEX0DjBg2IX5uZ7jj9jBy0CeYPiXzXwpa/57
afThiyAHDHz6+O7nmjZyDMMIY7tFMDEHu2LdRf2NkCFqZd1zUSa4ZqUBTMKmdJjZZWO6n1uUL5m7
HPg5q7XW9N6smdLF00WLhH89VFW3JtsCRBukNTlkGV1KEOVpFNpM9/wn0yrlJqLvswBKF2DUKRhl
t3dLvnDkHCKby+qYZfuIbVSqOP9L9eWI3+znrIyFbUvb4XS2/P1fV8ZQNOTZ+0OLs6hdddCQoW9d
yRiB7lyLkwYGErmxc4gHI0NwBRmzjD8SZRBjS8Gve8dA11SjVwpHb80CEFnhoribNeCFISm/5GPN
pH5ZzHaxB0H3u+EPz02c+ddZAQWkH5b6x0OrUjX21WV4SHwWcnp8Tn40IHMI2/kKUNvb3Oa0FlM6
8VnY2mvLhElUej/+vE9fqr5fdoB/bY1PxxmExMGJ4Efvol5gVckmQA8z/f5Skq1dpT4czZDL6ID1
zBNQlwOL8DIp3Wdid27//Fnc353pFzoOoArfIsPu06nPn7QzTC4ZJEFOyu7g+BNM7fS1DwMcPmI6
KRewUqXAFTRRxAkhE7f5WEJ8JWAlcLL9zAc/hSXzf7cK0Mzh9JZBbqMGMBidLzXOEhAAmZGWIS9C
quZbJ3p9CCKnYmJJyCwb44mXfWr8PlnPko5brGGkgUEtNrmvPrICbS6M9Nsuc0P85h6zDhcNe4Bm
2Z5D8tKZHE+2eYgtTlG+7WPZMf1gOwbMm5QJrCl8ExLPNK1qS1TBRnb1a9/R46tjdVKLMQqSoC+S
7Pov2/bXnd4zTeE41MAg1pbO0793etdiABsmnE59J33DK1US2YPhu5yp6f/8Tr85SXomFQKDEsmr
msuP/K/Dq81Sr2hK0e6A/34kFbguWe05dd75A7kccUX/MXcgPhTO05/f+DclL70wCxYSbCO4BJ8X
znUY9ZUMXU7PhbvpNWZ/xizOIe3ad8uWDL78kDZxT/pBkWKCgh26ySdW8oznUd9lJd5w/4fj9mo3
V3Scp7hJNqXahh4Azz9/1N/s6J65pDDaNsUFC9v/bqMuUrUVJma7K+IouBrqY9kmb9rM7kbDXeVK
fbSy/Fsz61K0fDrS6fhZgS8sWnPe5ytqoJnGYmNtd0L3N6ZN0oBhrKVU65kZH4nv3cry2mrLJHlP
l+HBCgmPa8mPJvcKUETp3I24xddxjJ6vCSk0ZzU9KTEcO+NvJdCv6zV+SJdLp+R3off/6TqryD13
CUxCmeSXHfHmsEkzAgxhBy7YuTj5+POv8ds9liWSHwjabXT6/vtrgKjHz96P7c4uzkNnneFakFZf
eDcoO2yS6HHJBPOIN+dvO+yvK3LfE3RJ2V35QS5wr38fKkkroJaSsAYFqXslmu5eSFaHYUxKVzyi
KSXLAQaD3qQEIK28CJlo4rY08g3W4SHiOp+sOEYCemv66fU8423/84YRvzZF+ICSxaPJwezDBfvv
lhkmZsoxCVs7y3DeOKsAAHC6ZJtW7Zl1489YUR1rB4QzkipfTo8VxpWQVN+NbKAgchb7sCc24Z8/
lfO734sKmV+K1a3vfN6Ru0iHll2YUCj7KIGeM8UHgyD1rIW2O04Ur20XIEtXkbmNNCp+CscDo1f0
9Ymf301I0i1XPdrj+LNP4uGxF9F9HLaAeYojk9v5WPtYwzjTYEWokRWEeMUVheZNwXWBsLBzB/P+
SgVxcJ4rLhOFpoRT5oSC3Av0a1ufi4oVghrp8BzIk3jLRvfL3BOVYdiJfLHq6Mdcq02qRQzBOx7P
meCyZjdzdYKW3dbUAH/eYL/ZXn4AfZ6TsaSWFp/27xgo8uQWHqIoFHH2rDB4wm3cDAWz1rJ3n1Tc
33tG85EMf21i/6bWAl3mSPB2wvT9z01slQja/Y2sdyStyX1i9s5eGWFI4ApzSxgW4jA0zbXWOfzU
kP6mbdcuoif7/7+mYi3lOqa3TCN+uTJURTV3le/Uu1RNt42TMwBNobEqIOorGYs31CLiZiqRuztM
hP+89X+3mOTN6eayiJH08j9VNSCLowQmbL3rgJRf9VG8s/zye1JF0SkHkLRRBpPzCD94oqNtFeMn
/vMH+M1ZJjBp+Tme8IQD2+6/BzGVUtEFC/8j6xm1VsHBDldEf+A7SFCVN+ZfvzFLod+sJakpgRPK
ANY05/H/vqefOjD8wKXsMr0EylsI/oeq8+5GmjZbqDCPWaExpY918GS4vsluGP6woQAe5RiiERzD
4C4x3orEjDd9PkFgB02Hgwe9UG91p1bUzMBLnCTEI5FtLW0gpWGLfxTdCXVyejLSUWJ47a5aYjcf
rZi8uQnjkGyb5K0DuWBPbXbfZsChbLsk89JD5+wUo3ouOkIo4KVG+9wa7dfUcb6DfnM3gzVivWJN
dI7E8kKOCN9SieuDOCbLNB/o5hhPTkgZKQf3RcHAOND+Cs+hytAYlY5x55qaIFIrxGs92PcMNurn
7sMuUcWqUXuvvv0CdSj5qenrN4N11fTqSbKCuC8H1zgPDdaNioC1FDhDGDwkkhl0FE3HuFd38zyJ
l7YQEN8ItPyC5qLY2bKkRWQ5zm0RZC9UMv2hSaL5hkS1o0v+7XXX4fAd2vRciTE5+TMkPK6Qxcs4
JU9mA48uR8QFrrabvsbUbTnaqDewacB1KMnRWGIPSc1sWIGYKB8TJd9Bks7vZoph0s++ku0ABMBy
FMqYXp37sftRTYiFY4iQWE7yst/k0NFZ75GMpkpyDLD8zA1ueYzZichHb6M02pSMdMq5rKjq++y1
M5J+J5ZHl6ckaiTEUE5OdqtUN1zZ1U1HQNT1RJvk8pTwK/e6861dVqjhlCw3penof+5dngtTJES6
CXdqJKUjtV24yLV3utz7382QR3pTDfTkfLfKt5NCu6atUp1DkoTOkQMYZ4imGhNFWqJzNw0ilY2u
PNay+TZ6JauXOewg+w5gcZZ7IMiyDYQh8yrV0XxrlM18C6jFKsP69vIMk7/pVmWJs/fndA+L/tQV
oXv3v5u6wHpNrXIjcwhPLpFhu4L2+76dipEat4JIntrxvkOzPnT9fIXS1QlxSTk+Eur6ZeIX2MZS
Ao8Qbvjo+OVWTIV4NeKyPLa4pmEGdmARKuOhq4QBf7q+15nssFcVxp1o6B0HChfNaNhrN3LDJzBU
9TXeyGh1eZhT4p+nGZwzeq1GGxiVRpkOd5QJzTBlC39O9QSdraWZ4JCNQ+JQ8P+2xpgddFWHK7Rx
5TYxveTeKXVyT4NJA/JT6JInVGuVp2OAYEofwxnPZmfL4CWbEqLHygrpfWGFL17SGqvC6XJqK3/X
euP8MjnYIZJIY/s3wvnFSnNwJSK4z82mecm/ZcuTDqlDh7FHtWxXcgeirX5GbTE9eh2J31LUz8g9
cfSlUUGP3E42hDAxomNJfOu1yiY+mXuUrgiTwYn7rdoKBGaLzMNuTrIGwSzrlFBI372WfkfAWZx5
7N8O1vawvNEjod6M15qdKxYTQiWflx4lih4fx4sb6W1S2OLRzIEcGvquLyuACTNfO9BhgPG68Nbm
6MudnfLGWoGNHMVQnY3JwodUtdvWOopmSHEl9OF9p3X/jZSCL7ofjmIuiltvgDJctuwnpUXKjdHk
KE+HEkNFFf+IvRx8thO59CDMetHW5xvdtmzQossf57y/n/zR+4rklZRdXY0HYzTaL+74ghI2f7GV
s7Erg8ZxkehdmNdI9+Pr2pq8b8x/xy2phd2+JVLyi+sxaF+e92yq3KwiA1uPnFZBjLfPnmNghW+s
ad8TAFEhWXopJoWbZc6+FTbG1Sp9TKyywdmWei/kFNhQBJEADv09Ab3QAF4qpxZPfhOUtz4ZBVHf
hM+umtObpDPeL48yomHORYu6Kw9Laz0UBr8Gvdd7LjLw1L3wkVDx8HFCnU1fCLdrxgh0XSVwEuwC
28JMc2lfWWJ6DkIPeqSqbOZt5fScOW66gcv8fRzGHEZN0j4SUyHOgaMemla3j91yIxbl+Vj6Cx4d
4VapXdrOwGGIe4EtXi8Pwb4lj6rAkzGY34Kc9PDaH2HpeMGX0S5S1msex6JFBJvhyL2IUvW9/ckP
Pey1MfRcfHznLvQk63GEZVnr3jCWw843Qi7w644xxdCA/4y0d3INv9q4HU6OUUXTbeTX0+3lno4p
ZGDbr9zZWMIgbOZ5Y5vejXkV33rZC6DIaJtrl6QfO7KOprbFkbgG80rWEhan4ZFML7j2BnUw78Hk
yaNNfy2t4hs5yfIYibQ6OlVO/lubBLsBzWyfusWWEW17bykToOzoyGNt+dUx9xz2UjnHt5eLXenw
1zgZWOiH5nxzuXGZG4iUeCETNt7JQffoR/h3nTB8A7lzJOI23yT1z9LQ715ICGJGn40vcAx0e+gz
XM6sqKGAy3GjnC46CjOK1m6Bu6wo82trmvcNy4gr1wFgr4OdbVc/VJo+pCnujT6bttGsfhpTs2uq
EWkgxoOidfgU1H16bDel9PezNTN8DZMTiuLXDhcaUWI/En1yuI6zgCFk0fmqlfdgGhNmb9XfU86D
I0WSIlOLa752QRhQQxq5g8mme7Wm7o4wOaaz1W0mwYrEPZOl0EFJQr6HTF99K9w7s/tuWfHOIXBm
tK5DjK1tanwUWt1Mlv9j7sYRdGy5AmFM0SqxojW4akcTUy+jUDiCEbh82eNuhVeJui1IrkU5v/ST
d1d7el6LrII1Mh/sKbtHAeqg8lVZNRwgdkIGGMXWLuZdq4zNpIHzRHirM0aOcvrJivO+gqqLRrdx
Vnnl0IHMJ5vNRsnq8rWqglrZTI+608PJq57TtNaELLsPCSK2Vd8iYBY6pCpw6deGublulQ/ZhJBJ
pcAYzll3XwThgzfN9doYJ7FrEyoTg8QgmowSHmzL4QlAKOl9KE1Dt4Iqf+haxL22h0GnMG6Rxi3I
261bzmJtNhNfyBbfChCgtEr0yvd3hWmtEW0i323nH/GgiCRDA9xp9i+uSVDlDNTI5Gb428moz1aK
fQZFCJTPCp9xg/e/dTOUsyjvMuuL1fs3ExDcjXbZVdM8qzZWmrSbOq5vBkkqqDkuyCBHL+Yona6B
yqGZXLhETaW2rbaC44QXxHLkTxKcKoD29odR2Fi83RLKwBzcpHq+N1skir3AXRci7HUs4ANp0UX7
NCQckMa/CWYHH4QmbZr4ToYW3nyWiAqvxxhwN3zbXT2UJ0uo527GZuUSDEgn8KOglbyIv9se+3+S
fNjE2+EPKOqrnsoC1DOJfjm/saPbF0/b32pRITBoMFU8OLfKYBgdBQAThwFzpRnAELIMNnBlImBw
ieZMumPgb8u0rdbm0GdnHUbb2fLeUHHgIq9xEOCowDPeL1nMwsMUOviIQjtEl4TUJ+aIoNkwdnIY
bptK26C3kTuIegDEzXWp0vJAAnWzC0FT2ZE5H9q6fy+4ACbVpO7xS9zqBIdRr+APFXU1HtNhGo+X
e60y100UQIZsufQQvonPLqqOFaHERyVZ5tJndDGdHKEMG0hBYvzsoDtqU4JFUkTFlSY9Yz8hoyKP
mqPfRyjdrRYNd+nSgr882Sd2fay66GSPUKmY3dRHYTR0FCuTBJogrY8W6xvkuUNl7XqzP8vlDWtn
qo4SDPsxhzHJUeoTttPQGIe+vrp89jgfi60tk3dGA3Bro1EdPdbu2FBbsGsNiDi2swlhIG2PLgEi
yPsW2UeDOF0r/6ZM0yVhy9i0Yf5dR1WxIYkEg5buyyOmguqYEh+zDgoEt+R59MfYldO+nNxdzLA9
H60BG2FEL4drJgLoxLz2Gw8midcaaz/o91OFbGQYQnNlS6s9Xm6YC25lawX7xiDptM3VoenQPh/q
PEOWHjP/rxu/OBIR89oYIaHfy6PLUyzBT6qQyWZu8qMi3uo4k1BzJPHhm+9SLNk9wjIaUdWm90h4
KdFQE3G6bOW6xcxA+lRx5OMVUHY45rvchlXChT82s2MXAYRPl3tiiIHpxN0+LSAHaRxUPArJReam
nGW3hYf/UpCSyOkEe/PleeJCOFVe7g4umATbkvu6mKLjlKbx8XIviOe9oTxWQQNoDEcMe1XpnWxq
4A66qV/jqh23/zw04iA7skv1K8fGfmnHrPIwn2WGSgit4GYyXHUcy9esjPJ/nvY7x78qvKRZD3OV
kQbpEARGwBgCwL438LCk3wULUxw4iX9t9zrjPK5vIByP17FszzVm+6LBy1uYAxNPrmtCsvtknW3s
Bb84HnCV7gUruI01OHI1Z8Za+aZ/zuhYnbMRwXgSmNW2NiqLgzxFsNEC0Irin7MvQpgkQbPJUmgr
TXFIvBpYaOiyuLb968kIoOOlPsgoZg9GzVo1S833oTcG3DecWCcz+AH2fzsSP7pJAUEMA4GsTSDi
edUadXHtg04lZ2a5OyunbI8cxBj5Ls9iD8N1qxdn3+XZC6bSrUWysUNaFcZEBp4JZfzyvB0TDkel
zH9ter1vIzhZXvRyc3n5yz1zINYtCVIIQMtf/3mff24v/ykszmKV90az+ufJy7+qLh/3cvefxw3g
YGuxsv3vs42XD3/58z+fxJ2yV9ea5T8f6X//MA7JaBpHWHmWJln+8q6p4e7x2HCZjqruurDG7vpy
L1vu/e/h5d7luU//DilHtu374vny/OVmiBq8nv/7b2XUgnAZYwJHeU3woaSd5eV3bAMslf0QH3aA
k//y8H83c8JCupyXDIDLXc7p/bUTjC4gffu6FNTicd1iSx7qcN2U9UmbhnNGQ4lbaXbbbdolOd4j
QdDxCPvdXGaBYzJhiXK6jzERS8KUcFcq9965EFVXJifnXdrEBzsv5rWMevuumwRx2GExnj2flXjF
kJtkOYbZbQD4qwJLMiCwstLhJxQWgi3jnPGpP9O/B7TNtFeZ332WLrcxrQ7W2Y+5/ErFFq8bTuRX
NaEIqza3E3SunHtgp/5soUA3rnWPYAXZ56iydUgMbknH/srwZlg1s8QheOcKc1uO9XeCAbLrcKr7
jbRAY3Rh95wlLOn6BmqEBhiSl+oQN7MHBtJ9LDrERcVc71la3c2TvVUBxuw2CkNYh9bOFt0Jem4H
d8wEJ4Taz/aIRkudERsjQ2BVButGF81Ky7xZ5Vn9XT0Our5XTkh2mm1TP0V32FYIWS4/OsfFmoAx
mOvnT+yI4S7uWHhgxlzr1rlOZnL2XBI0wxGFBQs7mkX0WOiINVRIHYtSMtTAxvun3K6+jv1tbxYP
YVoPuyby/TXNyOBO6vK7LpJ4k/r1jyrqn4yuBl5oDtVKFeMxSuK3PNkaeSP5ZRdZIlATq4mbTV73
O1kWwTFq0CYoaiNRgFzorZ9eEYp9rJ9j5FsPkaCcqVR4MtCnHMV0mHSJGsk2T0HQwTgL4CaovoTa
WOcEvioluDzfJNUPYttHTBQFCZRuhN3HBZI0Kyw72tRyF0QNjrXUhFVGCq1oCZVum5S2lkhvDKOJ
9m04/0TjmN5IB5Oy0/jHXI8YPl093NsIz1ReveJmaY/SwYPeJz3VjlOX50xVexeDx2FKwVXleGb4
CEeX1geASM0YMPQJdyVTdVvKJNy3VvXG6lavmeGUu0ha+laBVOgp+QqDsTzuFkDUo8Rlw3gTQXrN
RDEHmlaWrN1pgeWbhu4Af1BPLGimnWJMdJUwlz2G+h4dU0BlQm2A1ODoNd6ztnzi+yaMqxkSFzJt
+9w4zAjqV2osHFARRXUqFMiCIq+ogyH92KFNqBOdRFRR8VdJbjsYJlut8dE0p47+UOujzHJyH+Cz
G6FOH/wvo6iya/87JrvmtiYvPmwwUrrWTR/RYWhHQ+2xvt2YAvWHdgWn/jjGn0b4Ngj6Fp9l5gbE
FjjfiAIlMNjBQxQTcHtDvCyuUspfoV7tEXGpKnpoSSULJ2IjTXQKRbbK6mxrGFlL90NhVCoHAtGn
YtqVVX/nWhloJV4koM916EmOdMx2YK/J/M0EqqXPfHCiFmPh1HQo7T38wWHJiTkz3xYNWGUQ/Wiw
dVjX0dHP5o+CUTJA7a9GWX30A+HfvZiNKyp53KMecq18rraRC5gS3WEOfrbDAyXi95ho8LEgKIGS
u1zHxLGe4yEGqmYDuyHzU1+5DTNp+n4ndE4+rFvL5dJJBLjTwKtqynLeJZ1K16E1/FCqnO45AyKE
0bhAm3okVTMlR3ga8M43c+5hDW7Js8WEl7N2jzyiYoWmALNNwkeNPNzmZkCgq+ghVsxGsJ9wQNY9
SI4oSOLHbrR/hO65rG7ahDmOoQFOUEckd3MpAlDosINmkAOiyTm0l6NosOvhUI/iVkYNi7hA58wo
5c7DFnhVUiif6+VmWCWxQ2uu6OR1R5oTmOTmRHpXev7nxuLc2OHXDOuYAoshxMbEAAdKhtxuoHh1
DF4GmQpWb1yVHn5ShsaTVQMtIs362CKcP7KgHNeWz/wiJ0ePKDZiyDjqfbZx21o7t4kOQUNnxVI5
egSj8CEkDZtCyr03FWBLFcR3wpvJonlzBBCHyiYYdvBja/3S6sLbZoiwaG1hU4z9eEvkbYTMlbO1
AeSGFtGwd8yeHNE5Bimnea2cjNWg3XBdsTY8u/ErBUmzh3zvt4FambLLjsqGsFXECtJU1L4PuX63
8I2qlGKnMCF+N2MhqBOnn6VFaoVn76YU0yxdhKuxMaoTKuedpoK9EyR2JqxlQGSwR1q9vaDL5i/K
wkqYqOJ1JuskDhlqREOe7JjlGOxuGD2wr5GKwNwZ5VUzPbXYMzdZ3Lkbxs1E1lbgsmPCADMw/8Y4
Q3fxguZYpLugsXaEXXKO6jkyA17T5vQITx64VnxLmTpsq95c8g9IqMpTIbdt8kzLG/NRsO0L+zaY
/QBlLbRDaSnopdVwM0QliDhEFhuM8qyx/GwC22mspNGPd3F77KZgVVrkMaRUgFFmNPeNXb2rFHAJ
ieDQf9L2S1onajfRfNmSI7B16ZptqJOhzZUI45qp8rd1Ks6xwyqkjMCTl0N6lAzTNxkn7XVEOtB2
aACpxqO1mejUg03r1W0Lqq+19QM5IujnkpoA2MUSoytCnqevWDryB80AaZ2khbOSRVGsSlpe2xKa
i/a77WlEI37QUfpjEIB0bOE5VxwTDHgy+3uWBdbOGRrOsfS69qIB9djJIYJe1hzoy0wHtyefuW2A
o3ZVeDDwsKKKGr8bbmAf6y4JTmMQRNsMTSVqLIthG8EGVxLd3w2tAPOUZvVK9GFyVzusYcPJuhVB
OfpXBnlYd/DbxvkqZby6j9wEwOgscCu63mjtcW41d3b4oBs7f6wyqJ5JZN2hUSge0cYDty26bi36
r00fVk9ukvTnMVZfOdzqp87vKevdGDZu+GFp6AWq1/XRrMjyMZeHKOOWJA0rvbZ1OR7ijB5DLaMt
ic3iwwCD51fdpiE3RNeu/JJPwAQQAdIlkaxVp3K89fHkYW/A2WvQSnLDJNlbVg2fVAyEubCZIR44
+SErKCEnXmgXGNl2quNvLiiuLPH1feXF0Q0z05turPInrLV7WlACOVr20bk41+2+ibZObn6k3W2C
iP9UD99pSLTnNMGm1WVIK+MiuE7y3lm5vW1tEjUeTAG3YGqWpBKj18eEYdaAAmaXI+phtkXZOdUm
7n49MCRh8VJEodrblcepnTLFZce9Nq13Bf3HnTTw7CwSG0eFLHDD7ptFeK5n5eWNK2gXhuTeH9x2
PgxJsR0VZqV0mrdGFXt3OnF3zrREYU7NXnfDg+sAX5uSxuQKIvS2KrEdRzlX19CVB7R7MYRFMyBC
ihp2KL40VkxQPM1LVJXBPq+s77Iz7UOQgE+0aSPYo73xhr7ZmVOvATTD77dbUhN73znlY/QTax0N
USkJ9U5mb0Nu3S4zCfYiaqDYRlnXI/EnaUdGkMzCcMroJ4zOnuAMqaEuMkdJbjVnXaGEe6+UC8A6
zCVcEACUVkFHxGAEhtBk2nj4uEFkAnuc8YMfkPIc5jizMLjDE7M5UwyNt7VpVcGYNatDk0JL9MLp
Ja6Fe7RxLOCMR8ocj3mwLciQgPamqkcBHbb1aCmXqFt2lZcnVwyqMNejd7wNaI/DeWpJpmLwJsz2
wBlpRPrhaRofOn7wnfjKRFbdusFP4YT6oEGDuXCbrggioegbEhIrWWWvKkdRLfhcRs3cIaHF6c/w
SyYwoDXcOJbLx5kFK3LXkCGBq77BRskPjh98i4ZQnxt3I0i7uYtGzCJZv0R4eyaZGUrSUalY3bGi
bfYmYm1oNsVpgInhWSz8kjZFkOs2O1uReh5CWs+88RCmDe7PVgJoLoJ0PUAcSWoJr8/DSw2YwWxX
YdIYr2JkKiObe/K8wq1hj+8TteKpKFl40lw7+QmR2ilynB0/TLhvnNewJArAwOv8zRt+EMrrvYrk
vZpyANPuOJ0cX+P1BuxOfAy8ZpXG57jAASOc4jkvxvYcdql40MNTlRJZHiJLOMeJn97k3ZIKZjW7
FMHJfR7DvZKZ8s46u3F91nKRj2razyOQ33nb3YdUMB9T1sgbQ8H01S7iVc9GNeob7L8V7QXtkggt
8xk30XLTOlG3BQ0grygbIbGZRDSnp3wiQqgp031DDmsVd8mJEcX00BApZ8wGa40+YfzkOl/qdvbv
Lze07fZJasGjtxnemZlEhCohKbcTZqBoeprDZDxzPdAPjjavYyv+NtAmpmutmdDEqNKkEbTnuScH
pBiNZo0aiM1qF/elnYKZkv1Aa7hnxj4DJiyJlVz71eAfqBgIa2jC5s6a171LyoUVbJzCnjbSMwtw
knnyf+Sd2ZKkxramX6Vt36MDOKPZ2dusYx4ycqocKusGy5qYwQEHHJ6+P6JKuyS1+tjpvm2ZhGIg
MiMjwFnrX/9wI5Juq/JgPlcAxdvUNgV5QWCepjEwzsG3w23cBFu2aHwgzYe6AevgTAc3aEf1KYwh
b6dy/JY2Y8PMaHa2jaxwrqBhrdOUUPukQVZbxli5J3aMGSGwonXOi1h+qNyUT2ktEC3dTESoTYIk
ydaVhFelLvV7lIRrZUQxgR7VfZ6I9IDHw4KAEhck5EeG76wiDrZ9OsPq1ksVgeP1hNvd5OF8VUT9
tuoz8ksmhkGW+xkuqnF0E0lsmpWe4Bu05+vGaInwkZoPRtZp+VBO+HtCvHkaOONP2dD1qAjMAV/R
4K2K4m8G4s37QuAbQdd0hEyF7xvGHZSMldzOeVluplH0RFXgWRA2XkyqYqzXbdnEe3/usS2SYwr8
D3I3TfjpGsky40+ZPbs7lUXdXo1Uh00afJy7+VL0uNjNYsTexsdmlm7tI8JY/KaTMN0mhvV5ckzq
36kYT4qeeJ9ZWCpkXvlgz317Ww6pvoui+jxNWLlMpXB3ZPj6+2rMSWkkDQz2UPI6EUjFIll0W2FA
4IuCjFIoG31c3Nvizo3fQ/t74w/iNaxHeH1e8VYb6EM1+cNv4OrkOnCIjQ5GO7npsXoj+BsTQaKz
wHQ/Kcen0sraS01JQcb0vveUhy9hFB6RwIAO7HM1pAc09k9VQvp1FNoYa/qLXZ4KvB1xTv0xyzGR
UqHZ3PZns/S/Bb0NebOJrsGPT45XOsde9ThidpAVbEjIZVUt7hKKviOAJ9BDeINqo9xVangx49r5
q+fAwq0ZjtM94j9nE7yyr0mFZz4B8R0xiIpruYuyokWw4ENZpyvKFTGbChIeuNZs8+1HuJO2fbXJ
U+u9ibadZVPpG4z9lAz3hcQYkVC1g3QmIjrrpF9LeKb7IiJwsJJyg+kFjoZyMwYx00+CMp3a+T6a
R/Qjqxyk341ScW9Y1oDll3EgRW9LTM+4ItJnXXpRf2lL402X+gtOL1i990tIx0wgnZwd61gb0x0B
yeFFGnlLoKQKNrCpSgaaDFEbC6dQYae41SXLqUsmvS7bndAfs9qmTPGJOyhZ752GHIum4VLv4+sa
ZvIgKKfSadzWI0GISqCQ9yIbyiWQDLUE/DrcSEicImqBhNUVAZQfm94AqQXjp0mFz4MfCEysAEPm
eTpJEwO3aPLPsbuzrA7uuNFVG78C/LLdUB2MMMUkt67EPmojzIC5Rp2wv/wKHm7uA9F0K4TS43Zk
yFbk9TtjMnxZYwGsZSCtoQraxjaWZKlnnksX/0ct+uixAVyaNPPaHvXCGUsw7Mkr9djkCS4DeQwd
ojecD6p6922nOEGDHYgVwNC+SbC46pe+3gBYG1QqDhPy3rWRolpwgcLR3GbA6A2VY+m/EkVG9lMp
q31jLrkgEhveMtL+jtXwzJel0TW09CZmI+6Ijz0hv1sioQj1Y53lMLQDsB5Eiesk6cSNAyvnWI7l
PQZl9U1VZSA/HZnkvk/N6Sl9wyI8Y/Kah3cFiS9GCraWZg05ep16ooJqOVgxK/eT7igCfFodtPwM
P+NtrNpwP5sldAoS0pvax8KlaW97f36ymJQtiJR/smwyuJy+nuip+eBGOdH+ewaxAZH11OQzPsYI
5p3JyxHdjO/9aFvrLMOIuhPAe8nWicJkazeUb3FtfU4KRbQBCb0dTfteyyrCYuxblXfJDRS7YOe7
2dfRXaAuOy4OGZJ7NxgxCENFuHOC6LNtV3dRdsVtAbInmzlZlyD+7TmqQ8P0jlaVuGsdMn8p64Js
byWNc+dmFLJIC3Gixt8ebPobc16aLJKMd9Gccd0eAIsCIwNYkPoi1CcwjHVGIfLqj8dJtf4px1Ns
bbkZ307QMBVNymaLgP8UzuK99TNzl5pJftLSw3OttrZ2OvTHpsoIrWhZSqgjH6rou+W39YPpuISt
kFW2rWSW7b2YM9PHNAzMMaShhqAaIhuJxXJhLcMjGb1vCmO+c0zyuKz8ddw28qZAWbDOvJoJ4Uw/
HHTQsEZX8BlTD6QFYNCUO18iC4gGeyK+5dE91P6I67arSQwZQnFyA+NzgZDYRNNKl664HgxTcNaC
P8/RgYd+pFGbMsLsJ2bkeBdOyUH4ULpAaOON00Ri7zNsyRNcWMsAT+8JH7DAwCkpA/bbDc6bORnB
udEqRMA6pkffua0BWYTBimMYD7GFVedohxwBdseJXLSvwo/GE8K+ei9nk+Q1xk/a8Rjoi0bCIpGs
+44Kz9dNMbpfJdga2F/a7AAv0iPzovsokM5N0orP1JTml6J1HtzIxEd2aoKdlaQXfxgzrq+DtQUS
GnZVRP+D4owvuIsKek3vAN6SvmYh8U8j+dgFIFgml/GYip8UdFYKJgzd7ao8NnlXnGKTLIpKuw+i
8vXebli05rxhvEduVZ5gN1rA8/iCfWPbt8FrVLQU56PIsbvDRLAMDU0dIJ4zvzqUffdu113+JIGE
9ozLYHgMosFaqH2iqCJ/ltTDfK6Kl4oaaUqwHR7CllAYrbaEzdGmyQSvznR01iR+p+spQGDfRJhZ
Kzs5YZ3E5E5H9IaNi8C8y2kFZlQYVpydGgwNCABzdwuRfVvpOHggJHJYG1qaJBCQVwJxbW16BOw6
Gu0B0i1yemp1aOxanPUUu6uQXkxlwG85tggADaO1awU9zVybl3C2uA76co+Hkl5NuUFcEI0uWQj5
vqtDWh305XzH0eNtERXeLgt7e+s0nOWdtEFokiq6lKY+mNoJTwW19HEoUJl7soPvZBe3yVAYBx3v
eB/05Ub2ONV+Bd9mSm6XrOYkQz9hxxZB6cwpGUHp7jhLh1bZuGQ1eUWu6WQbYc3ySNguWZBIvDCm
wsVa0bc12vtYcK7clxY+lHaXHCsYVHelNG7LqR2OvZd3t2EcY30gk+Iycl4mQlsnt6whm+gIIwS4
cAm5yop42K5w05s8IvhpGpS9byuCnnVlYlm4LPzBQDfpGzje1sq2j1w7btOJUtFs5H0dZ3fCBvSd
HfIhjWw482X6HELkk8VSmgeZ9xdQ+WbdNq33gQxbb5O09oe6okaJRshHQ85kaEitz1Umq/vU77ZD
3ThvAUDLGikQbwl9x7ZqSvFiDgc1fFNSOU+NMNV9kKmnqoM/RT9sk+8UFy9ukXyrPW/4VhMI7rlk
oM3Yrx5cg1Y4nacbbD/FsbN1fglsZz8TZvzGZbCCg2hn29yrk1Mv8HkM+8m/TXI4JVGMI6EeetJd
m+JoMEqPUvupS8PHpJw5iEy686kmHAWBNKnLuhS3quX6EWXKvRvkPKwTjAjIO87vmmUzkfmIWrbV
944eyYAcTed5hjW+SsYXdHLh0uNiqzEWuHMLfei0/F4SWLoOMr8hg9SEUORM+n4MrRhHOROHzfqx
iuh8gW78swvOuQkQMwDfJ9naNrGCNuKeVIoMm8+ma1NEAGjbZknd38KlzShq4cHh3+/gL9rZo4GO
N84/Wa51hzrZ2CPbTHZ2C8mN5f6Tb80uFXmtjmlNZIlK23w727mHgirpDg5apw95OX+XHN9pMFRP
TtiLQ0MfjdlpcDObpKeS88lUiGh5zsLF4yzN60vZLsQWJ+gZrc7RuWyX1JKZeKRl6kW2Sdwy3K4V
WSJ5Fj6oIq7vRq9uT/nAUYdiqDsHeO1eBqfqbu2uOJpN/UG4BvAzypxj0LYUNMpd2z4VlxXG4llP
4SNgvzoNmOM5SARWU40TPhzhF2cMRvz4m/zceFHxYHec8LUIU2zWUhAy0LxLmNWAfzYCXZ3YpHWw
1CGEHg5laE27PlP2Q62vomB30/SFd6O9uLvtTfNisWZsur62t8VyFTEKoFsvTmHewW0aGWC5xVyD
C/bqMTZq8yFMTp23R2xVfMmBp0gnNbv7brgnYre4ITaeWIo2tz5CTETAbbUM0hkzvNIvDuMlkk7w
JjJVM/3homgB/1Ad+kyX4ngNZtm/VzqDuuhJB/fK7hMdgXnGPNE8hKnYmsjB/SU7XcEn51thccqL
IbkftXiqA2o9x0pASJZNwIAKy43+IeP6fY8M4sES6crDI+RE7jIsosxKz8NEfpVq0Bt17riiZR05
atnEuFuCT4zjoej7/TDk1hGfx+wxghjnYTfrsy6uSzHMZw8A4zB58Qgkg+WygSxQhiJ+aVNgV4x2
oxu+9QoFYwMA7eTVpyKiEMGsI30oq97ed0xHX5htQ9N7ANnznPzOLiHcEV4pA1++YKtL94y7QDuQ
azGrixObzxEDze+1aLgE+u6914P0DZ3JT40CcctU6CEfKYYCFeEPj0vUpu7L23oeUuonWvQ6l+bF
BOtfxXn/QUFQ5nOt0tekAd5pAvRi49TuHGsSdLTEBVGEDuUgLzIv2k0JK5M5VMginLnRfVt670Hs
1fvEGz7YRnzXJhBu+7zS+8jraNoifk3rFA/uFARn5vSEWWdjBk5SRIeqwPhncMi2GFGXjOgOPmI0
O+7zPH3AABWKe297K85JVB7REfXfzuts72uPTsGLtnkNNnXdZK7l3zqxY15wY9rEG4N50MfCadqz
V3DAW3llflTtsIRXJsFZjND7+i7x94UxlBeZYmMvXbd/Tji4AXvzF8hU2R74kJZqjv2j7GKSScZQ
fp4YEU2pZRKPivWBDEIiJcTc08h58Ds7RvWiFF8CqELPHRAO1YDbrH0/IL5Ajvpxmrz6bKjomwYO
ekyJT9/JCqJCeMWrKjimlUwEsxvgK6/typtg+u77BsaHQsDsxFTGWuNw1+8btagO0kw8u/NICqY9
iFMXDeK5scyfdz3J9Q63uGnXFkN/MGto4UWlydYayXpBUPRp6kX6XMjHUBLGN9hR/DiKEc5Fhu/9
mBh3GB/sZRI9gepMeOiHCfS80H/Iqyh5sa6ziF4ThBxV2D123lNSzDcqdH3glHx6yrGKNBCZndsC
EgZtjjiPPpKoOGybj3PECAtxgTyhzRz2bQvmEMJmw1igD3c5eSqOCwm7Wujls9vqfVeO2NOPRXXr
TuggK8Ekl3BsovswFtwx3YVR6XY1Bvrld6CGYN/YBJKH9iiOVOScEhQbK10y4I8mPJhBNZ21qfS8
60N6WWrr6eJR8K9lPQ7Ud4Z1CC1H3Q0zLa/MY/tlYvag+qB/5I19n9o23MzQQ7Z9noyHChraqlV5
dAPtW22ZajJgxRP5LodRHOQk+fbReYgpeMuu/87XCUAYdx0HUi92VZkvl2JL3NPpOve0lT2SH/dc
Gi5J8rrOt87r5Jb5UxMb7RP1G9b2RpEQXUZ9hO2z3I2zmm9dDVCmJv8V59r+GYotLa5fTg+Mdqzb
Oao3fe5nFyQcLhPI6VPrKety3RiDxbAHDST4BY8xJju0TTgQAjif+a6KE2w96zFyT2nf5w+yi8Q5
KjVrmkVb4/niabY+qNCwX60vRdffBjqMXxLDju9wFHnV2OJuCtev0bcl413fduNdGcw3KGCj8ITl
TUaKALgB+ViUqDPCV8bElbnrmra7OhqczXzmqiw6tca73b7vneI9C+Fe6kyKV3hSCSS7D2qgI8k8
K97VYmgvSVfd+c5g3NEwQAJKBjCemcARKzZOneSbxzTl1Zut/uAMPhaK/vBGZ2EdEY6JM5BdfNDa
KnehRjPTFlgvh/BAAU6wntW0qgm5BnHUbGq0c6jN2pcEVHzNsPu9cOzkee7vPUX2GMJ/InS7/tsg
1eMkrWCDzfR4waniNNTCxTwufo7Dxjz3pSJDZDJICairYD/azvBDcPkff7LJ6/71n9z/UjOeSuNE
/eXuv57qkn//c3nNv/f58yv+dcGZsO6gPP2Xe+2/1bfv5bfurzv96Sfz23++u827ev/Tne3Vi/Sh
/9ZOj9+6vlDXd4Hd37Lnf/fJ//Htv+VoSvOEAPg//vgbfr5y+RP++Y/ze9W9d//4+dhic2n9eMlP
Q9MQB9IANxosMRaHKXtxeBi/deqf/zAs0/4NowRckYLFBhCDvn9bmjrYoC7/4FkaisW6j/fQ1b1K
/vkP4f2GiVJgBYy3vYARhfV/Y2lqmeai1f2Dh4LJLxDmomhdXPRs769ehGToBkyYtXe2ougossK8
GZ3evPHVqE9zMK/B8T2UeJKRRN8MZzRYzcnpdI3BjBvIEzqKBMwxxYPNS3FGXx5jFNWQOcktJFvN
H+7WQLaDat3D9ckq+pRGjuSqDO/UWnIfrrfQklWntu9pt5vDr4d/PXd9DBgG/5ZfTys6+b0U+bll
hZuJum5Q5RIvSpWwJfjrbShrBnbId4B3j/MSdZGbyJGE12I6gFyP0JmF0VpduaL4UG9nr5GHNjQL
UtzMpyrW+mA59BCJkZwLO6W89bzvg+qbvW8NiXPTlh25si0JI6Vroodk0zF5W01B8WqVJgbzQhP+
ZPJ5HyXMiOtnFFU7QwXG3tJLhnxhyhO/T57+cldLwr7wst92s77zC1ABeNfwmOb+UnSeOlkE72J9
3+2vs6DrBl4FEUtBCV+YLIMiAuHzwyXZziY447rBjApO5/Wma/byUPA314zuGIlDbvv1Nq7vZV7e
3/XWdcP7ULvOHAkv9WpEb/qPm+tjqm42eizUocqa6NAoBgxLDkm2TIJrnLqDtUdDu3UMwdw0QKu7
8gyfyM1lY4pxY9XZcNAKyoUqJbk1qjB285B80GGqTzWF1WkGArRaTcC935xcNENjAnYfpWAGjWT8
NYuCaHGCLRw8L/YBeZfmQqpNS7EbfVEf9F2MuOkUNmQNCCsbwLCZGIuaKx2TDXLjTLLSUZxYZepD
JQ3NkyNxea+RJW2rKHVOo+UyZGiszyHczSwQICBLkP11Y/eleTCDgdkpD8GCCXZBn4B+FPCs4ywq
T9dNlP5+C6nAQDrXYzQ7r/404eTPWZXOCTh1QwLCEVZBEfY7lNLpofI5MsOs34YRzJ2MAnUzGX13
GqnCVnntiI1hIjJOAiIOlR1+D0EYFu+IAgoZKavyx97UbziPX/d0um+6e4sAQDtTHIbMgcZv9g9O
Hzk7y/fNrTXYX4xOTByird7Ulg8LLlPjqfGs8QRMP22krKB6SobsZQSbIVk+Dm+iBFg3Q1z/+FDc
3JI7FLiPf/nbq5GkmTjyk72KWoTGIxFqaiGNE3haEdPC5npuuleu+vVm5Bqg5RUzAhAZMTDdSo2v
7YCtsFHCzpqZaaqANNIOeU2ThAjBGmDYCDv27Rxh+VsYNOjJgHGh1yfuJurlkwdfmkPM96hXhufC
8CbKyDDZJRgx001AB0TUaUfloVOjeaISnU9Ar51J5IVdVfI0+4Pk+B0IZAdQtdcBevzlIMdCS+NI
HyxKmGgidCnqMY9Ps6TdNIM7HnzoAy1DlpPjoAMqKlYKtdzFjBCWUxm/o9pXJ+Zm6mS3IeMGHX+O
Jw7QeggxlldeegAtPuTI6SA/pBDGho58gULTGBvNSSybVNg/b10fC0YLBxYv+3I9+wPAk1PT5KwG
M0KJ7UAZhKkR1O3INT2OCbRujbDo8CxiA4MW1cOPt8SA7NAManNdg64P+aFQK8ewINIW71avRzQU
bPIASXwOvTor53Ulu/qAWIjELDgPP06GHzedhgDn3huonEsuCHn9Kaxo2HOBvjwPCRKJ7WNvz5Ae
dDg6GyIUUA8t0gwU0LeJZIWwzX465Qy/UxHch5a0t9ePEmHrMDn2eUyX+A83fvbsh7kkF62GpKvK
BPpugUj/uv5e17cqMc8A4dmPdTlYJk9RCTffb9PqYFrSQBYyPhjwHMeEHtOR8pLiD7UYeaHvi9Kc
/DB/WgtIC2BBabxptd9s3KzFF9Ub916U9ifDbOGFLLdIK8F+wVAg0iERgEs2kUXo3ylZQo6udyO7
/9rQbkOrlXI9Lb8KDSvLni++TbmwwL3K4jwSE3ZmztpzwrkIp046g6e7ut68buD585plg8go20Ye
y2Yb1yCingpXyQTpfwWBZB0XTn0U0OvOs1mU58nqy3M/IheqDYaopaIs9WDfrqqJZQZvuOxIQb8C
k2VBUVECvm2inivDk2mywsYcRTsnLx+rjqhwJeptQ44GoTPwOQob3r5SfARdffSxTAjt5VpwfWzy
pL0JCyIIypF1vsONZ2+Z7tGvlqiOZggt+qIm2UehvKuK0T+mHmI5DW6Nsm5Gj4KFwZTBYIDRu8m6
iQhZ4cbbACAmsNHmRA76PvY6Z9Iezgh3Vw3KGfJGLC2jnRfXxuL9zPdTtubPb+p6N6EQwoxCo89Y
l2oe0ZL0j5rYvsxzblU6xIe+cfCXYCBenMKO1AlOgeumCiQCblm99EsQVrqUPRg8/txUy61AltnR
xW8UmS+xWNdnq5CutlqrsvjWarofOJuLJpH1C9Z6zoBu1bXWY1bjsKH94d0mWaZdcpdkMbymcf2O
zlLu4TSQ8GX0kNsmc68daxtM/gcynwirZ6S76Sb/lEZyG+nxpXCJ1wTPzrAneZ1ymApuH93Aex3I
OiIVF5bpKWeQYiXInlq3eS0H7ymPdI6AsaNfTabPoLXbjkBMpPkEZeAooRAy7e0Eg1xMZUDuibVw
0/CltNIbNc4TUyqxk5P4DjhzW0+ze+wje8uYtgb9S+eXNoyJe3WGnZizaGkoEVaSI50WL77S5S3e
E6Ug8bRKC4zyMsbQ6E1uu9y8MdN62NHtfPJr1aCtCbeC+mlLKgU5hlV5yPwZKaYmpoOK8VAAX+0K
H4JlDc+ZTme5DrzLGhMIQzakSdVQIVSztQ46V/Z9k3jQpSbEWQx7S3kXpSN6XrVcfUIuLfPggQdq
RKlYz+4oV9Gu5EOHgeTIGNyB/WhD+pLpSKbprPE74ZrEEO2755TzCgYuUyzh7YYCYkCb4ek2e9Nq
cd5Zae+rNfD/NFRP1qICVv0Q72OGyqoihSCbKTLoPb1tOacA9ArJdcdJZ8V4JhwhlJVYU9MBpyYJ
wp34OE2j9TAkJSEiTOU14bEeIMF50p8atya0wG2P4ZSOrGldDSnfvwM5ro74GvLxhtF7UAOHKvTi
vp/hIFCi5BH3XtlnjzlG+rAGCrkDXmQWPkFjcU21xfqdCUawkiSQ64XnF1E47AyXOCSopc92A9mA
g4CpeYUsWwUZAUnFrnIGG8tjD9BWO5tk9lN0GNXbUBvAN1AveQuwylsLVwtStolMKzaOMXxCPu7s
wsR8GeENcI4+jhieHJw6eMunkoxT17mtkhB58sWzwfdIn0GYqOmze68h7xHRiJyslSkgFFtzCAVn
vBgh73R46uOH3EvPiafqNSudu0JxY8OTTZ6dQKyZV5iHmSYUMUV9D30jX9c5FjfOyO4azTjZLt0n
n/+gJqolqNmV8D/nzH/GUUWi68pulFtQknYSOwaiDcUo5gNitocpTrKNv2i0WxvWgRt+7eKWhdAB
FXUgBO29ITLxFsbNsx4POvKQ9GLZ4vb9iPcbilgD+zvlM+iSvcZSMMzXTK73xVTDoYz8aZPEEUHB
aELhQ4/l8KEu3a+GASnT4g83u2Animwbh/VrrKvPccLYdh5h/Dazgfk7X8zK9pPP2AswLhz6N8t0
is+W8t4HolpH2uVdYPUfkSbSQ8E/WCvkQ4wS/Y0VYvBMLLhVU2iHpS5PsvHomaalXRugnaEpRb7G
JyeJcr/u8Gtz3enX3er6ynopLa8P/uXp/8fHyrS9hIZMNbFLSlAdxUtXI5YrroXNE93ycv+6wSfj
563rXWbQvz8N+k/YK2qUNqqY9MwUe9dbyoMsy3x71ebexSjpGa4PXzflstevXX89dr3leR3V2//x
6V8/Jqvdn79s+oBbW/njF19/uGm48XFKILMv7+rXjn/4Bb9+zoCEnnLR8dDQX199fQqrb6xQCnWc
GZhsZ9m8Zss1Lr1W8KTsbfIWsnxx7bavD143v/b59VhN+gJBwMsL/24fCMsYghvqjVyl+g+7/WXf
/Now/OXnX6Mnfz1W9RI+yo89//ad9aFI13lQ6Z87XV9aBCTY5WP2IMGG5209+vcWbJ1dZVFoDx3w
x6+NtxRc17vNhAn8GEE0SK+11iAXGOXX8z/u//1zzr9/ynV/tJvkaeqaXtYhIK3hWl2SjZUOJqj5
tRUuqiwf7643Zwd2stLwTGAoURuC5p6ut35t0tj+42Nmw8ybxfTwa4/rrQpDm7XXaWI7/vyC6+v/
7jHOGPQ0v378r32wWnuQ5IruTENYp6Qc2LTVNwNbnm0vjZ9BHz9BwvsfkNZfMMu/3P3/E8IktuC/
QjD/Z5v/7xjm9TW/ZzKFv3mO6/g+JrQAmOQG/RvCBN3EgQ8jRow2XBjeIeDi76lM3m9gnovcLRQC
Sczyqt8hTPGbiQu6GwY8TDYTIUS/46t/+hr/PsDFviKyf4QwceXjX4GVvoXd9zKK/7M1H3wkG2ym
d45uEQRrUTpM8MrunKTuS+H4KU1jGjNUcb6IGUcF2MyWd0RQ9ebrxtz2CMMPsTd9CLzyreMKROom
07a6bhDLGvFzaIlLXUKnYkoHeC9S75RQ4gTxBe2w3mZ2SVRBFCJL6v3XeMoWzUu2TZxuA9sggNMo
uH7582UDHqOBJ4zFg3xyd7Yt8m0aibXMrc9IGRbz3BuzSpnlwL3h8kwKH9mL+DrW/vd8EN6HjhoM
bJ/0ziy5w6z5QIIH4fN9IdcyRBeVadPdl7a94msh/ZTYma0/JfdOFdrHwty2efnp2MrkWcrZOwdN
MG36hoJ1mJ1b+GTzfYa35SbvSAfsHhJvVDdGkBGO7MPYqildDnVxmpA8QpAgTWLGqiRloIk0LNN3
bn2HE20N1Y+oPJgj1tompwvBaqTXcQ/h0PW/Rb4o9k1bf4QjhEBwrKoz6avTPLswPSpzbRaQgW8t
pJjHuj/JMCJgve0uCxbn2Rnkt2x6GUv7QwnRZVOVyWs4N9kWhaqzm0oDCoFQ7W4ev0eFvlMtsclZ
Hm0aMzf3zpCQsgzBHF54ecj71Dl7C+UZheQdmkhoih2R571NUedYaCdyKCGYsa6jHLoi+a+t5zW7
yB128JnqnRMO5h4Lw4sLfzKAZ56FwTKQaXC6hFaviwwRTKuJqsdqfEWOl7cJpgQVlRs+STxkVg0u
OfsUlmWMU/5hHqtP+Hs/0vYf/U5+wqc7RS8fzreRAWO7UyYWceTMHpckEzvGmCjLoaF6SbGZzeoT
ZOWwkfEzikQfKb8dV1+yBlJ+oh+JNaiCKTv0TAiR6etPSVBD3oXfN5YOkQOmdTf2XPM9aR2UF3w0
WxeaSjvkWxVaX40mfUZGSXf91BZBffKLkr/L8t8XIjo+5una6/l2aRHe/aFAqzPm8J4CiKqpYfiH
MrYZFk5cLeYoOsN5yEkoxOTHwwIRKcNKw4QyZfpttmHoYTw4IJ9xdqMhyS5HcV9I2hgUutlE4Ytu
4H2wY3xdonuDWQVh29PHTKCVK+Eg22ozkrCzUmRcPPrlcBDG4rhkPnba/TKkhbPPq/iQVd3XKEkg
CRZTwgdqPyD5/VAwltu+QJ+Wu4p3TXfqUQLjAal7777N4cYvunUoMoZPJlmTZ2f83JkaZDVj/uRL
ju4MgD1g/aCEb2zxycnwNRnwLoFM6e0siaEVQNamhV6+anBZGavH2huHvUdzuB/69CVZ7HY9h6aO
EzqxixdpOm81gpWkVec4RUUtMeozt0gmL/xNEK0uVho8ZpxxKgjgz9q3EXzYFbb7FbYEVrpaKF0C
ssfexl/ECAzIe/6DYyBEgU6MgUJ20A5+/rrDhm8mvzgxyy82LE3G4eV94yt4NEX6FJMitInt8YI6
Gc8KCptN2cCatYZ8mRqP37EV1ivob29uD2GADB1htNkpMJxPHSl4t07bHqO3xtNLrwtl1YHBKFTa
H6idmdso93vUYw5iFzo6x4+BxEQ0ZzTzwbEBp/yvVC/BrswyZwuyxamDqreOnQSWSQO4Zg7HMiog
hbY0k2H8MV/gZq4BHOZOgPXP0IINzP7bWE2PGhuD5aQcmbrQMY2RuGSBUfHXtN0GL2cEMfoS25Co
Jok82J7r6OAn9TVIGLLPYliF6Scqh1R/GicDQM8lDNzwP+ME2rrt19wdY2Kf8hUBPDgc4cC6axPb
2vOt6XDGRKOHR4ikYjehYKTYI8O2jDLjEGDEY3VmeMwotxNOlQUsSVEeG0AiM5obVh8iqZCiFV9r
rCbXS0NWx8G9TXIRll+muQlzHCWawsdHFTNJwwsDYLr40Va1sTifYa4YwcNzN4M0LpM5zRvEZ4sH
QbqOpQXOXUpFGnJXQFThyKj1DVHYlySIbdxeEIcEsKB3WhCPpSYygrCo54DGtttKkIoVYxLvVFO+
4CVtcjHTZEN0KX4xo4BUSKKPMWc2miR+Q9IWO7u0jXdtFfZBVzWXWJNQu5Ak1QGaYpr6wU04qlvd
1A1OR/qj0RfmUfcfCfTq1tTakPhwEU/MaoYITtAodgYA0/kdmQnOmcWARbnClSO1xz20CewWPVY8
Eohane8zdKhbVEzg1MJ9Cer4pWHKtG2G1kAIvWQdu0uKQgRrPJ0CxCD9beHZYj8WeYy+HCDNjvN3
UJrnDFPTlzk4dA48RpgvMW4o2wHCSxVn/cGGxrpTFc5cINjBRE/s6OauGuYCwcIpFl2zcSo4uDD1
495LT/CsDm3FJpfpYYSvjbVl+DJ4yXOK/VcMt5xI4L3p/C/2zqQ3cqa70n+l0evmCzJIBoMLb3Ie
lJpLUmlDSKoqzmNw/vX9MOu16/MHuwEvvDDQm4TmIZOMuHHvOc8BSKGq/qZhgIPtN+SVhQNAV8Vt
VhHLrhewq2Kj47cKl2cn44hdv9SLiF8GPjwY1C+4VAxszGlOW0+cipSzXwHes+VvNFhIVqmKjUPc
O5veaJuLpHWV4RR5mHL5HtYED9N2PM6x5Z/dcNiMJV37BmxK0HAjY5TZWxWjrSCRN/GUQzJ2+3Vr
YsRhSLYZ4vpjyjd5Is5F4DFXqJxfvl1x5U+7ErPFt6hm0hGWrLnAzcbBR2YS+ya58dGdmPvsYp01
o9dV7o72JZjtgxV38qiomoBn1gxR/YM5Bz/99jVPXGdNDnyF8DQ9INZeB2NGKyEdMEJ6071719He
2KRW/Q5zv14ZAxv0QB6Lx2K2SZoKpgxN7LRD2C244AaQBKwtzmfDjQgWrHvrjRLFTYZ1COXjZn7z
zPZ9Kp38xgzUfUn1ds5wTOOldsKzm/rvVlJDesIgxZ2bPicGiQzesmt3SD+OJIZgYuYJ9AKGKjCD
go2d67fZsM195FRQzcaEr8Tw0Ufw4H8KxO9shu6+BOFIVPAHDXXMrhU7aZGCoTQ84ip1rBPmSfOR
huMDsVOYOTIqwdiZXjFB1xtPtxAQ4dEQd6/plpojAqFCg11uSfNu8KUFnYXAN1LpRkRIafx6POJk
iLdJGzFJLoMjKXDxupxnaiaftYsqEPmdOo42r3qKMGpj2Spa9cTk+Mz+byo9xwxqcFw0USqWmN9D
50OyB3XTryw7+siQP61R4O2yWd2yL41br7TJA/ZkyxW5+AGK4JUgPzl3z/3Y+0vYtXnJvC1jBm8H
Ewe/RSjeXEai20JCM1Y4m641V2rEWAMVTzUsxM0YnLTBdBL3GTaI7pArSa6kB9JasgVOiJHWc0Rl
0WCetyyH+aYLfsXsUk7X1ZY8oTt/6EN2sIk/qTYf56w6MK18jGIbx+bMxDLRyG94ERrdHjvLftVd
Ox0trAwgbnE60MqllBiw/PQ43AbiBA9Z6+5dLKIbFJs5odrSh30QZkfpmNt0fsuoXfY9c9YNJrT+
giv2HQPNJympNISL8DOeu63oA5gjEGrxNzA1IM3oTIKAj6jIZTAq+l8WoVarsNAlsDUW5WnwACEy
1aZscyg3KTUDZ6SHOti3w6/Brj4mEn7q0r7kgiZtTPzUKurst1oVGN1bZ+MkiEqzGKYLdGlKRHWq
S2yjuIIaWrh6qLyjYHrJYagz0UrMj16N9hABH4MPj9aDHp/Tvuqw49V06jEmbZtR2Zw6an/dEOoN
uSJ9hKdImImBcs/rQc+0JNH4LSV4LpKP2DTvCoqVZTcMU89nBuB7dMQZORVH74cCAI2cwVr1RsF9
0mxSggmPMuvPZf4DCIaxcvvKW0mUpJxczedpOCJMIBezaHZxqb+old6p9IoRfAmMc2bsROi4qblQ
LDqMuyPTAqwNi12KFqos6zXQRhLKZc3ctC/BK5Jq3i9N0p77LZ5uwsk8JlYnL11QyjWIv69ZDuVu
Se7pvAIGaIL5T0PeQgaysYIMfsoujXqPHimasCmKKL6y9s5x6pU794oljo5yWhpnIJfmsbHFHShU
dx0m7ataqOZpn7znelh5iVFd7Bl7dQ68dOW6xJ5ouMi06P2HbkouAEa6I7QKLg81fDe7IWZeCfm1
sn9ldvbU1yyl0rooIBGr3u+xZ9FChjl3B5bQBBe+dwJ9U8iKY0xjww4R8thPUM1jWBmpCSivtl9C
r6oAVQ7lXmbQ2NlDZ05hNIXPUtz1IbVEaIqTXRBNEzZk10y0xkLX+LLLvcncZ1Xo3tnqFJoII0+w
ECSiNYbek6T2mQwW5hhXhiu87qA1lwBHDjvWtoO5zyAYixy6/mjTTtFJIShf6bqGGYN1ZSUs5lsR
hRhNrHSjdI1kuSDTA7xSQu5w9kspLBLa2yVW5O+ROo9g+P3vsYNEEfnOk+8Zj2ZRcuxHNeP4YO7C
b17BK5fGYBhDjuzFxNmkfnQqTvP+3M8s/IHchBUzZrP6sEDcriUAFbTIVFnJXGwSh8FxVqbPvtff
+LHfHIhXeDb8qIYJPe2maIUm6zlJGFOMI+P4rgF2bkVns4txOuboh30FAx1xMbm1sGTC2P00tPsN
wxsvu3jz3TwBItyw71FG2RbJX1axHYYk3lhgKaCzSEb28pSmYbPpNAihyHV2eN2HdV9+b7VB2GRM
KosY3oc4Ks8lS0FcQIVNIvGkRoJ6Tad6dvJ9b+J0jaWEUGPeMynwNihg2fNSWArtNeuOgI7kqwij
10TV7g19nstsTGrFfjlav5BbvoddcFKtCYRprveKzgsmoGErclswpehuCDGe1gZESRkNDntISn4p
TsnVjPmCFkRwDPV9kb4P7ZTdiEFX63lIbj1z+NEVv8SAFKQcZmwQUCMDF+GsOwzQNQ1QodIpMMFD
451bb1dI1Bd5mPQrNMGeHIKHwEDW4o104YWNqATQKwiUCxyXLac3A40ZJHji/x4z7LMHRCrMhjlV
qtrkeDp1w2HCH1Rm7U3ruBhTOnpUGkO9p8xnMdTeUdnza+7tSkYz6zxhcSkD65LmrTi0VDwysZJN
Pxjso8QarRpV3QZLXQLQDoprVlws18APpgA1NqP5UvX+NyA9ciXbF1mreWdL8TWUIR9IuJYJeGZc
syje2ugi6Wq5Irzk4Fh6TIBD7NO16EmiCPPkaYxqTA0RbZl1koVPaFlPnMWmS1vTGmoxGHM5meKx
mOM3UBH60YryBaA+fMzuftBJdQSo9ibtcX1p/fYJQdPzbCtC4jQLWIyZvV3UQbrjtf795vX9JP+R
dgqnc9wmB7jC26pBI3B9sKTCug3H6vpetjSha6toyQAL7oXJGC33zGOwEGJQARq7oDPv+tgEY5h3
R53j1Q4WbQlOApRJ1zeHTCE7Sqi6rJiVLO0O18Okahx/l4WjvY6k7h+ioQYhM/wqbJ0eI0s2i9n5
XnvipYPAvalwBB1sjndWD2awXeDUg3FPyEb3OQCNJgkASoV2i7PmrbXZQZXLswHYYBwo/jLCFoya
EAngql/SG4/SmGlYkNq1Vpa75ZkutlbOTNcS6d1yu64iH7u18WR6EUQjcwAX5F2IMKaGnNJuExMO
ZLYdTSCm63lgHhA/T4+BUY4UJ1syudpHw60hXlXYS2x5cRRiyCF7l8NwW4bGsFmUD00a3grv3MTO
t8FW6X6O8UyUUYDIi0u7IkQv8sXM3PM9tlja8w6qd5LBvZuUeMx8RfyjV31ne4Au3p7qhOiyPJlR
B7juTVAVVHRGCq2mgkPuZeo2beV3vxJvlZ8/1lW1hJ33X93oMy+BLVzm5tqRuBaSOgTj2GeMWTE2
b+YKp7rcoGyIzXtMjRdr6iE4lR5+Qm4hURCBW9UaBju6NjcrnmZjS0n20LtGukd3QmqD17/ldrT2
7GAZdebpaRi6YxYn2AHsHens69RzUf6reg72YZaeaSfcOra4QaNX72AQVqdhET2NXdRtzEUCJv7t
wV5kYfbyJdePAcbFLmqPxVotAxiY+T2OZuOryjPg8XN4p7mU9tf3gjr/pnP1SVIvU1Wd6c2MdWp1
vTnkMld0TCVYZNALZJ08lXFqn9qTuYg0IevTlYFmZ4/1m72ISQk9ydn0lk/2qGY32oH5e/3LQYsN
IEw4+83Y32iE8Ke2/ZQhdBoitY9DG+VA+o4z/qFJKPnVIum9PuRpyOTqz/sWL5SZyAgeOPfz9WGC
foAcaHk/Eczba9h3nIxaO/F3CP+bRTSaYA+E7TpKj1FncwkJLJ+x19HM4bQJyk29Xm9G26OjJfrm
ALrn759uheG//vTld9sYcI8TVJ/uXPNLMlBF++t/7Hrdwrlenofr+4z6m50npkfX7j79Xpy7iPbJ
gGJw70JWCqIaUZeziNZgq1BOcR4zVwN/EYexcEDy0x4HKBl746rrXP7S6ypyfbdkFLhGDR2um+W/
vv7pjZ291exWbDEoNH3RrRG4OfgJHaSxQblVHssvETKUjaJ7aDWKy9FNkP6MeR4idFvmp4bvF7u6
8B+vCFuUbIeoKvs9NRhrQu771SFKZtpSDMmnfDT2ttTNsI4T8nzRVxOQ0XEiG2E3gOEbTmbYok1q
AOui22TIGpHBerr+njlsOMtks8XCkbYnb9HiugZ8G0OLgzQcaa5pLk7VYakwrusvGIf25GNNbKfr
S1jR8sfkRjsMcVqQ8HB96/pwveJgwvyazTEHBBlxmQlQloEys8PvW+V6vywPQk4smJXnYedjYNlV
ihkiGLTy5PPN8Ey0h24mAZkbI1crNGSwBJPbCTM1yir4WzXspsr9mZPmfsoz91bRKdhdsVnXBxsu
wNZtueXRnPUnu6oV17w9ehCLoWCXgQ7pd7PatGiANaU6hytcZ1mwT3EWnkc2NtCtnHquN+P1Af5I
iRaZ6zOKjebQhgvZtUAM6vpxdQoJf/n9MC+XxlcnO3ZZC7vICdmOferkN7NI2uP1dRCLEuz3K0I3
RwnjCxokR0EZf9aDP91w1JtBJbVojcKk2cNw/zYK5BNunN9BALAv5vJQx9GuM8S00zp6McHiX0Y1
/f05VKB7N0FWjNDFRR0uemgg5lZVHJhyOhI3gH1fZshO++sXFMOozwLSwvVzFp58LYNfgwNn1K6N
vUMAzt5MIY6IIeyJscJWtbe50VZNVeS3vYOmOPP1QdMNtfqmZIEK3OiC3YrT2Nj52wFdzM1IUhzd
qyd6C3RwG4oksfzRZsOMqzJwG+cUGlDnOZYaPe8azvzpTx3bo93dtJ5z7nVxSOf80vkZ7YvCKi7B
9KvsrOhGCtj5Kxpuqzma0mPcJAcMh+YuaTk9D6QUEn2rhXVhyRSXvsFUDBAE4Xia3RACNKPnMyAf
94A0OGIRgmN8r0OP0xSiLKPMzyoowDEQvFJDX3YfTF/DBR/z92qi2+Oa2VtXzwPqHi4Ga1BfcZPf
52lJ10H3yb6rqbFNmEvVTNheDDlJVGd0xzyZQOE3qPqxpNZRyFwT284aV0h+/vPgjbgbbYWzrwhu
BOLlXaT8Bxq3JrT0qc7w201oaueWGgTMfhez1SmSUq/IO4U1nFII+J2TLMRUAYth0Xvas8p+P3iK
JqfvUpx13s9xIlgzIiQn9pGdl1MoTpbD5P76Vr28e33rzyciaAKnMSgwsDMxXV8/YUYO1V/l5ps/
X3f9Kdcvdqz4RdNf39WmIU+9I+RJECtTMJfjTd+zjMPkYEI03AHAwvr60T8PzVB6v7+paFANlXje
1hAdKNFG7wQ10VypedlJ6JMjNzfVaTRFugN6eWiCaZNREU6ai3OokeD0TftJc8XhByDcyoe9PwTR
uZq4Y/zK3rIV8LqwPIa2gV+hd44Vq+owsWzmhpPRlB9A+oQpOURoYp0EQqrOKSatYDg6gnWtNdJy
57IKrGzX+nIjk9tbv8Zt9pPuyrqU7ZtdohdaVGddqZ/jlDNuqvzXIYX7n9nViufxQLu1u8VL+SOr
iDgaPRxw9lAxemu2Qufy2sM82Wn2bg2XZBroY9BJ6yW59obIvkazrrfwoyA86C8w05iL262PCzrx
3xyE55vYdRBnOdM3tmyBfaQVKEvodJXNk6cYfCmZ0DlpOWfnYHdLZ0/g7zOyu3lNMwOCKYTIscxf
M53sAhs8U2F3bLKseG5EMJaueBYWVmWR3GPAOQVZtEzYouc+f4/zXrGu3aHphA1u5nelMMxNlQff
gna52cstkrIt62AFf2akO1RTLMx4NRIkxI1XVLfkgEA0lNz1QX9SImvRc4fnpeonzQYHZcXwCzZK
ndzbkwPZymMrJUblk50BIIW4ywxga0ZyP5bjfljISks+iJ89twxOubC4YyS5X8Vz44FORPAdrmF7
kDk0MP73R8zW4Viv7SC5m/lhPd3FYkR2WbbxXlclHWMSNhDUa+fssSiC83DFQgWupts8Jckme9YA
CDa9DbycBZA7ONg2HHDXokZ2ZUJnqIPge2vRpozrbVnnx5F4K8IHPiomAV4O6qiob7OSaY5xb4jq
FDAnkX72AD2+7TILlXZxK6FlW7F3jEb/R+8VtzXK0FXUxx8IN7ZjhwbH7tnRHgKFAzXV9tYvi3Bd
YcM1wIcYoHLzqFwPaLo7egaq31u0/MrEAF5FxpIjECnTo2uUeQGcuO8Gyk/b3DKFuKF97ojxNvtl
iP4Qa15Vt/kaq/miimyTDuFZC9zv0nqy5A3OpR/Yb9Mc+wT9v6dxoLnGABlOiL8kPMhx40pMRPOS
yMTdbp2vb10fuiWqaVKspXmUvFczGaeTR8mWAtneIUJ4FS7ERgw0BZ3+KGKyHq3yZQlg5kD03dAB
vtLJAxQ5X1G9gVZoTiZkw5Ns/GEpznhfk9QE5paqexCI6NMRUHlCh7EbnJozHCvvEKb29whk5ypr
J8FRiDnccs6kV8GLeTUoNIvhQ0QDbakKqjF8HsiAoXfbGQlWBiRlCAwXUwDn2FgWioYCZeH1wfO8
B53Pza5qaR2v4qWYm5RdLQTwTzkDOslyDjHecuLo++qgkHfuoypY5ATlKnNgrq2unxzvEp1nv10s
1nKEGa8VWm727Tqn1bzOl1AUAaohgQRJSwCYWw0lYeUV3MPp4sQy0C8uIlagZ4W77os5X7EE+/hn
XXgg/uLFGlBaM9GVAwgjHnKOPCfz/WoSIX/xSRX8J4WxbHnXL2pyBgYRMPRosa3ht69JLIo07K7l
TRy8wEebrZVm4OBU+CqGln/nt+Lsj8it46lZOx2qDIPEs+4MbYfKE0XyxlgqVFsT9tQ7JeeZP+8X
lns0Bxgzfjsw7f3z66+OGQZ7TLpZW6C+n/IUQa2siRCBh9Wcrh+7vnV9MER5QxJNTn20GFXszjuM
HhlO2fzddnTLybV4cXswEuwFFi04mkxERzKkK+1gVXTdm6mxVtr9Miyk/JUdVgRagd0p9Ox5NcXw
pvRiwro+hDM3bIgy/2pXuz64eI1VYCSH9vof6rkswOsNgPh0ItZtaNDGspJ4R6gbWneWxe24YO8s
r2w2VWOyTne9wQVArU1ty3EjliEZZqyovMkHr96fofWfrhK0/y/We54qXMMfP/K42MS6beKv9h/N
w8JyLIJl/3O/8SUuip+6bD/+g+/6o9dDX47gbgmstxgWkY77t+XY9/4StvJxHEuTusKV/K6/9XqO
/5etHNv1CJ+2Ad17BLj/rddz7L8c30fEZ9m4mK9Svv+CXo9f88+OY4uuJjsqgkIbE7T1T1nodpT6
GNYL81yYRhnVmCg9YNfn0uGksJ00zJEzchr7ZzBGxF9Xiv4Q7eSAk/pzjdwu/OVZNjAyM2KW/s2B
7aleBo6j+lc4OVn5MXt2b/zoE8Xsg65Fc5pt2J6rserplWM9khajndFjaS0rSTJe43qT4Pis9Uss
CtRPCYL77jDWbc0gOWyscudjYAuo0roxRD8l2FUqBgl3KecsGJqDETGKhGdJ58DsxuiGESfcQYaB
McYB7DDVHeJdSDUS5JfYi64PWDsTES4Dxqx4J2Wa27ClXJTEF7rMCX2J1JKhROjEJoiR1vopiELV
zImMaQTNE+YUgPXYyjUlaoeiMe60BOraMS2+6wo2V2M7wMrWxJx3yQQtOQpdIj7yBByW9eFFdPeO
HEkT8lh0ZnqrekgR9kFpQjYURM6jM+APSeyZTReCO/Ex9iQqWP1lkH7SjcdGZDhIJS+QF3IaJpkH
FPhgOk62hJNGI51NV/rBd/ZKcjvNQOPU0y5gkwV9Mp18WDu0s3080itHepN/382RN3yzGdfaT3yh
X/2Q0RhBNxiyL3MeZ73XaU24atIs+W+ti2V+PblwA2WUUhvZVOe3kLnKtSCG+5nVG4QJuo6Q0+Ey
sO4Ks1SE54yCvV84DyAabIDEYHVqCpqySNe6DrxvnVcxwCH8vB0fQKJB+46MJEk2QkymdWoa/tUQ
vGlKj9XSyI22ztzK6n4e8V0y9JiwYjW1ruRmskVXrwKdMFqJumhmxB6DPLz3s9pQv1xvAPdh+PMA
LRn9IrCPvMSQsPLixgtBb8ZhbJzzUDIIZwxrhmsMhrOq0In1Hl1dXw/AeoTnMH5RA9xJsnqICAtM
nYe3YdUxfEpinYudFFKbt1XVW08JAtlkPyBWqi8ZSrnwgo909F4K1/DFYaqR6Z4CVhRCm7pQdjPS
VLPiVQHnmurhFuw42tcJvSUmmRgjQmi8VU4+PfX09x+tRofMyDFk6dQZ7k1vCm+4Axg1tK5Lx9ok
o3Bss/gHeIv02YDhsSf8EwKJGGhp9DLcj4Zwz7mpqsOS1rr1VV7sRTW2W8/gaZ6VJPENtSO5ImRt
nZ3Gqi9xuLgMCzINjHQ2Nn5sjM9ZI8V+iFV5zsnlvBkxRO79AOZ9aOHrDWrQ9A0alidZh0wSW3di
1GIlJDHYwN8gIr2YALYj2uuxe6tn+6eTD9NHp7PmFieR81B2zIGGfhbrwrIK4JB9yPOhozXWc/2A
tKj77DOrOnZmbD9FKVs3ehIvuijELVuZ1XKPct56ywsUx3adpEc5catkXZTuwHCVTB44U65yVRBZ
E4fpgTp72jZAdG9C2GyE/JVW8pixQt6RE1u8F6MDWrEjikjKxtt3TQLL2yV5LS5ich6nsTnoRgAv
66riwbdZXWgZNhebS3Hf49TbkVzj3vdOYHyIGClzTfzuSx9X7f3CG6T5DRU985L+bk4WVUKC1IdI
LTgqbuzcm25LUKcbOfltusjpoiQxf+UmKQVNl+tbixwyfyUtdqdVZ+Zkk+rZeDWrWV/a3gMUOkAy
AjMQpdV9ZCNQ9Mm3BHY0hhs6HN4mtP1+yyDd30LJdWZaPjbAZIrRlQD8RYOyHR8hNIBzCmxrzXxu
MoHXVNMhCNHEiWzw92mu7K3SOMWRTYA6i6Grrgesxl+dJRKuEJPl1uyip75s5G0zuvq2rKOSfM1C
H0Rcubha0/EoqtbAvpoYyHtt+1TH1ogsbyCZC8vzxUhExm41FXtFViHf65OaCN7/qxmAy6dzHd+Y
NsZywG/G1hN2tR9UKRHi+YDvPNncqqYlk3dClh3obLpEnZq2QpjAbedxxNOGltwvcxt6aN6uk5x7
TDoS1D630r6LHO+C6Ei9cBwHN6US99xGY31p4ZjvxTyMD4SFNrc8Bx5LcgH9NB3Kcu+bZszw2pIH
zhACjACRWIRA0/gU0IDMnKlw0Th46cmFOoKcnDaWDFqmKFUHx23qTlGKFjjK3GHXsm5uR4rRjVn2
1mHGeXYBwtPvJtsTazYE8N/c0TsnpMPOYKdcB+TZXtqpET+ycGhu3USbFAAuU0ZV5ntlkrxZpUva
QL5MHNQwIicgazmZ8aMu4ZBbpgG84tPUHyMDymqRdwQ72rZ1Y5jM/pBb+q+el8tvacPR2wjo+LBh
evvBTxBjtq1zCgzI0tzeLKLtRMQyXQhSlSKm4I6tfhGIFZ4tInl3wOWbR6VoRZtuZ22TQTsb2kE1
5oIZycqswnU+IarJcz85dXCPNknfDWCLML8aXd7fWqwcREgkS0qyBIY/4tJMHLgUBWS3bW7O3c41
IkZNpR2PB8YtPXFe4EF7XelL5WfxJrfsjnAB/AajH9gbGwrR1u9A49GsQDwfliAI2HDNbQ3RdpOj
QNm6oJGPHTrXLYCiRWyd4RX0QUGMFndG7hTTLoFKuBkLn2s4bhpE+wnqeSjlZI+a3T4a8mUDYe42
sd/BKzUxiFfofwfm0hv0uvaafAmCGQa3TbZJb7KHNmaG+q/rHg0jMdaw/IvDbC3RE1PcYuwcedkZ
oCHyYJmBA2YcPF+7W9cPSCAuZLefU9kzO5hS/VE2FUx1sydqohw52MPWHby1UVfRQy8ZpmLxYAoZ
KN28VuDadzZJjrcO+t5sl4JQIA0mHAax06nWwYWwwJY8W9gXHXoJqdzDaI3DfANYB3vpWM+yfR4h
iAHCR+/XbpymGi5s6llJXMwCj5YOoV5IaEQX7xLHt2qxKpoeViKdr7AzsMB2nnI+OXk5Ah3Hf8sp
6H8QT0k4wqbc/8/PN3dRXP67o83vb/jXo435l2s5LE+w11zLv3KR/j7aKOcvZXmcn6iNlUDC8g9H
G+sv33OF5LQBUEnybf92tLHVX7ZPwhwnHyEtz1L/JSuSww/6RyOS4/m4XISLEclWlnDUPxmROAmE
fVS47pHeyYbrYroLfAy2vcuunofup91N60R9qt56hNWCF8MnAK3X6o36q9gBkEI6O5DI0ThwcJl0
gxpLN74N5A928n2GDRcJIVLG0vPmQ0H2gOs3D6zj5arqFeoD7ly4BoI0cWjZYRwh0ExuQdum6FYt
xkXm95QQp62Hcmeln4sSy+8cHXJSrLDA0M7XcID/4dX72631v4ouvy/jotX/8r/Ff/CUQLhCxehy
rpSwsXjKvj4eWcf4auv/+J1qAK74zhEJsn8IRWyDlzBuIQCQFkdMsSwwLNH8D4D12LdmGB2A/70b
0KrYoZC7TPynAP5Tyl7yaBMKy2qJq0t80B+l3KkegXboy7fJk9Xx//23W7x8//SCco52cUtJV4LI
kiz///6vDzBkVLKL62MQBm/Qy3Fr2WRWjFgtczDD+2m2UCO+sp4jPanYQWuPVDaCDF9phA4QWHB/
jWG2CP8ABXvgUeUwHcju2oKbsYDF0nrW8cwC89lXlceU26hJUQgxO+AFBxp/RtyznNvmvSXmh9jC
GV8YzU8I+5qow/ZcQ6AnSAPZZx++sgRd0sHpV9Go3kSPKq3CTFPG1tFkiaPzjxya8aVU92FU0tqp
uo5gzPTbfMPxlthd8rxzstOIrJ3l2kAq4qDUttlY0jhamzNa6GiuV5HsvyaQPLXCqMP3Uf2y58GH
0fAFV9aykMv2h4gizsp0CgmnmY5hxqQ3Ejl6OflaDyNfp/GglNCBpfFS1ctJljknfV0DkRV84QiN
Lj6QaW1yTFygIvkqhEpWD1wtVNsIGEzvODnyuRBMIZsxR0rEDzHKsCap0nlw8uIrRCPMSLLHOUZk
oT9ZH1AlR6jMdGmdDxUdLQUYNajb+9hVZ8es6CKTqrVK8Q5SPBKZlHyfoSj4S7e+bBw0hM7ESS7X
l9qZ7Z0ZATt1Z4HxqviAWLkwrRCqzISws0W/VS5yu3KIievoEFrXpcArpDYtcGLcXfDy26KACSNx
ZNDguBNBR2CY2NgBVGBsOg8p/VCUN4esoURL0AnNFvDjfjzlXvsZACJ3I7JE29nZAdD9wDYLTrZF
YByYfbGby5k0ngLvfDV9z/tv7Fn1GjPJC+qvd3oln15Wb1EdvnlqVNRBxQ+dxA8iaipmAvFdk7Ym
z2P/KuvqOwY9w6Fl0XoAHGbkWKHqNq4TnCuOZKvRdN68OGbUI4gcnBvkfWIfTwFN4YbshsoK915l
5Vw/HQSEUi1t4wnUdr1DcL1K2/5u6ik6RHsTlc2+xe6lsBvotPnyxAOngBOT8m8aZew2NMcPYxFE
dd0ptZd0a14Whb+onCccPjTkw7JewTV5jybooEbUHd28qOhgRGvHdF5V6j1naXxyjPkmqSiaopEg
G+ov81A4ct3lE1qx8jGRFCFCf2cYvXfCbOdyJ9Hv7t5bhU5B8+vQA1KtHrTFACb1Awue5lJjcfoq
5DP+IVT92adW6hdxG+8NcXrwPT8MorrWghhSZPgJ3Xn/Pu7dt4TX08LOSWLzmRC9fdvUIJzrE9Ss
ezp8X7hrqlXhfDgTnRmsZJugCB5VUl0Sn9GYGeLNMtzHzIH05QDSsIRPlEFAluec93tigH6SwK1X
ZEJDvnOyb1067aRJ8zaRXsA9REcMw1NDtBi2Pc3QWHvlIyXjziKQe41yM2HVmMjkzOw70BsbkqBW
/OSHyVP38Zg+JHK69aHAVJ6/sSr66pPbhVs0FSzXPrZ4fYtj1Mb1VDpruxRHHZAv00QazPCncPMb
o4iefPIeqOfHbxWtNRSYTDqDwbz//XtTFMHQjnfoiA7hnOAX8HB9OA9MapNVw61EU+YY0P+3EzBl
AONnAhTRLkNK6cefWR6SQgkxGB1PBQvqPqish+UTie+9pVhA5eh/ijZ4DGW20UOD5waNlq3Uuxrt
m1CdgxSRPCl/Qd2/zUc8VAHKT/RGVbAvs5ni1TfXdDBRERgmvbRK7omm1CsOdvk6jtx618noORhc
i4K6Owo8Quuolf5aQxq1nOGOAcKxaK1X2906ScPwy/NupQdXg7jHNHYJ7GMJUzPZMPLDxOKxqePx
Zo4LgmuhbBddCGw/Im2mwMBagdZZda33rBsE6K5FW2KaaerBt117bG9rt4wD9q8XO44OWWYN27EQ
w8527Lusal6CaLyXXk/eReG9YExbJan+Qa5ZDTLe/gGZmOklUirENvRi6fn1ed9cPzX59WPl+DfQ
3dkD1TJss98Fdp6ZhHU6duEmwgfHEkJU+ZiXAMlJZ5H0bDB19L9GG3J27JNPnX9KczRPY5OQ+S4l
jjBEP2E8NguTtdqJyb0LW0fCRMuPZdY9jwaTutCcWF/YeyakfgDmvrD1YSUF4gdqR6Hpcb+nMG5w
aIuPyghem6i72CCCGUaX5PeF5t52JCYI85J7DFqEoF3QN0DLO/AqPq7qSyXS/TCpJwy0uClJRVSg
97vcjzbvSRXjbpq3HWjND5dCBJvMrjFEu5gqaGvHbbFNIUw7CsPzTEewrlp5Pyv+QdMO5dqvWFkW
t1LcNvcOkcSRSQ/ZQ0W+UpXd3kUCLpHK/eoii9g807b7v+ydSXPbWrplfxEy0Bx0ETUp9j2pzpI1
QViyhL476PHr3wJ8M+XryKwXb1CDiqiBaZAESYhEc8737b32zxG9cNm3sKyayYzJDk/q7GQyxXGB
a0k13WQFQP6D6p3EZ56rYCerdTpEW19z97WPtyutAeU75mONu/TUeigaEvjaqX1TBSpXV3Q/xxBF
I2lNW33Qn/BgZ1sBap+TS4kOxH7syNGMfeeg1+0FxIsI4N7l+NU8TNgO5y1vrH8kljVuTXaJ88ZM
IjrAzfPoEOGX5ymiGf3U1eIhId7cruP6+/TVocHFAMbv0Znmi182P0eFgxiKz0tnd5hBsm5hCQz2
WkqyOCbdptbWVa692FIvNjZd+VokP9uM8OeC0XZNYwz7ZXkEo3TrmvZVcEFcjmhPOi97sjKq6G1C
Vm1Z5t8cf1x1BqkWVrkny+xe0btrVMgRg+Ejw88DMaiPHiyBhSkaTk2ju9fcBe1GksJ882n+67g8
LqHM49QgVXH6WMMiMzF2H5zI+qgi9L0DtdYCYHvLX0gaFpInQS/2Yg3llSofGy461E9LkgFdxHkO
vkvXTW5N+za21PqBrFdbWVG4sYiALJgPm7jk0WHb+7q3jGXbpXdGjsSMU7026OsyK54QwH8nTKs5
EA2y6xV8YAYk84VuDvky60LEFzI89GTOL0VIf1DBzb1wsRUUlpAbB3CUKNL6SGP7ltg68iBM/3Qk
dLAGunHQZBASa4+8qWmLUyySR60m3SXSmcHEAn55HWnEvRE+gvQJ7XD6pBPRvcDbmqwC4TxGpNjg
RIM9NOmUvVh9gCGdZWG29kw0USjVT67W7RmXNDs3cz9CX3qE+VIKdyK++LjrwtOgE4xL3gT57wVt
abiTl35o1PsM+v9C88O7MoUzH7v0VtAbw4Ej8IVqfwSAZt/7FSIYypCVJw1aTJa26qdgULUAbpjg
GCpt5ZgIs14NrTIuaMSsrMRLz3ZaPgQBkWsSsciqDYJjQ5L1lti+Bgl3StzPSPsm8YJkV4c6zWiD
GgqmYLCnNJJRQEw3qoMi8OvuvKQN1lFaXbidn+wUMsGVLCtX85O/XmDcyPHqGRmhZf16i3lpUMd2
Y7fKrWyQ8Oad6q4IPOXabmwDf7T2SjPpe9uQdjfS0WgJXRsPxbTDzDf6tEHzG813iRy5UStsN+VE
xO1biexgXoxVj/mFVywJpv/eT3rTLJj0l2ZH9HSkK/tC1/apVIKFYdvldg47tyWdLCZw/oHLx4Mt
aKBEg/cozIKvZXr76W3mpfkjfPgjiF+nB5OJ/uMIDemUx4nJV4j5ISaBojo4XX6vsjuFuNv2LYGn
JB7ico0oV7pSVY+eCwA+CZzxErnTjMkwIeAp1c4JxXhklwmumB2DKzVqbaMMNv2vssrWCTDXpY/g
7kJkM/KiTqcH7uNWhPX50PVcFHqv1u9t309WMmpwGSFvQL0O1crvBnMl6FKsNEWYdyZ8voNO/vLK
FyWqKfQUS5ta3jqkZo7VWznnnlMybicNrooj9RoHypri3SvjkXwvfDc8hYH8VqdKzygxW5cJQQBU
sc9qbYw3JZ2CHdNsHRBFtVG0wtzEEEWgf/b+qWvN79QX3kc5xvs0ZZRaSQ8Y4iapKJ6FKQAvoRTi
PtCiA/JJCrrmFEdScX7ICi4V4HYZBQZm8jpyQXIigsySopXHcjrPkvFkrEtf3qVCyKOuSXuNcuWB
nnZ/7kYmU+rkgK2bTDtalDoCS/pXrQ+Zq2fmnjm+2FetF91hBYGcxSHDUCN7a+vTGCvuIRdcwCol
zY6ZxkgMqX/15FM/hCqIa0cDkIkztU1ebNu/yz2qt3oMUAVyhP/YjdmnUXL+nvw+EDzrPQ1B4zC0
3fcyTvut3QFgYRchfkavMybjvr+jkcUY03aOHXbwI5iVKZwDZTPFkyR7oQrDdA+sylVY7Y3mKP2E
xn8zc0ydRS7eElQcx9ijW9xbGJGLOowutVeHF4VsiIXn90iikCwOYzk8KpYCVyVrOVsm+r3pug50
hSrbK20D1YAEcWb11q0fJK7mmFydRRsxYgWAoJ+K6aZVxW3oMNgGrhavkRTpT6Ft3eKiS3dh05+r
QSlurutdukhLdo5RV0e/754SO4Ha4a68cbRvziojnfNeaoZ7ChNrF/h0kJmaECiBFyOSpgY+WLyE
lqTaTaDAhnAzB2kY2MXOAghAsZiQ8PKFBkex4iJm7Al5c/cJBWdBb+MCHRGdY+oLvJY4jk0Dflys
7pQK7XnswoFOKpSq3aNWUXgYhYUPPvCvum5XCz/R8y2l8UMosowES+9n3cbFvdarqyhr7e0QwG8d
6ebuFW383uLp34UI8Hs13zdZfDRAXh1N9lxZWRtwxk9p2B6CwDT2NrLljR1kz96oxfd2RtfWk9Wx
w4ZXqmm4Kmx2iHY0FIZz/tGnKmMTABxPFEWvIw+Beolj9XfhQBZebtKNKEVs4jdnHg8Hz1zVFUHs
uhIoR1T2dUvjppEFLIim+YiSmkZ873z3CHdqXUYy/Si3RTdM4ek2vXs/PWh+vhqb0dhrQbUBt4vE
ahgZHAmPSDMZvhph3t6XPp3VOj7INPPvogHbl4FthFpcxgSEiKQR2GKmHAuAA1iv04iW9Degre7G
jWihhlFC44hk1KC2ewoKxNUN9VF0cXNcUNCTd0jGbyFDGnKtHdFvraGiLdXQpQoIyToG5Foyno42
ucycvadQpm/cq6oWLdfqRFn79nDx4lE/yETgGUt1dxvWrnUxLUR6QhLxp6oeciUrezKV7qVuNfUs
n0uphI9N36xiqhw3b1I69wwYU9W8V30a4yP42XUGoRSu+CK2GZ3XknyZxuriVWpUYEFNL11VvfPT
T9OBpL2mPPbJuLLNcUOzzsTyS9a271Bas8TTgNZk15qgSwGuL+GAuLtCbdqlrLOTjJ+kHp2hyU3Z
jJ13mJL96uJIyEV5GBM073ml3lGzXDgVOyfp853BrKB03YM93cxLYXgqSi7JSokHn/4/i708MQX2
uDoGysFvI9psLahRtxho0lNLUiSBiTCoM3Iz0L4tU6VQDklQfmaKNqwrFVl2RL0YgYLbrMN4wOQ0
WwV+LZKYaFBRKJNDirk961TvqieJsRqdAZw14xLqixEYgnjErsIEvk6jdE2ExnAIaGAFdkMr1Ouc
5fzQfDNU7re+odQR13mHiCXUx0Nr6+1fi3Fehnu1jZfqBLUfppt5STd7JH7thMOe7+O4RNESEV8Z
Tw4GIbFuzEsZ83BG+BP01up9g/kOIajTKk3oO8u8n7S008AFozLej8iCx5zT4pof8+ahy9fTFtf+
tV/Fr5zmrSWcBfu3185vMN98veCPu6oa4YbqJOo36TMH/XpJaTOe9TMV3sW/NmZ+liwGXvLbolZQ
sjVR4ay+Xv3bSvODBDO26MnLZPnnXzA//cdHuI5WMAUO5HJ+grRdsu51/ChfH/DHK/7du3ytovUc
uSEm2mIaLXIiJA9H9MnawzBD+uYEfq7yIFrPT5fC4WvvJpdYJO/RnWKYR4HOpI4beyIgUzyFQT7f
p3tdAw/EOhNjVl8X+OAw7adA0KwWiWs5KA9J5jxabooYZ9oDOK7eXUo+azMnh2vNLp4faGvwhD+R
AT0JxNDRkwcXrw24sHKrGGkwHJNKUhSgsfALsRkJ9bXPxr1su5/AcrrNZKH26TXrWN5SG0VoS/5V
MJg6pwxCutiLoBcwTjfbJ+gKYBni4gHQzGeQF1fXpIdruLdc839YeYxSvI1pRFufsllVbXgr+wZk
UBNiMrLCPdPuF1QRKZomhzQA482qlH4q+NQLVSo/Go2/f7T9ZTQWO6Xs38mkxmhSgD0IiC/CBeDw
6fVwNnLlk3AuiE7aQ9aJJ/CMj0E5FOtGd25zBwFiChXepHtH3rbyyQNZWnrxLMWH01PJNZ32ihx3
p6f7FrMQH97h6Q7qDzGxcYz+aAfxMVX8ra75r/r0N+PdKohbhOl3hLPqMUAM+LRuVTP+ixpw9g3s
bxLWHpQYFlsPxwHzblzai8wUV91svgGZNgKK6Un5jZ7nvUnGBjp/jMbQ9itHQCCqwqte9g+ONj7F
eTtFZGQo2938VMtqVyjykDB2i2MvPhTYrXapO9wXvtVeWu/Tzgn6jcuYWHbsb4NXVYvKwrfkG8kq
tGrGnQntXxsVH0nvAakAzAbc5Kk3MHuXMJOdo2SwhVjAcVcudQiSHAi+4py0hDXlM18o7+vyaYiH
7lNnakojDUfe66B0G1Ii91rjXUrw+27rnusMpn1tTMPzi+pEjwIyBC5S98HuV9GAUUkss7o9l7SP
rXBYufVrixaA8qby3rnlCZAqblJffCuib6isnnsvkBRhG2PrFNER31+6drHaM3oN7x0EaivHKt5y
I2WTK9BEnEi2RmTgdYMptOlKy9yw90x6ctKNIaYMK49m0tTyIkWZJkRqgOkVhdnPAdGx42gbkTOQ
96eJjJXnQO/Sn1Lp+uWok5VW7QwgBQyigSelhK5CGOYLLLqM+tPAXJCZ+sEBrDLcu0qIFGN0ftpN
chU2oQU6Icd07tFP5d6dLml6p9BmlpQUHx3DItXe9J7CnIRztfrGpIwwbQYwactvJ1Tk5b4wb8jX
8W/haeRIH4kWTT5yApOC+CFP3E/YHHAz8uLgxkm4MEYcUiSSv5JCYS3ImFmRPQjRmIoqip5sOdoY
VyNV9Cub+r3+nCeSomRqUwhKQjoSldUs1L6kM0/o1S4ugPHRf+pFA2l6LI+dzffm+vHLADijAYJF
oQhV2SRTyxQTPcRrwkVuo0/HWmGlTFoOhaldpn9eBO4uYehKgZNAgprrq2LKR3Z4zjRIEFeurFu0
Xs5K5pTsyoQqgxy5OOYAYYTsg2Wv4rwKIzJ2AzII0iRfhR1qmnqEhyd1/5LSKuBqZgO2Uf0TMb8D
GWArAn0JVPS5ciddRqH4OwAf6wgeJdiMjjHw105xHHHl0r7t1tKJXyTlkbWRwj8zZPngJXa2JDrv
CtWRcpPykvY2DaqO48qyKdhZr3pOHnA5fZFahHVvNNMLsxW6Wt5DK4bXynTfJfUQfg3tFUuO7HU0
Th662v6jpg8p4/geO9ja7jKH5EH/aWpI0+0qF6AFcOUjT5FdGa6tyb5hxwNW23JiXXoM6bV4RPII
mAJXUQQdPEB1lKYC1Mv059eYzZySkbo0QFy7JO2VHjNmwXywNyw+EAVoZaq3WlG6dWthZy+Dahvp
A5pPdV/RSJNJyi6oC3p+4rN1mA2X5tEk1KufCvb1dERmzR5uB5KzJrSWGKlQ/invehCd4iR/l1M9
XQfAQ/dD5sez4+KObV1C+wwl3NrWjjBkcOr68F5yBEnKzsTHo5+jdIPshTiVz14ZimWcGasql5dO
o72rUPpG9DmqlE5V6zOmZLApCloHVGSWdZLtAvRpO2ZOAAKYzGApdfIBMlEabwQ12EUTmt9Dja5x
FL8biQ5aLBmpCGI4WbokUozSeY85hxaK+WTH2jEdORp0DRlU2vbrRhM/6gn5w/Etl3XFNiU5X7oC
4NjLrGsUpw06oMpdONDSONr59i0Hz2FxiMr5pxCPNNaKpefKlBPVwA7hqcTPu8q9w2EJGoDM7poM
95wQxW1vQLevlV2ifEhyKKgb0NlpTKXnIupzDPTltzi5Jrk7roax09HTLPFm6eemKXvU2vYaEpsK
ymmNonWNd+zsqhMHheAUQOMMDmDU7+aG//93Hfw3rgNSwZBt/GdRzv9Ofrz9SP9mOfj1kn/KctDe
uFzuMU4i8KFC90UIdpx/CFvTDaQ1/xTY/NNxYJiEnKFHdR2VHotlu/aXLEf9h64Lw4XlYlmmarj/
s5AzeMd/k+XwNo4xbQbGWKRBiHz+pkGJtEIXlSGUXY1oY6M7fbQ0RvdIdDeYOmppaUFMcglFza8Y
APUEqy7HFrrKb9/Zv5HCaP9uM0jAsUFGYaSg2ff3zRi1Sg44l5VdWSBnHhLdOdZe82ZX6k83q1c+
lgCasOhEAWNSnp+ayoHeG792clL5/j0v+U/7heDbcDXNMFBWuTZk50mx85sih4pqVLmt4e1UKXAv
JDgpB03R9zB+jNbed13+QjbqjabcSzJI9Bh5Tdk8pSiRZZS6jba9dCGH5X/z7QiBL+WPn8k2XEsz
1YkabaDK+vuGYXAwS82GnmO3NN9Stcm3IiqvWh44p9Q23UXfc+0HG6gc5KgzQht6ysD0HGBMVeBs
2tZC/og8dus1/qEtcvek9QlzcRvbvuecKj0bd6ab3jokxafhXzcJhSCMzZQXCjLc11nHdR4Hdn9F
vTvAnx+eGQIVxH/Lidii5GcfDCgjLfVDKR3Ipnemf1/SAVi6fbcdLMCfytgpe8Szn0hr+6UwkLji
rlxXdUXyUXL2NDJVcOgES5Sc9VlNq58tDXqCWAtc7k12VqPxwcmlR3H63fNxX+Ak2ExqeJ+U9Y7r
KqU9yift0Y8RsZD+0yIcs0g2K5XyYkc/3SG+YTomqC5O3C1ZJOPCKJPhSL/30aMgQRhZY60r96gq
6TIiQuYEvwlcrRtRD7Z3juV0J6Ai0R4cHvM6DHeoW+ho2avcS/ZUzXdEBtbLmCBTKml7pWBghuH/
o55+kCygGBw+p6Y1bPu6SVcYVyvAQz6SWabDjJwPLkXKVVg7267VkAUP4UfGxAUHM5ElbvkJyPiW
I2svYXoSRkauTVveRQ9ZUr51NlmwJFLJCUfGaKupGdvQ7IfPyVowlXxE/aYBjZcsgpOfim1FgW6B
owGPP4BOQ2Kp9eTOZhy7QGH4oCFaY8ZExEgT0CRtaScVwbAia+zJoSO0UChSrfFKJIeiL98sTd14
sP5h8fk2fKHCNPSFEnjPbk9nq9AQukIMuat71NJx8qGJgeZHivhcEkizrAyG9WpHslZmf9eYj2p0
yNxsCK+R+ua3BcJaOqIOzG0u+BwAPd3puPtgNLs0C7yiVUVcD7NdMLdYPmBHUTL0sv7cDFq1cXAx
3JA9jatETtKmIdj2uGUW8OXeB19j6Brh48mZDSGzEEs6Bh7WA2jkmgU4qGrKdKslfr2Ba4qGlvkF
ScjyZNLvWYVlBVpU0+XOTYxD3hjmKrBEc1DoiKKmIW4FEQqLc8De101aE61WRuD15sdgDr0NYTKu
0c1Dc+qDKzBcczMnm80Ptb5EmTLfn2/oIzxprp78tsr8eDy9fn7F12vnx77uzkuSueA2UgiJmxpN
GcYVtGq9eEYXZq3nx5rJRzsvIZ2z12h9n3WSdMd1PfWeulDk1fFrRa2joUditMWohqfnm9zVAtBV
0/1f8XR8pXJJkSNbzi/89eCv23kt9HbOYhqB/3qR/Nc7zc+OVuMw+p1f+tuWDKoa7DzgXnUFm0CU
WvRrC7+2zfEV5jq/Pmd+dJg3fn57e47BmBfLeXM5hWDjhUgtLNBN1PE/GkOweynsnmj+37oYAJwu
OHgALw/UyUpsBb6zaSPvVpEs01FzJGxdrmQvu0PQt4+hqH6mzRVjW/TNsvRTllqHrMvaO7scvwmj
+awh6hQIWKFJUC/yiqBeYyRId8ZkzeO4UPdYAQPatr5zSaTcMQu6F4qlr80QBUxrR/cRhtjIMq40
i10MS/Wd7jvuts2a1yRx13YTIDOqyIYJ3ITwZB8pDqrfS5AN3inLXjXVOfcFXNM6ok/P+btjpll8
TF6URWbJXWYA18fENvUuomQZqNqDm0ExzNviojChP4xBshftMD7qwAk9pXqv7IHYU6GviRunhGuS
s2z75V02MvvtPSavRQBGNDRg4uAPMFe4ooDQD0R/kmy0Qsm8p11EFadTq3UVuOqaej5ysr5aSjjE
aztMdU6/41UxtY+S4/d72VytoGHiCHl7U/+MbZrkVmgVxC5neNSCybJfTxctF3+MJUbmg/4GY0iz
KfE7kldC8YUGB8LbVZz3T4OlTZ4QXW5ahYkOF7iqD8ybDXqs0wdvpQvT3ITNT9mlH2Ic31pVUsWX
2b3S2uVOV9ydG3Op8xE4Er+mUh7zKxu2WZQfxSfjPXfh1QOaIQDWbYBwEJLtj2qit9hyyiBHbUOC
KtdRVcL5J4ybmgt1RY4wacaExMIEbkeNKynQ4tQixq1sodR4FOiSG0DojGmNjey5CD5pk1AJ147I
LX9qIGzIEnLWRXkt++AldHVjpdtRsLdLgtxsEri60Hi2mh9ZG+pHzTFxmidlv1NyBQmCIbctEEND
o/WZadabnpYfVt/rSHlgZQyjyJYKzSyMo0fN6s+JIyg25eMFbG/A3BmFta5kmNwlFGL85q7KHqDD
EatsujyRuaM8ydRy2DLEoI+kAly2o6ulYz0hzjpeCcsvdnq+0XT9WDbM2PwhgDNTx8otZzSzR7g2
An2i8uqPsL3HDU2L1zAnIACdIhTf4C4J03cO8X1rWndhbJMhXZinEcJ+bGewM6gaIrJ8tMwLrSVH
mGsmevepR0dAkfoPZGM7I8jStVLA8A2d4MVAvGqp4B8gb0PdL67RmPT8EvnR0LlA9d4ydktn2YIT
OYXSv6kBLRBzvG8t435I2xeasM4ShWl/DDxKJq1vL3XrxshvH5s+COE+3ykhHC/L72lNinSDo4tL
7mh8ug65ivhse7RfXC1T6mRFAQ2SKnBZpczTi3eRxTQn7UnR1EwlwZCrWBw+dC4dVbdtjVWznXjb
RnHto0pwhSpRDfXuWsO3sej3akqgZurcHLu8VdbEzVeoPQzx997rzqqwv0mKJqRQsR8qh9JBUjd2
w60PkeX7g3NHJxGrTfuYo3hi9wiAT/t0Ph3Fvbc9h7NLEMAOxBLW2yYXYTlUKzPXEUq2z5hbzKXj
R4vIkJByAzpCcbmpM4EeyaAXb6UH2yccog13QT+crJrqvamop4wmTz+2zVGO9/oY6GsH3hIVwuKV
3ONy0QjtW1T7YGiE8WiPwE6gM4RecFbV5HFAiOT06g+ET7HiPSkQ+WOB+4ohbRDlD76bIm2KhhNo
859Zlz7nBShRNdy58IQhnVqpHawM300uNs4zFcApqXsYGimZZgOzqemZ+bFfT2vkMm3JVFnHefFY
cpHZJa3+Mq/lFalkRt+jl+fyf1EYxMDbZrepdaSDvqcplGrT7EI46HDSe0pSQTpc9MJc17pCH6sk
7i6mu0AohgXvQhYcjfror2jIkW1YIr4UMckdjvpp79q8HE6GX9prOk73Unj7tKjss1Hr9rnTGOnl
OKQ2Nqouki91kiq4pHlq0Z815THEQ3ZJpi0Raj2urcpLOavafH2tCsfUiOkhER1YNKbJ9/Tp12N2
7dEUXnsEjAvRtj+6QAJsofnNDz8UdCV72hU2CK6W33vkf5zV/NV1enYL/UN3u2CpKP2rUhirRPcQ
chneKap7Z5+q+a0KpxTuTJwzM16V+thcnJSYEhWYjaJYV3oepHXX/rXTDYOLXm1cMOFRPE+S85s6
KbeQ+e5VHFl63jaHzpRn0WnVxe/VO0QJ6t5Oq/RUgGoPHAX3pk9fPph+xCJNI4TwOK5UPc9paNGg
dMoWHSl5xQP6Dz9FNqlQlWwgv+3rsmguGIazS0/FPvPiSwVjY6cN5VuY+wdDYFlwoy4+EE947zXd
cIEjLQ4aNA8/jT8Di210461RtXwMqsVlDOz+0pmEXsAlZNBoPpcZ532TbD1NL1d5bX93TH4Vcolh
j1hDe9GlSlygClK/oG7qZNck1rw9+B25FGbmrZDnm1z7lXWpDfirqxyR4BBQXHW6C9yi7uLq3Ufn
VGIDcIyxwfgtcVFAmzvC8JgMUdZcCyqZS9XDEukY4ZuL2GIHyDM+QZVbpaAGKQqOP528v5numwXX
38jBCU437XSj5PagLefFqtGg7c1PGX7jcJFiRodIqxA0oOelCMgBUZ7/uj8/KApJUuu8GMzPM5H/
HbX354MVsNnYGNGUNHlHTgPftjVRT+YlZGryP9+dV5HTK+alr9fOL/u6Oy99vRXWJ85VCUXf+YPm
N+D8bSqEn3sTJkWZ0Cnz0tfNf3zMyUTDoPHfvK7kxE8cBrJ4THy/1phXs/UId/jXW6cl1J757q/3
+vqoUHf/uabAmOGB8iqNRa3a0a/1f3veF42rred3iR0LkPTX+8/v1zTNq3SQXzJUwj4Blqk6xKXJ
iXpeTCD3A6x9SkaVUQFoKFoyCQNPI3nGN7Ktc588HoXqax0PNDyY4u0jv6qXWUxFNbMd+jpNUq9j
P73hWbgLe5ukQPwWfDcNphziAKTI0/PQ2HIh6rTalI6XnJ20khsloLk23219LTmHCnYaJTD7TVd0
4qRVxrdINcV2hIWzIFhKXwsMzsXKsohryaS2dxzHQNKAul6F/UVSSSCIFWplcoogu51IhcUfRABS
rQUW7YWq3TtSvUYgw2qGRVDBBzYPrbYOdsnd2fWYn4b28MREfDy1GXaMeclBjLFRcpcr7fQEYp3x
lBkO3B8v2ldl+Ndq/qiNJ7pPEtUbiRKZga+YLRmpjKdWdo5IdV6MA3MClJIo9Q36bTXxNCppuRIO
MhBUzz/V041G7aKKyBWivA16qRPWKsHpr5x1ZioHPyuNo+7fEi5sfEe8IdN5Li8jQSmcTfuT6aeP
JSQVzsusIX2lO8VKR++CjDtaUhA0FLtImaYnVBj68Juty+I8Ok7C2A2PiCuy9wDjHJBi6BhuVe6c
QFCyV82j0tY7r2ROOSYTyA4tz9bqwx9eSa+8jkKyM61w6zu5elJJR8GowNJ8Y0yhrK6pjlPDjPmS
CSyDARXowBORtzqs9mlVaOYZKj36/ZrjmscyzSwUVNouk/C6B81+d5nOn2xTykPm12tlutdMewrz
C+qUAmXD12OBPblv6N223X2RMeqNxlSc5h1rXnLazt9Epg4hUdMHBo71qekaa4dJ2JhSX4xtHEXP
oyv0YuUv+9jUTvb01Pw8QiLj5NQ7OSVrBTp/Sth1GIHycW8WzCiHvD7SJpH0kch06TlITrqaKqd5
KUGmygQMUbGbEtCdnuw6rFDMmUq5MlCUr5OkfB4b5Eukga31shtwELTxydKT+GTY9XdpbF3Ra5v5
UV8Z5MoykDUouROdsBf8tea8+nyDmDCymkcqsPGmmViARpu6KzFwJYZJoZ6CdAqCn77Detrp5xut
CXPSk5B/DFXBRNCMjlA3/rpRQh8l4Hz/1yL26mGatWeLRkHoNa1Ifn10zKOm+duK81Pzu83Pz3dt
NUSZGxMX/scTX586r/x1161LYyUahrxfj319KHJRiLPNsxGBlFygCI9/23S6/EwBgGj/tn1fm/K1
eeW85djasIjTC6DXxd/UscO5Aij313pfH/u1KX9s7bzKH5sxrzyv19bhe9KUZygZ6dYXicp112dW
UMQPQDpO+MiaVQpnfCVgN91oK5s7ozBe8kQol0jqGeZ1ypOM0qc00MA8u1A7Orsipi13j4bavyMG
KZbkSnM0SLNZZWYCGzPR9RPFx5tPZ3zHqD4Y6vHqR8+VDdiHmsVal/G7zjh37Vg4ptSamS7ZxCSt
cXQKcoUWBcmH09wyeCXlIyQZDD9Q5ay7KeMcpZa6TeuCPZjEKRrd371sUEG6Jy8B85ot1Q2mowa9
bu7qezaiXuA+CxcmhkKUwzd/HPzz6GWvqTo4z23wo8DBUsheuxLiC8ZV7hTZ3hEq7S/qOkSuxuRp
OTqtXMdZ/B19CyGw4PRPqNHAJDfGeyOq97hJxH6qdKzbiLCKukcaK9rvlefc0I4h0hRLP4irY6Q9
M08zj5gm1iO/0ZrzuYdECZujQn7RsXQ6IJKB++CZKsnPEchzJXVoAPTlyhv8I+N+b+FbxWb0CKYu
yeoxC5cYNrXbI1eN7/U8NqmgT0GpgN0xT+Tmquiqaz9lp2Z5jfeJeo8mqnA7NhaE10p968rqtVZN
JBUDEwsMI5DRXsbI9B/SKt46rm6B8qjPXcflPxfRrS31cGPL/qq03qUdKOhwKItDsht7ETMFQ1ta
W/JOdWvyF0PUN62S7fCrdUcT82YXXpXaom2NTDJ3hXXqHVK68lwPKEA3xaV+jTzLQdM9FI+1G6Kl
6sU+byN8XhmiCIpf5iaA37aECm9dRcN0KYfwQLd+3ED7M++1yN8QkgZMObfOndJpZ0/1thirjUOC
T2KFU8E5lmH3oWc+dp/MN9aMs4ddX3fNmtoZTkasqlsv1ZUF3r3Jyu4rewYkYFKQrJM4PKzVFO5+
ZCsa3fkWm8UwKnegby+N0zV7K0upcqAAXZpNoe/yIfoUxAtdVZHTZmaPotJmUOTrsKL7zcZV2m4T
TDSjJunemPURammN6xhu1r5MnX2sWfX/HcjCOXyXBL5/1v9raie/5wW0XT+oZxDa173/h1AMpG7/
H0kMNH2r+I+e7/SKv3q+OEmhKuiclRzboDk0NVV/oRigMPxDCFVTocjpru5amOr/gszZ2j8M2HRU
T4RjzgC6f7V8TZ4yVXci1xm2oFEr/iehsHQL/9ZMnLaHnFhTaBbCS6GiRvp7M9Ghh5imjSo+xqr+
lD1EqmA0w0vbJAlqHW38gRgHbGUd/SyzBpB3oBl3MqqivWbb7TaXZLQH8HP8oMXf16RUv0wzf0Dl
Ud01qPQ8Jyke5ht047QLk9TEajMUD35ZiHNjOjfbJmkANYRbLxiItuS98Qqq9MOhEQyXRmTOS6dI
ChouLedgZi9Vkp+/buyizUnfgecD5pHssKpDh/X19Lw0rzMvta2tnCh+fD2c6d43aacN6B0iHaqg
1F4SW7uYpWw+ELkfB61pvg+yz1Ztb1qXxI+TQ6waXBtJGHoQKh7DEg3w2h6hq8NPk0RCeeVZ1F6x
83Lv6euh+fH55usxgOrrqvwvws5jOW5kS8PvMntEwJvFbFjeG3ptEJKohvceTz8fsnRVEm9Pd4SU
gTyZQJGsKiDznN9gfCfiUmBW+665SJDUkC8u8n6XTk0Vef1OdPmkxWtgJf8Vt1VSW12Wk/YRs0Vz
62d9xJi4UGB3G3BKzdoS88G8T2dxh9ukCP2Tcq6gOGZVdfGgfkDVk3wMOPSEhXYDUdCP2mQXDR46
Gp8PYbomOz2X4o1Dzjoi2W93sDGT/iCOxi6LBtDhVbibRsVAXWTeKjVqeymHUKHKqCzeA1Q55m4L
yUF3PPstx80xcfJ3x83RPsOx23Ka/uj3CVurwcrfFSVwZkgwVTs7bPQXRc1mVpcX76h9p2tLK72l
mIbrxQWTKu1qhWb32+kFKuzUIT1/lVsNwvCUo4KtbRfnWxe5Yv1ouihNJK6JFSkyjCrKBCcKNzzD
mrzlE1FI84Jc4MlSMudkTA2V+50PhAiDhf/EGz91t5bqXURINMggOSc9jtp5kHQ/r+E7UPYyr0+W
VRp2+2ZqWtlo9zDJY2qrfL4+DYgp91gVJBSwfUzMciu0dkA5/BX6Ea+i14x6DfdrGvjc96WYITbN
1i6OE2CtjQ7Z79fMtEymBy1KerczxUhQA9IvPNAEdVBfRYNhyqq0JOuYpE19bXKl3pXpRC90wo+W
JNpAufarlgcKTCnHex4q3O+CzFJPau6PbNyUZOeGXb6zAq9fGZnT7Dw5l7pnv27ccuGqiYTbFEoK
UjHA1GQRcb41cRqR81Vg4P0KTUeSXRhABT1ncR8IWic4f6h97/88d5qYhJW7QPoCgyo1Q0S+LuxF
qDhPwgFGNLrK+wxFXb+5wogYdJC9E0raAV+amqRp3OxlW7qd5OKLsqEyhY7yhJ5wmjHdR8lKdIJw
xMT3t0N/qEBZOLm98Eo8scSIQF7AFPRbaMOIPw1I9jyUlewf7cEDEFvoh7DhvgdXwz9S7PSPBoxf
mdstuGmWI/rqNq8Z3Z/jCegZLVHgeoE3lGpdvlYTrQlx3+n41nRqvvIqAJZFESm32Ghxd4zccp9N
IcjnKbLiEYaj/zmp9sFQfrooSMlpdua1JypyGm+jn55tcjKjrDbYU9K7haDrLsMOYxHRRXonPU+m
1/e597gxpNUykaQW6XbIxihnBfCjUFHrQtWZ+b2RfLezuSTF4ze5Nos5wmLRwR5iJhg/nwr/PsGY
tE5xJv0XyI78+SGLxaOmIpvFf0PX0Pf58yGbUTfJavxIf5iO1azRVpP3vVYqe9XAMG5poWW6KpL6
WVIVUl6JnuMsHYzZCu8/5drgdzfgW4E2Kn9zpTXIT09ctHIaFDHfU9iugCfZjl1gHJQk3CR6Gdkb
yKnf4hHVNjKCq3z0vuKDKz3FbdGz8EyXoieart3EZpM83To5Wnz+GJxrv5OejBrUguw4zV4M5gnm
yGmKabHoylQtK5MlqhVOGeTYkLbaOEiLPJbJVcQFAjpJ+KHIuF5FjfKcmYG2TCm4wdIEq+Tjlpd3
oXwOQt1albGG22vVKgc9GfOF6crAGlKM8fyqj1ZwZpp52KgRDIwUrmPb6lepobFsBcVwHDc2Qx9O
3TY+JqO3Fz0xza7iYo6QkrYcKku/3qbhPYmoh4+I4jkjib2i4iqhYh1Yz4Yln8zSa7+5XoT0kOqM
57EAk42AJCmypM++wSC0lAavKexVMLhk+VNH5vGfPzTYjH5amTmW5SiTzrCNMLvtKJ8+NFao9klW
ld5HRyFwHgOBupKVHC+at4hCFZpR0SJtMNbF2bQHNCHdqkbdo0+e5Bx7WWh8aCZ4Yb8D0cQnYESH
RnDwWItSck6gWhZZ6+7uA+JIxMQ80f0Uu5/7aeDvJt9jrDBVnHUs/KLUdJEHunHI9UjaKIaNU0yr
t+cEhNjM1yUdfarm0YEb+ldJzQ5Whve98RMF3LWnGfvOx8DJsCpt25WyTQVv6sMvclCDmKK3QxE1
a6NaqX6wv02fJoo4VQvYckET77vQxDVNRfQXdyzILiF8iiTSnDc7q0+Dkrk/AildKW2RbxLHTGaK
08nHWG3GRRe2MOLbhG6djHh6Todk8ZFDMCPk55knQgOKLAuA2zzmqDHzaDC+9UXk7GuN79qYJT7K
DBCFcVWLLl5EI+e1TIxVASnq6KK1UnSxsVfCydEqAKgTE/N0SHRYs6LyKbqiQRNY2sIZf7uH9L5N
8EPVNhp/8rladuqaVwlBbkXac0TxHYEucycaXSs61NaVkgw6K4T7gDgSsSpoKMP+3XBTRmDPVF+a
fzqvxriopLShfUWGsdybjvdDj3vl2NuN8WLFzszTvOBJGb3u0R+yBd7E0jVH7HqfO9jFKrWvfDMt
Ha1SW321xoRNfIvCauf58iMPl+9iggp+LDeM6tEx0B8DSAaZS9KkV2DpKz3vlG+O61F5pW54MiM7
3/P0AQcwDcQrL41W3qiS5dA1KAfu6B0iHJcOg6lm1KF9FaI0pAOWxv5j4aJ/lfkymlam/6hkADtC
q/UB0TEomlYqz0MJd1P07jMoVnP6dNava4gZaoqArbhGHXo6PJYERQr0H1PoGC6GseIwzBR7K2Fd
g870/bA/k1GQVhZmTovCaKQXt/XHOds4knFUJl9kDQKmbvM0EKMm9AcqyBJiu6l07RL8RaZZWA8U
q3+7bf1517JkHnQGMug2yR/HZF/756PO9aM+kKI4/RGpTnvOVPAAXehW3/LI37VRCTI9OipBgiRV
67XUbS312W4yfYuC696P7RE9IFBOmAnH2VI83ewILF01+PEWhn/mLMO6G5YjqMEHM0q7f0HXan9i
j3VLNjTULRUDILaM6M20kf8d9CspnmSRO9S+e5q0M8sshhMTRO0anbP84dZ3Ah9Lw0KvHnokdte3
oF3Y+QHu8sKqB4BrgBr88yiPSFwP3GnFKTX11VlJrgy+XxeeCh0uYFqqA2wHMzyJmGhMvA9XFcI0
D2LAmEZRb/FWLX54Q/cvixMB6s5IEmXp5uN//4ffmEQCionIQSrIpPG+/fkbD3FSOLBr3A+pCw+F
k2Yv/QAoD6m1t0rLIX50nk0+X9PfQrJzgIcLtlCkCJ6KLNmMLmR4jCqDdZBhbiu6bpN9xFpVnjXk
2i8WKcHb2XlqLfXa91fi2qCvLpV80GFNpoBz+rGisp1XO2BOA0Iu0+GtX1s/jyKjoEpk5EO1q9HX
WmQDVr1ZliG8jEUvJBekUsLG4IfQmw2ZMGSXELGzd0FsWbcm7NGuAsdEvwtRhRzR4UDuRBpm4nmv
Q28O6tp+w66jWvZq1m+cLC8fuWt8iAkl97MHS5bs6zjG1saFfLtEoKx6jw0bdRgn+oqHWLSMem7q
Qn4A62F5ieaUtpBbU32+d3VAHcBapMcEpY9DqAQ+ukocicbP2WBTSmww1v1jIBihw//z99WcpDY/
vf3s8jWZZ61mmY4Y/w3lrmgYLzswiz/aykbe2QggyGF9dOgT+QSYYrhqDqaYgPVBDKLKsTSmrhhA
b38R4kB3m+ZVnYt6PiVWs4uhbsobwK5gVS4hTq2XqPQBUTfJS0vO/qKP6IMjRBWtDA9KfRtnVgh0
qgPXa4YBUFTOEBNHz3vlEWXsxBkijn3IdFURQG7GFlcVPXGGuGqi+OrsfhV/UowIjSJYiXkBnFo0
M5aaVhhbDPwiJNfE4dSII9F0FC+2aDqwiROHzeQdCMkKf+8oXf7zu6Co//02kOqDLwn9QrXhG3y6
beIXE0d5YCD2nCNTFbhFdErK+OrYQby1ci86iaYdlOgUBlo4y3JMc0VMzBVHZW1pi05x2tmnASRg
6g3gwrdP8aEvo2PePX4KR9Orq164r7PB392vL6bhDg/mNdak26uL2K3REPnAzF26vfp9oIJRuQa+
w1fn1y8ijtLKiw4eO7p7/P5iyLWs7FSRdmJQxAOq9SBVSqSc06Jls+PTYAuAxYrofz4UE1zsm6bi
C3N/O/ztNF/LJlP7zxeb+jV6A3Mzl5x5U/ZA5CgiH8SRlcxUqggHI2weg9571LzS3hdZhapi1+BX
5tdD+6BOfAwxgveIvRfdgYzcsu4CsFmTO5Aj+d1zpSqUdSvvSs6tP1qZBWNDGuX3OHEqbNUiZT+i
UPkE8mon4qQPkC2o8QBI/EB5V6kfqshomuTlNrlSSnMx62+uqqTF+C9cHdWcyDh/3j+wO1Fl2zRU
niHcz/58fIRZpkRdqyYfpHl4h023Hx8amNoIIKGY7ZbRTvQQu/RlaDoJekEDlAgR/G2kC9e9GxeQ
2ji1HuRAnuuq7bDoRvDrPrkfPec2p8oxyBooo9e+26zkjvuWGjUrVOfrozJ29gV2ESs+pOwdK3Uu
IoQaSLXVDcRUdZR9L+rU5KMJMy/EMVrExLyohjEgg+pYiVgXe7uEFQhgjdRAdKczduLo3oiY6eNT
zS3aexADlgpd9Hb4d+f9Ngx3YMDDgO37ZEP66fqfun93qaLikTiY87+bCrIE4zr+RjvsRKV9ZqXS
XhwFQfXSRgZaJX/G+6l7j4G8RL0w06fFGJnz+/mf5nW6l8/KDjXiTwNZhq4keBiuWnlIy9j8tMib
/gqKK5okBdcOmUO/MXTEJDvwHdQYdpDPkLAoq6VUExeDdh8F5UOiBcZt3v0M8o0X15Wx7fp1kftp
4pq+vgrcR/LZ8t7mZ1nIUt291Krxrk3J/qiHsEBm5auJrtCMtEmxcsnVnuG0LErTLr7Ygw1pZCjZ
UzW4ZvgV/FJUaMx3nF2XItFhxn4OYEiOH3sVvUKrCOt1GvrzDlIuwrXjOret/AUlQu+Ux/V74mbF
S+hF+b4p8MMW3SbwrU0SlWCpxdykUVdlg5x9NE3uyo1k7YESFjM/bTC07sMSuU00BHNDAtObkcRP
rdj6kJ330AYjHxdUiV0pGK84M9sb3H4aMu3a9ERvxmuuT1T4sJTWIobHwHgeMNAQJ4gQ5Y1mmSLd
Ofe8ECjidCXX0y5OnvkHMQNEAr8gSb2F5xbdzHRC8uJDCUT0dsfrjX4CWJL3GpSC5AV3StGI0fud
8T4Q8WwRwmD3UCcucr+h3l/pHhOzlV+Xd9fKRjy3vXHkOV474KTFc/3Wnx7ugwKczFPcwz10f/wr
f7MaEPPui4NPl7ufy58APIHo60rn/8tiQZvWAn/ccg02V+b0T6WeC8nsz1uuVk6aH6iOftdLb6Oa
Qb6Pc1ddNkX4oy+dUV4amOvsb4ee81rnkrXlTil/9yT3KeMu/qL4OAy6veHsKseqDixwdTAdGVzw
qPB3VqOYD2pltocRbvKTiUNO4Mv2G1ax6bq1kBbtLd95q/Xma+5WJnrrXnzxHO+dtP7lnxdGUw30
8++q4OFk2SyOZMX8nDlVYAGpPfKe382wBzpOlfvqRmgzoIt4Fj0ZBukqJXOBTtBQIG9oZhcPegP4
FeYmnYm0hjqBth1LX6IcjFG5O7o7tINddMk4yrXu1Mq4bogeFU8TB9FpQDQGeHRzHORt5xlYX1OW
2xYSMm/IccqrFmt0hPp7HrlkIZ5s5KpmjYM8djMZovuVLfG6BuqhnklDJlXaiSMRG3U13DQWbunT
4KdpYm4TtWgSi2GpnK4VBO0RpbfimUWYAV4uQL86LKSXekBOG4/Caiu6mM2+SpJj4EfDoKzOi36s
X5D+0M447F5Yj4X/xpX9XEZm3+zwgWR5ILO2VZXPyUpXUuQ+Lw3pWwBSaNWk0hctbtOLaFyjjynQ
hGd+TLQB2P3Lh0BO14iIphdoROmlbLzkFBmwnqTCheDveuY5gC8RtAFiYc1Xo5Pck7iWMl3V1htK
CcDy769hBLynNgsucT0Rl4LyGW7pvI5QhG9yUBNR4Tq7xjUUcGD1uIxdU73GYYLgRNd2X7taWSM4
of9lx90qjU37q9rBzvEMx3scwrFetkrq7uTIqhdtiSIamgRHUQkSjT4W/KgawnP3WFCaV7jb2l6U
iAATNodYKf72pKCpZQTOOcGaThDXkOy+OUyvUvuxEs9yJFp+ewXQeeixdwi7FBnklKRoDmVQHoNI
rq8ixJdiWBS+FkHyYYaCvNqSNIrXZ/MCF4C97pY/0ijPzh0uOxfkYh47vlVvpQkopul5+qVuY74V
CAG3rRM+9okfn8oO+4R8irdJj/TpYMeb1EXsPUSYZE7mDlLTEC/NupMO98aXzZ/dsu6f3aglx/7o
q622I4/9s1FdXdvFjYFotOtV+iY24rmIiSkD5NCdX/nKKpLZOZdh1ryq30ur1V7luhgOSSFTuJ66
eDP2y1IbzKVZBtpryQPyoWtT7/jzHITv9avi+ebK7/wCYHqhz2J+je+VeRjlXP4SgMBF6rDdt2WT
PZoDm33cmr4UgwHbNZB0VKLq4Rnwwzqh5vJFo/qykLQIreUmCN5CYAhifuIrFt/OHLTwdDr6TNPJ
7ykO7msSuc3sn2+UCiT9z7krvnWWIbJW6AvYKA/8+VzAsCsvk6bMvtkVOxoNtVY8xWiK0e9nNZ5T
SxHrmrykmCir69LmOXGf50MK24G52hedVoPJApTcWL2y8obGeW29Dg8bdfwaOkk172Tb2+uZO2y1
Id14klqeU8PkgZSaG8sPqrMI1TpykJh6KA/3mBgA5McXOG4PLlTCc1FiklMmGQBSWWVrlGjALigX
dDvFt3UKz+BIRNfzcmB/Zjl0u9uhiJpmpbqz3yaIwxx3nDgMe8hgXKiemtvs6WynRLY4dCNz1+oQ
0XTJzR/13g/WFZp4a1LA8tUrzRrlXQsbr9DCCggZsL1okKz290Oe4uaD1t38HhNH9jT6/8ZgKUc7
13y6zxJTqZEN2DdDy/bzCm/gvLGA8BWY0uoxuuKN6aobY9qsuNNWxszrZeUqQFSmEEIjGbIleOVO
PRGC9h1vKUxA+wE+f1atjsc+2zItq4b3okQORPcAoTe5Obz7gQ922y2e3DjSKftpuDFP03hjjIfU
joIj7BTt2pb6VcRBwyCgM1jeRnRVdjigl98NfBdwyXxwwizahQYo+nbw/ad6alq8UkH3PN4iPqJf
EMDyLaKnxilK4VP6Rr1T+wZ91KmRdN6bGHTrdlTM8rHyPXlbhriyiFF/BFKXy0O+kWzFmA+hFxyB
qWB628fZqk6jBsqX7DywYXUBKdazoNbdH6ZZvFKSLl+7CsUweTqp8CX8ID0zXMZegOQy+FI2SuLQ
Stkz3RqJ8v1MHGrwWFZ5CA+MHDZoX9XQbapQWLXodSSvci9FU1pK1qK2g4YpnjPgnFai8CMnabcB
ALO1QeW8sojAUml00DdAefeRhOYxnTbynpsC7aylfq4jfb6FlG2dfb1GnMGQNqKHHoZ1FkcwO2fg
NM2jHQdUJex+GaG5j07/dOO1g6Fd12rwLu67cHmcnwOin4zoRQ25uvt0fw4M7Yp7oYGJSpDzjErc
he9k3cXKQuDwpRo8xw6F3jpK/Hc9Mz8sFPO+99mwbe0ElTunu+AviJ8BpEt+DFCeorELM9kDzlzI
Vov0uYiBiXePWaq8BaNGMVsMSI2jIo7arlCxlvfuMNLYibIXXbuOxwZsA/2yMqt1YaHjKuZNoduo
6PP1ANY/NWIeH7GzuFRfxaegRAtC8UN9NkIsfBSNQmoe2NfVzKhAuWExacJHWJFNE7zMzw650j6L
XuOm7WNRht+M2JdnikYKMLcN9yQapwiruQ0MZXGPAZSVTp3rLL0Ey9F73IqsaQ/X/uCVpJMqF+zA
uJcns6EHTSuCYrKctshKhOkxsrJ6AxAkfhs0Z13jnPKYkWI9N034TYTDQI8w8asb6CvMavmggwb1
g5OZuvaTU0s4fBCvbQvL6ziI5ijTxG9R7yuzIQpwcVc8tn1mpnzJpNwhs8iNALN455ynCeAwxSm/
uhFleOA73gXsE7AFrXP5eYGg6kMLb8uVsI2fmkiFRgqr+z/9XhrBg3eFN2+nWCKGvTBvdpGp1jsl
t+LNJAy+KEIpPVsOKhsVqqcfWNVYfQ1UnHL7TEdZ8ZSFlUllteEZFsXWS5/0FzETYPdLiM7aswFL
bSnFbrx1fPnTtTxbx5ndzM9WNyK3HkOjW4pDvY+04kEc9nqwyvPG28iIruyw7kHB34JuYrYbCOTF
c5Eo9dyMu2DdUuZ5lt2gXnQ8QZYsW8vnbLD5Q/qVshCjTtLx3AeOPRejll1Gm8pMUZOYJmM/Km/R
65YeRNdHpXDftKxTRDflDbOw/7l6I0RcPW39H44DOsvtKu9Bdkld2LYF3hmP+UCx08exqqSF4Sou
n/kWoXLbh5iuzNRmpmACckQ40V90TqY+6RhoPNRWPnytannXlJr0JVL1DQUi78msfPs8agOUPTms
ZpkUvbtmlRxUrL6fMjloF0aj47aU6umGEuywywyeMEOyFw3G4sCCfnUbxUr2yHj9HBUDkmv2C7SJ
SQXV3rBU0nCBEhblnqkhD4zaro9s70Ntm5R3EltaSaXeoNyHaZJoMH4NNm1af72HxBHeg4DQg0xZ
S0mCWIquDV8Q2D0BxImeEEcrdiLuTfFQljBBHR77ttR2HZCdeelFLmqYfnYkvZodxZEMPfEYt3gd
i9Fh6oqYGHVioDAdlKs3XRjVDLJx1My+OpQUgGZSXuFQVUqzEWW8d5Da5bJSkxYSTqE+5pr3VR1Z
AQMXXftOXR6BeZdHcaSS/ZqzyTZnZI54nySbYTFimyHFLc/A03U65T4gTh7QAnrQLHw1xYCI3a5g
qAEy8pm70tVq7/AYA6GLgEqHgvKssOFcT92h8qDTTl2XxDUeU/m+KyfjtLEcdnXeFeRHrOg85m1H
PlbmR2e7jEpM35yr2grnkRJgqxuE2nNqGwUZusR4KP/sSqXZLd2BJFfy1bUzPsRFoj3Bkg3eWw01
9SQFUazXsbnsi1rfZbFc7ZxmCFYwtvILcA1tNhYm6eDAz1Z8c+NT6+gvWCDIG23qiRA2akikIdk7
M5uwXKYGpXD+LAwnflQsbGX6w5bFwc5N/6pgTbuqTUteAmlu3v0EheARPpIStNY+l/E0RM+gfa+t
GP57E/SHQDXHx1rVD05iN+9qmiXLHg7nWpwOfucBz+LwUkjhShTuSVDYW1GsFw3K2s6tKwYyUda/
z9HhFkCCKRYKKqiPqh4u27itX2O+n7sEuBVGoH79Gmpdvux8CXGRaZT3Tnmois7ai1E5rWaplthP
Oj6j57QA14eb9SGTEVOikO6eKVKGh8wUMn7uWYREk6bvA8YYUCJG9zxKTr5BCOksR5ODjppkG7fA
7VtNjEmdp7R2ohur/dcanfWj6KWuupblIryKnj2JXffNo5yYwQy24FzLTXNfDZ25nypWk+4th6Iv
mgCXPqQLq3hxnygGPnUbK9PAhuW/Xe9+kU9z/+6adUFFUO4an3VIbJwaPMXXWolGYkBiBdtR1s2z
QEf/WY5eB7MxkVbna6Wj8fNAMu1UBLH0XjlGORs1zbt206e17eRhN8Q5eeisU5bKIEdrtyfr2ytp
sjMwPUZZsR2+eEZ4gvOYP4l44Ac/46kSnwzWSVe1/VongY+aLmm3PO/Lb7UxqVP13ovhVizWU/Zg
FYpbLyX5BzFBMuPp7q/3pwC1or05NjnfD6/6lhroM4BN+5JIpr4oQzvbKmhiXnHRQ55xurYdhh+e
muSPWHtoG72x4iVSh/37mLUzMUErETjr6zGnNKdbx1wDVJ1OZ3axvvYz9KMo9CGEEYIFFyhw0Qj8
t4CKi6P7wKd5n7pichH40QwFeVhfE8D8foFP17u/hsqCHmTemCOAiwGtkQ39uiqG+t3GBKltoi8I
5AKBjXmbQsWOvpDkmbWuNZAL1UYQDYiUiGlJVu/xsEbsy4yDbapJ8kOA5e6u76xyh7Vttbt32ymG
hTMkVDEs+reJv065x7AaRDYhKt3530328ZRZl4jKz5Qswz9H41OgOspTU4Xf/dxID/rUKwfbmEU4
Ma9rycVJPuCRhatanVgzkVDiz2PMDTNwf0s52X0AT8n0b0km2yHzFlbB6y2DdD/h1g8lb1dNk+Ux
l+d8pf2t1Moz6l24ESBu/vNoikkozP2la/kMSICz11Ap3JONwCNh6t4buNlI/Cs/7pFPs0a9h7tY
xx0wNzh7ZVZdowkbN4AlAs5X41g3dZVa0llcRigWw054Mks7BXclveNei703ooQzGH7KQVIieQ4T
On2PixK3Zdf8mAyENNPrXlLPxCysrNRdmFjyoQkKGU2cAVBknkhb1UpAaLvImaSaKZ1MHb1T0fS6
bj8gLgyTGJmvs4jVUlefZDy0p1kDSmsWmnplh+pPva0c5FHhzSHrI0c/FAS7fCf+CwsZrKVsaj14
KC+At48Hn9IUenxdshrtLr8CTcQ4jgf0txi9cXESa6QzDjDmm1zp4dxJjeHUIAe30WA9KkG59F2n
Qit7rL8V7VIgnoMCAcQ+KYKjOaH6sGTZDNmYXXQp7hCmStVv9Sid/Dpyn5U60FeGrLN+jZTyWbfd
a5Wa+RdkV55HOcHNLmrTq2xNzmuFFq9EVwzgQ7+G79+i1MYMyUqoZVMWq7VXdsugAJT8Q4mq1zJx
IbtYFcpoKD1s5TEaT2wN+1mIv813PdvZY1R8JG1ByRb3iEvsSgVSswFuTZSPn3z42jA2mVIN5kqr
le4dKoeJ2qPl7kdHhd3H427etCM+WG2yFq9LQpwPKmvUa26UCPVNfhTw4H42GWCnXYLH9j3uoGlJ
MikE4V+wbZrdJ9/nDB3lAjS33YcmMi6BK4ersC/8F3WQMc3qfRwKRNeu8Abw+SVEd1Qwhw7deNyK
rhHBRm0r2dmRTPNfjJpqf6FE5UGMBrX7RkLaOnIrDV7YBh/z3mrOtwtRdvYSL7qKE5Hdw+WvTi4N
ijS353YC6KyLEB8WD20Ra7qQGmJpHu4hEQck1xVkk2vT27DhC+urXjb+CrjmV6VugY8WQ1xgEjd+
Bzg8rhu5Sk5ZwRelyLTiBbm88CFCNfljoOSqDhkQjkKrjg2Z5C9BaqR4VRbN1UVqcalLQG1Nt0t3
DsmLVa6k9YWsujyTAZzO4xFVBtMdQLYUYK1zxwgx9qVxmngjgws63nr4FB1LU9rgzhDdJtiSMaL6
3TYzC+60BwldMiLs5KfGVWvUnMTh4Ly1Y7gcK899yVwsZ7oKUpkejc5LoGL+o6YWNkRTF8Mba8bH
y9mI0VKLP3C9so/iVAOHt0YmXUbiI79qsXGbZNo5FjNaNKKZwyVw3UKPAqORSSth4eosTcZOL/dd
NjjKcsitYtFzd3rQwgrNcfSaq70cIm0xF0OZkykPYr4m3oJkyLE/inEkrlgInZTGbrehllxELzO8
+vRnXFbxUGLtx1zsLDoxV/PV6jYNzOpv1xBxEeqDoduTqnrO5GQhNkNUsVDgaKgoW2oSvPYjxqFi
8ySjXY08erlxpvif80W8LbPsqfTYcpiau2vaBhT5dKQmWLyoMVwdKSJZjhHUuM7wNUMXmiWoaAxk
VvdjV+xEz7Zs5yw+slgv1VT4NkVeSCXlle71/13eiQG1Nn7kleKzLvpjPXlfCjZRp5B7hnhdmW8k
Tbp3MuDtGts0RPCmLqZSJ/KjLITiUD14FaUeEdcihw92OfJYk830qWWdX7Lf8FQNNagkgOSGy6SU
yNJ7pEpfSrc1LhoyR8fAKdkITHET13QUI9LJ7cdpFygJmdtOdtwtHz0S3b94G5VixbM4Guq1N1E7
WG9IZ1fFwWvqCe4HPvPlEs3nfi5icO3VxRg21ULBSwtohnpGWdB4DGMrnyyuixV/XuORpLm8K0yk
l7xc0h/FlF8n9IAb2SqHABYdOXnq1WoxqhaWtlMvwnBiliXhE6bMyA1W1rY1R9J2ad27x8RKXGhG
ybk31AxHPH+bxnG9az2ckMa8PgwTOE006rTxigzrze3QchGhcNqg+VNjktSagX+MKNBQwpNGF6tU
yRuceZo1ylZz+8OtK3KFeoQiRY4aieiVo8oN1bYLOGDuikWQ+ygaAI6vWm8W0Aoc93GMUKZk8W4t
yqnbuCxR9Fz6oke1Vc68HI9MRxnOYm4WOA6OFI10uxrqhuSdrdCAS1pIj5raqo/j976TzXImYcuB
tyKuSbC+jaWDuMhGD19S0Cp/ye4kwWnUb56PcKGVmh9mgImMGiZsr4Oopoihm0dZCatLmerlRUFE
QYTStGU/Ps1A7sI6ikExbQrZrrKF25Gv2QECKIMObO8tDKHKeaAEj3IpZ2sWNBhhqRPsQQzfZhbK
OCKnpFWz384UkwzP+4i6Bos20mrXstIuWJQNb6PMVp/0UbsUXfgCX2JuXshpjbdZSk1Oza6BnQds
FKeGNQ0fxrEFRvsrlnqpv6FCWkBjrHXpQY7HhxYlzrDHTrvoqmDn9qa/E13RjJmXUlaKkSVAuS+7
TVRiyfeXYjwCkWLOxKE4s15S38zXdWUW69hvq6tX+PBvdav9ACjEgdp+k2MZMECpVSdUo7utp/B4
cjsToF0rfaE00X6oobp1I+WCBpW8Tbyk8VZNa1BCD6j222npw1zVWVC1CFJondwhPpFqz3gS7pPY
kM9GKmvPPb1o6omxDsaNGJOnmdNYXkbKbey/zxNjyoQI/nUeDkRgq33MhKsox02kT6moDbgAg7nu
VjwG8sdMcyo8lQH3mGgA6+QEQ7NeNEmgf+tACT0MTaKepREJ/i4qMuT7SPAVrM3yUfvWoOU362Vy
GS3C+0dAlypaCAwoiCubCjumsuNLU1a+tg2Mmg9oYfEonK4d/x9n57Xcuq506ydiFXO4Vc6yZMth
3rBmZM6ZT/9/hLystefZ569T58IoohuAgiUK6B49Rtide08KXn2FsInaKdlGgWnxAKQnYtOrG5De
J8auitvPq97MNq7U+RstSyYYzDTk4RVXj2m+nsvUk7nhie36rC80892zUFTNo6hf907svvcQW/qp
nnznZ6peqkoS7Uxuzy+8TU8mNz7oHF1Uh8KxfXGhv4E+opFXziC1L1IY9UTOK4QmJm8rV9QjEo7Q
UsuF/sKu5l2jRVeD8toX6uQJBMvIHj5WgntEXmXTVMbPKE8r96UbNYfEcbQ57NDSPBfdyuKfPzWt
bSIIKy7vAydjJIWvCp+ktbA/mmL0LmDPKLXPERVWi+pPOcUcqGz4xZYXcbvAiV9y0/KAkzb5oeoD
ea8HISocUn9CLbe/tFYyXCDuZksEUECYRGP0xVz1q+YsekSw+8vdKyb4JTuEFiqKxxqlw+0bds/d
Y41At4e945evwpRwKzkpeQdIaCoFBq6NEuBULlxPzaMLOfVbINdwLomKYuEA5Q6nqj5VD4u+aKpJ
6aYJC7QcWODvVf/VDwPvWqi6TUG6kWwmivNJ4VB+1VVgGGattGt4v1GTUAo0d53e2BWjEm+HKbju
qSCV/DTIVnHqJzcfhg6oZFAw9c00voVpoW5NRHvnQyfHt9aI/IOZauXs3vWpUlKd7CZ6hQSW1SnK
ej46UbEvQ63Yi6tHIwU2KRLRD8ll2feRldcU+7CuURLLG2VpSs2L60ClmkBIeguqsNqVPayhohua
RgzxeGrMCjnpb5kPFYOrQ4wqvFYv2Yd2Em+PTaO7dYFtHKGU+JlOvZRwxykMh1fhqwtEyJ0gfxIT
I8/VngYPivNpZKwHxqWwpJXwZXlugeaDaWDyOSm/eHX6W7h63Y9uSGNXXhgM8zDawC2qv4hx6dDM
wpKIqHhsq9MXpNnthd9UcDTAYHJzuwHeUlKVYOez2+jXb5AVVifhs0NAsWrYR3CO4+RrnswTpwx3
wivBdrvQ2VFvRDdriROkfS+v9FAh75/b+9TNg2P+nw30hK3cKQdhHpsyJ0Ktj5/DQoX6KSgcFo0X
TKK801Q5lBgz1uO4iVVIZ+5dMVH4xeywCeEw9xHsIyLj7HKzk3dsB4g58ZMNpMeItYPWQFsvkUxf
1K7m8K+ajF1RuqAwxSAbVVtdHgkudup4fDQjCs5HNdTjnW2oW2XqCaewRwPxb+rAnXLdjTqEuZM7
Vahinz0GET8PllXZTBsa6U+bg24j5QtutVOiRdab8UE0vgdMur1XK4nWburk7kqK9BoM1sTH8TVG
XEKeBQcYb3aGcgCUmajRqIGH7JweVq9Bwa87snwe8Ri6pVpcx0gOn0QPir3FqLXDM7sXjhrZIfLQ
Q+nKIlu4KgnyYJS06Y6lX/wiGlZDkHiL0An9cM5WJ11obZatIp3P3DyBKwgiPPJm975SOmc/scdD
oqv6Raxj5/yAp9rTOK2H6nJ9MgYXADYPIUyUH427Iar/CNPdPsZwlvh6NRdPQthaGyUoyGnh8WkV
OIWdTmfXxD0yGr3q7KG9E+mudqynA1c5NcIuQUHhK7J2FEP1ousMBNU+bY9hYtbXWGFP7KE4KOiO
oVIVDN9cF0ID9Mff+8CqN33j1KuQ2j5h91xzfLfLsd4YcgHpj14EMzYqPjRSIfyURaGvm6RtrwPM
5QjVbny71i/Cwg5F3RDnlGbW6LjxPEzh6JRso9pKntVeEaLVnxTO/3cvgCBKcQIf4axpOT+JfrcA
axdo00avTV9s+zRRL1oTRxQWmpRxcKNQksC++d+FsQrs5rlsLZIvTEh7whWZWe+Fz2S/f3bQhhA+
j3DtUVUreNnqQL3arfHqjeUv1c3al7DwzOfcXFUSurdzlrtJjisd9clnxnBm21FWb8TQ1tbGNWQl
FTcLvMnoOoevddShEuuEEfvVLqB0GJWjszadjIrptJSn2rMSdtpR9Dy5JhYE7TrK3RyWnAB57Gm8
cGbTeLlC/eA/xxO/7ZbC6WpjebIG/WwlPqCl2A1no93bOzM3UMfqcv3Kj5R+ha4AiqYB0eK69I1r
qqjeeciDjXCKYb7S66gyEI5/zDK654zSrYuYo+Zag7DoYMwfk3qlvNquGh7FHBfCvZ09PbA+PeZf
Dyy6XohmUxncTLNVzqVRVgs58t1X6FL+OKU2/va1l0zSYiqvqTxGqmb8qAOYzPpRA3zEz8yqKA2U
oTOXwJrEISgDIXkJrKGed5ZtvLp5svHSFvqHPnmupqb0EGF3JBAyKbztzwhaVCc1MA6iJ0ZYRQXb
uqPXWzHLaZPwUA7OD0u3jIxls0mTsGhAalndlmpghJqQRTu1dq9uE6s9g4hA1K4UbeA63lGRP8SI
u4lCxOgk+gVZJpBx8l6ZTMJujhxO0rDoEdJs2nOmwY8WxlHxMVZauShkZdhVlea+deWLnaj5xwih
/6Zr6wYmrqggBhlTIhKNFbdQCekSJ8+v0HLmV+h75Zk/+vlW2DS4zq6UDobwb18pbsuuCCIroDuy
diZ8YlQO0QNlCsXR6FrtrE2NkaJm3BnIqAlbpUTaGTIJ7Wz51oWDi7p7mAqt0U+BclEr9gUzMT0H
Ks4XHvnbJKLA5NdoRrCcT41kO4S6xGXWFlxmugfJL6ej+WNQ1Tefw8n3GuxA/+lC173tycxudTf8
yX3jdw9ZD3HPcSIj9QO+wVn7TMEvtM227H5PTWuN9JH0x2iR4fZk5C1MU5sldWI8D37kLEfJMg+h
VilIG8vtBKv2LlAu7KCTA6dlLLS+sj5gtrRXkMP3a2XqSiTvYEky3mzNtbYhzHvLLCLJnvlQUsSj
q22MWNLeHC+9UXBnPCFXF76MZFeFuYp8FAf9tJ+Lrqe5ziJpE/1/naTlEfRsYwl6i+B0rvg/TN9Q
F3lda3wbBu/spRP9n5a/c6780GVQNS3iANeicA/CXCpUEg8ljOgNZPrvaWT2MxQMTRLM0J6SibnP
7lWVMKKVNE+xnex6kjEfhGJg8AAntIrzwfvQBv/J7cDkSdxGz4TxCyh1sMN2oyz4YkzBTc//KMZV
Fxr5uw9HPxuNEZ2kDC56WI+UJXjLg+wSQGk5MR5bRQ3mkAY2H2VHCGhotfAIcjZ64fdgL9LcZeC3
iOnVxlokx6n2mndkeV5rUO/7IS+9hRimUQtDFViZnnWYPC7DYLyLZYssgmRf9YAyTY/SLO3GLT6q
GD4qy6xDmEextqPLX9AR+6wq7qgjagZThn7MpWBhgA7YVsMPo5Xh9lS04TmMfG2Tk5vM1r5q+5uU
CiDobckjRE3trOXa1ylrqNv6VLeUMPRhtye4qqCTcLdlwbH2oCeceobetiv2w9FWMgdpX+YZPFpd
4rwEKLWeDSc+iF6k6ePLxHkyuey2a/ZZltRT2ILaGgrWDllJnj5oqOZzFV3m05X574nt/MxbQ/rl
wkVIsgJ20ZqNjt2Vw094RhANCjrjFe6YYAIYFUBz+3bZBX35PEr9AJVWAeXE1G2p031yZB/uWaUm
vK2B1kSFhVOO5rqnXLVBrQGt4kZ+DfqOTpcUEFpDciB8kp/3R18vKFnE6VcRIyLlF0yc0SGipGDF
45LUijR0rFrOF2OR6Oe8kZU7CEztEV6WhwT+AJJqFhvchQCHKW2/Sjn0vylllW803QDz1mvmR5kR
cq2q73yL+yXM6N6SW+sf1fUHKtmLGAoX+I4WFfKMaRghwqr01k40lG8AyBSXDOQyG0xrV0zN3/5/
DX3M1+qm/ZwvjGL63V3WxAuKVL3YDXGjPkdrw5KBhVgympfRyS7glgCo7Z8DR/K/q16qzopWd15K
WDM5eEYyyrJk4x3qR2FgK6u9FFZwxcpmvCsTw71AOdWufcdnx9zX7kXYugbdWT7L2qpNZQLDccvn
MIZ/J83HYt0AeX4fSvO7DcPSU0kJw3OaaGvoogtOq80Is7sJEpn7Hlo8PUEiUAzNwVWrzj5CHYry
gN8tDERmCNIW7rUGJLGRfRXBCBIpV7/jO5Szb7ppkYKEEUy05Nbc8m3M+x5JTgjjjakrOSg821lw
g/IHiGlrXYW5TntnG+WJv3DZK7zxG4/eiau1G+GFE/kPRarOSTiFSXQRx97r1L/f+r4bN04X2Uu9
a5QPImLHpnWNZzVVvKPlVy9Rb1uzTEb5G5ADD46+1KrJ0J5Qpy4Yu3JTuimCH1OXwgRpJ7lkwiG4
Cm5obngnxSeuLxkfaea/ycZgvFRVqq7AimXLijfgRXMnJK0F7XZbScaLTXLipOfhLe7gD1ehCV1J
pXZoDKt5bieEZwpBDQDfMNoPEwYUNilvO8YyQiuTV4yDqnVesgG8iF43qLAjJEAu7cK5ABLOd+Ds
zCcfKACf26r/qTQFx4s0+eYiybhkb8/2RrXlU5MbkLVOI3JY5aQs/FkTtZpXNvl4dwTVYZWWuhgd
aJuqxpp10ngyi+CAnkb6boWKD1osanaG5ibvnW7PO36Gbo1lIjqX++QQeCPeWzjKl+xE1bVWDuXM
94iPQPrlzUYFiEvW+shE8DEPVIgpLF2Dvxdk567P+Znh+2+8qB58tlqR5ygb++Em0aD8djrls5Hj
4mrAybF92GuQl7He19sh7VQqEPr+QxqzcwPG+Y+boDJtyvHPNCCiZ5aAnahBjFZtwzlR7uVub448
sKwm5rXOEXZQIW75YeXqKlSN4Y/mubuBaMy3Ss3KuTx4zsEwQoiJoxI1W4qNXwMtDXdQ8yA5MHVL
H8EyMCtk6aauGsFP4ScuQlpBWL6SuM0WlmLZm2HymioBI1MvCO5MXjZDVPHW/CckghOvo6rAf5ZH
F7FS3lCDkFXdCzCd4WXQoHSe5iCpCGPtxC+Lrut3AF3NH9fe6nJd/SYZjFxipOQ3k3KaZTXo6TFR
CO4bfpKuB+K8Fxm45Hzwjex7ZJcbavTqP0lhbDsCLd9C30MqKyjHS6QGlDhLKLKkiK8ddTnKoLto
1Js2pWptSjd/m82c/V/9h1vAr8SM5Nc6ji3ABE7GJ44Kcbi8XQTP2BEZDghgNbRWBtzuE4y/3Unp
C6BRJdgWVl3uYauZhH8HC0XlELWQvWiE69E11QBQlQ1v2b/mpDFVFUrhSBt+PrJTOTUI3cYLxETa
BZyT2Yn4EhA24VYq9KYenoAzHTt2xggvVS03h5NE3W8zm9/ie2NkEM7bXb0quhi86uToChdgRlqp
HxBmudtGdMswRP86BbA6DZGNUYce021JvijBnox4iUbGdDl4ynQ5ptU6c1tUOSYP+h3Bvm3dwl+J
y3+N9+3zQIDl4ujVKiA68jbKWnokpwikbOoGtYegtMbNQXFb701u0FciaDJuhJdf6gJF5aY7Ci9J
dZi7JPnZGIrieVqyrxXpVSwZNHBRi65YEllgeyG6Htub+5KiC1fC2tALa8N3UN5VNdEqj3IsSMpk
qKW/bOKqs9xxZ3Rln9w9wvjXmP9mY8OyqZz6SIZHp7T+VucJ5dFaaz81noVCELVcsZlB2P5l1/te
nSUxmAkxgvOt/RRPqMSaSCwZqn+mqiVvjWq2SLpNQ/qdrpGU5f4creEbt4/ldKXY4eeVsHFU+vT+
Ne6/eQElwCswrZLF3tGFzTWKVGtX99QTwkREhazt6Lo+F5e6PrLrEJf3AWIsyTx15tttdZ8qbKWY
Ly7/NYl0ibXLFaNeDL6VUCgglZugBaibxIg/jaj6UrOhsK0sgekUqUPy8csxoFd2oph8LoY97E4E
xyz3C+D2hKrtmXDXunoEVdztH+OkUA12VTC894ZhbWvXkVdWJfc7BHb6XWvoKVRpU3+0YzQ75czV
lw+/nqf4xVBhvI+/91XdU8EFAgKF9Ql58XNqp+N3LzPLpRyn9c4Pgu5ZVep3YXdRVDSGoa9UCtXZ
5sWq512SSpGeUhsGNT7sKCdXpsS2w9eqDalHeNG9HtLZsajNPSjL+2gxhc2lc47yF9Eh98eszpBW
Dimuo7CJRovBFgPh5a4io8PT2tUUPJ2qZGddleoEeSKHb1Yq7douojTVG26ultSXXFaLS5xHr3qe
D+8wCMBOuCr8XL7Vt9K12lvlthrXKnTeN4F1/rw2NYgnE288U6Ztz0MzU1edlqucr6BNArL0u9Qg
zFeDuH8JShCavszpKQjd/oWtrrdp2IEvhFeqsvhYjc4P4YwLTWGLtAeXEDfzYCxXiuadtaEF0agX
zlE0SUOSe2a4Q71uJSdE2mvqP/ziyiqajazH6q5pIrlZ1xLSX3lKdNUJ8xaJb2IVM9eVGqSG6FtT
I67+stmxCvkVkUk2YhqEGqoO3sdGgQtVQO8MfflnY1jQBffhiL7JfzooGID1qbDl2cNBfM87w8Ee
Hvm8zP+yizVdP3seYK7Yil5vqt2hdAkkT7VBosZnVLpsa+gZtVr/lP0Iu8EhjVI0USAkCokYs9UY
9zDdr2yqhx7LCZtY82usMP21uup7iNoV1Ubvx0iimhnqCsNtUPlLwpxKhGYgTddl2RYp9emSvrhK
YUqdaXFwUP2cu4/laicIrfQTipoejDrDQmml/GQOLkTESpAqi1AKU0D3k1dn/9C1zqwa+aCAVebV
lUPwNqh8jFK9TZaim7oGukohiDRww+GbpoTQ1QNtEs7IuPItsW6McZ9IMD4VihS8gWV0dmYLnaEY
5PVFye2qUEE3sD5f63gOHrLai8G97x5L0tEXG+m1G9WiINpYo0qMElpaM7g/KVXnLCd9u0Mf8vSj
iMzoSUAa2KNUFyxU8MRPD6QDGPS/LJnyESIb8gRYuLrjJf7v69wfpzLeH2t0PcVilCvvmnQAU0Cg
2d+XsjuYcwD0QMOmhsrGepGOMfeJNG8oV5Sa8JBQsHoQV7UwjiPSaZGK1MN9kPAHlVp/jr+PEhOi
hIw6xF9Ac/9aRLjvk0LLjw7NLuNEtI+cplq3jYNOpiztfb1HakxcBl3qUWGFceALyU2DogbQflYL
xo5CRz4HgUs0JHSlfUB0BA35U+/8qm03XExhRCRypqSjyET+96SkcAEIKKi7oUGScVV3ZbrTHeTB
CgpUC3VCk5acz+98ZPf+l7uSEUg4fXX7AJ7qmWAqU2ADqhZx1M+7woj2vRLW3vrBa1Zrw/0BQoMs
y+mre18BPp8e8piko6hz7C7Kh2kY2kU0qHY0xxDZqSH2uXu1fiVtA6tM+N812iWtYv0SFR4VI5Ir
T2IPnzaHezBShxaJ12kp4cjQzZ4NKhnGh02WzXcnGuu9WEnYua8uKvDjlBExU1Oy8Emy0CCc1ham
0tZT0rPNVcwJLQpu21rdBpyxKN7P+4NWc79qXadlh1qEsxTCjoYH7kJauTRIdk0DBtdbSHnY77xp
Yi4GiUvXI/GohHa1fGzEymkX9+j+P2zY/vchVVTVKMBCfd+3HHxG8A1e45VnFzgzbMNTY3ZP3mD0
u4afeQNgGrYis16JwOpb0bOisjynmlKcLaf41RsFqOovkxgxqCgkNjD6ouoJFXHU5tIRltUA5cd2
eItHyin7xq2vfZeYyziX3KNTt8pGR0lqp0LgfKjs0VtrWV0+SbrRLcIkSG6I03Fobg37NW76di81
MvgoEiQ2ME0aL+lR6Sv2Sho4B9X1cDat/ukUI1R1CA+66s9kDsZybIRP2ZRYDIPQOqFZthQ90Ujc
BXaxVv9qBy8KgaGiwZE7RUXFgmsuKjPWd5VHsbkX+NJaH0b7pUUkdBWm6r42wBSS0n5ygpNlGBFk
iDQRv8aXGurexLZQ5Z56d7vn7DgLSgcSEONUa1d9c83A2IkRchzHFxvy5Rmpa2OjW57szSnQAJJQ
lf76sbqcQATapSTOH7asiqXlqMXJQiwjFmyKZkA2Hk0UMc6YnlmPUug29/1sdn8KjqyxNzCVF3RS
Bm9uwkxx9Ot2/XjOjamhAUT49D9fXdcPEMgkgOanpy2Gw8N+f3UP09crfDyDULdJiYSeubk/ZMpx
A6AK24fHY4aWBWdmSgbu8ahtILlLSuE+X6FYsAzSz1d4f7cC34bqd3p197VVw2O/w6sTo8X64hVW
0Ig9nmQ3vcKkvv//7m9Ll1MEHvWfr07Mli1jJ3k2qKjpjRCzsyT9FqqlsXssb5FGRPRIChfA8Ipn
cEdTvaucH3PkrK+kyp4r1XI+KL6BcS5FTDlV3OItQyM7N6XklKmOvnRGpARqKztzYzKeU5WInD+6
3GWCiKxnrKsHSdG+C6doCsAYmuEM9/FlS9F8TQB0JfKhXeg3BzuPfj3GOwrxQ37z2XDa8qLRJPZ6
xUTTnvT9ogpt5ep7mXqFB+pg97V0DKfeUFjoW4e8tcIphpkulPXstn1YIRni1j50FDaUx9MaolHr
vF8mrYWc15fNjaqVY1rV+f4oQ1gR83fVmXgYMazWA1RBzDzZiW6vDNUJcPO9J2b1NXRGhVlAzvn1
fH21A32g2E/CFEL4sIFMIkN5lucmbHCG/8nkmGrUaVJch/7RUqu7T5jgdicO2kc+2b5/Jmkfkdc2
97cEsH++lsMEGL/2rXeOmpump0pSKGAdvOAsrow4oXSqK/ON6FpGDJN7oYJACPQ6XPw12onkfltS
7fhYQIwQDY+AiNXnIzzMZpSHFOP/8wgPR1w0n4+SUYQCfzz7IbmFI1n2kyVQZkLbbDpWqiFNSnJe
tGU7D5n16PR7ss426fayODkOUgm97NcXDXTBgnyO+SL5tjdvtbR/N6oOafJeG36EWX0s7db94yB6
p6R+z56wJavM1sybxbbK/kT2f1q68ru2POndTxwbvix07FXqehYJbKMXSpc4mmqafOLpKmvTb629
JbX21kntcttLfHK1zBIyLOy8FPcnX67hAFQrb1Bon1qFLX+ttclWeHrNmSqOUnLJM7VNhsPdamnO
rOeHYAmiIuVfUPNfTudBVRPvl5R41ShsT+ZFOqWzlUsaVfq1gH9oHVT5NiiVgJip451lBzwI+GIJ
OsY2nkdqUh/HypSvoVzdhN32Im0RjmW94+6uUFOpLdLckj7AsyorR3VNEslM77tjpjZQ0Ha6v+Wr
oSyFmRPivit6+SW8GKNvUwZmxqhVOQ51liu2iQQhyfjGe3Sv4n1V5TU1ytPlqMJaYRvKrlM8VGl9
fxHYbb4chzS5OSbps6ZHHMG2zPiWS8gqmBn4DtFtG0quwkz+I3ojgqQwpDtHMRPOF+MKS/ocpmB+
i6fGTjcgS+oX0emifA1ze30Rc5NwvOleIJ9Ej1cCL6/rhwcxNO4AATaE6reED6SXhPPnlq9CLs/0
vAqI1dNovRLMkT7W0JEPPm1jQj0XDNcVQGGDsJ8YGPbqP+5pIHpy+c4dMvDGX/bcmAIN7SRNPI6v
EWorwKqL+K2VBhX6f375RVfLiXlqoe7tPEBab+wBXmWjCJ8oVx9fG2MhBimpE5+1vOVzzAo2Uqrb
xFTYCUxTYtsgnS+5oAQm76Bwc+ys0T4K70j+GxySdxtAV10MrT6VdZy86Yod7Mc6KAnHMylrx2xl
grFYiUlGLkugfAMODyis7GHvd1feVDEpmlDo8jgBOjxIT38aNbCEREehgkGzuXwOCWsNUaNemkgr
4R4OomXGO7wSzm6w3TN5xntPmMqm8+ZpPPAVmqY7pLT3Sm2Q8epzEpDQgt6kxgs5JrASgWBnG1Jc
AIL5j2JUP2B2APYTTGXiupU/RXphrE13nGrmekgAJX6yncasnmtVd2ZQe+ffK4vyKWVKoysNYlFA
l36abpHPoiSTb7lvkmrRVZVAtu5sOhiito40TniSPFjCrJrdqpijGR/K7ifxtcV9pSKNtnnX6t8j
nUoFk8Lw56Ym6lWjAX/U5IzMXdR7m0C23LNvadnCVqLkLTClX4llGb/j/nJfB9Gri4TUykdjdDXg
q1a6OLA+LNxxRKWpj28jslYvAXoQL22FElRkpVdhCit9nFG1AbJ6chZNUqwywulL4eXeGB1avQMi
Onlz2IVf6v1jLfJxU1Qrqg/CbzlJsmwsPmTSR+o07cvQJosCOuM3tLQU4BeBNhNdLTeslek3BUTW
dfXGSQwpp6infGIarCXuisRH+6y4SXmltOpu7s3E36fZhI6eRsUZ3znKR/r1IDfGvpNqtBYNqTtO
/BQLufK7uW6O/VHYRAMUoT/GUzOGtblA0okh04wOIls0cyeP6KsyhKUPt7AJL3RwoKcQWpWrOJw3
3eieKtOzjnWGevWgjfZ3QnA7r3fH13xEwCFzq2JNTWbw7ukj2hKx/V2ioHmRqqN+CFolfEpJ31DW
q1rf03B4UxCf8MhszHw37cA1dsHTo7Fq91ix0dlTzFjYs8h2ou0omf5MDIkD63OwF8BBrMvpMTIp
bZqZhOpmhVFXfP9Fn9PFqkh4ewIjHZ4qCM12YweUR1QHIBz4sxxhVhKVAzU9ID0+bE5UFQxO8FM2
m+AkqgMmXz2N/P+YJ1bRjX5rK2VwlkdKBaSKRLxrRM7VNzrnalfAR2zzIiyDTNAHmpx6IXzCZtr1
qnfQ4RS92IiiTdXBXOYjApfOTbd6grS2P4bTYpmr2qsRFalANcyrj8YKpPcJBxOtNhGYHO1LbAFz
wScslWlIS5d69kWcVbA2hlG41CgAOSqgsu2yDOdhGJWvSpZ+XgkbZVbN89DnczAUwTen+6OZWflu
5Wa6tShwWwqz6wV7x2p0kr3crZCOgcog6YJv4Sj/pGS/vfhRk50GbbBmYnyValBFZFZ3cjQ5ubiq
/lvYDSd32QcUJrQ1fM8cu5hEnINv3FtruDOTZhsaifce6iTnJ7vUSfE6hoJtLbo8O+Pr2XWd3S+z
6VnAMLMvGuvz2bVspead6q4qqFTCost+F5ZyJiKboaWJCqcZ9fLRrZ1iX2SQPXZdEN3GFogCcZrs
N9Xg86ju9XOjqcmi0TUXqksPEZDp6tEkjTSsTVR4HbP5t12M1WX91dNt/9a2+l6JTfXd7Qt4yNLI
PxZKQ3m87GZLNXGtt16Nz25gK79CLbuCikveNI+X1ZWZtA+1sTvCTkHlqO5XH2Dltx7b6F+Km39D
mku/Ifqaruyc4LsW1PKp88ZgIs10v0WStxRDoUNC0cnJq5eM6u9Vi5zuTqaU/Qx7VD9XlYEv8aC3
UHEPLqi2Ube2WuhsOGBEgizobUTAc9aNQ/zNyIMfeVK5P4gknDIIOn4X6riUue37M6c9QnqShbPG
hP6GipEZpR8rPUvK344vPyGm1vzQ2uD32PrGRjKdbiWjPPKMXHOT5c/QRWTPbVlwAB1cZSVs7aiX
ZwrHNmnWZfcR0BV6cyfWCWOgMDdkwdVPQ+ecBwYo5umKSvxq0cRZsKxt6ESWPoxj/AecfamSlObn
lXOjUUTXu7d2qUsK7TpYRhbkRaS7G9b5Z8rdxrt6nyLW95VMWYZ9UK9iu5VmoRRLZ9fuVDRkAcpF
XlZ+b8NX8MfWj7hs3DnU28qRf5h51KEdnpeToxl+JtQhfw/NLlx6JecAcwCikssd9GpRaP0Y9ZyK
jMZ/z7uoXQV2KG+l3JCvdugjGTWN6FvzRaMG8xakureBH9QGvGeWtyZRnsUAKImSGaR+QM6qqlyr
UqDyFpAvAooJvK56t8Bkb6Q4yVclQjBWE/mv8N+r21h3uqXdy8Y3c2gWgZUOb27Z6xsbSfKVsJfy
j7oP4o8GObd1A/xorTiB+S1OEuObZhNR6GPZWhdNF38M8Q/hi6hxXnGs1jZItoxvg1YthF0xOKiG
VYIyMMSYrwSUN+IhiO9Yi0AK1poZS/PS8JE64yyxF1f51H3YhEP3y/9jSKc7OvUUjb74a24P0n4H
qzuKllD8iaYMwSkXQa79y5YmXXbmSYRrMgVoEX0NjicHbP02rNPGr7/sak3Jre/Vx7/sLrohxwbE
fxuZw7yiannedd1balTlpZgqF204fPZfJqreqwviNHcTWbaSIBJVsRLHWl8flEWOot7FywxtWes9
hCet46xyTc+PDie9DVWx/V6u+X+SFne3nunk+yTz200Fy+fRcGHUqaOcDIaEil8EF/KTH1ZwAril
95woLQyxIZvRUJVPwACyc2lq8spUWneWpobLwfr+XsjDBo4ETqammZ6FTVy5sWPsqAw6iZ7mIHA/
A+pUHCsSUkHcpee7LSwTJAQTOUaUepCfKQb3dvVYAmB19aHgrOfPAUB3F+E14rpYWAHyoKKrRXZ3
QH39R1Ym8nOll80JssVD7LnSa62GARldI9qIrq4r3SzNQ/fuDbpxrTuReyV76r3UarMQo+yR/Uup
s4+XqVYE+AXXzGCM5Ak7Nzz4pV6/Bno5jwYNOmaLSOGot81SdJs6+kVt/PBkJ210STl7GnUMSNTR
tWVuFjW8l0xKUKvKyJhs5Ax9V8s0qmv5P6yd15LcuNKtn4gR9Oa2vK9qr54bhjQj0XvPp/8/oiSx
d8fMNnHODQJAJsBSq4okMleuZRMF1uPg3Mhx/RjVRnBuefgLm2i8ri7XjeqXa9NUxhggdHPTDVPe
eiBI9mngJlfRKHoRreTCRNBOy9L7XFCPCdVKno8KqAmccXIWc6JHBWe5kxsSnPOcK/nuCrYXZQHy
MB/XbdyTG5k4eBKnSQ4hRU3bmPGNddDZtU3DDcp5cVTN/RHEBx4Y9vewcH+oTS+/JqU0Akuq/Gud
VfYOfvQArkVTv3QK9bu5lhevSpgH5DeK9jtYXkPTnB9aGT6Hz2kp6zyhBvPe1IkFQ12bPBRRhqTp
v863k/HTHLEN9EeaRWz4PwrDq9SLA56Zkgx5XOsAC87ZqClgI8PvSBINsLoMw1H05sYylGSrRA1V
1Mi7OVPj8x5C1ePUDbXyuVXJEM9Cb2JelajTF3N3599+wjo796VSrGNZd3cS1WhbxFYH0EZm8KYq
kgR3oGzsw8oL3vwo+RqYTnXlwR286VMWPK5ePdfqCQ0nT2LJWFTqgZRhtxROMSdYkF9UexCF5Zky
8NgYOyqLjN7SXsxQV1ZJNFTXWFHjnSIXCfgFzTwVYRxvfGTXHy2KxJYd5STv3Wg9EmSfgPy8fpG0
WrhUsgcuryG+rpVLyh3rR73iCZIUinxS4Ko9pLbk7cZCHq854t2rASHT167jlJx/4Z6TnHQjJwUQ
Vt2CAJccrYC3xidvKpNyGkohF2IsGiB5IQiHZkSjMfplEXsId+FzXyPGqgRja9e+D5WePPgT9bXS
d9mpTwuo2JgKpykQCMY57OqtmBJNp6vNlVjBQqyZ50VPnTix73N43F1/7w812Pa+oZwQp0ui6mr7
aXYS/vIYSBvXGCuAWJqzNQhsHcciLA511jmE4Bv/bFca2u5AwW8oWdkrDi7DUzYYNQljrZieuTlS
RZq3shvqzvRIV44wtkBikExsIUpZRxsxGSqpXdy7tgdDs0s0bTjKgwoETeE8nXlN9dR2MUhw3SVY
ncjJVm46iBH7XN8PSVns0ykyGcLIuBmdMr7lkghlq96zLmfJ0pSr4gs6wj48oYQWW4hJqeZMeVUe
tu50iFoALFy3XQHVmJtZW8seFsYE+GgLKThwAEfvbRpafuMuqJeQTmGctK+/3RoLdKHdUzGT+dpP
N7cyXUTLcHPYTcyL3czJDVzLRzfeQkxwAmN8iuq63EqxTXI/GtSnwET33ucObta+USxdlaKAFkaC
Q+nE6pNlpqjBewaV/JOzjdTLU0ppz+Sq50m2VMC67YSrItfxoZGAa4uhbtUIXjqFuussUkLQBslP
iQ+zpuEY0WvuceppRtX8Uoe8DPPfr3yNRqgk/Fr5S0pb3rliiLaJVSxswlzhwiu3HDMQXQVPs66i
pHiQpEpfVg2l5mXYwtHUJIQOSQJ8pYj8nPkNcYvQ3nllZv8gP/fi9mHxnidGvrSkQn/UQMltanhU
z2YYaftmSLQdomntRewI1U8KKZcLa3bb+1/LjLdTnl1T7Pi+Y5GA3pl21FsnXw4TSaEOLGovzjh/
dwr6NEdGrDj4CaHt0dj5FCmGmd6n6M0MyTqBfwiWbknLk4egzrOXoilesk5TL4Pbpi98ygxwo0FE
ZjKOUgbVna2VB2G1miqEv9Nod8JK1qOA3ck10edkLWFYY1MR6+6r5gKGpgD/rsXvdiCfjEmDxLQ4
nniu8yXVzYluNGguTlgBzGwVl+N5TUFYVLSLSrPq7+PG9aT8exnHPQARKLHkvHuntMM5uVL5s6mb
aljHWawtPhk+Dc2y4rRFcaSYH4MM7hAHCcFk1J2TXxOGhnydQ2tocMIvgv4v3sggZO67HzAfviIo
7n9xEniCqSvqrmHcG7uKuhxqXez8mpAQXkGzbW5NfXCWPN74s09NQ4HB0VRseOR6DXlxMZmhioqw
9BCRmTZcnl9jsAh0Tz91VeU+u143/VDUGmFGhknrlOuyMZC8mJxRCTC3o6ZDtzEN/caBxxkx5PtW
Vu40F19qXsTSkVPxI4RHS2tyNeumW/LqE2xizhPURXpjtMpjDp6ZJvXaW5Nw+6lWnBt6fwEkuUf5
IYB0wFjl0dB9l3PlKSXL+NVtzWqhWqbzip7XsERzN3mSGzlYQzx9dBILnkB/gLM1HLN9DxIH5hNF
ypZ12R541bDBs2NVLD3eSoYdr7LITZ+SqRnILJBpeBAzsuudHGvcy5jOvm86Z1XJjBHdbsqnZdNN
VkCEOnkl7OVARDhr4SuuGvccEpdfFnpvL1Jffo4sqq9MKBm2A+mnjemm5VIwCwnioHAqgK2zfJKO
B9YqjxWKiLH6aun88+xIvYqRTAgd5PUzmqrVTYFz+FBmabnyUst4H9rsLysxkofcqaQL9NAkvY2O
3xE6D1M08oFscvUt8Zu/DP5m7zxcGrQvgQWEWhMsYWy+oTbfXTKKmNaBbYMkdiwkM5Wu2pce5dYu
fJMD2jnI7cjjiV/LH8rIDRIdEPTf6tbbmA4IS/jegr8c/mO0UlJ2kRJKOwKA34YSYvNEh4C8gA/9
Zy0LDJGpmltv6Ii6W6RO0q1Z5M2Db+bn2B1URLk0jv5l8qdcw+xC0Nm/WWHx0El+uO/7wDxC4g0j
5NQY8dXLv2aFX3sLr6NeNAvaH526kTV52weF88XP3G5da3J5tDlAXD0+4jJseMnSYHDYoLqtX8ux
8ZYdsUiqhYoQpmjHjxZ1E1mUfcpXTWnGr8oksQp5SrpwrTznGzVsMtl+8+Ha/WbbASjmjoIzHijh
1ixhRnFlo3tzTOBape63f3rGsC29gsRdoz23qe5QpSc9eGa6q3XIFgYL0pEhUpd1jch0l/j2NoKT
/Jj1Vb8zbengjlm6VgbnOMZVu5AJehCIafpNG2jmJnObL76V1ii828GiSofgG7xMN9sorO85Px6o
nNGAhQZ940h1fYD69eBQ33zBYRIzp0Lhkg7g0iNgIL3nhw+igaBMOUoRrPTTVCRJ0IoltrEmt6Oc
O2tQznKXf+nt/FaYKdH4rHymfDy+Quwsv2SSAoGXYl3UMK/Og1HeuhAoT56E4TFwvodyk55kSCec
sB/2ngUDCvD+TD9JF7ehUtE3k/cOVMYWbDrUTNNQGszrFNl6NNW2uzRmTeG6BKhNl8JgVcqNf1Sd
5qzUjQ1n/YQ4nICJvkOPV4S/otwHIzVAXyDmRUMxFnh64SLGjl/9wUt/Cov28NKjLXQt4vClVrLq
QqCVX9LYkeHrqvZVttNwQZFFsi2D9i+bTMgDMsHaue8tSht1P1jytpGd6D0II6Tx3QO6CMCVx+gb
YX08OsUY9k4Q5Yv7OFCtfjFUagyoLm3XeW8Xr4UWNmtEIfOtGJqayePHUeCX9Ubq35x8WHY1ZaBE
2bT0eO9anFqPrk6l33ICVRwjT38kFSwt/Q4RQt85pNVwK4bQuNoJqNauXuuO9hfnumIhh/W3Tjfa
21gnpJ0yaD7L4H0s+R2GkrocmrD60elPnW3B8hP5zqkgzbSAhapd9RHFM02IFHkgNe4OoTgCTvyc
bwlMnrd06pGGviVqXFDEyZQwthmFUl3HvVIMZVVPLpJSfotA9WTofj2XkdzyDIIWSgytwBvPg02w
jOfcM5jP7jFpsiVlEOZznsnJIgAmQOK8/6itNk7DONJ46vrm17+TVhMewuDweNhrA1f/reBmwZQ9
BPGPws3tQ1/A/Wg36NtQdZPsAp0KK+ozqUwu4SbjyD1stFwrrqNdWhRbyg0xHO/m1EW2y3hVP6Y2
eTmfn/+OZwjJuQwqBQgPxyukzNnaDQL5sRkjC5WhTn7O44ey5AV0kut9aNsw3LU6ivCh59TXIZiS
L05cvqtuepYLfulR3KO2DpyJKJe2NC0k17XG0HeNO8o7sNIomWdqvFYMq9grJrsB7p4eGV1BZpr3
UgqW16pcmt/tPHlSBmSCqkyWka2R1p0R5j845V187oXvXssn7Pwog6IpaHblUF9sfkrbSLW7bW/Y
w022bG8FB7T6JpOgVM0k/JGaZzJZQMf5Md/MvrbeLR+e06JVqkcSTM2miOsMrEsJNpowFu9c1S2r
9GaZVlb0rcj6pZ+V8XfZLxFBSIP4xQQauGlhNzmOowZLiwGW13c6hZz+cFZr3X62HUfhlr0hylV8
DXyD8k5bLg6u3lngCbvvihdxo7QtoPhGZQKEb8IjVMThmsjNcEkcM1+0hvEtVHLvmVLEYadAnLqF
9NR54YwOVWTq/QmNBQDCNBkeh0TvKPsp5U2Zts0bvKgH4RGYNYjxgvic2lXZtumrnWx58R5OCHOv
kH848X8ZkfqrzSvUE84qgMh/3fQE3Qc1GE4pYd9FHzjus6HrhIPK/jBhTzoNhuCiBy3Y1/E5AKhH
RU1Zr0sDmWqPv+XKRP9yz8NFem3C0V/YrU36e7JWjY3ijKE/yzJMoyQeeCmqeZCWQCo0ve32TUP0
erSV9N2Jre8dSNNb4YT6LdP8vxBrTymAdhY5OOoldXwwLDiyuUdEatj2bZQ+euoUuc6a6k8T8qwk
aJTvnHK+F3JgvRRQP60VJXq3hzJfkfd0bsnUgFmGSZXc0c41JVWC86NSVmMJZsl3S+cmHB3HBJof
ksSe53KpN4n+cmOZdhFuMXGlm33f+75ZbCKu01z7tiPYLHn+2s7y9Cx5FQIEYwzxU6vFJ1AXf1gA
Js+BZqwzv3qCgjpYqqN6GivnqCfEcS3HVs45ou7LcfCVlVHX/c6JK3WPDslwzacm2KUDIRdQBsEu
95xgpZuN+mYO8OmXff+DYrjR7zixQ2v1UhJvX1S1k607CJK4XcbeeCCDsPR1yUAoKtd28gCILS5M
hViNZ+3cSEqXfOX5vSrxF99RoYGxEYHR5Hw4jRSrLhONdHRoav2qMyIi9PJgUVLXNO0iqpsnyIKS
nZibG6rCfrlUttqtO6vTFryNnHVSBW921RGGsfTgdWKjXLWJod0ix3c2PsXZbmJsyUiNJwqM0p1n
oHjTqQWMP0F97koteYJRgfdqVPbAXun9XswpCdAX2GWBg0r2jaOA9V1RCUONkxyZ/ehpvCWjNvFV
lqTh4OvZeACPzV/HJYMRUNR/asAe8SIYfZEq0g4dRbjrFgLmXVL09oOMvKdsqS2HHpTmqXslVhpw
xvGDZhl7SXACM5zug5GAhQ3MY1VYo7rSfMeF3KV79IiGO4ZJCn8MJfNcg1B0qVd7kDIve+Bdeqp2
RjZiNHlr8kDvvpgIASBH7vOSF9flCypfBNEj/ZnvjwlGZwnDe3qzm0lXuHmxKEa+EflM7k1BXnpV
wBC2HiYvYQiLyr3U+Z9igNCpvCZhGq0sqxxvMEw5C02pe7Is2ni7z8mGuVVjWwf/ioswcFrQrwYQ
yWkm78JoKRsIuNdSU556xypOTRP/7MVQLcDQDQ0jpNeAlIXPvcudiO9VLLebmCfhuTRQ95VkI98m
iuNSVUnD18DZN7VF/D4dz0Zp8gBIwoe6kCJ+/twWeYO1UISFoRthE0pISsN6EHO1nRForKAtDW2V
Y1LlkqQjqgvqbzvKabrKiuHSQAd0k2E2WGqu7z34fOotobmYbGEHa7433mzARCd+dFWnrOAV1HlM
u/rRydVkW4f6e+u30dlv/yIIXl7iZsg3ju3CFhOgQFS5kG6KHpzK0OSI7tzU1qUv+oHQKfIjvSmb
CE1Y8FVL8bsLK8ofBvIWC0OX6lfu98qyDl3vqbBLlNrC0r2aMl+KIIK0J4iOZoM2r9oYPFqmoWg6
SD2ognSyPlsIk9oTt067ldTF6k2rHgNBziSbMfI8/IHv3E0y4bg9VWGkL0YKQjj1qlOoDwE3QbAk
msJXeC3wzWajeLJ2J3Aq6wYx0l6FX2iicBJ+HbpW8EWbpyiDRyAPvXjVWIp+qAPq9R3AXM+Kb1aP
HKcXcp9kzzA/roFJSg/Ti7rbVMqbFjvFqUwC9z408iRZhkMXbiBwQWMlbXtpjXiptI2B6T5WevYn
pRNgxNKuO/BbCxYdmaoHI4vAyznxuDUcF8BVKb36aFs9dkOy1JuyevaGoXzOEvuWQyZ8yT2pfHa0
zli2w9Bwh2Vo24q7JUURrtzavRhZ3p3bfHAvKWLr8HOGb14SlvtA9nMKN7zozYyITRKHDHbCGlFH
DUaeVJmwuhLCVWkkPcm2Lj/y/NiJ6d5q01PsZyCbOGgCkBx9yBvIYBpaFa+ohzBfjDiCwFuFO5yK
KvMlqYh9AzSTV/Y0NAZZ2eYZj3cpsoyXhColIKFKvBZrVaf1tjB8N+v72gbkME97DYZfnHnDqzbZ
6HrwpLFV1PYBpO3Uf4mhikjlGmZ+eSOc0w5Mug7t6N0qe1FK6MbPt/e1fe+uIPyRt8JZo5hiVfq2
e7fGZtWsLMrsd8JZDjpAT+2UhhXXHX1pqdd1tAU3ujMsp7223mBtkmDMT3Z0zIjQPaP21Spy9zxV
0jwnZf9Kfs45ZzAL7GB4gF1f67trU8d7Stqdo6VJsLGIuVr5WoxUZt2nWq2LLjpIBVfO1QDq0lQ/
kh052J3dXYV/WgbxivNzgHw56iZW2vGKF5AnlsMY2TpyF4nS/5nmRvs1z30VmXDNuFKXHu4CeKNq
0mG3xoheGhmpMNNJ1QMx9XYZOr33VhI63mjwHGyEVamQ/aiLGHWRyZrpQPqqrL15ga29Nl+rIvF2
qp9BWt4RtgsTs1xVUlFuQTPz3LK9cTg4yFQY69CwfnXjqasrSaEuPzh86OqJkm+iqdrLMx7dofNe
Tf55FC0PKwkaoFeNb9uDGyNENI0ko9OvoTc8ilE4ptmlAJ0nRmCsjJOGQs8imPjUxxKSJ7vv4Tuf
dkWgU9tM7Fqr0JS06+DKPxtd2lsSJYfzNC/8+SF2AVNOTvN8rMO56A+BufxkyLxQXhRuMmxnZ+FC
PIKzjgnX/O/LuS0HRqNUlBeECTbUdw/v9mi6q7F2utOgpPJZVgl3NSrAwZAzsj9ANhFMikKiKSZZ
IdGLNWPiwUAYdrRQFBJzyu9enE1J5hZ52k8G4SyssPYi+jHtLJah+evBowCRxXoERH3ftSK2DOyJ
pFSzAMm8ioYxPWRV8LOhNjA9EPlOD6I3G2a/2fDJ779wmbcHbgbhvdh/XieGs898pf/C5dNW89p/
/JT/eLX5E8wun7avPOnXx//HK83bzC6ftpld/re/xz9u8++vJJaJv4fSDug7+sGjmJo/xjz8x0v8
o8ts+PQn/9+3mv8Zn7b6u0/6yeXvrvZp7v/jJ/3Hrf79J7U9v+TtUMsQ7R14tQumn6Fo/s34gymq
fFal5Ajvq+7jRo+yj+P7gg/L/vYKYlJsdd/lP/nPV50/tdyhQrOeLR93+k/7/afrc5jh6N3pIW/n
8xXvu37+O3yc/X+97v2KH/8l4ur1MN6Moms38792/lSf5ubh5w/6j0uE4cNHn7cQlnj6L/80Jwz/
xdx/4fK/b2U7JdS5pfZ1kIzg2EjtxJAI2OwY/26EJRqG4qBqNzEtZkSvEgtmX9Mtw6MwlySQ9k6M
LJvWeY+Z1uhLrzKoraoN6SELYgjU6v6ZUzBEttMozqkkbMG3THaxZgx080D2/Yewi3kXnqjNWMKI
JeZEU/WwZZg6ILAasv0TdNFXSD3ia2FL8b6zHQSfO+p8bTO6NzBUxuc8hYF08tKiCCU5YQ0sCTib
J5/uc8KsRvp35OgIiFgN1DJiq9zvqXPOVXl9d3RhlVxVRmDDk2xQX5KNSOxwsgeHiZjqxo/QcrXh
uzGon++Kq07QgLx9SHXPNBwCq7gWSlxcFaXRtp5eAF0Xq1utGnZuAbLhw2qrdwAmp8075ILsKBZW
Zo4skVE/zHuJrf1Oqwhqesf7fkFSNKcwjaHl/XVJ4Zb2XX9WebG4u+kjRzRL3Tly2VPEjF6QNwnY
38XqoUemRP2DcH0jU381Dt3W4P/tCCjXO/nVpGUvBO/FpFg+mwtwIo7k6Ieka0BV2HlB0WkK00dm
7fPC8u8DRwkc0DDTfA4cF4Irglf3FWJyXiZZY7Qk6VGvP6y5e1ZDue7iJD1+Xjgqg79vQunh015i
aGTmmUi3sVcqA636GKG1Ue68S9Ak3kX0AHt56LaW3tYFMkteG+tsEH6dM0bnkcrSyXVeed9Iax9t
O4qJmwb6QTQjobMDysj6QfQQTBv2iZQshDH57SaGrq57KQUnrMgojkZsVlq0jgy8DLUxH+KxplAv
rSQpFzHbIia3BlOrLYXhbp3cRa8bZULeqncSvrMHGSdzI+VQeoDX+Ok7WyPFf0JkSCVg+y9Gbcz0
na7aX+d5EzyhCp9WmpHlceWtsMwXc9AwBFXXQWEyferfn+s+TCnVo9TQXosPYVieyl+kTGDYst2D
aIwsQ7H+3s6zXWQym1ETQrRw8k1AtiB8PaB8N8ad9GEDvcgJGMRdLN03vC/6sGHZw/UqwdCwUmFG
P+pTE4Z5cxRD0ZubT3PU6UEby0FsORv+pw3mZfdrqL2zyaC2Szn4lP0p4YiIArKa3HzZT2+hkXK6
ChGUEAbibREa1IjUZnCkw0trHygFGNOFGIM9/TlpGf4zQgvyRsyDHnMO84rZtxTClmIbsXb2+TTM
vZ5qDKfej3L0LjUpmYzcgMlND6OnAIDa3rYIGsh8w96KVtsJDwq4HM7cjn+zJhh7mlFdl5txCaTK
gsJ/gpO0E5ykGQD15GNuknqcumKyniyiN/uIJVW/sXrkm2ZXMf13w0BAVOadYnm8uG09PIyOcdPr
pHsuOHAfcl0t10MZp1893SClBMCK0NkAyduUgpIj90thAFyNCujXwrp2F1I97AXYWKCQRVNXtrs0
DCdZz3MCtpxSVbdOwG8theEOT3YdN9xqNl/9D6Bnr26jPcyL3+6ODVXcVQBjLgJX7sEpHOfAyVVP
F6IrGrjYDSAEFZr299mSKui+UI2NNntCduoiwzn5kDdCJnZqxHK7qAMAloQFcrPqYQxNIVSXR69G
NieoLmUO77PoiSYfEqptUx1Uh1v9NES/e7EHyAEmZ30rnGVNQw468uFEra3q2qfxa+g6FuTDMZBT
KR7QDfk1F5LKugqDP/X+aT7p09f49x5R+0zYMj/VTh6d4f6Pzk1prSqH0CekXj+nhHEsuhE8SaXk
e0hoT/JoD91C+FQdCGrynijDp05EfeC0V9LWVbAV3bgxvtuBmm0/zIlLhT9yeMFPoi8RMu17LYHo
TncOydT0pgIj5TwWPXSC0SUxq93neal1Dn831xu+e5AQfULTffK57ypmxVisEU07UHqyFJaiGOQd
WeXWMJWbrvv5a0282ZcBspuxr78Q9ajNJn/1vFRGQb0D1y9nrwoS8lejM5/EijC343OZ89KY60Rr
zYYbjU7J9dFPffcoekmX/zF4trkRo24o3KNXAUnm4f7LJfzdm+c6YKao4bioT0zW2XBfLPYRO366
XE21ziqtk4kT/1/Wzc4/1wYyKhRWsJH9INsWo+49SHIJC33hxF+I3r0bva78QFzbMXRSv7YXPsVW
VL87bURKJ2z9Rz+0uWcaoXQ0azM+ftqngfTr6HclfDd8iU+KXFn7TsqJP0E7sKgRzzkFyEsM5wZW
wE0bAr0Ei2CWb2EkOesYtq6FRaCchGkSreEda07N1JCs+9jMc8JFkZV1VNrSfp4XC+ahcBNzaa6Z
uzFy0Gr7ly2NfPx4hXm9FpKOqJPk5hoGhVAx4g4WrORbMYzlPLk4SXwBYBvlyyZFzcLzUdvytRqe
rx4FLkUL+gWkWh2J839pMvR60Xs14PZeCFPYKfBYi27uJajAFoTVPky6RWautS4E5eZUzSZQImUq
OfCfRNPoEEigdf8gRl4BAc7s0U1uHR6BNf7y4K0J/KOCvLdSpNWKtKN3LgVJUlHHvLa7Wb8Wk1Bn
+udBECLFk5OY/Gefec3sU020S8IQhpq3k8HqwSCUay9whUSukr+0FUp0vwa/LIVUSJuU6iiKYab7
nuZl6xAqh6W4Dc53xWyAGdefDPPc/T46GfTBJZA+3VZFM281G+Zl81azc4ZgE/HaJOW+Xo9P1Pr3
C5uM+2GM0ItRE8sj10pJUWy5TbGs4CrxG/Wxn4wQY9jLRgGZLXx7yTSOQTXp3WZaW5BWCY52qQZX
YQ1y/kfSBBpzMbTIzF90r5+EhOSncli31MdUIOmALExy53amrdzG9PcpQhenxIKFizNRHq1EF2Lx
oVrYGchOylDLTT2kfbUoNPmn690+LxW9Lpg4GAbOKmJIlJ1qph4QXiRljzbVxhe31pTngaTnUoss
fQ9qSnn2S8uG7d5zUZzOoQqT9W5pTtlXA8nXvaEVfxajbHNcnebANHqAwJpyP055WNHonqLvg7r+
U4yaKWcrfANKd/7Wd9pzXi56Yl8lk8o9LF3xsY+6gvp13qcU/g5XvQQwI+ZahWrN2nGd7Vhk0iWn
Tnc91C1qc72XL/sqUQ6jaOIKgFM2yQkuxMQH02TP4Po4eEn7sydcPnhrUfAlzeRyB3qnPKgyxJK/
1QaF5KAYZkF2JC3iH8VULVQJq4TUmSmnEwX/L31C4VyaVM5JvQr0GMnCDyt6JT8apuUd7xsIy7zL
mEJ3vfr9MYa2IlE+evHSCPLvpFLzJzJQxZMkxX+Q629P+jRSZKPfAZlEymryyAu1eMqCZgX1+XgT
/koxIkTcUyIljJJhVg9qTeh+Wi4WuW6sADhC6/t+ATtOzklqUNuv5fmyI1SyMCMnOwpnUATjXh2o
FBLXRyFC3g82aUmIq61We2uqUjtbEvBYMbQ8SJXHmqocMSwcq1rIemSdU0+S336uaVtFO0sJPONu
4Whv8xpeYsObqqL258NpGVjxtwQMzjWbGlKYytVXE2PdT+ql85wwJHqGTkKEyo8Yika4+Hrw1INO
PMxTokfNaG8SnJn3IXdoH9wUyt/fl7t7qtSau70D1nX6CKLpLR0G9dTfdq5UHw3OnjlsA2p9VPty
Z3besLOVuoaelqlYNTWqVsRYdMXsfY1YblYkEYHiFtXaH8E/N3X2NwsymZrPKJB2SsMRQjRx67mg
rqZxJUvqfZJyl5/m2fHT3DitaMzG+blYmHUtVrcKuPzPWxuxYydoe/7LtjmlLzttgL8RXpB4FaE4
80VpnI4nrY5Ip+llXxT7BVJk6xWis/JchUgGWn2cfkndIV/bHuXlHLEhei7lhZXJysqZkPlIQadH
Y0Juip6YGwGiAyueLKLJfvfEEJo0zI4RQ8vTTQ/erNvLvDOf4KVuboqftDdVMdxV16F4M8+ZcuGd
q9zdiqmOoktYZidKV22w+72YFE0IMcTWBNAx8Vw3t7kxn8LazW6gMy2OigZFnFlVOgDuuWARmvI5
MUCzUWK6CqHX3OVkq1+bir9QFRpIDk9KzNT/Ul3tNvVRn4ZdDYKVCmH3JKym7X/tBme4iKUgYK9J
qRY3YbP1fNvoZvwobIFUL0DgxM+KozgvHfLDMLw4pvQcwJR3A7BZHTMXROo0SqA2uPcaJ0aEQGmr
vTD0hlfenNJudjBp8T4yOc+Gxpf2sqI3CF7gJnzBsXmbxgOYMvuK3RGRKyLfv6++2/wSOIakKWvJ
89yN0/nwEMRedhWNbCANNdYI6IohgsY/DVVeQU0jy95mdk4nK5IT3cqPcqjnfu8S9Up29XzVWXdN
jkDQb4NYYXRE7ULJgoxJlzYmTNt7rmPuUwXVmImXUp6k9pDlQitY0FrO49mMcCGEl2I81HWxq3SK
l/1o3Gbk/2F58tqbq6l836aeFp1DNACv5JR/zoRu1k1RH/6DhMNkaPO6pIIBMCnR4rUrxdTphw48
gRDQ7juntm7D1FCViwpwSXQsVgLr5ieGdTMU19rWfWQt5jldkZQTFU5HMSWWCl9obBZ1qvpgFNlN
GBXPC+6XmefmyzgtFcct3DRHx7faPYXZFKfH+fhm8sq9SvSGeOQ0tGGjomxff+hbqXqKdGvryeoI
1qT1jjEI02UghroVrePGq3bCGhT919CdUvWgc14Kvr3CC24ViO85ECJawdZFpaQbaDmCrRiOYQGK
UvGdsxgqJYhPKX1LNb+58KSK74vQZ4F5GKaGtfDKNUNalCV4fjFMLQg7VQS39YKvrZlnKC1AB7Sv
civdctPVnkg2cCeHSOCvwIR+G0L8b3AE9ksLqe/rJ18dngC0WPBNY1TeeX1cUbzrrGp51I7t1Iie
aAKkqI5W4bsFHOhYJOBWi1aLagg3GUZl9ag5dfjWRbUTPudpU7/lcvNdaYKNbRXFQ97J6jNl6cAj
y4o3xcDXnnvQHivP6NytsAY6531USzQAGDgPKH8fIxeYVDQ5l8QQb5SAH4RRrA+LP2Ob05CY8fPw
3SslGK4nbymH2H+EWF42DHkV81N7FA3FV7LhP3ZGmz9SzDkSS5IhuxzdKF7aMcfVVNchRv3tX7fZ
VvMN46Ja6nc3QZCs75T42mXcKXmdhB0fNOK1mRph6NPU3Ht98lKbxa+paUGa2vm5NMPl3b8xvUPo
j+dGUJRO5POiNzf138wNifGf/OZlYcj3P5PqfqXHXgRW2oVxZ9CpGJ5qTtXKV2EMohG9NidPshDj
T2awoMHO/z/SzqO5bSZa078IVUAjb5lFMShb8gYlOSDnjF8/D5q2Kft+d2YxXnShTwfSFAl0n35D
6B1k/DKDHPJPv2vsU58CrY4Nv4cfmloKFhm88KdXug6RV/++m8wgNzSwrFv8rx3ljNe5ZT89UMx1
yV0FpW48Apa9g6o039q42JiztrSsI20SAh4G0HiN9YOOh9Gn+jywlUE55lpUjh3ti6JX7gEOmo9d
nX1TcrM/yBopV7Fhb2auOr43jxiH7MI4Hw5Z62i45MDUGK1I4G+aibOMyaLLTEQuHZGvZbVQJrC7
ZTfdkLPl+99WwQto6BCGmtbiFZhnG8Md22Mc1y48ldDfK7PyK5OSuAYgFEyVDwbdD87yyhQ8bXKt
RR357wZcxsgee+YXGbemNEKGYu6iJT/rnoMkOUeaOwHiEIPgNqdYOMjCDb1MLPtWIwcG3rcEY5Lb
tEnyW3uI7kPDTLfRn5CMl1YVFIt/LwcY7UT5oC+jZfunTn9mk7H/fcrCc3/P3hT+FpCTs9Z6NzvW
SdghtADToIBjsgitLviRAfOERPSTv8yrjjbWl0nLm5WnOck5z1ESRNxP7Ear1M4Wa7SV1bXFEuq+
y+FDMx0CA3j2pgqgEtm1Paw+BeWlLHQfgHrX6B5wLTDbYLvFdLg2j0jct4vW42PCN/n92hAiD4sT
G56Xapo/8LTldowcqazBlDBu63x6kzVZ9IUxf2n6ai3qMX+QMTVECKaaHH7chDxMszmqDdeyzZhD
yJ+I7aTo7fIaS9PGWYwdYPXrREP84Wl4l19mhQ62hyYXLeQcMpa5aMt6yRBtZIzFUbgsRdjs0Bk5
58WIxQc2Sw+daw1HdDOP0VyDJl8+jKjwbxBNm1ayKgty+D8AykdkJ+mW1KZ79jjxloNkqIFtvUXZ
oFtWCEPDEx5GkGQe1oxDIc4J6HijmMJTM9dkXASWccvaYS9rjjoZoBTFWG5tLLcWMngpalWcPYFV
mN6iNCdjQa/qJ2OMFnVaRWvLVcpTWJicziLNu0tsTT/x/3YAPNvac2dxgKJ2RvB9LLRlihgKZO7O
2GdGmL8HJcRVB1UqxI4UZR1PpX0wUCjZu7VqbG2SIncdfMgVEizqFzMPPzjhqn7a0RZHDX/Dfaba
2rDn7lpXWMu89IlZbesuctbmh7Zx97LVUmIU75ORrzheo9ZOBQt5k2Bxs9JFZR2gzf9AUiGAQKFh
6T2HrsU1ZqHRvsvVFr45PWRcGcaiQ8v69zC4m/8/0/3Xq8rY/A7Zd4m1D1K+mo8vm7lo55NXWUA2
WkUAfg/XkOzhi1HbtELlDzr3lTE5XlYhgj6AdzdvZO06LyyZDC2QbQ5dat8CK59tltOnsksgi9pf
kbJ3zzUnbGOdlbtcqOEp6xvYv6Zu3ZMNwnnK9RBXwod0gS2G+XUw28c+5husDPXS7DnjZJd/e9FX
/SS1Ki9HNxXrqjSgyszKqkI3KeTVXMgu06zO2s5Z63BKf06iGM/c0ZC5HoLuA7LKvoRW+cVH3GgL
v7zblaEXYWOjfph8x3aZYyO/k9v5ywABaes607iW1XpoujVGTdlWVr2pj1aqqUc3suqKWfwKo4vb
kVvli4+SFXQjpLdKVVWO+D+Da86QXytVRzwPWvarWs35Vll1Y9dDiqz71Sqr6V1hrEdf/dFNk4vy
q6XiOpQYYH2bLAYd3bODsTQcS/jPrFKlU4+yJos0SGchC/Ej6vUsXQ/2jbBI9JM20KHDqPrlal6s
Q4wpew6BIJrJBkNkxqWVn5oBRWnunVSmWBeiR3v2T7NbmnqxkjNepoVZuxgzT1k3WMUsu6TL92ac
4hOIXexqAn/+oZqIMAj3qzL15nrSgnDfVk72qMf6Byae6bbwfXA6rZ8fZeF4Q3PonbOsjHVZtqtr
o6742tKssFga2rLfIWj44mUlZEK3EgtX2MqpmQ1DOA3wz1mC2pKp6Z/iRZn5xqJ3EJ8Mm5a8Ad3k
KBRou5upw+mS44vorRVoVFqm8970Pg+6uEAnvoOX0fZNh2ZE7r4jE/SuFV31aOhjvGeppK2ReO7f
Y5bHie6+G2TqOKktVLCwQnswJueHHMc+gMc3tJP7AcYj5xGtwXM3NC+SZOrwaGiW9hVGKd6dQERu
5NZRFilbocAueEzNu0lZhCW0T7UpMQjPbAel4WKyj4VrreQm1Ilmu7bMX2peo57rOFLPee29VaGv
3ciaLGRjFHuLHm7c8RrXhTAObaFPJVaVau2+WJM+HS0vHBediqnghMjc2hWDs5XVVDGfcXVe4saK
J8YsW2NoUcCnJoKDvIqnIK0X8tL3nbheXJtUp2HTUmkgwxnyqeOvS2z/FkZjuag5TsMhmgufLEy2
qvT+1c6tdisbcN/ysD4J8y+WkcE4LKqg5m/dgx6Sl8EsuxPNphbzA+dwKWYln0v90qnlyE3D6wtB
rBkzLVHRNXpuGtvPwMZjFF1qhVQxfq6T2DWzd08NXJ6neqTvmlSIZ7XzfrUifRftxx5nONYJzgIu
nf8x2fG2igzjJwr7N3XUkuRDpIHto3dj1XZ+JxP5iSinhepnwa2s+loQrEsVaTIntp/rYcIfKZ6+
Wp5TbJJmIPno2tXrHM9LMX6FMossK19hjneWJQipfa4O4avhxIgZu/VTO6ICmYbdDxl20j7YFvqw
MNOdxR5tj3I3Ss3zlfF3dVSGfrYvpPlyeekeALcySh6c1zH/zHPprWEvkC2uc/qufW/Dg9hWmd0f
FD/vMbzHysrstXOLl7mBmS8x2RqrQ3+QRV5lT8rg29u4jizvKGNIg4ChEUW1kCMAmYSkp+dZy2yK
dxrnPwXmr3h9w0kqkn4T/yFz8Qe0p4VsNcPoLa/Vdjc1moDVMI8Ig4aToMIKYen96ShZYEj6WAez
eWcbG8dIW3YsaAoWIVXDIcZWqWJrU6Bnhtq10NSV7zc/i4JUvpKU+ATCe4FZ8dvsnf8rtu9t/6tB
GsBfYrNCxj8NTmZDfr1OI3tLl/iLcfzf8//XNNfYxT7+z4jMRFmF3y7vJpzfTTjbQ8ve1/dqBuLB
NzJ9oSl1uSLHkN/hMJbd2fMV+AIITNZZRmQxBbjIVb1lf+rqJs3Ifmh3GfJnhqEcU25jXruWI+XU
hqN2p5FclgwZaRfgeGEapJHDINpMkem7C43n6rFw+rUmq3JcWiQ5x5mqsVF9aOPQ/Lr2EIIIvb4z
+erwfW1u+FO3vTa4Tdvd1iQdL2/DUGcTMGWFkbN9n5J2al0SpcIsnfukdo0juJe9bFPnUN7bCHXo
I6ujuSobmqLt15XmuisRsQ5fsoPzFjXtsxu0fenDH/VsId5zkLNwV2jvcbO5toP9a25QdTnaTrxz
wtY8NWae8HxNOQLVahWIDsoGp2gyzJO8cvxKv/Gb5vHSTw7x++R75mXTLuWfTuKbETY/iV1T6+HC
mmeV/a5TzbjQ0S7y/eUlNbQyQlhZq34+bey71oeCVxQ7WcXrHCNgEyqSrDopUh9V+4hhgHOLv4R9
Kf6pygYZ69wo3BRjEKE8CPZPj/pkgb9NdY/HXHUfRpx5GYWA8dWPFR8zBTyTzzHZmadgs0p61Dpk
VfaTY5uItYdBgvky9p/56jpotkUNF1vD9fzWyLtfhdvatz2LBijwKC1BpvrdMFuWlxghIMdpRnVe
bdAuR3MCmcFSK/2VnOHTpZxW9pYtHgoi/NCwRppUzKMw38QSs0jxhG8i9wBlmiRbb+KWXvSpurrU
YaE6h0uv0fVRsLCCj08tphyUz+NRPWf7DU+QZXjCesWoPOV2glXI+orCjAsFG2ZO/RD0Edo+Horw
EMJzRX1e30dpsvHJce4iG1rVVJTmnjNba+cb/YOi97CsUUVe6FPXbNhAjV9jsgjwT8dX4aOJwDek
2VRJd4lnVjVd4n0qPsVl/wk4yaW/kbTKEVdFJFkG5JP6sjxVs7tuErM9boox3E+z925vYy2gYaC3
qWezXZ2Ny45fVLCSrT7SrAfPinlAzWPLbLTuVCXctXNfrA+cveN7L0iYTve11emLukK1By04bBxM
/V3XWuwx/C5EztyA4ipqsUgiNz51YZE84rh0LlETfwNmlW0sv1YQWHOLNxcmM/mjArIfHu0c+OOa
mB6haFZHpKsxECoxAeqd6hLyrQCBIk7yq6NWKeTSUuDZsrPsIxtkVRaFDY/d83Hk8YNZ8+XaUV4p
s6Rz3n+7Ti/DcpJrrA/Cr639lgz5tKn02tc25WRBWlTYrq0wIi2X3EdrllFzkxnF5WFode7iqRsl
GxJI6eJ/jAJLFe11V19dJpHzXToZcfdFU/RqF+lReLoWVg6Kuh+X1wjySOEJHUu8EqbQfCIl6d/I
2LWLvKoLZ1p6mqasrg3a6DCMrKm/NbsU3uH8YpegvMwrkB2oN630xPj8LnSbVFxbtO9OFfd73xu7
vavavwoZk1XZcK1+6hKVSrL4VP8zjTJ5xtLDVmspW6+D/9e57PmFlaYIdng23yDtMW3DwQ4W1Syh
1aDsjxSAU6wKxdVvs8BFektKbcWIRh1jzneWoxmS7PWqUcXlkjFqzh9lnMSt7IL8QIiyEgZMvl+Y
uyGxbVaPlfLW99oNzDnUuNVg4PBr1i6f4+VU/tBjlDrCKBCnojH2ddBueqXbR7WZfwSpU/OU1JXn
MDLK1VAr/Z2lmuHWRlvj1sF6YtkmY4G1nUD8vmne09qOnvVCse9yiMQZcm/PHucxT7m/l02yQPoB
SLNa4xtIb9YV93VtLPDc/VbiFfwU64Lnp64sZc3EzOjJHviROXG7Gllrr2x9YSlh/OgHbfcYD2m0
clKv2Sap1T2qeR4duQO+yEZZDL731WG1eJA15DjsbW3A3YxU0kJLJnPmyVw7+DXZVCftlkTwcWwb
DvymnDXMLOLToZAN5mSuonyythuxLRPUgMJQ6XkI/3bikcY4WlIj7GyCL702lHXxjs2LjcQyWQAl
DThlGuI7ibQCZXgumzS+kyCsua2ea7LNj6JzrSbqYmxYddhmU3BcGKsLsPrFg50b+QNracgS2ZRt
ZVU26Dk84SiyTzJUm111EI39dOk/D/KV2S7VZ9OTjF2ULHuj+Yhcv72VXTjJcM7NZC2vAzS1Warc
JA+1Zixim0VwXISdiVRw4t24qXKOKl9hswTw84RlWXdK+5rzfzWBtOIh5bnVbTgLeBRVW8/TdD5E
r16WZsAR2fwwTUSMtnGE7c9ck4VszOce127/99jY4cI31JB7Y2WdWw7qhOypHeRG1mOUOrfDEJRn
PErKJS6t6bf/d4+UOYa/52i1Ek8SPfd3ZZw0j/WovHq8x0M+16qsDXZTP2hLRTHqRz0fmsc4eRVG
Ej/IiInHCE6GZr+RbeHo2idjQCfJr5v7JBLAmkvjxN4UZ+606z56HtmBqUSvje3qm9rVw5s8Vq1T
y83A6h3vtuIxV0HX5XKYXGXtFAAgcX13kMOcMFuaGvE8Ir10qYrOEs9t59mfqtdW2fm/xmbk/nZo
3qaTaA6ycFWUD3jo5kg5/o7JK7VF8YJUsMcpSDYDPMcUW10VZcnVJdjOaNKotXeppU/7qUAdW4qy
tzgg8UyynzptUnZj1wLVz0T4ppb6EtHP4APgJHCw0HkWdoRFYgEGJ+4QdtXDk9kr4hSjIAO5iZ/J
IfWL9aXRihr7xvLVLwGUBo56vJe85hbhWlO77TCwWeXupD+VgVHfcvzRLWRVIA5+F9YxJj2V0i51
/YsmivZRtlUILMRKGZxkTSvGYumcppBb+R0aOM7tGCvxEgAA9iKjNR67ctKX2C0FH7Zub1gpmV+6
pkBVRKCQZY1K8FLMhmBzBzkyno1JqgFFJzmSpXX4MZXmJhtt80vf98W2i9eBj/T3BGK4+h6W+ByO
jaa8WF3/UZlVfJY1VbzUbaM+A6lr7zlcOyZJjvN363GSKRJ/Kasi69MtUGBrDU7vNYUff1NWVjaB
slemXQHqWiSkhtS5MIMBzak/V0OKUgabgX4jG2ShFYl16Wcj+HGLaNjyOj6pOUTB/qitUYDwgo2d
4aI1OC0742qMT26rCu6YifaAUnO/jIva4UOf/EVtVwZyXPqwLBw/v7XasnQul6lX5LeaY5KCtgsU
GZVvrY46Nwm3HKuhARj4yFMq13tscdqmfxTe7BmeGtG3xPOWpB7bn2nU3RmIUb1NIz8YQy+Lu8aN
i13XW+QItVSc9KhUV4HGgT2a3e9y0OjcFKgQ/bDNPl0EalY9Zx1G65XtdYvKxwGc88EORVF+c/Vo
VLsmttonchKz1xjYdtla5YHPIY/xTTbaue8+8sHIJllgd/6Cf7d7lDXdqp2l7vQgzuapkS7+z7lk
Y6lMzt9zhRieGLrmHo15sJwrEk9+khormXbrzDbB3ShsfuXrPtW7QXGWaYviUD2vrRuB9seEHswO
rQjzKdEie1N2Wbxu5rV2F1VI3yrcgbu5qg76dCJrzbkvNUUrxOMQ38uBcjLbLG5w8Oh55tGOQVAJ
Wyt1b+Vcqj789yv5z4Uf8ujRfe9S+KIxgY4Gcbhpu7pdyBa3K381y+qlj5rW2g04j5vr4KhgZ+Gj
H7TQRp3baAXG7VZYeJsBY+UsMOH+Ooe8WfZcDbQxxJaJy0vvNARcq2jRfkIiT3W0N1MNgBk3rbfp
/Xz8qk9oT/0OtyVKuzKs2v8Z/qu3nCSbc3p/9ZbhIIq+uznaxoPqdDt2TuY2Ro3+yRj9b51Vjd8Q
CXlQECB6MURkQq4yVZibFdufdpoWsgcyi5u+c2FzekEBoL39okfasNQ5gT+ymkR5VVWa/CjrLbjx
ftaFcvtvLK2x7cqNn5lfnPCVcd56UeF2VJLVtsmnbit0dvZ23SqHrnPFesr7+glh8x5duXr4llf6
fOMxfpIY2qI6vGgzd3rqALagT6KC8Zo/NbMC7vEfcTzUjo1RqE++gxZsb5q/+ocYRV37X+Nz/27u
79n0l/PLD/Tv/tfX9Znnn/7y/fzd/z/ml++/mt+/PebrgQOUJ901fwR6239rUYGe4gR/GGcBky5E
8N/MdqQMxDf8078PkWHvEbntWHCa5g71oGjjOd74Fb02pNgq5Yst0Dwu5zjmxeNXFHmWxp94BtHu
Ep/7T47R7cieNIsUw5Xb2oirapGkinVb9rqNgUcnVrJFFrLhWpVXVa0z5J/mPGr3bTAMu2t81HqT
TFmgPmLrjC5TGou3oqufHU5Vf6K3myo2emPt1O8GPGqWAzIsm6RwK6T9KPDTqg6yKq9kofQcl/tG
U6OEwiNJgaJVTM1RFnHhNsdwLmTVMwdzicRLs7rGKqMljy3rvjJFG93wp4UcJ4fIhrFAVRZOZ4W8
v62+dZOO1VvlP+eOGR663tYu8TFC4mRILOw0VRxJ2BsYp65H/iVO0n1pt7ioJ6C5tm6Guzfa7cqB
RC+8ORsq8qTP+nfZ9DiEbG/cnO2WPT7iDjI9OngXQCntMF+cY9BuRoxdWXCEFjQ/S9xBbhsfm8FF
AhdYBsrHblUu/cGBUZCIk2y1wplnBUpsrenB9NgixDXvhllMNktd1d3XKBi/aOgS/kziOxslQ39h
WeAjppkniKz+uk1Yt4gc2EGntl8FDLd+i/NccEICat5i6j1WvihxDTvVDkAGaAi7qWWxl7WB1MhZ
XpXnuiuHy7XCM3ZlioTPbAAIBIcf1lDqQz0vYSYeq6wY8m3VjSyZEdRbcjg5HE1oWxlaUCj96N2H
V+fLoRgN9G4LZe2rabiPtX56qM0IyVmE5XaDarprpwnqjTPgGKsp/vDSxLPgY5MFNyJqh5fRibQF
G8AMHwZapzLmiYIBnpGGAy4lJU+MPwUmkL+q7I+iveKW6NGjBXSCBtU913a7ZC3CqUmkcduIfTxx
5io8e0TvumwVDTr/Jd2e1TVzsMSk4NdWUYvXQpk9xOvYPXPgVt0aoEvwhlI6+JJBsGHyZlE2sCMy
xxH3smBxf9ZVDSlDH+2ySxzZAUMp7mqQ2/d5AjElFBOy27+HGGHZkzcMXq+hCZHOnaqT0L5Owzkp
xjY8GS9Da4Qpl8nUZivNwwi5AoxzjCehf0GKv/TV5ktuCv/kIOa5kGE1FjhoGNarhqol5/3OBgt2
cFMxCcWVIma4sprdVHHlKqs2qtgj5ZmxmTotPTuxn12KFKsTjKGRwLaAopxykJVbVceHzazb8Zz6
nQX7RrO/ItG8KQw//5H3zWteacOLYav9WhFRfcDhrT/kTV6uetE2T12ZeiuOyMNdrYXTC/kFYDR+
Bfmi18aXwGm/KmBNoAlSU32T9U3aPxpZYzypYKf4804vGc48d8HkPshO5fyVgfOgLewQpWWRtVtF
HeJNaaDfB/dleNY796Dw3H23HHQw9QFwThjiOgklE126oW/eyxEKXW4nzv2Asthtr4EDGEFqv5ck
33TXLr6gvJ/sfNsPt3VjNm/zkZHsgEsvGrhj1u2rTohHEZYvLXnXrU8uYFfNwq+Nq2lPM+JoE1d2
uMf0FxIkYlZLzL7Ex6D8LIUyfgdQyt0PvvhD4NrhTi9CfefUnnrf+Gh7Izw2fQc/hICW8q3ynQTc
TS3ufBvb6rqzsZwF6pDldXTrzgrSsvDGST2A/Uk34wytuMYuVw4i007DF+rSYs4dA42P2NYNgvaf
efhsLIxQsVcri2zY+5NNavHfS1mXhTCMYa9CI/mfndRGUTl29vthb0YlswBgDMAIIZWgAjLTQ607
+VVo3hfV0N1F7ntk6NiqJ2mQHfzRe5BtttuY90HRqbsqA5PaQymIlrEZGOsutzTOsOa6j8rskltz
juwb3V0DjcfC2aYlKn9jIbTdVHEkDZndZh2sceJTT+C/MbDs2ru6DoH9q/1J1hC8be8KyyHDnMVi
LWOymPUU8CrQThiZMJWMNZ54TTWl2V96mK8i9fdkKCa0RDu4WzlYC7xjZvxjKex7Tu+jc6K6mMwE
zn2ql/Z9lprNHk/tcCGrvj2IM26KpPA6Z3qvtX4/CJAuihtPu0YxjA2LDvUNACLyp8pNPSj3ZJ66
+8Eu471jCnfhe/5Po4jnJd/sYW0+WiVrk4Zzs8WAgvKziKNkVXtlzesnGAGAEjzaNQsW24ayrqaV
c9sGas2Jbd6dvdmuAInY8bFtQQmOhpK++j62zbaNUJ1loS4Az/u+8Or4Axc/f9GlBsYePZJqsVML
zCAioBl2lz4hF4sXVhvZ9y2Jv/U4AD+ENq5tmrKGjQHwYGdlQr/tWPTe+B0fo6PO9wjVanbG1MdH
6N/ciqwhPmO1yGORXcD9OJuZlH4xPWJvppIewZBtsB0T7ZVBe8U/IYZxyI/aRsi2Cezyu6GON0U2
i/B7JozhdsLiIA3GhdVp9vNkYY8bthWbar+CIS3ilVv71SsIJJwh9BzxYd2uXotkwV7Ifx1VKz8g
JZIsZa/EhvOtJw62I/MgJF9WTpIhiyrq7mTWXsVv2qqwQi2VFydwIUW6ZCdy0T2avrJUx0Ngnrqk
CPGsGbK9wELpm15k303VjN5UDfhiGDn4ymoW565JMgGUtZC6SP3qJO16BKL9tuWUhb5Q+7o7OzON
TDJpJeMWLGaHHH734Mx0XBnqYx91lqQTe9dJiscJ7uIek+luUVZxtxvAxG2wR1LPcROG6FdoJ1kD
KQswZS5QLmy2MfrEPCF9I1qXei8WSpFaD8ixiMU4WN7Xri3PuEA4/oJHrTUL2vKqxzCLYY6UWbjJ
9JwnZa/HCuCoBE9XEdkQMxr7SJpKn1Y+hCvWie3hUi07T2waE0Emh2Np/gxRtHFiTVX3alzjs4XM
6CIRXnmURTof3lR88sMlGGc71GuMg2xUUwP1EXJk69LEzCNxQIU0hh+dEj3dWArS9yM4MH7GuXEX
da5+F+RdeYJgiKrr71A9XzUoTHrDaN9e40OsGEur7oqNFsY+OtEYdu4u03FHBLszmpep5MRYjraH
uup/avWEtv4Q5D/SU907zQ8lNtuF4ZTjo1NNLv9To9+zs3VXfZN/sAKwcNHgCLlTs4CTMCh2snpt
uFQ5vIrdOjv+Ex+MVl1F6GqvZLdrkeekMIzsTkYMJy2c1TBq7VIYbrYevL0q/O5BFoHDR+uJTr2R
VZTKNRR/UeIZ6u5B4Vv4gMxltvUdB3f5eZSMoaYJe12L3L3s1zcQX+LJ21wGzN1yEWSbevLGlRzV
V0b3UFXqC5ak+UGGBgev2a6OTnIQ2L0ct5FgV3BCcdJ6EnGjhnOlXvUkY5Hl5+4p3hQ/9TeGpft7
0sragzYh7yp7DHb9QXZLfaxVp7qpzLrfeA1ewWoe3dR5YeqYvAjvVDbw/VvXPKBKgoQrXgIr05hF
qrAmXCEDW92Qt3ReLR4uYWEbL0GoRYceDNqy8CznVQ9qboVqFbHLzs0X08P+JHWCZZODmNc0J76p
U107gE8Lt1EU9ee8aYo1aqPqA9l6a2nUdfRSlqGGvkyKLr01flUwhPhWd9FNEes6zzZn3Ibe5MEr
oWgDbs5uNgp2N2TjLQ9h/WR888zEWTaTO92WcWc/h4m1DoqJOPorW21CN9XM9OEtE2SlO2RdPTIR
uJDrHIHMw8ccWFhQDMW5Labq3gv6dzm8cIS1Sk1k2QWn13GYHkk26zeuC9S8LYbupNt2tg5w230y
S82EwpqF77WFe7Tc8lT9Tdj11k9EDp5NK87fwjwvl2qtiYdsGP2NnLFn63GZ0Ua39aSkPeZTg5U/
lcNgAu3Xwncz6I4iFmyimDEDVfFd48Rr/DZ7z+gicN6sUOfv0Vv6QU8D4zHogWH0if3W60BZFNQH
bgxUpB9VP2EXiUDBVKgZhl7ZBUXnZ0Z7y52jXUoUHajWdjlmH55ThhhQec6y0iqx812qfZcgltT3
uCaTrwFD3RjbUMEiXLYOMTu0AEj2UrbqJaR2G2oh3n7mreIKZ4Vmsf+RBGse/tpH2WoNpl2pejDD
OjmPipHNVLXhaUaYFbm4qWprfGavX+x9EQVrCSz7Ox7OcQlE+ztesF74r7jsrwxFxYlkau7UJPI3
qasFWNDr0XPQ6cq2jdE/sL0ofu6FUuwtgfmlbM21RGHfMfJEmltdV+CmPiTHSZsPcZr6Q8I9DKVL
9n2PTMEV/SFjnHdyHP8H/aEMRrKXMQkQkQ21yblADTjU1hE6dnFoOzqTzjGyEom30uHOXgsLy5Pi
rcHx+qWaBfRJAqJwNndNfpjxps1BNcpMgTG2xkleifkKQf/zoEzJXoau8Tyzmm3/Z5Rs4ED811Cv
MT+NEsH0vZpqYyc0LTq3aWyvcug+K7NAZV3GZOFDbdiJwsXVChLPua66lgUu3D94Xsaym+KO/+Gf
IbiDbd2ydW4v/eRcngdpspmJK5+CiupZK3sC79CadaisOiOvdhVCt4vErQMMN+dXiHkFObec5zJ6
fgWj6OxV6mnknfTWvbcmDaadNlTfXf1HkUfDh1lk+pKPIT1ztGzuAwzCNgK73XOgxSYeabW9VlKX
naXWZS+W2sHOKUW7G+ZqZlZIL8dOtZetiDl0QJmC/jCqYfZitulXN+qtE5zu7MWI2Mrzq9o3AV8b
NeFV60kt3sDwIW8UGNEpUtz0EebQWcZNJ89BaEAannBUerP7YjW6VvaC7btxW/Thr+FeisRYiIr6
SbeS/xzuA2p5s6b8MhwRduPWt12xtFMdNIYeesvYJdsT6yN7AaeNvtTtq4uo0XNT1cqdn3CQnjrR
l1YPnD0pngZPmyL+MrBr3ah2DVqKv8nCVax6K0YPhzm9Ck5Dgzv7gD70rh6xSFL8sVs1QWG+TKH1
s0hwpyiTe6jJLLFnEgZ8jUVk5SdHN4aDdNqVfrxziO87dhzmb4veP6GqxLOwTyMPCGvV3lRJ+RCh
Tq1u4QQ0n6p4x7Q3WEU9lK2an4K4gmHouelKNwwUEOciTduvCXIpN2NXYhw4NlF61lAcX0a23W5k
VfZT54Z0FBwiVnp2maAaqpWrJ6DwOn18GjyyCJFev+JAWHJCPpor0EhzQgHBbTS5k+PAQ+3FbJJF
bMbNq6Fb6t4bHGUpR/m+aJepiU20bFVfR+T9Xkm0hIc0wUkNjnfD6j1KV2PtFfs6VK0Vac1g0yU8
wdEY6Cx4jOzAbONymSPUXQPIPYAfIkvScfofB3V6o88yOSvW3s6i6Sue72iULck+Rs9OE4PMwiv1
R1qD1POs7xEwBNLG9vSoZ9jQDoPh3xomfDakIsK1YsO5N6scv6KJdDOn6egjmh89d2GOBn2kLbFN
2A5eYd/A3bZOdeiWK3dMxGslzLN8ISMMdjFcSKzheJAW6gTUIPeis7yy6vK7ogQ2B4F/xcuqcTGw
x108JfW5GxQ2nJ1qdofOqvuDvGqz6NeV3ZvKrRoCFafDNfxPV9zR+0tr2826KlZBYjLm2Cxug3Tn
YmV1OTbr+QMdSxG9ysZihovk4WJMnORJHn7ZivHOUik7yib8A/4PZ+e15LiRtulbmZjjRSxcwvyx
swf0LLJIlq/qE0S3ugXvPa5+HyQlsVWakCJWB1A6gF0Ekcj8vtdkKx1/i63sZAmSXK9Vhq5ylw6k
k4NY9y+Y2IkVRk1Am0LY7LLNm0vE3deKqpMuxqXw2l56er3ryN4u5IjbCUmItJRrDyUozd8vEqb8
U5wQkZ/5Y2S7PCvuHHPlxtiRy46frs4HmucwUosHthLtS5059+HYgQSZa46Wvihq6J5kza7z7146
a3KMafdi4+iO12QxHcVcLcAzL0rT6YFOcKaKaM1S993urq2n7iXugnGZ4pO3l+cS8cZaMjKnnTx3
UJmwxz4wt9d/g4bCiNfhmiDPdUhybVpDTTayt489AfRx9tcrseCsUgsLxa4vXj0r2k2qbn+xTMVa
JYAfIA8FxTP8wcu1HVWOVcx+/qgOWfPomPpX2S6vE4416pxuM12sDO5110zOl6E1NWbbpjoHYeye
LF1YhCE0NASbdFjVA7aSpRP0F1iY/UWZ6fkVr8lJdYGc/dEudBGsSFwKVmiMkB2+0DCryFBgmZv8
QlVchF3Hc4ZZyUG2pWYcLZgxxarcNxHgb41V/Lp09XEfk9h87vPpoal6fIIaYoGjXXfPlg0ZEYeA
Yz/Xrk0BaiYVmrOyFsFXw8s86Q+yOnpRtvaTYNx4MRhEp22tTSaZO2rgtYtiLmIevzGrLpiXMLS1
M7tHA9dbrJooAIQz43C1Kd6m7nSXFbby0TClipQVOVvrHSKj/LpARH40qbvDRC1/4SVRH1CInR12
aUcj6JcR1xtVexJ9lger8RKUpXYIWWYfDHgyTkuEXGfSXoh+qB4zJXN3wRgN2yFKxudUH34h9G/9
ElnMI+glvOWFmWwckBd3BNPDCxK4yMlYsfWLkz1a6tB+a3Qsfm3PSk6uBiigrkG9KnZqHtBGqBce
6x6mOary4MW9eZgDM8D958afiq5sNdoy3ZAfRvNx7m+EFi/deavJ8n6JIYF3JH5tOqveVsNVqCj2
qk0b+4SDd8ueJ+JpCYpy1xmGDb6GDl/UAEY7MUBSZLLeyUYyWs61WwQBZBPX6hYDSl2rVkPvRDWs
6RHvXLGdjaWw8BqblNl4+IG5S4VNQzQ9+i4bTkRWTrImTyB7qK6GeauqKkWbsrBtl2VSVxc5xOMd
tp9yzVoYqAE/ivng64hv+Fns7mXV6PzkFKg7GM8XKPeE9atXgfqCv4A4/6jyT/4I/DjGLinMn1S4
K2s1xWKgQJVlb3tTsGe35J8SN8QPidjLU+CXyoIHv/nSlclvV9TJgfx+xRrdrK07Zeoaq1B9Z2ox
mhZV5b0jxPyjsozqEsAkwO7RfZXNo6ESXkknd+vMowrb2Ao91J7ZbU+YvuuCe017hz7uagDLfYcz
Vf2epSv5/zA59oNlsOWFTmfnBVzsZPi5irulsiAJZS3TccJoqTerY6RAON2Mc7GbrYDkodZKG+8Q
xhQIoDQL2XgbY6DcuxVFqi7DjLCjdAbW9HGXNSSqIp7JhQCj+TLaiU4eaIIH7Of+uq8a57Wx5l9Q
/oaxmHvy+/DXaw3Q5q5mtbcKzDZ/G8u0YWr1sr3vKeHK8bxuo5TgrnUXp660403l9d2Wn2z+niF6
0s6BWxMKzCouYuw/EaJ9EL4dL7A2m762IEl5g6XJgx7HCelTH7biH1KNsiQFF6+qjNceNtqscr3N
bVwX9ekytFJjmeHN17dZfxnnQ1I6xNH94kebogEia7Ld8ENYpOXIWhT95eswN6nKcyHe5ahbczOy
wBF6nu5uHWVBACuyATDKq8nPq9VOA+9qZPHXovfXJlPDKakHfK7aMXzMwPIsdQsU6lgBYOiDvPyi
ac0rppfhj8wgG6q3zLquts1arWALaPp3ulNjKqWIH8YYGO9uOQZEcNLhWe/jYZUVpXnpkIDZ6HVU
37c6jBK9N2dCZ9+tbnj5LhjapVO4UPRImJFh6YP6XnbX8EFxhul/1GwQtyXhYKR48hibuPxhai18
dDRgXJlSEHuPdczfMJrkbofNXQse7x1mnhweEWfZx10dLKu6z3fMUsgu1pG5CuYJVx6aJiqCaz0W
VVYtjBom+b//9b//7//5Zfgf/0d+IZTi59m/sja95GHW1P/5t+X8+1/FtXn//T//Nm2N1Sb5YddQ
Xd0WmqnS/8vXxxDQ4X/+rf0vh5Vx7+Fo+y3RWN0MGfOTPAgHaUVdqfd+Xg33ijDMfqXl2nCv5dGp
drNmfxsr29VCf+GHSuze8bgvolQhng32M54oyY4EcrKS1VYT+qHCfIevnF6QCd7Z8KKjrPW1Zz9D
ewdvdO01WFkieXmWHbk+QK0qc3TNHIS6zC5Zt41RvPtO6OydKWlWsorWYLasnDQ6DmZRvLcrENXp
e2yQDEomLVnKQWrcdSuXUOjezMKXzMlOUzNUF830ip3r591CM3Lo47IxKx3oaoF3lDVCqtWl0pRx
ndVuvHLKtLrkdvf17++L/N4/3xcHmU/HMTXdsW39z/dlLFBDITTbfGtQzgFTlz8UY9U99Er+Ik3h
jQxMUTYJayMt5qNOfZWj2E0kbKbZEfha9qOYOTPyIDqtxdMn/gE0r3rgltMexe3dH6PEHCn5o0n1
LRNVXrVdFn40vCboVkwe6QJZAxsMGSV8DZqkfcwmBzIvY3zFq0+RMImKXP7hyzA+/0gNQ1c109VU
w9Tg4Zl//jKGyksbv7fF18Hz1sashq3NB/ZPLYs3SgKJIg+Ewe+NpTMEq4okx09tcnRLjv8Q54oJ
Z3w+W9ZlKRgQB1anlBDiZCAQ1bQbYhgJCwErPlVBklwP3ZBFqJ7LBsixqoqcAqNk3a9csOF+d5Dn
yPbrEBLBL6iS+Ogi1Jq6yEUGK8HArvTvvyfL/vw9sVdzdN01HE3XHEOdH/afHmYdcOjUsaX+NlV1
s9HMNt2YrKH3hHuTl6jPz44ZqV8zJyUR1YqQuH8QnQM3URayo3DMFzSIvSdo2dFdl7rjOh5K7Air
5gmTVqw9pyR47Joo2V+rwZxikXkWlcD1tlUiDHqCpIWr+kePzMWM6N7HPZZut8yMLOmKYd/fzpVn
3S7602DOl58rR9zavQHYLxKLzAtAXg5FNvoHG0Z+fq0HBnaffFtb2WvNQ27jEBIMrme48oxbdxKl
mbXsDd3/h9lW1+fp9M+PtWvYmiF0ew4yOIb15ztUq1qN7jsk+E4Jy02fqi4uS+gkOS7EU8Ix7N+x
kDtFXtUdi8ZFzKDLm3e71sODkXTZQyii7EFLcElNetfcy7broYMh4wcFxq3zONmGCHBKjKdrt7La
jlb20Be6Q7A5aTaj/HDPK0h+52W3hjrjIRcCnTs2jaxZDJWCfrURUyxhHhBKduplbGvF0U0K+EI/
FRuEmXfR5F08tYYVEGV8430idsxh1nEayng79EZ4zqNEXwOv7R8iZo4VhpXxs98RyiOa4b0qRQ8V
b5iUjyQIvikqIH1Fd47ock/PcNYeK1NrdhMAMsLBbXzRiQlfZAlO0XcugILlH015gxhk1KSvpjsN
zvWEovRhsKbgZ2/nNx30S49wZagwa+WzMN5k5WX8lfATBG4bMSpfLe2lKXr8kHUBPXouxfaEpL0s
1lPoXhtlFUC+edf8KmJy5P4STHs8h02TtdsEQL3lwY93pjMqe5LAMUrfSm0sNSfAKgGxgSNWAd4x
UZruQFweoQBqst3yK/YaPxUBf69RrZ/ubmNyl8XtStYt3foWmX699fJmH6pF8BKobbES5CiO+WQ6
J5c8+tKYkwJtOhtvJuKdV3G+Ictq7jEuJ4/steR1K2u80hkkg2HwfKwMHSivM+Fh7Fzi0TWwLNkJ
SDk69xW6CMKbiqVZpeNiVCNswubBRuOSjs7CL7ZhN8fJ7dUTqNLfDlmGUQ8xAXvLfn7SF3WXqqdI
A76IvP1GjrO0H+rYBGe7iZ37McPCfvCs4Ivbw46JR8G2rKvFxR7Qu3NzI/xSdTkELc9JwBGZyhPp
uJPZed4Lsatu4UZ35NLGk+JVqr/u8Ngk/Qvczi2Ls6HAr0C6F4vxdCoPsi0D84omqFaciei89AUa
GxU7dX/NVpgAGBjY3YiYs78uBItbJQM/Is+Tp8iSG0QQjhL+mtu1Jgfh/ISHZZ0ECV9sBAZvbU5e
sLLZVqy1RmeFg7r+CTZIfhBeZZ1rW7fOYwTq8O/fHHI58ad5ybBsw3WE5biabjpymfjTm0OUEe7G
ilV8VcwoW9pEhbZ5WeAtCpDpoxMo2KFr95o7Tnsgnox+wdzuRCglqoWYzsmkeBdfmN/7whrxqWX/
wnKivhP6oL5FZbGQ7YFnhDuiocVGVrUMi1AQHM9E7YyjGQzV9bKlVrAgb9T0NIkg3SS61mO8kIQb
3fEd5pTYfuuRN4pnUOyn9tRfmkWbf/HH2Fn3GAPtE3QX30I1vwKMI7RKr+24mbdvCfFkCfT9ND6j
XQKG3VCJ0HE4hJWTP815yVWRheZGVpWxyc+wUncx8a4C4WUdhnfQ5fuozYsnDLLJsDT1j3FUtPXf
3y3nL+953iE2iTDB/RI6aYw/v0WqsjYcspjB1y5ocYLW8rfJqr2HKC3tU59X/aIRbf8xtAH4Ad+1
YCs72gsaORsssfsP0Q3J1mn1cCvMtFnXAUgXA3zJQZsPDpm1g6zKkmwLhE6uxrbvIj3OLrzHkXRR
WXCVeCFfEAvELnbgoelLtTh62tgfC8wyXppRnIMqms6IEuUvri5+kO9o7mUtmIOUTRHUB1lN27Bf
Vq7d76v5zNJnq+ZPhr2VvSG48bWRVvXGd/X0LpghZ2Ag22M384msWTu+XTZ1Xx9B7QG1lC2y7zaq
7HVkxB12C1mN0lQb9d+ZzKw5v5fqFvkxYpuPzM/FLo5qgimJSggjVhlqxN08tG78ne1Bzqzd0b63
kXKbFsLM7fu8Mk9VLsZ9OXfIXtmuNZb9Dzde3tifH1OdGKXQVNtQTTZr2ucFXo8Udde7vvFl1P1q
lVsFiFqh9NdDzA8eNRL3Na8ia8OWIrq3Ssd6SCeEd20EFmWNPHhyFp0JHJQt8Gwq1a1zzwwXWQ2u
ZuyRMpMHtKKyk2Mzp/mNqbDIwnPcQXWKUMtw6ljq7f/+R21+XuTrwlD5ORsqTFjDMLRPS6PYFKVj
aJH2xda8txpS833DLPPTYehR54PvqLFAmexFirj0PaiRfmVmnnspUz3fxGzvMVJCg1RkuXdXOqF1
pwKh2XXJNN173VBtCqyZL9DP+kVvjM2hCDVi8WZR7wBdgxJKprXjpd7eBL93J0uFGnXXUvZH6b/1
3tpu40isxf8wVf/l4deFa+mOZjqGcOfN+6fNEAuTiT37WH2J0vRHlp0Jz3v3QxRZp3DG8kh8jtDT
eIXikVjd2mQpbh39qGGwdT2hRKNmIYvRNIOIjXLcyAvIwbIDJZs5+uEdRpLW429Q7w6FgTIYA7RW
nP7+Cv+WRXWoZ6mmMVn3xEDBHUAY1QH0wA3T67MtdUzmNjtstfvrEFBf16oxD/HRXFmgNTsiA1tn
l6pOn3VHmHfSbAgn4uziq6LZCUR0IWBRlQc5Nk/j69gUvL+zEGXQ7nxl2PSRXkP3dVpt0Q7lPUh5
50ugJtjTO4DxiJDYbGLFu9n47hert5slzAXURbTeuVQJYqz63IHYEOHgPMjOIGv8czF5iG7OHdnI
2qXxRszARZDft4M6h4foiKbizQQQ+fePiS2fgz/NARa7YRdgq207gBCNz5EBJCsTDS3bL9YAcrys
Q4JfuAusI6W3X0vT61eirq1dMFeVHgy3ajTZvezl1Y17L1HhsRDiOWPpJJtHC+wUL7dvqIHar60G
/sPJTXUpO10dGxaPR4XD3OvkD0HfP+NOVJ5EKex74Yf6skVZ+RswdxhVxvg+1QWoP1xT9lnoF8+V
Ur3JAZ2S1QurHZsH5B7jQ+BPyTrxBuVrEy7kgFzP3FXhBuPBKzIXn3iPV/98afz0nlnfWs+sYozd
YCi4kUnipZNahP38nvuLzNFW1aL6YZwP0H9+a6sys3qQB6RSfm6Tg2/nKlFXX8fd2vQIpSTWFH+6
1ufrlzaoILZJOtnzJ9tWTwGckI/EwF4oLodsn9eK/d5H6MbX9kfXwKFLOrVCrcmzPuwSO3AoiyxM
O3AlGIwgckY79EqoCXVmXbpsQPM6gRrquuW+K0j8IRSS8JgYPnbR0P0j6HPV2B9YePTBq5s3T44O
9kXP61cXgsD9ZDbOE3A2Y927iLuFuBE/jX7VYXOH71GEdMWShQsI86E9y7HDhINXUikerFXG+hrJ
sCqfkoXsvR7yZmm60fSQsCE6ikEztvofQilS7+ST/MlNZAUj7WmLFfPl1iRP+HT+p+qny7Uw+lal
0K2FPFfKrNyul2I5dqcWWBrldrPu+ty4iEJrSHDwscZcGuY22asWrn4t/f24HM3wjauSY/NmjLsl
4e6y6Ofei9Fa5rWD2LR2dCVCXvY682hZKgYfcArjYnJEkwEJYmItBopajR7kIfcaxAy8MF3OaJpr
WyPMaW9nM1x4HtfOB7Vp4bfE+vl2amS3ykmf2mUfjfoadaMX03HHB1ud6qXWd/VWVuVhyLR20XdO
uu+aYnqQbVoKPFiB9CRrsr0Y3X3uFOP9rakVEfr5bXTJDNFcRPbD00gV1wmORoRax3dsvX6Qb/Qv
rqKZj4MWnJrRHt5FaRmgaVBvwiHl51F9zEwDtfI0pgW4fBiDy2g00nKZ+CcPabNHV1WGp9qP2EWT
Mtz63TQ86eVoHGf+oeN2WUl8Eg8ocC4gBRnb5YoDGYWXkxY/6bwj0OUfH9gGFk/qkLZrS+v1tayO
bhw+ZGO5lLXriLHUlqavK1sYy4TOfPbICHvZ1cbwTOMQ6h2rvz7bYRNp74Rp9fVedshD0gP73LjC
mLWs+mohR8uexlbvg6QoHzUX8eyyEf19bDvayWsBJAEiLb8lCJClyDq+5WmabTP0FHdCzYsXrL8e
5IAvoe7bd4FdKyFqdPA63Ma8HxxnIKYyDmcosOkJMsDiOkJjJXNQYvN4GyGH+UWGi5rVgEw2VYfF
cuWwOw6wJh/EMH9nSXXQfETkg5RqYjXePst6Y41aQ4myJoEKe/DSbwYCOmVsDd8xKgJYjKXmYzf5
yOOkjbXzInVk7nXs65CEZ8617F8sksqSXXHJsnTc8z5OUax4a2F6YdI3IABY578d3Ll6aytSk9s4
Ey03INzcRUAu9x2rvqVUDkgrG909FSBmVOb2OVB5LUvFgGlMHu201I9Fz7c8FT2Kz6g2fpmcmbKk
KcMpVQlVmZiJ6CabVJDfy6LRyi/whkAfBW4Ol6ZtP6DmWklWfpkA+W+9eiq2sprod8XgAQ8bxnI3
jWa9kScjCbnM4bm99YqCvJMXj2vZHtThrok08VJManeX9KZYyctolX1SE8JgXtYjHdCiO5kIy4Qt
6A0fJjbGi9KWBkXT+ICR+xfZrvlgt8F3S2OD4T0eDsE8XG8Udedi2LeWowpVnM3aIuULAvresAoF
xc5++BhFgwRAuYjxW1v2sSNeLLW1F0NTT++NX8e4PYXjVxH58NYr/bsRZTvSJD4gTOXXHG5kRKDi
XLJjDxakuTd9nlY/Yj99UIbOeJj8MIMxLYZLBmx+CWHC28SxPmv7Kq23G/UmZ603BPXai5JFhX7i
2RVK5i0MDYZgxVe6iTMflfzoQw9Ulx1WWSn3Xq8p94ONDlislwfZdGuXJbX3ev4oFpyfOszAUNYT
H7atBguHrik+O0mIbI+peC9jZiQgml3l4uaF/8AOx1kYUDjIxNJm+X12EnrwQIryGKlGfzAGzTyr
jS/O+IXEsyzbWjbJQwrQBpuWob0jFUlktmXJ4Kpa8NLHAG6BvsSgSNrwBaUO+xx3JfMVnZYXD0++
8SMvw/ClUPVq5Ywpnkfu0NwP86HQI+Qdsmqnellzrzo2h7kkO+Ww0jSKpYDEt5Ztn8aVyYDtpfUM
aUc7Vro6HXo3LTHQqaPnaSAN7gO++BHim9GY3o9OBOHCQ3qKfKs/rX0QY9eTIPCVmyjRFgKo9MHW
EY7VYKR1CFYa3U4xm8u1iqq8eRxr1GEW9tqEb/fSZBgYVAWPSSTS6qWEKLjGGCzYOr5VvmQGcpbM
6jZuMVT10sRI1MkRvZyroW3buwAt6aWsOm1X3rHAjK5VFBXdA7xE8Efz4HSy1Hu98L8n+rMXT+pX
oOC/REA0P4a69BZ+JeznpNLrVe5YwQPsv3wT9YN6PyjlQPB6VO+SkZuUWAUSK/j5LC1Vby8wbOOd
yn97SxubE6Q8sfKrUWOT3X3XtKD/lUdDqZLk14iV3SLGGuG1DMdgXRVAhH91Mj1dxVbCE6BGlnvs
S32HzSIPQGFar1mZGXeFN46XuVY2Bd+UH2QvoICThaIZEyKmavpi+yaQaF+p7mSvq2VoLqJrDySe
Xr0belTu3Gkjq2SNo21PQG89jVn6gh6VuUhbJT66eR2cdV37lcmwewuDNN8V8GzWFsKUb37uaoT9
ChVVFnrdLjjqQZM/NhkziPARtpmb7dKsDrCZ5YTavTXo3a6LoVa3spcfCyr3SZWAz+KSfb+qgCm9
msjone3e/OlzIQWma3mO0Q4bHXtGS+3qRxzHcqDJJZZdsRWefKQWV06V1m/Ipb/BTOL3GfVLMt7u
N2fyAGrNJwm4J9shEFiFzycFDkgtA1vjtylIridZTr90qsL55vcpAhV2VD/68yelevDzJwGCq9+y
yn+zFF/5kZbdT58Eq3c3KdaCuVSAEp2T8TJFLw9V2mz+YZM3xzpymay/ZuVJD+mmahE4A4D01zhP
m3lFoKjwKewoMBD+bOODXmX6a6pHH5Mf1WeE//TXwIhBsNbV81Cy9OlHbyUHwcXG1hio9fWUoBnv
IhNUkazOgMktKnQGN45LOIPSr9AmMXbyikhEgrIoYpJPc+8YRucYC5qLxq78juhPeMpzL9sFCT4L
rNYQ/hBTePTdJF8EEVvKPBxgl6YDzliJ9SxH+MMbmm/dk+wPsB3hs5uTrIUar6J0VJO70Q1endq1
EEwx2I2r1tarDGUGEjpHuKXQg+ZqrWTRLo6jCLwRVTcpB+Q1XXsnq2ZjwQwtGv0QOOMTE/Gr7ljZ
ox132WPMlgMkJhH6ruBZWPoRD2+YpQfZC2Kkvf/7O6gZfwlnkeFzXVUQq7FgCYlP4azIZjYpa6dn
hzeMWwKEk0FWcmJi9FLEsRrMtKP7VqjmwaoyflT8rRDtPBKo1iguXvZNV53osajy+LHExHrvxKIh
PRZBLHfRElURJt7Waqisx7zo3tWOF3ObGs3Zrx3UVoppnyh69z51/bSbBDDOAHG499JAeWMiBHay
TBxywIdfT4ce0uydmkenn69WtDBkXccq73vsSV5H4Nny9LqY8ruC7DAGXAwrZzhFZqbVMQV9+ub8
9pmuW8cHx83MpRzlCwT9NGbHg7wGmkgk68aV4kTDciASeNFRmLsUmC/4TG+nW5MrwMQYA6Jtsk0e
PKx4NibqutdTkXPWjmZpvamY6B59/BV3uZGi9zaXbm3/rfT34+zI/e167h+lT1eJQ1dsgU6TQ1Qf
6k7xtlEQhks2aNO8S5setDRINqLt8tWtzdfaadW1mrGWp8mOztTLpZna3fbWZgsHwbRRLzein76D
A0ces9YET56v7oVBGGsSPUrVdeg8ov+eL60saD/0TjyDHwsA4ShrGiAwqU55Msqu/vL3v++/JLIN
gz0CgAwLFjphW9n/U8Ios9jkhHoTfCBUE8Z3lr2rjewZglfzw3LarRhr7YvqO2IZ6LZxLtHU31fB
ZG0h++fHHPX7RQ5wcAHCih/5fFCQ9V9ZMUhQWdXr5vT3/2Tjc9bEsF1hGwQ3LcMxHVN8CpxZmuqH
AVmpL9M4rCJ3qoE+cDCTAs9n2252bJPjRa96v7Wpg43FN352Cz01uw87qw9Q+4Cba1CsSCNAnkrT
/sMHr79IRare92iGPSljerZStf8oKm6QjqXMLg1W0KYLP9Pvx6YitDmY+GvnCS95y3U0bBPpkSV5
kAPJwPf4VoX5P0AQDOfTxMQf7tgWIsqWbYKnAaHy5+QRLHoQBtlsP2AxYYqkzI/kZ/zZyJuiPR9S
3c+PXgHnnAD2/lO7rMoRt7GyLRE5Wq2JidfffJFP427V27m5C3EHVlOEJqzZPxqImx8C4X5AHCAG
UpsjBg22LzaOWdM7D4EJuhxgzl9kE2itYc9MOqFNS6e8SK9i41Q7oblDjm54VIuyR0zjIqKcSyod
v02/alFtmU+QF1G8MlgAC/AP8iIwzMZTjHWc7BR1G6+9ojdlouSQECNkyUl6Pp4PstTUZr5AZrld
f+rIUrTaF3KgxaOy1DWEZKu2sJHTi6dlYITds51Y44kv5LFNO9S95kM5fMCYip+u/RahURbJ9VH2
Ac7Qs6w55gmeN1bZoOXqBxqeDYZ6TLTyt5Jsk4d47v00WLbJ3rox7b3wUafpJ784qG5L8GFMHoRW
FMTFfz/IzslB8H6Tm2NxkPVbtxohaUzSYCBJ6+K3q0zKxpjfvNp8UMFlRFqbnpz5PQw8JL6fmuzc
X1/DgOQ3mLW25N/n3tnNBwnOjEwiaAF5ka5M1QfRbmSfHBWmU7VHdXVkoTK/y//bp2rduA8987dP
jdJBXTqDAIqQThMKuhg0JkjufdQgWWClFe4Z4qZzltVeH5UPvSeKbyDAcOwGPTunWfMVf2HjhKq8
eZIlyzPZAeKSYZWFyTZxAlwiOyL2+dhI1OVaVm8HeUaFruutSSX5sGi1GJmUplfuAbggxqZnziZQ
LeVett0OgeUHS78Ikzuix/EBDS8cAOeSPNSKN+YLWSRrlWzQRj1HbZAcIz9DAcspsrXDbVhVUVGt
U2Q2UJVAD5og1wDxrf3VL3P0M/oue6ob4tb9qKvra7Vu2wcX2yDdML18KbKK0EtZdPjRMThw+/aU
RdOR4E9y75PDQ/ZUOAuvMY23YdCtdSvqaSurOeaAC3Ma43MZ1P5rxYpFcxPzLZnGDsLyn86yuksK
SYblZhMRF9DrbzzNdyOgtTfPyqtt3rP9yfOgQNEyfJQDUHobF3bgWZchdLuDKHIkhAe3+AYadL6A
UyjOKgMQdEBYSL+0ozktZAcQqAciJc1L5/kF6jIIysYZ6PXQ0e/kAFGiSa0QdOkc/FSLZZx6Zvfc
u2xaPTTa2DlXm5mE83VYIZwIeCiGwMaS2dh5oW6+mjWQo7k7cmLQ3Bb7lbSvrLUTiOFuBhfD+0J6
TgmUQykV5wZ1ldmIZ0lihl/E+6AuUni5bnMYcv83woY+dN/JJxQPeKCNp6osSU8BwfyozWmthY1y
Rm9hfBxd4koFGNJdnOnDo47K4kNrHmWfbKk0uwB1E1hLWSV28WCapnWHp2Kwr0PD2MSqlr+PWb2R
34U1tN0yaKb6lCYlKbxRiOvXixDzKsvy7EMzeKhx5VH3QzCUTwLDJ3lmpsVIoBUCTkINAEcxfXft
DmPwBa7G9UboHiJ7vYNGp4FXx1lNymxpVQgjKB2Sl5mJtmldwpOD3Fq618IoCzgJXQt/dI3q/8+Y
v34E18nqtpqXBbePUHxd/MNrWf/rWxlnKkMFvGnahuV+fisL4TduarXDi2lOzjlO2jP2HeWH1uKP
2aHRspXVDNkOq9IJmFVkBpd9Swhy7Fde7itdzNdjF8sMQTxIgkoEJP73kmLaLquMMdrK0rW3tP4h
NYlMyZ+3rfPKirSkZWOQC4TI+LznYe9QlwUY6mez6hHeRHVXrQxtZ5uIccrSrc39L21ynJufcQ1d
jEpKVgrNmGQfEpy+66aSyGPienedXuzHbIqMrTZ49mZsefNc67jTbNAzRhNlSD66tklWRl3Zd6WL
oKionyJbSViVWdk+DMKU6ZlqNHbfcV/ULlCZDEh/4Xc5ighAujYcnMxktfKebSAtbwVwwU1XO5V1
SoasRGsuLN70lvVHHTT4P87VsMhXvuFVz346mQ88f6z5ZoDOaOO8lLs4bgbs9JzYS7YBSk7nnizv
0faGjayNceueZalqHRWVMfz0Yhv56YVsVKz0AwUtb38bLM8nSrVR51OvY+W5ScvbWDZ2A67joW/A
kjU0b+uHaslapS/eCAHbIAGK5E7+JZHrPpK5NAneht1L12REePmLLPwKlnDKBxS3Mlt8FGn4NYim
9Jdwij7MKjdZ9g8eP1AHZCPmkM/zgJD3xEsoSqa63gVsPS+XrkW5htLHmDurjW29NA3+EbeFVaW1
hbe8LaVQKMVzAXbcdmrNdOOEU7lnPe48kyZ+MIzQ+FoIL0Yx0TdOhhEUJ7+seQnNHf+PsfNqbhvb
svBfudXvuIMcqubOAwBmUlmW7BeUZUsHOR+kXz8f6L7B7qnuqXKxRDGIBoET9l7rWzJebmourGdP
LcXBSdph24wMOF367fo4red4s+RE0pu9umYzROPGYPl/k+esK0bNq7/qXvqCy2sA66dbRxq5Snj9
PUc9SIkHfl1ZqrtROt3OqT3lNQZec31CTn7URh+N9ghfPX0qEwo06xuqwmwDd17cC+5h47arB1oy
6wMyouELyUq516MuOi1F0YR2YXl36YjDBS7pp66tOvBltXi22BvUQptfBsepz3Nrwk+ay/kFm0ey
7ROjRJHPo0kNWFUh+unm+miL58kxyxcoS9NNS2wCWxKelSXLspuFAgxJJstLn8osUIm/OV1f5Hhi
I0G3PSndqNw5JUmy1z+M7+XgePEQXl9E6GIe9pFrH0CadZc2hc2yzAvCjm7dNSWp8fzvu+RE/X63
qaP2RGnpP+9eH01aSg7X1/ZrulLSCEq6Bb1Hz6Txb8XRMRGD9fuPTH3Dmk/dREcNG7ey+cNj11co
kbUxMltFE3LIyiiyXpupa0F2AJxDgEnJPqNBM+j2Ia9WNF1Uq+RKOempniPrMVvchx+/zz2bqhsK
WbefontW0+/X33csSYKiAwiAaSm/K/q69+NVaqLMxLUUsWve2ksz3qD/JA8iBas7SIQ1wHk3Ttk7
xx8/klfjHK/3I5oxO2I3YeQwyQLDMS/lDMaya4jq+fG7prEviboox/8Q16y/E9r9jFQ7YrBg+YrK
bUiTt3YUD04aJe/D2OxIKq5ivy7eCgLCU7+Wt+yMrdivshSihVjeuzm6tVt3fCN95/vSVtpnfTEn
qGAA7ibK3j6UeDC7keOAFMzZQWBg85iH1Aie5uBS5Fp/vD7p+lNn9GRFuW4RXH+ntFhmfCXmPYrr
e9BBSHbwOz+uD//7de5I9FgcL9VmiIrJ98Cc4zXNxEaxG/OGPa6Km1XTDqWXygu6LTBxVtw9KjFr
ZXdphy+Q4m4jgVrRV0JRDsMPd1Oympquzqari0mIQjvFC8qf1f/Uz0RT2EZR+UM7OQjQuKHYh/2h
JrPOEykLEcysOm9/B0FtOIq4e9XWfLbrjbc6iaUoLgTEK6frr65PtWOgkBGc0/Dfz3Vikgc1K97n
aWuFuj6LW73oF9Kr7Jlkuty89Kk6bHSvKp/IxdLx3hrizZiQwHSsof0hq8MMrM+3aspWAp9mPnsJ
8MPrO7VC+/2dqjWg1bAVfWcrrXWhtFVZSXxx1zs5y9BLMS45YLexSbado6y5CDzi5GaKD5F8zgAl
JFWTtN/zQ3Ge1p9SrSnOom77fUUC4Y+f4n/97pdHK9GNGxUrP+oA9ehRG8VVsv4Y26p6VCxurnev
N5bhlvbmx5MgG1o6QRs81c1sLai0OrkbQG/mrpG/IPnRj64pu1C3sTrDy4AMFlMdwK5W3Lm5QQ7r
+gA8tDocPekeGxF7n9pcBrltTmSkIP0vx2HeXu+i+zqQJGc9ke2T0i7GAJZD35bkuXKoWX1XSRd9
IbQ9CYpqBZQpRrst86Q8g+VFywx2d9csYrjXvGUO4hj3uprTfDDWCpNYa039mJgHt2xf/v2r609u
M5phsqYZqgT+aFnhnkkkd9n045uDNGcF+nr3+rvrzVKzcvHxHBIR6QLngxh031IACzT6YYB0a1AK
1/vLen/qBCqm631m8X/eF0X7YqolzK9SfVXRDxetWn6wQQTaWVrslxAaxJlpP6AVtrexWycn2ynE
Rbprw0np22dZldAvIPu+y7c8z6qPUkdD2ra6+6ww7CEcyPuLGFv9WDlFtssb2Tyw6wTxUTT520Dg
5vVV2lDfipnRCuFeFDC07v688qdbP9tu6BKanqOrlIU9yzJUTqefa17UKOPBVevom1Wt+IPFEKeC
Wh/ejg+9E91bkS2bV0uCuU4JWA+y5DLrRONpHbZixdKSW6lPB5KQiPxrIoMVWXWTpG13kF5oOHWy
K+oqfojLhzzrbytDmEdVsYwj1QICXao6D5JBooAxMRuwazLDSp2hfk25ytDB2+GghfG5lS+aqZhh
P8Nvo27X77BVUE42WqwifUyshXa0V/GNo+IKAij9qmvAtUrjNX1HOWvcLdUzYXQeSh8Ixjr9TZKj
3PKsapG2K1r5rHgLQUWCBiZee2tPN7UIMFYqJyd9pOgB1Vsfu1trJokrGrDZJFCkT4rq0HKHkOqX
5LRuC5Sp4RiRT+XGeRBZWrXFwqVuxyg3tov1TZp6eRgotWwc6uOBBch0SwV8Cpy2Zu1tyUO0JPke
Ly5amQXdUGZVPoheDJ1kqCkJH7mr6PFkFgznovEnNVkeR6DRqUJ64xwz52PvhSmiZ84GHZOyQXhX
b2fD1f0sHmndZ30TqgDZSH6AJaOM+tesAtk32GWzKUVU+orSFGEh9PohRQ2IpEC/ALHWLz0ep0xL
JIkMcQDhZjoiOPZOJBgCPu8wSNEzjB8zTJNBPumUHMl1Q4TYtAc4fCE8TJr5aX9Y4NgDa6h9e6Ji
kC7yW6E2xhn5zJuIjZ0Ts2aymyot/WiYmyPVcNGL4lwY5qcptY2j6FUnzCzwvaxaRJBqXk92pN3R
Y3liV1ecMfMX54ZBeo6BvkocGW0a1Y+xWT9ZVl8crYRWdWSeKF/fgsWyXxl7D7FLuDu5425cXirD
Tl9aJd9pzjgSapV0QUU78t5ETDe0pp/HDuqHOiYAjgQ9nLKpPwxDf5H2cUEGsVlpnltCfS8yd5dL
XCFQURy64lizznVEyqyKI2vrTKZ1rJv0U1VE4yWaKcpmMDNcrY32ctbvXfajPkOyewBbChRanx61
tJU31xvdgZw4NSURfHGL6KpRjZMxd0jlDOdc0429HVGihLMdg+93iKFFbBuM0eL36kU0rvUJ+6Hv
xvGpoYp9VAplOsze8LnAP34x9QlttMHXaCBwDXSDYGF29Igb0U+GQwsgIVpcfTexkg0L3QkSxfim
js1GT3Sml3maLmpZ3PV48kinR1+LSR48xmz0YVZKgtCLeEPBwtvlwqlCIMqhPYmvtm4MfzGsaT9v
txnVLM1yLOyeVA2IgPlVCQyJrHS81iu/IzvSX6oZPRXZMc6gYMjpHYVNF6ZlGFKbOkqx1g9W/UFu
hrOLmdHIScmIT8+yY0aXXSbDjGuYa/svRt6fG9l8RMekGoBcWdPpRDjmL04VTdXztmjq9H0iGQqk
N5mDo1rdN7lWkVk7j3vdIUWlpg4U1Owdt7nW+caI0uqKEa4XqBzpDFTcyLeGZndbGi5sW5K+uK/U
0tuoS6xvl3WsLbMxCTw7NzZmYZEBVMUv/az+1RH/uUpzPeIIrzUL+T2mkD/YN6llelWGs+17AdDs
CHPRPqHYCcmRTwllyuFhEdYS+SV+V59ybUTyeU6kue7iPLTc4M8Prqf9VG65fhpy2UHkep5Gs/lX
7/6EyF8fGFC+e+xC4J7IlgDv6n1w49W0NPfhYnqZb6eQWtzJ/TCU7Jvs++ksR285VKa7a1SHPQtl
wz1rw+kYKTGCsz5xtlrcwJVfoEnKIX5FA6bedEt8k3WOhrhjSC6F1POdJInD2lzLH0RVvihVEvl6
nT4lsnlkFvM2oh4LEs1ya9eqxkuSE/SYmlDbTDuDGrc2GFLpSQ4XECLZ2OpGE8OhKDo9iC11CGah
tWR1OdiI1rutbeebbnROAusXuQ+FX0ykQQLq/PD6JN5ZSf9ZLxfQinX1ULmmd9SFdhwT5RE2WPop
46r1Ndd7KypggcYs1RO6HHNfCiaQSsnTnRXp7YkrpV11zVJ+WLN5y3iAC67NN/MIP7aNMnnW1b5H
U+sR2qDWp76R/SUviGO2RSUDeMWZn6luQp1IuyM8QaF/k5BU2s3Lx59//9ofVjWcibTwLK58U3cc
95dVTQUp1WksUX4vHXW6G1qvJl4rMseAvs5jF+tsi2qq6vp6dtZNFd9bjAV//hn0P5yDa+8XjQon
okFL9dc+sKY43YSddfmuVfk3Ut36M+qNHLpcIVCpQoq5Nqf1rL0g9NixAxOHeNamDSVt5M9j5W4T
S38jmEBeJsJyQcPMyimHKZDOpRqO46Cfl5FY0D//2NovpcrrwETMgOm5uuatvdBf5BlaxnYSXZPz
PWk5+dTM+urJUQ8JHgQSEonmUDo2Epml/2TFG4r3B+DpxpfKnQ5M3ZhVySFkEVKPN8pQ+1RfvWPn
zLmfumQTEGYQaHxnLIVd7SlpNHUzx9UePpQa9p04aS7siYgIQ7srQvJT7MMkli6kcuruRpda39jn
cFYK8kIJZ1ox3/lLpEzl1hmhMcf0qk8N8tFNE0WQWEQynB17pp9DGxkrLpGksko7v0nnt9Kktxnj
iAwyZZabWUzOtrLcmH1oNYRdOjS4IWdvK6SxjSurvTfGvsA7nzubidyubWSaKSsSj9WqJUaqe0uP
381owtYUfRDVLFy99CvGwLhr3hTTtC6M7FaoKMT3ai7BoQ02dd9Jk5laWPSEVc47jGbyIVn34Vq6
rp2n+QCCt97XXY+amKrLjhWDdoShmwAN/qYaxPoCCDHagVytqo8P9tprM9luk36ZkDAZm4duFNNm
BGHGFGCVjx5U9r03yHcLlGLBokbX9hqGuLu6Y6V6iwCJ/Z2KbvYYzWdPr7N93IyaPw9mslAtKQOr
yYOZ6PM7w1GIlW1gWY6qF5c+nQvlPilfSxMBA0kUWnEib5O1YamFYvwANl48dpVp782hW4KeErRq
aXcA7teYI9yE1dJ3fzEN/GII+nEqm2AfHMrvHti9XwxhUo08rksn+m63Scxqaij9zFG8bYYCaaup
iaTpPAw3tm0NN6bQyPdMxanKsbazeNhO5vA4rIGDOBefCr6UP7/S/jhAsALwLA/BgWbrzh8AM4Y+
Lks2jdn7mMhbZMPao+Yhd29RGAcR43Y4yza/66GhoZMYAk2fcaRprhb0FksYxSDVu+u06svkShS0
mWMggkyHR2d88ir3bRZz/STo+f+VWMT7dW5lrWLodGIMw/VMrryfd4y2lnRFR2TBuyIA3ywgFcfK
ee7zlIkLfOnWnvTJj5WoOuDZoT2ELPYR2vCdk3vHUrOtw3UzNajGRekm9HrlQR9Jy6ok+x2NfApf
oK50+rG7GFp9SCkc7jRXrCAOjDUQ07xjOy6qb0TdjmigbzNKsc9G5iJc6dtLWkTtjtpw9lQMLWUz
Rp9eTi9//s39omC7nleuyebNVS0drav3i15mKSREgClL391C7zZeZgvmkwjbd+feG0mdnexJszd4
pd5nhaAoOR2VubNOxdRucC8BIB7jizGp7dkq4hq+tfbqEFx/Z7jKgcTCQenNT5h9SYPErBGiXkz8
psuHgKIKTI9UNDdLGX2RqmRQi9hU4XN9jvD1nFoJi/zP/6+cP3/4vtH/MIXqLieprdm/XETtWFid
K8ryPbcsNURJO97gBvYI2h6Ec0hY9NwWSRaikykv3iIezT7+iJpFDzJVt7a56YnL9abyKO1C7gFi
YKGsxG6VSpndM1RFh9rtPhPBPJ0Vyr1uX2wSpb0hUHkCwEB5FHfjjclnuzMBDiWcW3vPFGTa54p5
N9Huu8nKz4lzIFIjJ82SHAd4OKVn+FbtYndVjefGlpuIHr2RmdqJUHK0/P2gQtolJUyimymxx9cO
cwl1r30k0jiQhIb4nSjX5gdbrOXBKkp/Nm2FUJMCBAgGnVtwBuW5X6lHovAaIuwBgqOl4YNZUvmk
zHkT0qK4Rb9Y3ejTU98vyZ4tp6BOb2PqLsqalOEhDxCC68FiPLNAQeLZje/SlievacnyYbQGBu7T
VMxucxZ1/oKgdZOSeOIXK4fftlqiipvyhhWkd3LtKjnRxKr8PjOtvRZH03F2548pkTpdh1I7Rmui
a6SX77FsQDhQx/QJDZjONSkdUUMuZQ/bb2Io3FosU7DIUfBQgdaspVDTWitww+D4RM+cpqEFKpbm
n2yzJdNyTeDVXWpuaIbwxminLp67izl80KDvb3NWDz54jAOst3FnRm32CaH/MWqpEVfzm5sr4sym
p9lOAqp3i7TOT2eoQ9TG1ZO13uCQ9klorc8iqt9g77y3+MD3WmXdAHY2H0wpp70DTXWES3urJ0gq
J6v4Vsr2YtpQ6XtX3I3kbN0BSw06rXggOaL6cARzoX1Dbd95KbXF9mdaD6dS1W8mS9MfZy3ezW6d
3Y3seGCezf2eYYn69hiPRAjFOGnR6+3thNI/eFIm47rwNilT+QnF+3wRklLV4nrdnSD/7C/Wl84f
1riOrVmGxf7R8TT0hr+MwwPJlJx1pny3iY8Jsnhm2VPgy3I9yRjKkuHWdRtOyG6rk+Ve+6kA5GFr
IowJZtzZyfKtmBJrl2cA51ML8PgXqh6ODybLO2TpWqFiHc/8dyYhEjMIKDyGOHHBm+FndjmS/hLZ
vm5gkxbj7IaamMH3F+N8VrsvWV7uDUSfDyACKgIES3mBXmVt00r7uNJgcI3syC4xDtZEDwh8Wfa5
6IY8xDrGLCJjNub8rbFIrC2eGH2HeQBvqEiq0whUK1vzPsuulY8y1bVgGZ4KOl9w16Z0o5aggeKl
fJ9clEb2NPQ7EdFQytZTOGqTmyEd5ktiW3f9Urc/dvX/9RM1rrtS5L5VYMUQg/W/3P2fp6rg33+v
r/nXc35+xf9ckm90JKuP/k+ftXuvbr4W792vT/rpnfnrv3+68Gv/9ac7m7JP+vlevrfzw3sn8/6f
9Lv1mf/fB//2fn2Xp7l+/8dvX78XSRkmXd8m3/rffn9o1eWz01rnhX/x9da/8PvD63/hH799SloM
Tgmstx/v9x8vev/a9f/4jTrY33XT5n10yyS4C07Xb38DFbg+5Bp/t9dyCaVqhhgLLNVvfyurto/5
w97fGXaQa6ogQe21jP3b3zqCS9eH7L/zboarIrtgDajb9m//PAC/4/9+fHP/Nw5wRYX9NBHyqfj7
hoMGhRgzCuXuLxOhO9hVVbHz3vdLc88Q1fhmVqYb52z1SeeTKlUGq07QaZpdvjgnOtGZOZBJWlhm
7hdG1JOLMcrjqM3GQXduqkGEmj6Ne9jv9bGq22w/kIeEfm84FrXy3LXJZh4UEmnADVlShp4X+zQU
J5LY5jC3B7Zk04OTILFc2zdq92jrz4vbDX7HdOY71SXXmPYcihMfy9K+1NH0Gjm1ujU8jW2omL6M
3R3ofouAmXY8ob9XfEevv6SdeGPCaI5F7KGqsx8SnSo0K83QtY3NoBzmj6RrQ9OxMUET4ZSTVTTM
ewwbaBPo0Y6qqAKh08yNSvu2Ym47su4ne8uRVG+h2voAbeComu5hQU/l2w6RPODZZjDcS6iU5YeD
ATEANHbbtNRAONIjS+HmazrlmFSy9KFVP+Xed4o/TwhFL2niPWOyptHPMHLMkasd+foekmhot8LQ
m2Oy3gBhKZSU7B5rKjZtUQsWnCwhzJ4s1ypeAKWq5awGeobNS1EjM5y8o206sPLwx79SDiUjI00w
Z5NunyV8fh0d+KbltH+O4gbbZSjNvFypxR8TULtzndgnGhrGvpBSOepANZgrkjtddm1gRWV1GvC8
+fjExLb0xN5Yo9ILtf+OdlDu6H0uIa1e79NsYqiaF+1Qz1qoNyre9bHQ9tBSU2K+BMGE9P72bnpv
ZA45vt64Bd5MbWZuIxjzeQfgU/bbzINcgo9dKkYHymIx6Zw91zNHyhNTF9gxtmcNjPqASQWJpjf6
LQzpQzspvG7Id5UXmjFdNU7+LzKSFaaTbCS8XgenSzSOrTbdMZla7zDZ+8Th63dzVYSFK3ZzShbE
6D2NsbaDJ/R9cZU3GIzVdtQz+p4Rm3OSjNO8ro4d8VelRdeRzkyrjRiQtLLaJjD+qbP4yQKyo+C/
RVcte6g0DfkdYXm+Qt0zhPcXqKNZHRDNnbLWxBXbUg+o7OKxXtJuW2nz2zTp4ybV0/aIZPMs7CHb
OeulZk3wO0s97X2ypZDWrjdtMclwUVxS/sqyJpKSkBfRaLS9taw/9uuNKRW/GFNr72lFeURVlbTe
Z5MWcNRaCgl1PgChb5nr7kSfESXQln3YmS7BD+3U+WWrLhsUhx9Fksofp2zSiTPDC1GZcfU9d4qX
lk3xNso3QjbdZmpWf3nlqIcRG69Nael4vYkURGDzQspmR8ekQ3pyROy2GMSeFAQPOYptBWlM1Hg2
uBOYdyc01gOjFMA+sBxma7e6nXLEUBaYjMFejlGZ0nEuRLUZyzZnOSu6U6VCf5B2tsOZc0MLzd72
mXXTNJays708VGo6b2Rasa6Pu2BElt0LMR5HcqePuplschz/h77ytj1a6MNsy1vWqtjTKd35Qz2t
aB1Ia/nYbqhJVHvs+i3hTiaJLWYLmXNwjW07qLdNQ1cpsQVuPOLkf3zOxHpkih63A0ljQakiNzeq
YRc1k7KJx/irG3dyi3cHkv9Q861m835MsOh9VzNvwhXHTQS8xB0fspHK5Yicx9f6oGyW7mg47k0t
1gBTuwyyKi0OU07CxeSsHEHOkUbR8hD/9+xLWR+9sRU7R9HxApdfx4KIKzlrdxCPa18yFARt2b3N
GJa3dBnmsJOwnQetQU/OSKM4fEtNkiFvMTJk7Ho6PxBzdrblEodWoYCEOFTCbu9MquU3rlr4VKGW
k5ZubE7erTuh5EP79NTGU7nLPRCtxOI4jAgu249ZOzamSch2x5dhZd/1GZawbQuiUsa5OvVdnoTU
l7dEuR2uE9HUmhe4AmR7iHI8T1P2WGZEPyONus+qtr2ZNLV6ALixowTdfprbinGr6T5f7yH3SLcO
Pb7Q6F/GUtcuutYR+GIlLeRuRexwtmh7KYUIqCRy1AHVhQI8AU1CDd9so7/3gNyLtmrvM8z3rPqC
K9RZj0nKaBFyYMNTfQ52R7vZM144tBCrgBXNaj2dywKdip7Rj4sTAwSszk7MqyGx5UbCHipaHfzm
mJIg63m4ifV656YEwOBD4KyD4IcGmkaumrO/7IyCImxlO0dO/G7rdWpKomEl7kT8ZmLjPlUNEPe5
rbUNPOQ7EMwuQ36TcNoRT2VxTV2qSbzRXiJBfcrGPRS9A8lwzlEnmOSI4uXMNsHdOe1YheWUveA4
IHyIMKitYsN8Q9wN1HABkggGNwkVuKybKGfB3Ym+24Cn+mTPkPEo30/haEXyyJzehNiq3KPXxC82
u9WzAIVNR4gwwIxAJlKHXZ3GDEF3E4qNR2sOTYDAt1FZ4/apqoN0MBdmvQ4/jqinINKS+ljk33GC
d0Hv8Z02mXtCpSEPWuE9JaOm7kdWZIwTKwLXxYKV09zztVLkF5X3Cq8PcAjpeNcSqgdXJI03GOj6
Hc3f4RGWnL2rOhweStQDne3nGxuXPuwV7iVq+pCv7dRI9Z6EMA6KYnyK+iz60ln6iGwgqy+tFgxD
mj0OxnLUkMge3Wmh6zFp/dF1kv5rO++AlSm07zo0q12OD810kWoWuaSH2URbwsJO/WDSiBhqe3oY
je7g0OGFB+vdmyOtqX5o2tMKnyHEFoyi8LHaoa6f+VZBXrOM07w9QXJPlSuLDXsl7Bpz/lWR3oOB
IPU2IxpNWkNzFq5DZkx9lp5m+FAg9aN0SIXsBzuMW6J8KmHeLg65aEl2KydDYLEZ6LZgsbosNuuy
Oho/y4U9rNZjRNEbb8OmOChrTlk0go98RUfEs2dWp/0DicHL1taU1yEpilDzsDrTqL/kmJ8J8mzP
Ea3vgFloOantY4w+ByPamN+YBLSFc6FVJ70zHy0VWn5StArgiDm+KDZDq/tlLoW4YxGhBlkWTXtp
xmuS2uzXmah82pjymTpxEcg2rY5al8hniTeTMXOkvLE0C2Bq5Mtu1YD8fV2k1u7FyNdTYcOOWwd+
tmX5CgDQxKeiO5EondpY45dHNPnauc+SbNerlf6S6DsXqMyJIIwy0JzJggebrKFeTL6yL85pCtCs
HJQj+cN1gEwP/zdiHy4MPoKhUHGrzcQ4j0NsERTvkbShmiHYFspEnF+B51nzBkvJ15bNCLEjhKAR
PmTtU1H1fof+noyqpDrkZkG27dDeeikEisVrn+i4TpvGMSQQE0Uc422KlOBElzZlB546z62hf2Ho
8w26tM/It7aGQOxVrJoCVmHYvifRcBeuP0Gh39K0UgJDqd21+269ZlsrE1+ADA63MUvEzUxCdVC0
Zh9iIHVvZ2k8eLNnbRjwiYcitzZEtQgCm2iQHevmdqd0TuPPCwocMVl9gKyw3RNTlYVLZuiB3s3a
I8EUa6cevdNU9S99F1dADAA0q/rEBxuwK1hDzaVXu8/t4th+kQXK5LTPZUo3spgmRvVmqT9TbEAT
Q+T0qbByHWG0TfdoqN4c8ExH/OUkUlWltUU58lxmlFW0+C0d21urKkLwANWNWRF1F811HqI5QUTg
2rBh8hoVXs9GJ7Xlp7jI1ENkoKy1MLPsQRrsbEY7himEYpB2l0si37vCVoN5pF+DqeZo9BkL4sHm
7OC4kuDjbcuCRXLUvsyR1p5NQiU2LD2G7aDYlCWK2dwr/YyLOqaT7S1ZKIqSJFLpuK9xEZ2S3Lbu
5xmhkOG2q4aFKHuvyHf0HacbSp1feZfoVDa2GzhOZX0dPKHfwr3qNok3ih37PuAbZKj27A1Rxj2I
idbNMpTlKhok5ENVuwMdN5aOwtzUvTPf5RBnIKh2IvCWuAjV2hi2CFK0nZX3H9NVgZNNJujaEa8+
PM7CYHGoRiD8uPwPy2JcXC3ut0VjchpbENxXoOGQR/cytkD9SuWjrI30YCsHScyzSKW3KXEa7bue
xGZOtCHAO6MHhRjNPcFvezJplQtBy+eU6RP4j7xFREuZyY3nsKRrfMJK0IQdRzRZPVusvm5FFrMz
0jOT9l93YJJojoqskkNpWW/xuGjbLrUdX/VAOknROTs4FdiLZFFdyJ6/T2SPtYiWFMtfdzMNtccu
mLphQ4Bmr+sV77xwSQhiXBbe2WmMDysiybnRVTKxzDK9ZbhhvVFr3UObTjUyIdoqRdp7G0bJHlQd
gWglnbfQEQXVdlYYoR2Jm6lw5U30mRLENeiz3RcUMfxuUhu/LEzjAMnpPukwEk2EdPhiQBHmAJUJ
zCGDsUsqn9UkAIslwmZZxYcodl5nI0Z45uTPZaTeKsBiylUpGi+N5PvJduaCyNLjW0vrlP8bLo+w
GlFpWRkueKdV9WPZVCdFDFzqI1P+SJXOW8z4JLOFgxw5Prxxea84nJiptkmoaG7w/7/jE2hOCMT4
9KX9tUUuFYzmQGxw2aM1XYCFj+7oHbSBDliKIKztbHmfTfVnLdbnAK2oYNVn0MCszHynpGLcDPMQ
74vc8tMsNfbIwYmLqocJSJNL02Iu7hLkhZu6qvStZrv9sV7cb/3sAe2dFSLlS/2EUi6lxp6NWD3G
W2LJN6OzePeIr+VlqLInpXiwDBk/2q5ILo2p3amKWI71UD0glfZ88Pad7bcK0KdiOBcpCz2sG+cq
tnGLWA3yqWEL1iXZzaC4Scz5rlb9fEIn3dN8bfgu8+aoVo+j7IxjNvBQBC5G2rk4kJeL1VUf2Xbr
4tQJxd6Sv4SDx5XQpLxqMy31lx5gfJFqd2XrxJ+xblPFoYgd6zcgq+mQVG15o6NpDwzanyCwMjQx
64zrRBqpLBM4CKQ4FVAvScA0bVF2lKjwXULSTLsLYttpg7qFQURT9TRUbn9KqbMTKsEC0e2eZm8e
NmINvLXJHQzVIdY3umolmzIr6m1v5PuOCO60t9IvTNX6piAb4GjLMURvLLHOmWHKLvCgmfYzbBW5
y8Ci+yhc8UKqin60n3MlmKaKlUuT45v0wDSgc0HoncWfbPLtziLnetI53lumAL9+I3t4up8Wq6Ak
O3zXpuEprqS5SzNrb4yNtZkT871RvXcLmeCu0IpvJAi0B+TlW69OUeynGFwbu+SmtfVPGKxjzfOe
da/8CsHV3S8e4TKTVoutKympAGHoS/LFzKKjsa/Rqhk6WX+Nte6RI/FqdiQW0A9hKRjfl8u+6ph+
KCXkr3F/0+iYQlC/WweuubXRZhYPhUG0dCXmg+KkZMjKTxq1jw1KCaaDuLq1uMRPCrJJZLxauVlo
Z9xXSkzjWz8Iq+u/cRMuBINnTe0A9TBCULhbWn2sf52WM34A4tbqRPmwXLpNko7gWAKDtoKyk62Q
B25yROeRsmFkt59tB9gRGmOxiTF8CIeIpFJJHqeBpef/sncmy3EjW3h+FYf3uIEZiYU3AGpmcSiS
RYobBCmJmIfEDDy9P/B2XHfrtlvhvTeMjpaoKgCJzHP+8w8z/oO7/nWGpUD73m/HRqsD/l+6AWhr
fYW5kqpA3E7GbbSySKHxsLt1ybJRsmof60PnF4ArQVhAxi6XUQQ8psKfbAC/QXuXS1Ft7nVnesH2
j/1mggqk9DpJT4vq88jn234U5j1bv3WfF5iva2RFB3ZfP4RtJTCscXBUUQQVmTUFssFmSI+HAw1V
/lbMsO0cBWkvLu3nAlEOlXqbUSJK3P5lbHBvQWLaqW/vmHi0nuCycGEJf0DozskDILfCbGaQVKVI
D0PaPZTEkt63ikHwkVCKYDKAPVS3xa0+5aLtRCFCCssFyhot3jcsOVkRheQglDTqn3Cz4CtFMtDM
dggkAOs9c8VxN+aQ95XOGDmLElQBtlZvnLl3oLvo7/nieo1kqFnm027mQO9RWXmiTHl1CgZ9WXhD
6mN1SkW5a42+eLKWgfffTrZ9bz4mqDhhkpH0kvSbwcUYRi5hUBynjPsvyZBYf8R2+SYdqHxWwQKl
67MjOKrj1PlicDkbW+2O9ESnP7ZpNsAGxXYuijN/mKOzjodzMWOf3zHV9drKKH0l4yW13cJvmtrx
K4UVVtXJhzKMvuXKF603b2U/v6PjemuifteEFlrrprxrRgJf8SsXi9sFcY4Wibs8NMAkd5ZOTGho
7hnE7fIieVg4B6lzkGOVwjhbC3JjI/uwME8rqBWRatUifrL10fC8cEWfI7v9NBM78RAqMxOOaNGp
eKC76XeICPxMt3b92J+ArRuPsfTklWoX8B4/M2o6l7l8RpUUBVWiPJf54FJ29jHQLYPShfBJrF2/
GTMRaoN1hp49AmKRRJ0bNgpFN4GhlBYvo05hHdXViwU2olBvWGOxk6it+5KxnjbxWzU+7npyH8dU
CnX+ypp8Mwt1An80om1tt99gZiQ7XQuvMJa+Z1OGe6Wioonqxz1nPKRbBluE8yltRpGtYzalpxpR
0wCnYBSeba8BVjkDt3XxmjHwinJxNJyWrdFwToBvV5j/CNfjsgYhMPugKZiDzbXrRSJ9Nqv2oOf4
/wFo02RWyhJANGGiwHi4bxkDVmCWVcPjU8v0G/TMGQcuO6TENPxu5GKJE/jMFXGTRUugT5yTUM9E
fUPmvZZZPBjc4vdOmzeMkuUHwoYPR4GyXwIfZDVb7TxjS1ko1knTNvj7E4fbta6PbozWUv4kTOsN
4/UlaKaM55Tf9qlwNtFE0OuIZqc5Oq7ca6Z10s0i9c0lu+kjHRLLXKp+oTn3TGSB/xqTeUM37sVI
POFStW9hJh6c1RxFXejeNbc9zYxDNAd1pXuUI0PBCpiFZhrCa1rpfpucmrr+HjkUckuSbBs5lGfN
Obnj8qHmhRKAprhbNe1P1ph8RCa2lRmqFPC7+1SdtYMmV7fGJA1MlH+tcIwbxqD3xjpEDeMKtUPd
/gylNd4tsKYKLfo+6ubwSqUCh8opz1bi7LDfu+K2aGKrF8UA3lR2FfaJ+6YmUnuse/mW4Yjj9YqT
3XUzkINUFrEVXJvndhF29SDes8sbwIMbAr1uDtNSoXZKTemNkTB81dRvYTtmNyXzDsXor0KihhgO
jiTsVyWvOSiUT1Kbe1K2WHEQHCJscgxvVNIkULtiZqPCXHApG/gNjoZ0ZuifoXdMO1m3967jANro
OXEnijjq+TB41UBllncsBMYb8gndyAHXSE6Okm4WnfO9OVQYkTNJ95HOdTuYdi+0ZM231K7pW6dB
2YdYPgWW0rZEVSBeLoC8PKrGfq9kKCPdojsLw7pxy/qB6k7z+3sFU7NAV9Dnafjtea1axJ50BR4T
sTy0iAHKaShvy3q+YIvPZADboJneMyhb88GGcFExs1WXhm7bFWi2ckKO4lEgkVBA2GWl3Bvk+rZs
vHpdgedWd8uYXxaVfPgUOzk/vS3gant4/ZNCZov41KbxXSQj+9AOy1uoqx89hEdWPk0SfcwH2w0m
B9VOUfPRM5A3jBr66/iMamA91FFV4d1S+W071pu8lRF8RfRSrr0aV7H+0jzKIYvm5aGkPhB9627N
8SWeMbDOW4y6+iU9GCMMv65sWO4lDhRN+Bkmy+eMy94DlIGeII/pISOiHsSNQ2FFrUwbGwwnYQ9Q
l9IMrEZ5cuTbVHMwYLP8GlsRqHvtTXJ60GYhN62uv9tNBG0pUe7LrD10E9lHuUpSulkyvwulQQ5a
/cGKKOCmD2Fdn00y1D34btm5dKkoGCxFXrl0z+OQMHLsl+4GUddh7Nxg7NaQ4UQuQVE119TtLkg/
7DWit/cKmJZMgqjQ7fy9zOEkg8xf58oGAlikBid/1rdDM9s3Tg2Vu3OekUFoXhZW3cZWq3bfJDqE
EYyEFOAyQ3E/3KoYX3P1rYqHYWuAB+xnWfZbSQLFflmGmK2pDffy0EM/yOtxi4bmxZDFE0E09SZ0
2+llHFMfg0o/CZPdUuhvYxVafr3Ez9oAkZRElmzfOE67TfCjfdMaAfOgKO4Qhe0ZS3o8CBHMTbwv
E+IcR4aWLp5mChjsYufQcADNQmAEAugPtUaF59a4vIerYa7BlHAUIZ+gX9BiZPSH2lMahpxHdXmM
Qvs4Y7XHTHc18MeQSZp8Uk2gkV9P1c/SMvttZRM+guKuqM04qDKlAiKl9CeZuZfcMbxBsMtmfkd4
IUGR476v9Mi3SPlThwV9blgrTG/6S6erb/h7CxhBDjNcZ4Tqj02gUmBra3fOw9Cyb8lJbs3G4hCz
oRw5ytjcItFH1n1SY71/mPUKqKo5YlYmt012sBm97s1SoH2ylsAedSyIiskfI5xwrbYmu3oojtrY
v7hNKjxTv7btMHvd5DwNaLr0rn+EIbVJyCiIMnsfFWNxiDB+ua8HJbtPKQuPluo+RvWgnhBDntH8
DLe4vLIF29iA7NmRzkXTVTco+utAdZKDExP8Peu00vARILPipg75GL+RVtxPhbyn1JbBGBsHoUTa
rZKp2S7BZdwvkmtmGfoNquFNY4XqPe8wBbDk3OKgwbCpprqocs+wp7WhR/NjNR3bedFDnwUrt+pb
UY5340LXzcE6495k5/JhwK3Nn0z52n9PCnXYl4v9ZrlWsivVYvbVPn9Ejcd9Swhbo09HXTOIAEXe
BqNQ2nSbMfayyUa4AhKVz1EskNiKVEWehs6o0RArYUMfuATG+2Yx7ATcqbndY/L6lJlTf3YZMaCP
W0VsIbhDXh8FWrsNwevA9W4MsZuxfyqDvGY8ImPzOXITn0ONPSMzTqlD6aXON6hQFDjXFdNUZwoY
Qua7TmOri6216SDx+TxvC7b1hw4KuNcm8YJjAjZuLp6v2qyzOzEFYHxADc/CjLuPtNa0wCEXtpow
H1k0duhKa8fb0f0Y6ohB5jI/2RULJTLG0RtoKs1M/5nPlLHZwngyVuyrlX72qfFzFdDVjm1upjyp
cVotIy4GUE8kDU1sOnmwn50HB6Ij4SBesYDQuvIKvlYcO6O7OrU2HCfLukvoSpm1FMadWywbYwx/
ZI7eeWZpKQepOJDjxuy9L7JqI62LprGPtmP4LJDOTyFxoHOk6jc1FHrdHk06Y5hQ2P5+X/qU1mHJ
ov2ALbZf6h3eQgZPg3K3ddV4k/TT+6DZ6KZr5CTO+0R4nd/m764276eV/TXGSwGhSp2w1sPtGRsD
xNCY7K02ECR4KuntUMS+q7cL04Y7oYYP3MEtngr3KOclNKtuP/RhAOO2Q5as4TqDl0UAffoe9i+T
K0vMFNW1jy2XzjhsPGiLcTvPlbNzRP9TyV5kzeHsYGXb2MYtdOdk0y/wGh1sEHBFBvt91aRPuCXN
ZWtsxJQogYu/9n6w7kvRxa/T0owbG29Kr8M/lWqnLXaiROdZWBOGDkgzp+WHsooG1Xn8wQVZnmr0
yi5uLuigLu7DskTjMwOvrWWLGuco6xYdrDdn1uALk4bWCsNLVjgCsLParKM9/DoloE8mdywfcmIa
JK7IGMMuvmhJdBZSaT3NmGofw5djF8OEKfDd1BNcO/qkfQmFQFBmjruk5wEt1CRMWt1dNwBgxyXz
+Zi41ipcdoXtAGTkZG7NDgJOsny9tGB3rfJ2oxFIswEDIi3QFqBjzbhXxoWiW5d3RG28MvKzSSt4
qzJXgWbjQLC0HqSm3yiqcekludwgdORPQGPQdLCgvoieXHKoC+yaahJydggnfC2nA8QptgsM1y4R
WfC+lRxHyuz3nVG/Qim0IF8igjQVbEz7diQPZwixJZ+R5LIi0C6pfWBI8tNiZ9R2k8jpa2I7DBxn
HDysk7yQ2KctoIkI6PagEsbzaytQSpRjfpJFf5yiLvfyzj6Sn4twnrbLnCYoKAgyNbtrt31CZpOm
mbd94TI3YP6EK4tb+XHZvvUxzVNMDEmTM1wJ0YqE8JIyWKTNGko8Tq6n1uX7+qfJOJ3NxrmTinui
8doA7WHvfE355rYxebUNIjHaWxMHEiseH6auvaKZ3iyx8lR1w3iT1/oTfgoYbaAjPJOAWgRt5paH
PsWXv7UvblJMT2GubLQ4SwPIT+lWSrzfBJFqUVTJoI7QitoQpj2l05SgTPmC6PsIzmUQsJbAuvM1
y8M8tk7mu2GVbxbRu6S5xjasj0Eygry3xJaYo8dJo0iKUL1tTJygIM3bOb78VoPEPXU3tQmlqc2i
xpsL5KN9q5obDa3XBlBluc+iHnM2QNEQq59A1x8taB/I0TjW8K89h3EbMy9CIIVEkpYGjRRUjXKA
IDVm1R2qOAzWae/HKF9u9HA6QQWlWBDjVkQg2EY5vo8zY2fLBIxpxVQdBlEdwL6DzBAbwyAowlSk
7htauccpnPes2Ssic4LEXepN9A3T75c+zLEPT02Fmqhz8bk65nFvc8qdolKc4xnquYqb2W59a33T
6aAETWq5SdPwriutd7XlMWB24i1r0zBLwOzG2pIhkhK6N9iHZpOh/L+1tZu4UYtDIpr3SSOcjn49
32SrsltXo7se4YEvwvynOS/p1lSnH3HNe02rZqTDqmClRzbqoX+wlX0NSWpf6XMIMTvfpwxhhqoh
d6sq/cTJQxRGaIMdW4V1NPtMJp2Lalq7hIoriPsk5W/XQ6AKLSH1oruDzJgQ2JhQfIs56Jo7DOWR
NOvyUTdW6CaGWtt1p57wThwBiYOGILul/0A8X+YpFvd8M0dXMlg8y2MatnJny+d+KedAnaFua3EK
0Nue1XZ+dgvrOdWBC7Gt2EEoCAYH0ChHfe21zrtb6fF++Ohm+3Vm+oDqHfrOmGiXvEjtjTWDi7iJ
/RGLXAuSRFabvpKfkIkmIgqCvJyM1bF/8STdiFMVz+3EIZuedbGRQmNWFxEm1iO3zBN7UzJeptIi
bOg9S6d5o3BIHFMmXpsY23Tgr/JcYJlOpwG5xcjL1yxDG1umP0qrOOLf4pwMm6kTSow9GTGo+IlF
oyc+VJSL11me22Ye3qzYGmE6qdAsD9RiLv89LP5kVWepEhoCJg/C/FgSKGz0enuDIz8EdS4AY9YM
cxOD5tOdWppkR+wRL2O6lahET8919d6QWepVjb6x2L0OSuKiAP1MRYrW/HtJfxqovWIdrBripo25
tp9AQWATgMuV6cs2iq3mJsa2bdG0z2QKk3Xw+aSpIfCB7bz2Zr9LCtQPmtJr96BzGn52AMMGY2FG
ewsmIBQN4OsN2S05FJjBelUTHJ0Y36oRLXdcckiN1rdCS8a7XH+Y3NukK/UXzgmuO7UnLzEib7YW
vPmQBW4iBzYVdh94WXTSy9V5h5tG7mPbHgYYP9AtuWxk8M5wbEyNaze8hYwMT4va5Lt56h9YRUgA
ETA57RrZ2VCcOitYy6Cpre+TYcHhr1lzsujvvKxJXjBn05SueG6m4q4DJ96WZFqUHDMbXBIgoZKe
lMzpmUcgH2FG3c/hLH03x823yC+zjWOULL91jsh92238zNJhrGRTucGBcqPoNuOoGUZsV+czA3wj
CGsIV7jrZIHTfG/TnOn07FOGH63WstgYYpDUhVjdiVSvqHYZdsdZMFXGFhMBIqzsPPH1au0MzDbf
lZlLgVVMG/QTDmdqkEumPJRC7sqXP+NWpe1VM4958yQLW2Xfm6397BTLoYhDilXdAlzu2VMHCId+
51QfAwf+cRHCyxWX+KcUeBfziBeM0TKwbVLBI2J8RzWesUvdtg1B8rEs9za0yiOG+huJVy6FfXrQ
KrgvbkcmA++EsZQ9Rn0Wo7Ww2MK8+kBUJneZbjgeMgz2ZW630QA36TTq/uIo6C5jO4ZAnDq3LgWU
WFrCMeBTBbOoAVhiXsHZxXwprQ8VSrcgGmx2Aks5t7L4GaYpGRhbfVK/YW/MdG6Z4NJerH4eTo3T
dAcl1wi2GajvySfw2ds2iZEvcLOEuc8hxswAuCkW0RUB3YFVLv5gp9Zt3KE4xIps4UilgSuh5bHs
vHxiWWK0uWEERDdGwOJpYW42T+mlLgv6rjZ81tt3rVH+4APn+VzjUdE6QZswAY1NihWyv0KvdiTc
iZXzVybJITFxr1VT7ecyF9kmMlaqchoWxxmcSs72eFDqzjoUTXwLv83eQuBe0zvU5il39XybK5ru
Nyrr5WugNkAgjDAyP6pyCrIhlJwgHcr+HMkMuTW+NGt5hBlV+QqpowSZXM3k0dG0hYl8eDGwe9t+
UTxLWft52Op7S0yS9lAHk1/JlpwEd+YChYz49qON2dIOvHs68oadgZ4BV7r6qR2i6jhgvLeP1Rb6
xHiHzIQ03BAA3Gu7UT021gyMHkaHr68Tko5Kawc5Lksfx0aFE4YwJyicmYCML/b3stLXk6G7AHbL
rYJw7ajoDQY/A2Yow7CMi2+A6UFGWMIsUKweD/B6Rs5MYZPC7JCi8lV3fTULnqo9429hay6QuAsB
LSpRjQhF3pkQAraVmnyvRbUfR14OW0HKk8dJRwGN0sN1fwztILczWg9bs/djiuRzIsdxyViIbVFc
es7h3OtWUmm18m4Vp3yv1GJNPYoxnB5MNyB4Nt0QDPFtZWIwpnGeFrUXsA5hc/paE5k7x6r2fVwU
m3ZR3jQQCMYr5UOnhRjE96Wz4bU9w0NPGYvqb+Xikp3x9UOO1SGRDIjjqg3MiBrG1RfNwyuXwsvC
AUy/ZGotNqnZMBLL6dXXHzKLj7xwEyqifD6OWfJql1BeNfXWJiVunMG1+2g6pom2xVmGWR2ck4j/
tYHweNeI+Hlx3g2BdYC9UobxiNsZVmqzcVmHTNM/v/SRaT5D+XNDAp7ylMcsxJp9Kc2NhOJEmZlR
SIZZt4E+WHmmBW2708aroZNrJtnkXGcoD+h6xDHMQnFExBHoJfpUEis1H0xq5dLGs/2R6/pKYSSX
Kp5ZEl1kT77e4e6XDi9i0iZ/LpwzB2DimWo/H6ucKb+oUnMrO3mBOj1uksK5uLQDFh1JMXa7IhKh
n5egmvOcn1aHTehOvH0Krc1jO1XXJTYrf6yUV7udCOJLQvjG+fsXc9ih+vg313kGRN2ZqftA40Dx
NL9b2SoO6Egzq8z+TnHdCHOXLbnKt7C1S0iZeEun1MJRtCQQ88rJZ9BsHssS0S6PDNrpFmWz3PYc
0Yy3tEBxgTKJFWy2jZE/fr1VWggaMupr2IkanxQzvDf4tzdfy/KL9fz1A3c5JvvhXTQhg+iUB0ei
MwERV1GLyGKri/maa+6wpeh4GR0z8jh6ou28mgAqOgw87Gh26NW0Yx/Cu5vVG7ZtiMnrt20q2Cty
XSlqqKYnc47iQE3Bxid7XE+H+VusGe1RkRH/hIXkpUZN4DnrETOG8s5aaFdkFb6WBiFEdprsDfYk
e0BXhz5hqyHaZ0+OFa5viH665cg5h7bamyE4wxottgNRTmaqK/tOrqs7NY9ZxFdWV7p9F0fmXp9p
9m2GP6OJf6IVhfiHmTAvjeLgUk8BzE2+GpI064Zd4O4T5sNQdacfAOSc+5ghRat/2tcLGBlsCQpq
60AogNUJrkXRsG5yevbYa/3GUDAzy257zer9dp4ghiXRZcgYqLpDHkH/2OLkAOu4bnndzArulZPR
o/5JDvWH3uh/lH1xXyVl1/6v/7nKm/4UbGKZa26lQHqDWQuiavPXnOnIHbGqiaYGhnr6c7FMMnkt
gaWvzTBpji1ynwfW71fiJ8QTHQiFqdlsv7vAeL8xc+GX/uvLmMQBWPoqcjYt3fpF4JzHw2xbKn5T
qgp92rGwccaYDspRtgYJyUc6kiAOm8VTYF8BBcUNAw+ioVuNfD0Pn8RrVT1mvFo3TpKVNysTGqj5
UsdZdmuDlJVDG6TmHIM+TeFmjEUZOHqs3JmUk6mTAYsniXHs8qILEBa0N6HpQKLsmHRi4Nz4nUjn
oygpnMas2CWamV26Tjchxt3WYZh8Mrn/UAdV7DW9juHlQjXiyOl54ZnHqkUZ+p3Sm8+ztUUSEGE5
m6gPSp2wu4+DdcCqrNxZFbW9aVH/RDnHJt6kwhtTbctyVL5VcHgNeahWFGWUpAtODAuLeEogP6nJ
y+JSWq42FFBHUKjE0SG1xXDoze4QqrV9h3Xsq96MWAPGSnVKDBqbOSwvSt2IIzAEsoJm0G4RmEZB
3SRsk9bUbgZjPTEXYdyp63yxnMIbHBeiKyBKHjEzp+s2tsJKb0fHAYVpmUpAuUVlmYcQ2qpUHFSr
wqiRxmens5VuAH66HeQHDYsX9TW3luKiWOJiynw5V4DRQVeb+kYm9cCaTnFxhThMsdF8ZGEZnSbY
vmgkVuMYPVduQA5/cFRoRxLnmd+ngIijhsuxGRq7xBmnG6dkE6zmbjrDFFT8wrTucI6qPqY4izzx
wClRvkM0SDwrjvdMLXEdgfQYCL2+Ylqc3ShMKWG1maz7MLuJzYWDHmixKnT9SVfQOeVY7iI72Tt1
TsC5ORBkOZjLS+FWjZ/U+adR6/pOLVhM6FFm+NNZc3Wd7k3LtRHsEyhsnHMVtXBTHMywuCc/XT2n
9oCR/dcflCyos6F3+VbUleqFQuaS9eIsIIJM+9WJCOYwcvQp+PrNr99hKwAxmsv4339RdRQnsBG8
70OMR33oZxn+ujUlPlo2b2l0SlJcgpnqWMYhttzp0k5Nszc1aG4TGWqRuJop/IGSQXQsHNOvImeB
M5s/4nAlz5Vrq/i1pCpvJVjqQiUFCyTDF45q5rEdT3CHinu1QPVc24bPSB6LDxcXktyGPBZ3Nu5o
stnqSvNTKrHOyU5OvVKBYqD2Kj0dj5IL9Sas6vAulyz9vg/h/ca6uSXnEzkUNxYfxzBHoJGJs9qU
KZW4SSYjYOEF/nnl4dSeHnBKZeAdotobSuIm6rQmSulTRsP4LGDSWGQfbVpSFDcwM60TwuptHiJ8
yUSncRzC8HXsFCxwdj4ERqV7oQ/mTRj1j60S1edpsJljatM2qY1x29UNssV+AcqrmjzgnjU4tyyM
cgFyFDgVSImWTTjZHqOO6kja021qq+PRqKoNro39KTWaL4ypo0dEJx1Vsel30zieHBdSKcNpEjAd
XPcce/kA4m18yH75Tp2rvchFElgRsMxvDoq/eputB4Vj2aYphLBMFVnsL7rvrNH00G7Vag+jwKf0
bXxTK9OjqhfpjUWWOw1K9rNhHaOYyaEMiATT+QVnN9dSkxt9UO40SaNUlohImLV8gib+5it++ar8
n5CuP76ia5uoeFevkF/PMtHYgHxwoPaTlhqbNkKoMQoGeHC99JOat6z4okh/hmzlZlbgnJDrVKeW
odwP6Rho6kNeAr3HwIf+sIhuN6xGszZktaQiNwdekgbQzbwKzLD2Wgp6oM5K/80pqP3V6GS9CqFi
cYJju6m6hmv9YoRUK1Dp1XmqoI2V8mxG1j0CPM+m+QgszSrPbXGsq4G8GwRZiY118FSaTDQh5LH7
jPDb62ezSZLAnd4ZJ8Gaq6QCX7dAE/bPS+KXgPh/f1NTV4lE0xzD/a/7jQwRu5WwgQmf2hChJGGZ
ba3ae12MQRlJFDLt+H2KmgfZiea1s79PM6N4x26bXVci7CAX42QbZRlM4aDsqsJ9KaVzKsp5uhGQ
uDdNxlFvNdKlwNZ1j6hTGhYctI6DiYbMYgDq1YVj7AYMTQO3KHY6PQVxFNPPYblTZjE91HUEBzo3
91Hi2qhlofqra/QWruzMjwb0PvOybzDd+3dZ9f8F+b8R5EPzXVfJ/12Qf35v2/fvcd/+ZKr6Z1X+
H7/5hyrfdv+1ricNlRkqRLT5/xHlO8a/EAGtWnhnNVnjb/xHlG/q/2J3AgbFlmTlxKxK+j9E+ab2
L+wOSX9zsAh08Tz6fxLl/7oVCsEbiCif180UaP9/KVNdY7aVrFbqvdqMt+SyByEmnU5cG1sCm0Mv
ETD2/3ST/qZM/7tP1FXVNHAVWFvcXz4xL83SXKAg77GtC1GyLKJ+Rh5PvTEyQIj733QFfzWJ5KK4
QD7INVTT0dnz1zr9T1liK7d7IS6zRnK6NXNOYsWZr/WSvdtyuf7zlf3NRwm8YE3V4gNVPu2vHwWn
Q6NUWur93GafWZ59hkrymTCSzaKPf/6kX5sLLopPsoTJZkWex69PrbPR48XWVO9DhRwwV0imDbGd
+wyHf3f/NNb8X7qq9bNAi1BWk3AmtC+HsD/fwFot6Ni4KiNrdB86BfS4JqiFfZqIzSGiSKUjFAet
Id+0YnLoDM6tEcnNope/sfv69TT5+ibYkeo8TVq8X90jnKEQSueO9d51FRIpwrPdz5c5mq6aMl+n
mlrPdH6GSfSbFfSLB9rXEsKXwbZt5kY22rVfTjFFsyrD0SqWkJIdUiY4Ov7yaTVeZDddmn41YYxu
0nK5poIs2EpJ3huKJEZavD9mgxmQsJ9SO3v65zXw91/LxDcEBqFp278uArup8MmE2rrvTFDlKLf2
iB0QXK6WYarofvTquW9I7ulSCk2AAKZp+cNMsYAl//AoaN9nxhUjMr1//mJ/+5gsByW17agq28tf
XwMYF/2cVEUN4x11SD3oVYBHXDDPMElWf77E6XyYHd9qvZK/2Vu0vzpt/fGo/vTZ65//abEK7NYG
pc/r/WQZd6O65lZGGfY6q9tEM10nUFJfTScAFPuDUOSyweTwn6/+7zYBslX/c/W/bG9003E1lHwD
tIzZSte52lP6vqDmgpSYff7zh+nqf5VYXJJgk2NdOq6p6796TVZhYQkSMovVL3TrUHPYVfY5qku2
jmq1rSkhZZfBkCfPfcewbI6Vzsc3/mI1xr6DtuRhhXIS/M6czyeXBtWD7Yc7tbutW/VKzYFWZbiN
1P5iGv2lSkFJq5eJDc5N0ndwb8Nrh+m65FuyIW/qaNfbBbSfin9n/fu9PWewVHx9rHYgT484lfl1
hcisFVR9C1aTLNAs4y9ZXY8jHXlfSyOBSzTWiuVX4dB+vVDTMF5AfA4kaPgxMoRcS6CBGjD3Vbc8
Y+hM/J6pVXC03nHLu09gCyuRcQwrLDVdviO+oaDY5X3nTCgS4pL2uegNmBbZoZARqisD4dxyxahs
b7Y/sj4lkk09ZUYEXd/dYlYO/Ah3g8SWTxSZn5Wefq7riewEyAMl15CUD4bVfscvCnoTd0bNUOzG
OtHtGG06k/5dcQZoo0P8iXB9pzvOuW3RGYxcl4blx4jQJ+/6jYUApuF+fm0enY2LZMP8UGnQwk1z
wfBlupoNNwjlyHV0mTShlYdTI3jY/fuocHEC/baOAKTHP8sLQbgw/GQwUmlT5hUOj6ViqketD6LJ
Brbe/hAiFxRd4iSVJ5h93Mmq+CQZees28WfnwH01YDCbc6FghKGewqH+7sYQsyYuVRnZeqxFvQ7J
cJu6PyeBmRVchms8ck6sni2dy75Ywy2Ptbu66kfwer4JXnsPkyFYsMvVFcPFdZd9UVgnmL38vtu6
m4esRTkD0vXuWtyCMpRBmfyQw3SCsfG+fgSym0s8rgsNF8r185JZvrVApK6SvxuLerLWO0XxczvV
9q2TqVeUfoFiKp+Ytr9rafE+OAwtjOkq5QzJLfZEFT0YlT56c6NdUsHIV8VxVUaIfemOH7Ki4h83
sC+bMdTxzDYk6AnmY4lbnAulmbEmJCfKi4Vv5JcoRWWdKH4r0/c0i0m2m+WdHQ0/RcLH6QYPq7Hd
eSez2+pnoW20ewsmBoxkzA209ubr2zsZ1zdpw2U9d1MJGSV5X3UXi5R4ZPCOzOYNKM+aW5mXvqmT
Exir13Upj+vhjGbmlol34y1hATeIZ5Nw2u9MpEJ6OFwN8hiYfqKDyNL5mcxiRLwT362HLcIPb61h
7LCpt1INJ9YHusXISO++liPewJ/p+uIu2BOvE4NXQ48eHIbiRPDy0V9bCYj352hPVzfnXan2bLdM
vJh84LvuQXjPfRnK1ZtwXuEP2D1u/N4N1BFmVvFyutlunh/xhu6ZlP5v9s5sOVIk69ZPxG/ggAO3
QRCjxtCcN5hSmWKeZ57+fB5VbX+dqrZuO/fHulqmVA4KEeC+fe+1vsWyNaqtPh6EP8HUIC/FwlqX
I/Dql1dDvVE0c/QvOO1j4jzqK0rewRku/pDF3w7dfqbw/Bt9G8FSyF6QJX9qjXVokv6HnTDO4xkY
uV3AHn+6TCSZ+897jH4TnRhK4NkFbUqf0qTdxx/wCPpsJh4yZ3x11ZpJM1TQ+OelmybfijlXELIP
YSkz7zr0bkq+izr4BgVb5RAN6FjWbm1n+AGo9Zgc3eoD18ZbtWE/6QfbGwOQJIjvGULtJpRpG82L
kp1NsIxrA5JfZvEqc/V0yarmH2o2sh8W36550uc2xqeEeH5T9+T/JH24rWg1bUNctJF9k2lcmNp1
xwD5gFtZ04n8wtLXY1o2NGSdnlW0q9U2Wc0hHCe+rdS1Z56tZJ9KbbdoaKNE392i/MZcFpcFhCvr
KR6xImlI4YO8Tl/maCT9lfTmwMu5cDmQ4pTxATcn10pOyyuqftAq6oa8Fi9ySL/VdqAX+bcdyYMG
P1dniet7RDNLr/9qQv0pjUt/1I3HKfTOQL1xczHaDrHE+n+8RUv/NnjFfi4iAFrcgUxpqq17Qsro
brSEG6pMy0/DyBZyZNERd0u2W5oJHi+3dTyPVVAtw+8hHCFDVPKpKb0FVBASAM8sd+SCoupZarlB
HNOBHWhfmoErEnW4C8iq6T36km1j/JQDkKVwRQxleBk9hB4fhUwbsdUn7nkz0vYNhEneQJIObaEF
rlPwUNawPmvMg5vWjE7OxIu3NZ5Di8HMGOUmAgYUn4R9bAVn/HQ1kG8hPto2hkvidukdk7I0QU0y
Ey+cmAY/D2Erq1uCtkgqGinb3eV34/Z3YmDdWtgzyYf4LWnjBwVT1e2YDfizQB4N7lzvTJtvNrKY
N6nZbHD8Y5pu+j/euypXz+Haf5fWK/DAe7Q61bbHh40AkjAMIqm2Gbnhm3EltaJFTRIzzdo4jvHJ
X7wTFiTa0pkOlgWN9loTWWL+8lKbQxJZ2NtFo42Ymb1f04veVGRU0MzmfBFPyoPfa3RcqWXR7sIS
+T3rSucOe6zkh0qt6lL28rWceQTicHha4SsKtZbb8m7F0evbIIP8aDLfsWpDqlJLEOppUiONIojr
kGdZKDDDV93Zr7Pj/s5nHlvYeC90qPXtWiKLNdda90nNG/184jPeFQZr7nzTcDzYWTU6qpr33LQi
+vcRrdNhAFuCuryPSK+WdRI4YT9AJC1aZEHeul1xpx3W6KZzBCY3j8Jg4Fnelg1AjqFEKFE+id4F
89JI1vaqu4W2/rUU06PhkJ6VRq4fZ+g+Mbn9UEFqzq7rtek5rSy8t2Z94PCdwC9K3iHa6efCS6cb
zSUNPgHjYlbpWTTjngyLhFSLWd96Mqn9XqBMQGqz+GZcfSXwRNlq0mxfaoGeGK/kU9E1JntFzPlL
wla6BS/jzGtzXGCtEjBE47ZZCQCsGez2c4kLu1BmzRYPqUyaZbuIJagyFISxiXxOPJWT1DfOj+uZ
HIfYRmGM+8HZu11o7CJov35u3pQJErLWFg/49MqtUVVQYUj0sjX3UMc1zLsRkVseg7xd3FcjIWip
J7qqyXqkMMXwoBsjfxh0B6Th6GwVzRnkJ8NliYtS9vi/S8+FA9T0v7RJ3g0IS/1Z9LvERIM218UZ
/jRpjHZ28VCh2MWri7diU6uSoZ1ZwDLUkuiUtHwTV5JUIuwDBmWe7XypLvdGHyZj108q2KW6J7Dy
JiQmj9iPtvIN2PAu9dY4W+8WbHU07KzkWpRRaEUcTBqz59EndgL7mqU4oli3KwYhJt/QQ4a0WWvm
rUnGFjCKYUZM55Y+epCBVAvbA/C0kpm8dxa6pYC6t1GbAR/uq4kzn61A3TqR73heJmdpbrB8g5GN
yDdoZ8BbHU4Gr73PMAT6JG8jDOytrdGTi9M5BMbp4/jRJTxp64pKOQcVtzHdHKArgBlPlAfU6joK
5phRLGqQDgdGg1ELBWCb7KeBbAMtDBH0VPO2j0MEfbVO7Bme5iSi8jO08Cdh6dxOXFQfYC1/gDlb
DwMiYJr4bQLr4hnM99edrjQZYECj8XuJzy2cFaijRXkQ0SdgOfNI+ygvorEEnqMYMnJkIplk9Mqu
sJ+1aBvNIsaePEDDjl7ykOk+huSfeaOFuyUiXB2n6Y8qB3Bh5u8Y67WNLsZdZuCsIcwi2jNB2Li9
fHaJJNpxeiPeCKCiXLoXz00rFBljQ5xdDEgunLc6g9/NOrgkZkQUiCVlujGYfmlwE6yqpATpieKI
YCA0IgIwg/FaYobeuAtlukaZbCcYqpc6/1Qb5h/dJZLjoAVmCfVPWnH78KxbG916G21xWrAhUULz
PmUOQ2Vj1c6V1rC/C+osqXMycxH9o4nZoPTxyJCibM1iEy0z0iSje8OUzg7LaSYdibFoi+lh9oAq
6I6310AT7Ef4KP4EGo8az79ek9V0n6uyemBNeqvc6O5a6vYpx0yX2TPOlPQVxDEhFlF/gZlZQStb
+LlbvfkkYEJVylUoXsscvaNgNikZGe6RiJabRPsgvYEalEMTnDHgAaZ9UP/H4oKkrk2/13ZAxhyj
AYkQfGh57G68ki/V5EBsC7AggsqNgdp3VNjZFl9qctC2kGfQjWI34GC6q2GspdaMdtEa+PepLlwG
Dti3tCBEmR06HQFPBtnbjOw3qTpsDarXMqirELsttqHEeQm79Oda6bhjgFREZvYpLK7/tCK4KTin
aZJ44oZ3rE/JRsw5keyvIVNV/uCM893q2E+FK+88Ooe1xZg/7YPRbe4YTfCI2eurzT6tTH/bKq07
H6bnk62OIdOcPdd62RwYGuU7w8U3LLvqbELX1hySTaPGnYMwKT8WlSfO+dKxNyqm4toNjVyOpqa6
slrGhz9Kqr58dFLWuZLD19LoEKo6wE4rG6o6lsre+yEw+FsJ7ymKgOsdGg3EkwD6OacFg0Jgqagi
ea/Vy4ZAVG/IFAGOwGlh1EnpMvV7ieaO4EaOLzJZ9I2QzlOSe4esZqc2ivFiQuME52QcsJFczGk5
Jy3F8eBw4ansOaDtiiT5Rl/EoHMYL1lD3VPk0SkCdyOrgZNpN55XIV6v78GQFGFggrFQ4O7NqNbV
slJnC3U+Rgr6ZskFgxFsTiQDS+Bis0cNtrSIfHj8mI4fZke7021KLSwfE6tv/onNiJtLvQjRVRBy
+HGJUb5VxRTXiUJcHVbrdD0P9gvxaS0xysupFOJGNjwTnb08NhoKD2c5q3Q3QRtiMVZQ9/xNOFWc
2PmnVUPRjsafU/XCSNLHmZhvU+4RRO0PHi09poeIqd0f9YhsvTbmG2Ol2F2c5NNUR/QJQZoevl3b
b9cXTxRAQSAS9yvzzk89ZZMyEvHdY2CZKv6mlhX0eb3hSOdZnXerzdpxw2eJvAsLeinGfHYL43E2
IAfG5nxrpuyYmk2QdgHhqXpRC8ZQ1phF4dez2jizIZFHt9ykXB6t4aDj5t0NhQZFMGe9waWyap6u
3eQm4lK39g8NWvtGEOSL5X45q31ZKCs3TOoWM9X1UD9WlOyDwbTCqbwby7LZAfrYxzS8bJrIDSgx
PJXd9codzN9AeBoU0d7Qgf+qp3ZV3bFGz3/VfW/DC+EY4ZrNmdBY9aCBhDyVAxRukpg3aqGt38pk
/NU240UtJepdjdfhIMFSzXn8mRpfBLf4cHQyP88xzJTa/WKKW92rlBCHH1u1IMaOpyea54vtPGMs
/kI3spZ0VVqJncgxj+HAkoF4lXUZftg6v6vehdRUT5lFse7lne3SzARJendtXA4dOSFUrWwkL4Kn
o5E0KibLyoK5YOe6zgbMvnE2YQ8FKwxxr2nG+or76nuu80vjVbt1wk4Y8/jPFOoQMMrjjJfbVwOM
1Fgi8EXilOo0vcbyfZHpisCRc4dq+JBv871YdDXkpPh3nXZk1LM3KBIddWtfPzCypTkFBK8i+klH
eQcI7yBzeQfoDEcn6rcNA4tATvMDOnak3arPFT/nNiqOUCDlbiZuPGj8qo2EmaTmBjeWXQW1gbI+
/h4GA9+uTZ89o+tR5ABUVcfD9IrPEn/KmONxpncC4Z+zNXelmIt9p8l90tGcm6/ts3SfeGa2id3w
durB50LaQ6aWX1LBj8mPOLfTT5qHQYOHLh9CtCgGhR/gnfd+NAiF5XnoQ4u3kPEuwQW01jQGu4X8
ZUO32WYNNlXOgbto3ka2+wb16uD2K7f49fHrnGczHDkbqqN2iP9hNvOTQY8R8wtypDnPfcENrY73
7PdjE33LiIXbztdgmDgWSTK02mm4wDXZL7UwgytwZYFD7McjnixVUdt0Ya8nLchdGSJvVoYSWEff
M4B21f7IwGVz7ZEWGrtuQtOttG8mjeNRCqAB4wjVW+lhyKkjmlMxb4iNdAXimmAhpXNXxIToJsDM
Kt680JhQuM7xnqQYzqAeFN9mSZ462Xj79DiZOE7bLNe2yi2km9VjLKkmyx4+I8nYgiG43bC8julL
HyHvHDuWmNyGoKnUXNezJ/bdIAGQho2fS9Q7OB765WZKJ3YpAGx+3hfQbW3nEwMFFcNdZFp31lx8
X7s0msYP3Spca41tQuqwhe0E/2LM1lbSmrxudpSKWdDAG0tsjsaeLcgjSClPF+eXE8PT8VRLjjBg
bprU/e1mHHnbgiCgOoZmoRpiNSZWvzW5dpmHtyynRt6U3gP8W2enlhIQUThBEP1uYqN8s2b5PWDQ
8VyvotWNjcuMv9P6oQBwtklXOkpr9d6t/X2tcfQOK5R9C6agDXhx2gkLFAEzOV/PzAg+aDmrvS2T
lNG9I383HWkmqlm9qtaUsHkwSzDXVIz3dBk2DKsLdG5wUSJvp3UUJMJO2bOG4rMdE5oGu1hzh9vr
s9xpgjNqvd5fq7nrD0rptWxr22Jt5pBHZxaDIW+6iWIL9cp+jETyGBlIj936p8eAkYzWW2PRP0Kc
7RtFmguj/IeTwJ5DDBnScjD+6AlIi+p6QhwIB9VXd/2cXZoMFZaGhHvLHbLvyuVDI8kcq0FyB+ps
ciLgWXHYn82cc2gPges03AJkpBkYtuKQlMUp5Uc7WfNRd2sOBe3yKzSdN83CusXxfG9HODYsbxlg
dxfvddOforrYwW4ZMQFj7CnzXVGCpmi+auVSiO37cKyOml5/rJBJ/QVwzz7su5vOiupjCb1yw3I5
bm1k1ZNIxO2sj8PTogMShb2i4bw9ZDn9OpKUVnu+1F6sBQ7tOz/RNXjH2CgUkKZ97dbdOpMNH4Ik
qFazuTHMPL0PK+tc0HsYZjHs9LG5A5MH2DDHgkJon7uTg2sGdYSRuWnyjtxDyoZ0mO+7xNRv4HFv
4jFedzpq9C1iz/EQpdNzO5jyWKALnyi3OR59lhOojtB9sS3AmUVHYnqt/YBBrXqkUXpYaxejpJ69
QdtTIfU2iY8h9AHLLh/KyYUx7dr6RRJgtyN+swd1LvtTdkXLQ/M7ppg5IzE7p+sHMPzOafiAw2Gc
uBfknx9sYL99ulD+6wr5G0EW3I1L/Zg3uTxdP5BZK082T86ER/TYRTXk+ry8R0wUKfJ/kLlIamMD
42+LJBqaBiuNgbiHDiGrXZh5qIArvdt1ef7V6RDbhkL/KGsGCjmOgKCIiRyukGGerh+SLPzw2sUL
hNnYpxnPw18+XL+GatMN8KH9TCpYMHm1HLma1gnTE7G96rO//dKMye6N7PaUVE15tqxhDqSHnFFT
DPH//VBjFqWhWBO92IS0cJo56Y5p2VIY1IGtjQN6zwxaT9xMTbFxWAXMBCyR+VQgDN4RTr2bzXkm
JDu5wdgjTtcPQ5yZp7ZTzxUNf6w///oNGJQp2j06GoRQG6frB9r94o/Phiwzi82qfofIOBoUOurF
qUmaB0/TGe7V+qXLDP1SNWm0y6D6IXOWx7gsQSmK5MWUbXNj9ejWJi0pDhqY+xPv0qXqMaTPev2k
y/aG355xkeHRN7M8PWIKGGhElthaXK/03bI1H21DE49JrNeBJCUF7wraq96wu51FRcCis3jYCwcE
j6frL2m0Nw8T3+P6qxlBfkCHX9tOXunuh4GXAxervqxmUV8WC8WlS5oWcF2+5nAMI6VOPlja/ZwR
MLqSHkUA3s5ZE3j1VX6P0YijocQaE49091crs9iIuJzdoEna3+pTu4x/GXMkAunASQTsbZ6un43q
XfjL13RY2XgT391pjX2YfdAthPOh6U4PPjBrzsSyKirsZla+pKs56frZPMZPNM7WTVezgzudPp8i
mX+nDNqDjLHh6fql64cruf36GZjodOPkNYY3wKs4Zm3yHBceqPgHL/AxG7nLRdUjqc2tu+XR68OR
aRMf3GX5YjvCVoqfAYDGvpraJxvTMgq65UDwVyDUU+yopxNWpb4frPSmKQD0F30YuFrZ7+i43xAH
zVcETHGeJz3o5ztnaLOzbdION1t8iAlLzTZuVH3aBjiuIvLZeMS7pIWyiLjaxz9qHK3k8ZoCMGbS
BX6lVptrhkUFPyjJBm9vWk1qkDMfxttaxBL9emzsASjexWRWMkoUh7Df1U4GOsDszvxZaPNy9HCW
8k9J3SZ1p3DxM/dEI+TG6ifrVVYJmwg//VfT4IRa9tagD6j5/mWNAjRDjXG1o5CDQqIIkvOAVsQM
tz2xTs6qY3hRn10/hFb752eJXYsdjCV2zuG4ONi8MPyMp1hafBOVQHH97Po1O3qZonA90j322Odm
2uNxspIjWCfVRuD8DoSG66EzOqgzXNbEYYtexoc6Tt7xO6L4ntttXLfLwYj6F4A9vPOwP7G5BBk3
M42HKboJE6BVgzn7sg8hz3o2TTrC2iyOPHils21S6z9DF0Klc+4gb8bV/MNr6lds2G/ZTMVIVMth
oi7l5CvSE6wVsAGL+WKn5G6CJiA8S4vv9ZIeRqdp9D2sH7po6ROM3a+Gopx01AGruKiDb7Mmddiw
eWYn1yboU8jAcJCRGRDeJcjZKgvbDYrr99QufnbS/cnBBCm009HnJ4+lCT8Xq/Vnp7uUkc2yvtrM
Q+ZdpAGU5QfQxbSnLnN5JOaYQPWMWi9dKG4Ht6YwEs5zT2YVTRYfQ84uYUGGgMva1njkcTqkh7Ha
tfJHkpsf7co/guX12wU2uZmGBIwXrUbDLt6iGs63HbvPwot+mk7/0ywN+l6PCWrtTR5Rwdk2x++1
aN8nLbtZzdPaCIZxgnmvLNqdTW4dx6geTk6VvLMK3WZ63B41ZTp3mnovhuFBNDX4lXlYDis0CQjk
VmCOIW6phA1urYi11MS4aR/n0p4CqlmoSQDXkBYX36kY5z+6PJaGvbrSz+rHiNVBIE+fRwf+F4JE
Kur8Oq8jY1H4aXUgMvDR0PFnOByfrh291Iu+VStovh6odDosblH6vcBXNcLMTe3ptfX0EhU5vGPk
FnofcoA0fZuDjtA4t1gpbu7OaR+yZgpMmX0mnv5kUizSO+TM7BY9ZACE+SN9AfvaQkJKMNAWypP8
U0Cy3Bysxjv9Z72NpSR8f5Vlu57OqQBZk8dUkGDav+mLOlAoFjiI/GBW9qFcOKvUBowSg0T7mRmJ
Uxc/qfRAEzU521lBf0K1mjwGaoMoNl6c2kFH1U2DIjFg4XAyuF5K+BYbywXXPh0jwXGWkke1hbu7
OZVMmW0Ol0PIebsGeDcu3wiNmVel1IS6c0gqWFET3R4Co8E/Nx+E6n7Odgqie1Ktg3y3slxT8oOx
G7QbiYzlP18U4/+OUUN0pS4KGlICAmylf/yb7tGJRLQgAM+hGRqvA3IixM70nXhJyewqWCBELOJA
t/M8uNv//L3Fv/newDkwPmLhcBDF/k3K31mjDU67zg+1mngT6EYHcjsb8atNm0ET9h1QiYtELbLM
xiv5pkdvmsiiTr4Zi15CL1o4ihONg65lGfrbNieAx6Ll859fJTlZ/7htCIC0PddFBk/o598kcWU7
l6AjM24bl1cZ9xwQiYOaNizDHCYX1V4rjcyv5eBhF0VXhWSsmbJvJeaAC8EPVjIdGXJ3V3EiRmvw
aaqznEsAbuBU5WfaFp85rULuiZ0lKMrIX/xRdQnF7cNVghjp6tyu2oF9A6v0PQXBsIEc86dOg2PC
N4NgEJS47MXIQV5keb1P2XCjFUKJepWuiaGlI+CGvTi/nVPrMAEIBCI0XpYi/g0l9P6DjPSLOrDR
5/mU7XTJ2270rflNqCZjIpujjbMQkUe1MnpszeUpn+PDf77WhvkPcaynG2QLmjaJZ7r8h2C1npNK
A1WWHRKZ2b4HuwWNKqdfpTdp1UqGeYZJY1Ef6dGMmwzo4jbNpbgzRmsnZ71iO6CjDPSYyjivuzPx
btOhQ9afq/16mejnrAUBQ6c4on/SeuPFChkA10Z1s3Yezkx9/S5WjJI2qpSdbBa8muo9ielYmBGZ
A/Fn1GkI4Qz61VCyPtVAsUxokqUTa3/LGUVHo7IxC6ouoXrPqTjU8It92gwEyNBzYwvF2/MwxQym
MtA0m6LK352VEzEz7c9CMRiTdfDrhZWnDZ0fee9QFarfj3M+XOetg/Y7T6d6R89BMxSnsey/Cu/a
ri8KQaVgkiiU7GO9/BwE40hyY/Zu3DPy0ougBBJHPLKjRiMJTrVSf6HQo1+lcptozWWivdGU44+k
SvY0r79ce+21RjgBVJG41n5XgtunLCMDbI79YYDFTTAWMRjJOGDp6Mq6CBQq495N2U17rRASBFpT
78qe/ViDmFB/ChMX44Rsys9y+9XmN5kQnKJq+mlNGCpliVVpuDVr51grkYCEJUNTSh7MVvtBGAGL
Li+1OeJJ+q1NM/b2arxfZA6+dtARAwzzq4krfZlBymZTD0Wn6l7+y+36b3YUwxaS+D0p4c4pD8Bf
FavRgMbEAnB7MNWPrHYDh69Rw3m/gGWXTsqhFXcjipxkE1ZqeKcGZpVS0llKw4AR6b/od/+p+Maq
wyZh8xwJOpLiby8JWs0k68RIDrkdfdRF+kD5fFStb8DVaBGXY6gUZ9U0virpVeFiCNebN9O1/8u1
+TeLu+mhtxZYJFQG/d+l50MyjKEsq+TQK4LwPPBUDRs9JeYMZUvvoxT/ajmqjav9JVvmL1CjbjvV
35BKP4aeAjPyWhIx5T7rQ/IMk3AJ6ISFflLP/0WJ6/1DJg8sijUHhbxnGKb1dx0uBbbFGHyKD4Qa
h1uNKTrKCoDy4BPcENu/xy83ay6dwOZtIyH1HItwOmEebgPBX6RBfbNkyRQMiVsE6CccH4oIoVag
N1yTACP6rGTvdQjzqsF73XSMJAMdzu6JK6TBfvW645TNL8WSgu9eUcWKoiVAMLO2nmZ7rx5nIaFf
RPukZXkbXHvikZaw+7TrQWTmlk6fF4wTjbX8rcbbecjhewb1kMQ7Hgu/R1n5AnlnJwvvTsbLeuuN
KwQb5hawmbaRVctTCujQx8Ze+gLkxi7xtLe27vJtgnyXO1h/X3LEupp5UD3Hq1S0pKfmetpzzABX
Z4+IRfwwShbktSRpPUYbFZnFooI4jp4Oz26IvrEVD3tJxnCatxDp4f0u1QwsTLaxL9fmpvHq+pIv
JYfTjNWqwDALzTT53U9J9Uf18f+tUf/FGmUo/85f1rl/ZJWSu0pYKevO/0aV/vl3/jRFufr/UBHi
KnF0gcHx6m/6V1Sp/T9SR8qOMRPThfNXV5Ta6v90QZn6//CwWdKzKe4N2xX/T8mkyPP/VqFRPEr+
hx8LcoCwpSoq/mIc8ERVumHlkvdQ1L+rlC6aWmrW5hs7yGnWAFHCZ3zByXejm7D/YtYWNx4xjq/G
LdMyLFM5QRIu9E1G3jpsGSCZLhQ0zr5prUhJQdh68EQ7D+7kZDy6g3bnTkyPooosqNo1v1sC2NCO
Ob9XSZ6G1DycsyNoG3q1PhCPO42DEwGI4KONGc8ss2hmKXFzZ2ZpF+RFjpMfuFKwdkscmIN7V4j3
yUj93s5Tv1MTDIaVDwwRKhSxdrqVZnerFYu7a7WVaVpPXIudpmhrQ/OY4/cHsix+lbMdbVNI0+xP
sZ7AZ87EXVlZ4HkXVtlqNfhdQj1S/RPR2APxajQ6uvJUeMURDi7bcjqo7BL3fuw7lErEEDkEP7hY
QWDd28Y+sSwSvuP4aSzGxyas0GArSX2buF9eoW+x7UP8HsNi23eU6fSjVl6lfUmzhpdbY2mALLhm
56pc16M1jdsCVT2KZFW61KhPEVqDNGA/3Vpr/KjJ5TfsgZsU1jr0Aeh30U6UK65ToASpRVsccPHR
BHbKf2LJHzOpUyM2x6YwgCwv7oNera9ujIIDehYxICswhagag7ZnXDTpzA8boiGHNp59R9JnKkwU
QP08b8j1/lWMyV2bad9iDLc9kV3AlU0R7202L0+EB0htb2UEUb+Sezr3X5kTTb7W1/eQ8RCUtg/O
0L+FhUULBvlYD01IZoIJkYt7uZklJP/hcSUwfUur6jL11ofGWmy1Fc0vOGzDL+rHTdYPoAHTm0Ws
1gakKOuw2QUoN4Ois25I7oNYQwJAuLR7bWHFzJed68QWt0J2EWb9C23s3iKOcmyAh5tIUYGCn/qS
BHSE2NF2EaS8TB7SCTbJbZ/H7c4duyMHgugs8+7JVoAcffky7d/LEAroTDqyKpSCRgSIMQu56qgg
EBQa/W2H+uW4WDwy4ZTfQiwCXjGgCSxKW+w6W+Lnr5ZLGqfFLmErvB309Ghly/CUd1sX3v6BhaV4
nJpzTw/v3Cfz84yS9qClKBtJIfGXyA4hRoXva09Ei7vYeHKZlDQoTt1Us86umG8RUdoo9YqtTaDv
dnXSPDAja6aph8LVjQUS5SGkN6ydGtIK9t3ABqorxdASds+dO8THOEbzyGTxh+EvSrSU9Y0LtGBm
uUCe22X6j1KLvOOyGC/pbKJ/cySEGwRC07repFpCnin3LvqJdW+M60c8emhVx/YGNd6y60Kactq0
+MTy3FeZ2/qOGvF6QOAheFCYs0rtBqd7HN1EPxi/SLXzUEZG9tYQs6T51mDci8PAWzLJGUf90PX8
QArHtDOWcYT20xyiogkPmmROmiMQmwzAm/rQIQCPpwjjOcSa0jDXZzPm0njxz0QDSF/PiDkWN7sH
H8No2MtPLaOtRwfMN79ngi1JAS/1EI3TKmx20nnPNM+4s+uBMKp0Z5IXctPa0VfXZwSRVuJ1ahMU
LhMX9jrdhG8Oi2citMK0DLF1u8ndFWgbMLW42F4aOlCRW21nAjbywbF3FpSCc15vZ+Rm/jp/WWuR
PNu4+VejJQB0QqpO3iHGH9JD6AbD2u4K548JuFzhYtRRRthbdtac80hnbVesv0KnbYPGkCNwHu82
7UeHvy3SzbUmmXTLz0ay5dpMvvbwYbZAY3djI+BziWw39wqsGxnHiPDUQK9zRsqKWMJeeO4aAtK0
OsYn0hoHODwvZhcjRPScvSnn6lwt3dGKkx9soEVgreElATmGo31+1BsCRlYUL/QRW8y0nQO8U/UK
UJi89mX56ejzLVzN6d5w2VBcL/wqkLAFekv3tGzjWyP+qaVl548dFFGqQ9vHCwrwLX2lgYg7qkzO
Azd/0CVouD19yoNCr+/pEPtCgq+aWuSdzFYOdjLC5BxLorps19tRw55RO+a7IaTHrjW0+5L4Q3OF
eCACEqyVbu28sYG277kFcvr5I3YGkgSc6BXE2mnyEqbVDBW2xHjFvm1AhOiFdrFXpjttpN8bXoMJ
CN0iwsTp3YLCfAel9jJWNpHCPS/ViENjYzqkLBluux7NLllfoLU8oNqfz3MGijma8cjVyLGrlLTY
Phnn97g2btnQuoNoyddZ6oeyWvOAaAADgV3YneXAFRHxvMnWsNu7Y9ndxxXzE9TLBVTbfRlWdzkA
lkEMyZEDErzvvv2wpzYFu2voW3Ph/SuXicyOLr4Po+VOEN8d9PY4bDu7+sleI99WB76OwBbGZD1v
kzIohfdEdDO9fbd9y9b8azRD70TItbPlXjqsLqGV0xYomhtDi7P3re786sjP4pQr39MYnYdRA7fx
INBNJ9mv4x6JFC5Qi0Zz1MFCoV1wJmDCnLTxUo6gu0Xu3bsxaFXg+OmevPbiBOhgmxdDdgea8zYu
aLGyVAsqkeVOR0i9HTRSEXQeaH9Z+o/UcTI8iHq5byuk8bq7mFxYhjrWattgqh09iEAE+05GCtVA
nnZg16W3LSjmT0Mad2xZxyW1mZ+3015WGiG6tntsOd74IwTiO5nnh2Zsj83KMLpiOxGugzE5gQEv
Pwql7kMd/aF7+XAn1IcFoambrjsj3M3KT0GSGwNUDhJ1UQtfWpwhRKsZcLE4t8Fo7HdtVXBlPDH7
a004YW6kPzINmcMqK7Uv5RreoIGoAIBFgZlB80+lDPCcs1oSd7fnZ4jfovZ1iL+7/gf89Gu2Es0v
p3kGdeNd0v7sxYjj8PsU+6qikBCxQXBphmIUAk5/qGWU3VvFfsGefKRdQiE3m+ijKEV0vbsbRgDn
xTKTkI7q0bDq1W+dvj1nlfMZE0HoG7F6j2nnMdh6Str8HEaIbyyYnkcRcWs6Ogm8ss5/Uw55pz5q
LAg4xCVkLRdjVThebRVvrShxDBHxuTU1bdj1PY+KJbZtywCgr+1jXSWgx5rxW1hI9J3D2JXxu1XM
xl4WicXxlGhCGoz0MOBjUH2NSDZXMzwkFnU2B2EA2ySzqOjMr9Q1SXOvbQwMg72biuWQTGTIDPZ0
m093riFJQgCf8ahumZq+z+M8XqZGK4KGiNKtJntmrCUmhDBcTh43G3qWRJ6uOuFlzC/oHPogprrd
tVF0OzuU+mIO9xOSIH8wHG2/ZBWAe9fZ1UtZPqAYBujXPTKA7R4K0Vb3vYsmx2A6XKzmMzGqz5lM
UMot6HFX2v0EETkztAETao+XogpT4nHDaQkN4rXtpazIwB6kwy1Q/0TmlJ1nqQQMCX+MoYMeEGQU
1GhE/w9757HduLKl6Vfp1XOcBW8GPaE3IkWZlJtgKVNKeO/x9PVF6NxknuzbVV3zmoQiAJAiCRM7
9v7NrWe/ZWHrILaqpzsccHJgduNLUJQ3U6a/WgjBLdoBUhTwatKYLTllFUoImisKUvUzAAzEutZl
yVQAVeagueNtkeUISk7OWz9RtSoz/MhnPB1bZIs1rPcsQCBLNLlHQhfcwdZ55N0DQ323YQgqoQ/p
ZvJPSpl/Igmwq6qnSvO+OzUEDpzvOl3fJ4P73R+KzxCotxW9em53O0VUoXqWG5R70Isv3vvI2itB
u8Wscx9Z3onY9FZRzb3v28veb2EUDbsaH11cU/l6iXIyCCI6YyYJAqpqajZTOGzbyF0CY9wqc71p
FbgBNsjosaHGGIOmA2W2UPGn1macMQzrHuVScPGO893qELAL2puxKR84EBhWH25KvbxzM/uRmVaY
Jn/2BN5QvZChb3BN70LoRJ1/pAq11VvX4RdHbSvvtBNWTlb1JA7S4RO6lrcbpwK4ynBfmf6Nm1nR
Cq20h0LD/pjME6VLUTvFs00zvGM62XfF5B64sn92lrcOgsjCC2lTliEymsBYe7XblKT8kOzbuHX5
0BbB81DfBaDkuWIf2+BioeqkaO6aktSxMsxP27w0BlBG8Q8rzGo0EICjqMCx3+qBMcdm+lSZCQqA
7oEF9QLA/mlwmOMVdGIL86GeFLx+tXwzIF21dkfhIzqUwEkMEsauv84GYER5pYob5GR7GF86wwo2
0BEngn1ReCyIg3w5ldGO8uSKpcc+MMZ2Ual4Gc2mt7VaezHr0SkzcfrDsThCnmmB9u9TP+rrNtde
x6Z5GermZgSuolXvTd1/o6TdJPfoSutnREo2kzX+UODlze6b6TjPfhgCAcse8y66x17nrTHHs0J0
DVsPZfJyCxBxVzbFd2NSL72un+yagKXDD80Oqeg600M+uo82VbwtvjAvTpBA3DDgyXb7rH8ADwOn
qrwloMcLxMLuyZhI2ZO/y9NHq0934W1ZM7nOPin0zJjI+eUpwJ09K7J0GShKTHxLFp+SJXdD3G78
+qLo2aXxuVKAIcB/EcASxyLRPXq32QHCL8UcWPCs9I5moKHbviws6BXKfV+KG1K/VB2ekpR6sapD
KjxByX1el9CY1Cq4R0KTH6Md4Q9Mj9iU3DhNdLCTbhO3+sbqrPOQtwdzLm/VarqtdSeDkIR4JOSC
Cm6UxjLMRmkJSdgbUgPPvYXOPgYo4WDlXDkG+K3otUvUO/Q7nUlDwBE4V2yZ97bSvTRJf+QhJIr2
n6phHk0lh1JDnXkez3zTG5NZeqTkrmrZGwnDM3pGZ8usPpPxsdayS6WimwvQOJi/tWqzrQcCvbmh
IOp+lDgLGoZ28ezgG/qr+8iJUUfyDkXHldZroKkrsBnopakwltIsu9SjC1vAXAU5hiy+Ob3CCJGP
zDw1QXk1r40CKs0NKTjjTAsp2up+FEG0Vm3AUgVuaEPxHZlJaK6gIvvm0dW3YZLeem6wUR2f0hHL
rSzb4yh/V+SJWDB+47P+1Cz/zu78NxX2vzu+OW31JBzX58RGB9V+rFP7ow1B08+6+63PzG+q1nx4
rfI9aKEDOCg0I/RbeN5NDJ3SHn4EerZVSa6T5fV2gRW/wvZ4R7LxPITmOWvBX2Xhi+U/5o0mIM/1
tu5NkNvBCbbUsewH1AJQB1jMFrc9FgZ3BQq2IKd/6iAngGarz/lIfiqxRAQMBtDBRLl1gSZSnVY8
0NnKAWmql8GoVjzT4Pf25y4BUZi+dkr8jhzWyvcQ/sR4MPbUm8kskJT38m2noC+oska3ugceGMEi
UJBuLce1h8+SYo8XrEopiofbxqh2ajttYxYWBqhP3fMf4jjcx6a2DfTpBJjwFKJeZ3UQjjDCRqka
ZJMTsyTSFfFY3Dl9hfIVtNpRaRB/fXPOJBpv4RiB69ZqKm/REC6m6CmqAAyUadcuANx/1HqwqXrz
FhyfybIdB690RBKDaKlK+53m5jZsBLCmPF2zrGkpWwlRyPEjS+OnkhT1NoCStUjinBzJcDflNU+3
RHmsmTYXflaeplo/VKqxKTTnCaoompRlts0jdVNP4b7Q7HPr3aH0dYfPUUOFJ39tjGLjxNgp2PNl
NrE3hOI3TOr94JF0MqpNZNfP3ljcVUZdkfjKWZmaeE2laEObU0QVbKCyruzIyEEehGfbkZ1QY1KE
Y4m6r9I2b1ph31FZnnPUMKP0Fl8whIzVrdYOt/i732YWYgYabikJS6OxWlnJNxOeSW6Xx8npbzoj
XoHRWsZN/uJN82OcaQ9mOeJbN53KmWrk4Ovo9yO1jScSS6LCwp2uw4+MQK/CoKVgGWjau5aHiU1V
RLeLLemcFRYkhu4ACGtfQNqMoJDwNcSjeLjUOEaF2a0S5cfYZMZl9ad6o6i57gQerDNeNPBABfjX
hmvEUO1NZfmHOKxf1D5+xJKuNrc4va561O5IPZ7nSNz2RfNE/XNdR82bawcnAmAiLaQ4oWrnvX0H
PaBdi/fKsVoKyVLkE3y2NlLucFHPnOIDT891bMgL3xmCHYETZyWtV4NlfiLvugj87mejO4e8MbBH
Kta6Nz1Tlb3r+XYdE4WWH0e9x6Wz+sRkq8GJQgP5Mj/XVX4ajXmdzsA5jP5iY+qzqJQSU74RjAym
fM443ojzVXXFa2/3T57evmVNem4ra1um6bbDcCcq7/USqhYCoqBZp/qUTx94e/6MYnQJIKpQm6by
VJvIF8IF8BOWwrhjRyvkzwcRI8JDhQ+Zc/TEKgqcGRG9gWSy4kDP9e9Q6D64cews4rFC8RFV2rZ+
mP2lBc4HAhvCOk6Xr/Sx2SVmnu5wxGrIZFO8tWOK0cO8yWG2r2qQ8GwIqPxvSKhEy8rqTrAF1DXS
xtaKBfpDbL41iKmzciVgwi3Hdaa7FHSblz8UDRxFrCZe6h46EmoOWzUIIIPmt6piv7Y6kMexRWLI
yD6SZjqM3WdA8YoH+BMy+ObKSBWdSzbdDgZCeaNG3rTqwE8rcXWsffIKnZvDRmRVj2+5tzLBAnQm
rKi2Ly74X5zQT5gRV2SBjlvr0ol692BaAK6zCLVTCLA4d0zrobJ3zkx2uyiIsXCyhzzu/kzbnBxY
q+8ab+7XneKrNzhgrZDXxOElB61hhN6lNcEnUAkFujeja1OxhN8goQ11xEKwGPVTLHu0CaUa8E6r
vvUcVs4tReqmeRgLHWIVzjFrqwl2ne3jphwGj6wIvqPdnWyqJq73XU/KHB2BpVOHYC3dMDrpIUgZ
rTIRpvIuvlbp28E0Llhn3aIHgvyooTxVHqbkTRA8zsp4Mf38ybecktOeNCtj7JQVegPmLi6TEYFc
hFFwvCFuzj18zeKF5njh2tZQ/kyG5qlLUm+FdcqzXsBwi/JxXzNv1ab9YilIDDQs9SJiOdCjgbI2
q3tLUbtlXcbYu3V9vQjAvWWBSukeYROqKugtZiW1zd71tlUFCaqLJlx9xva88EuMSj0cLWu/N74V
6Q+KDO8o25mg+zvT+VZTzwRq4e5yh1MIH1DVFWzmeaJNyRY/L/vGc0Ao2qKGE3gsxnPs2EgaJEsn
DABnFfF7WAKGn7Jub0F4In4rzT2gUGsZZ9XeSJEzCRSgrLDQbuKpczgbEAo9PClJDvpv1kB4GkRl
tFSa2tqG1NG7kUvJSEy4XHYPzaYHqWGNATAcG+55kTykXfoZ9/OuxKEch0s+Xg0orEztS1iPPzOk
PBbWc1YUrACKGb78NzR+n4pQB8FgKQ+NuJLrmrJI66IoADkIQ9wCixKw0SCAEBEvcpRca2cTJlxs
9TxY+MM0i6zD6dBYhiPk0rS+xLHxiNbDExX0wLzUc3l0yvy2zF3gJ1yyVo+STuMPr5Pmfszm1nYz
iF5hBaPFn4j+93ORfgKQXQldh05Ys04WQEjodU/lYAULfBz3nW4ey7b6zhR3UocJV1qVFa5ZDw2i
MfWp0HRC8B8aBHPzgmjgd+j8q85VsJ7ueTABr90mfnPP+jpjBZWCBRSpwxIKiBd6q0AzPtKSehjM
TFiSirFGJzmydqlbYlvmIN6rbM0AMhenIOMGzrAkx6yT5LGyHUbnsTf7V79BcwpoLQ7le9O29nag
QXbEYFhXtD1TtoWxXXQe3A6iDORY3G8IE8YPllWUrjpI20m+SgrAOoMQRVGT/BXp+b07D6tB1e5x
W/ignr8MpuohiI3vej2dYh9vA/Txf6ijtcNX98mAmNo5zprs0Dd1YPbx6h9K8Wz0JiBWZt6mhZ9t
cieTklaEX0q24WoM24C8LIxfl9UFljVwJMxN7KOsHevKdydQccEuUQQD2gpmGerYmSLXs022cDHb
42cY1ncRWb/BvaeGskIMaKMqdcR0UT8EY/qoZ92thr2hGod3RZdieAZSeGjVPRnmnlUixDby1fla
DxD2gMdBvZ5SiA1qdc4/gGPggR0cWCWtBOKq9tDVwXrxVGE0EBDfL02M2YZk2I5YUwQqRC8g32js
f6Z28mr57YuqWretUnfrMEsf0CtL7Phjyj+DmIRGTtxotqTTHevoZNpJ8WzIG8rCMOZgMU7dudY8
jy8y7dJ6fEdsE476hEQt7kErHBkhJvfuA36KS9MpodOy1PJUzJ5J11OPGcXFeQpAZC6zujkCpxm3
WVl+KlF9AG64qWf9jHTiXdQ6r17vffPtdDtbKeyxQkgyDAQjdbMeleziApUCqNs+BRUlxRhZjm9B
Nt7GTo+RaQ1ncobx2OFGCu57j7X2BafgdYQewy7EswDNHqiVXmNQpcAU0LQbyJ+q0x9k49UJiMdf
Q0UM/9j2x/CPl8lXfL1B1GB8ZVB6yvBHy+yHKC60DWATYefeO7D/svzgIX8HdxZ6r23M9zg0ARlO
3RznYxrZuzb/H9ugsgK19kmLOEOU7FthvjKFs70CFgBBRbgduMJTQTZyiFxiu3fmb7Xa9e0xFqYI
CCnzBu6I5YIVZvpC9RGYWUaQg1Dn5uOamKzPa9lFhdeHpSy2zq1265suSB434qHsZWN2kI0S4V/z
1QNMV9g+iLLUa7eALPfoM/F55cf86goK0kGOhaoCCTt8QMs6WRLC1YcR+e0Dojx/N3KbHModDr4j
nPdfuxvRc1KYY8wX+JiZboEKjdhY5k/m2LdUNHF8oYKGBYSpM7Gp+MUHSVgdKKdWB9m7NnJbplRg
a7rvbtlfYAx/pKla7tGWBNnuJjduQDrOMaLvM+Wbs4GvAAFAiM/QEOQrzOu9iaUoybcU6/nebchV
6cNn0roDq1Qal3VP2hTQqrVpWiHbuZ5mHpOGlfsrxF0wmko0fx+4+W0fldOhNqEi1CoP16k/JzVu
rDA5IUxw/4xWucITY1eyWkbCznpW+yk99CwC4tkqzg6wp6WOVRkq5ciGYSutoF2mOtXBGF3z4HXD
dHbH+d7FjPqgo6t0DIvgoE7V9zoOq12f+wlr60XcDPm5qcru3AIe54lqH6kyFCBenXVh9TiC9/5y
bDT+jV7gMZRwMgt0uDcBlUtiUrgGgas05wIEk501GZkPXd0rg3pnDKC5ewvnwwLUyFzYewiQ2Pqx
cvpm+2l6UgN8DvPWOPe6gf9nG3D3GyNQZft2NsqfTpZEa17SnTPUK7LcPIFpsrdc2JeoHd29oxk+
/CpoxCXuXMr4pnmkUdxS/2z0NjvlBfH7TPEFH8TW4S9eAD7ZgolfFZbqqg9rntRe8z6MUDKQZchv
lWbOb2fkBzrLWvT13K9csosx3sDr1uasCN2JpaG2uOMmWX4OHSc7IxRGdWk84YYtmCUpJRXSbTmC
VRCxa0TvWt05Aal1TuRI90GU3+tB5ZDKqqYbe+e56k9EZpc40zcLu/LQZ9Bn+D81FtWgMheEqtkM
p5qlBHmAbK2VLDfDbDpjxgyr2ZtuIvFJqD0pVOcIbzQVhoDvuN12tAPOSjeiFVaivqQHXnpOev2F
+U7dkaZ7JABZq+IkUlECaUJBJaMmx1FhzpWVVLaxltu+dss9FlpbSBgU/DDHOdrlJfwv7JOfDc/9
6Oz5psgqYte4eDDrkRRaffZDIHKK/23E70YZ31GV+FS7+BFjtVOSTSAqquMwao8RGoyL1tSeCiNB
Dsgr3xwdA3YNQVFKHPfD3HfHLEUQS1FvrJZIUbOHm4ICzE4RXlDpoYT81wg/wBiVoxBEN+IL9cJB
uylSe0Q1nf7ZLHQ8/NpmlaJJA4O9WXsh/GXbJ051FO++CtIRpSuk+nO3p4Ki9Y8ICq2V0b0bIkDz
0zBdKkRwSGgdWN4ujBFjDLe1ngZ/OLlT8jooJmEqC0/4bBdsLC6qBnwWvaaKsGT01r6Fu8YQNyYE
9fI2c04tZdTeWPUekjV1Ej2Ukb9KO9JWvYP4mJGjwEny+8dQEYQ5mfrWleU2czIPTpXRA2A+ui5M
RkyOf1qs7bBMRPUE99Z7TDrxTUeCPraAE9vEDpp98bERXWICvcHkZzwOyewux6x/6Wzj3pzv55DL
Btu8S6fo6U3sgdlIR3+po+da9ji4RBHcepRAsnbkQWiSXamKZdUrz35J5VVHEm9NlXZXW/O773M7
JVANkPlfD/E95ng88R+9Nic77OTfpjpbKZNxU1WokHWWfedq4b5s4x+mdhl6yEcR1gurwm3fchAf
SWFPm8lh6deNn3lZeHtEl5WLMobOquwoqam6ftSKjWEH6M8GeIVZrPPAgMS3M3yzFYJ4O7yqtqOl
36gxEWWj7zsKYWOOwWQDcnsocnwER1SBDBY5RqRxURYz0Ax1XobRcCqCo0MUt4oaaFBpllRrEhSA
2rPq0wnM744Dg7CjVql2BjnJ2HuYmmjchRbclzq3tGMVvPehpj93FgkXqzlkjhPscWA2VlOiPGvK
uSI+KwsQKGZdfaSVxmO6x6op/KlpPPcdFVZtnV48grMeClM3BUJ6EiqN46uoCbGAVvAcSmtm4LCZ
DyKUbAyoHehmkKaIirVdd1hqjWQioql5j92WTH0JYNiH+BZ4VMiDD7ex86MDXZUl34h7l20UtyPp
hIU+uTtMKqodq938vm7wJlCG770Zf8bdh2HCEuz1yV/Zc7DjuWteMn6sDP6dnuvA9VjxUw8Yv7mY
065SDIvJnbXt5h1Jlm5TkV5ubXNeT4hyLNt2vNXCEet6m+Ij0oflCs6tdWO9h4oxbyxWlJzu2zLQ
LLj02mcVzrd2lOn73K7ddTw2y5wK/aIOPXU9Dyr3dkuu0MaRdiTpEU6lsCjrcBtBuWIVGiX6D6GJ
26/fjKsM2Qo0H6q7lKXnWtFrwVekPlM709pTmh96n28DJZ0flTne80QKD4GWn60CPbZA1R5Ci5hZ
z3CWAtvTL52u2oWtSfyW5p+jkoBrjyeWwzzZSOnap9gColP4NzAkzxDnQb55KZmxpjapnYH9gii3
dvT6rZtUb2uX9R1pWQ8SjXYbUZSqrfA+TXxcZKlUrBGruadmvSMz5J4DB12upi3VfRyiuQkwLNt5
JYGLa0FrLtIC+ZFRKF52P4UOfIadL+8N/9HWbzp/ip/S7jZECThAl7cCe0CgVq/6QfXXtQ+bNfYv
ZFncDXI1ZJ/bacnTxsTqG4Q2Ft/fawUaXKaJ1UJlfxZkgOElOsN6RFYO8cUPtQWT2XfKQPyDYmmF
gjgWKDszN91F1IJxhF1yYNmTCs6MuqnyPX679bJuPViwruYfleAzbxzgdS7AbQpj+hF2HOT/kXoT
SrMuxh+qe5qE0MZg4qwz++a6yKJkp1rORKnYUHaqAwY7cDFObnMVHHpOrgYXFkKYkw4w6RAHPfTI
Pt3CyHMP6lD76wpee9p1ygHlW3vRmEC5ekSQ8k1mx/XKafn0iRLFQA+C7DCgEo294PFri9g812IV
ED4aCEItc7XDUQpw2BE+OFNVUDboztXV89cQzMm2NrUBZebBRFIN58VQBH8TtklJEh5lD3sBgAZW
vJZ+bShHAeGU3bkm4YwQVLYyciTUZrjTcrts0GEu8PbsXhi1O3UIwWio6bEJgEaEohe5LF3azNhP
5FO5BfO9Ws75scQSd4Vun4cW8czSvrVtdJgdu1zr3YQKkUVdGCnEN8hQOY8t6Pw83I8hDI41J+gG
Z6r8WIsGabkBAQnlWW5KkJ5ZgizJl1WL1MJ+aLJoXynW2m50b+di2ag7enOUTT/46nIsLUjbXrfT
7UZZObXN00uoBQypaS1S0iArmM2kqmCe5pOFuICDWRJitEc354A4zrClmoPyCKe+OIItqZBIL3Ou
6+y7FtQKU1eyg4Nw7uqR4iKU/AX0DxMNqaQ5AndEQrAGKoBSRLeyVJB4UTBGRyMoIj5j/INlK9cD
KNLjwPJkmY8ULmJoQKk2kjCBpnsszak8klsoj63agegoUQ0yjIJQQtDb+1KtVmQXPDKPXXXUx8Hd
Ig1w06JFeuyyoD7mVoM6WBOIp0tAIURudOJ8xSVFEjzy8GFXnXrt5rj3OlN4TFzESEz5D2EzOXDa
i9Eojr34EXCLM7ddE52qAMGrOlJRiuOzx6SfjrLXRsytXUwQ1Uz4SPtZdFcLmQ2t/qEH6rz3qPmm
elRvi97Zt4U6btRqOIamifBNSTyjzB1+vHyASB1fdErwq8qtb8q8QcMZK20xbb+h28TDqrISECmE
cxCb3/mhN/PQpSfK2uXKhfcHTihQLJBSSCuSn4RN7AcwmwcEnALq8PCeoo15Z977A7He5FXbKLTf
jL55ijOA0AoaF1kJ5LKfYT2hVQZiPY6/ODD/Q4f4L+gQgqfwn7Ehlswn9ftH8Tsd4us1f7MhNFX/
S4UDAdfJsMkau9CK/2ZDaKr3l2qrqgN9SrcMD7eX/5UXdRv+n/9tan+pmmHbvFKF+KqrUJL+xY6w
//I8TffgvVsW4rOq99+hR/Ax/smOUF0H0jMFCMeF4mQi1fNPdoSahaXqK8hHpkJcGoJadRiatDqg
mvN372tbOVI7iBEcTReD7Muj/q99o9/Oq3pCXPa3/eL95FA2ZHurg+6iohsMFEiSjuCoGdI7BDYQ
lBGppARkLAzxphmX2JhGxDxsxAPp76ZE0ZHJUB4Ehish3SP2yaPSfx7629tdj7m+k+yRpSsWdTe8
9ogPEzz+69/88V8HM1aAfPzaLXt/HPP1yRqFNGPmYXh4PQbG9zPlW2+tpO2+dOp+2/h5jQUnGR4V
/rC6HBK/FYl2tsoGA6p/jJOCpJLcM4dkMRUr2MtXy01pj5CN9ij71wPlUDbXI78OF//2t3/w73b/
sS3IC3eD8dxJYB06m0zS9Z1kDy+Tk6NWCChFZXEYWeCKhQVd2cS/enIILI/dZids5cSejhots0Tj
fJ3K61n846TKYS7PvxvoM7kDhzWuXdpAI023PEziUotN1mrF6ERr6qxctfIiLbISXI6GtrM8UG6T
va/XyUtap2a10VrtLK/TSW6Tuwn4AF6FCYEL/yQdbBcIPZin314ru/pgXmxELDdy9HVziE8kh19v
KobIf42siAYTRREzIuWMeQpd2USDhthC+p5HQnokqHUyD0JaSeorXeWWTMeF6aDAQok0rGidAkrG
TnZbUpFFUAV7LczQzXFBNMg8pWy6ZhTcp6FmjunAWriT1FFCPJdMpjwC852tntfqttbH4oAZfHGI
vUT4dv8aG3UBCcfOX/URc2vZ2Ba/i+wZJBkPmmjkMJ2n53nCutkVRxDCLCG5mECGxM3kKyottSvM
6mqHCNbKDgjD5YeAhTBSideuEd2NCG4xU4NkSIqUvaFwGocbTRcF//xA+a3fW9nFDjwL6IB6kl8H
j1v+hex+5WxBEpFe9UA85gRe4BEcSvFxbO9ic2JRdf34jhY7Kx0ZScBTXKGl+Poy1yuHsqE+Xxxk
D+udk9sgyCSztFQOSerDxElAL4nfKMtMiOVTcyd/hRiv8oPsyf+mdsq0G4nlYyHmMwnxn3jOgwXp
qWo9UmMhy96xogmiSpTjqNKuyiQnIEzAJbhz5RDco58yxQ2q2F+fC8gXy+SYK7TQPQewC1ljeU5M
BaQF6AB8CNgkz9D1XPmbuSQ3nvpE/hhEZE9lkwfYS4ohlcrqAP8USUskyhaNKuJEbNApvjUH37Ge
PDBK+L/O+7gq+i1uBw3LR/bJHmSOtS6gYpzx+qBQ2iL7Sc8bS7LgStXUmIjgh6wZ3YfbDuh0tkRz
ByNB85bFLl05zuf4QXPBUlq9WaI2YhChya5Ppvcgey4xNhdTcIOwDCbPooaQtMHID/OrkhDUhPj2
wCVtecGLqoTNYRKN7F2H+K2WEDHCn3JT1wWvbj/a6xAYH48U4RjuppmPX8B86rSkPchNYdDqW+qG
UIXd59JMed7/+rIE6RhvXMejSrJJH5Vydf2GX1/TCDGIthuIaGWr6XsVL1yR6L9+SzmU31cm+mEO
bka39rdRqk1L1UTg71o9cSAX8lVlKysphTCjdlBGkvWTjsrJotNjTGKu16u8OooES2fDBkxg4BdO
jUXewaLxOmWbhYa2vW4yzexchdx5eq3wBDaY4q9NMCOvTvGdErY4K4VbDeiz9pdY+FIPTVt8FY/k
MJb1HFlHslC7RMsHmXFPzvWdUqH9JxrVzUoum6rfpHBWqOQZ3qrUW6x8xTVvj7CvMycpKNzjXFuX
+XiQ2/x8enOKVvDNLDTyRWOnybwguNdWQ5gBJ0Hc6Ksqcy3ffJVqcooW+9p50IbJBRXtAuDElvdQ
ZtnI5aBWzcETTY/+KYVESuvkTJi/Ez3mghcX+NfYrOCo55h0L0LUEch7cG/J01+LKo5sZsgJKZiW
wV3olWctg9lBmEp3eso/4npuEWkg0REvYBzAYBE/n7y4Ze86bMnRrgt16NYuuVpnmhF1E00QaM8W
nj44OXGzg9v8u3FE5eu6TQ4LHChYTog98kC5+zqU24w4CLf6ZB/lCJwQD2R53FdXbv3tfb66rjag
OsVzj3KQsqmbCu3CrDmME08GvWE9qYJshH206joH1wKNXEivgC0rUDZYDHmWrPSS6ywVoWQrQyYt
56lhio2N7Mr9PFRu/QxcgprWNloTTC2DmGQAo/ApZVdulE0pdsueQtTMpCGutOtr5LC/Mzo8Za6v
lFvlcLLFnJXoqLGXjV0SmohxJN7k+k4g7VmjRVaOzoO48eTuQsYzsgvqlyBXvCYWPTlMsoGTcB3/
292ZjJvlkfJFqbxjru8pX34dfu3+47/F19dAbyi2bVd+fQL5ut8+5deBX+/hCNHnwHcRN0mY9ItR
THoNnLGDHPu62a9wPAAUKbbJpvvVk8PZZSqSB8ve9bVy2M1VCEBrIQdm4DCxyq5q2TNeY+KtFFNM
t7L7tfX6Ptd/xYwI7idNIb78+n/Xfy9714N/e8fre/3xEf94yfW4MeJJgQQ9ahXMuuK2lc38q/fH
0JgyD6gQ4By5A8Pm8lCJaOPagGeqqatMH3KT2kVM754Iza6H/DGUO/6f24oiRN4NzPdCHmfIeOGP
9/r6L/92P6Azf4l0uvn3J/71ReVnl98CLDYPKdn9+lbiGLkbEuy/9lwPl8dYWmBBKSabOxi7IaqW
8heUjfzx0JrjlDvaAPIlsR9KUi2LPsV/sJBBXtb3pzBAibcRQAJLxGaOrNjL8bX52ljnGiC8qtKZ
mERZ/7ofJTLmKPmW8k3kWO7+2ijH6pSOay2fF4MLGid0SfiWCI+ykK1hWqVkwlWFSkhVU2J26zhY
m7jyzXCwHWdpGgplVzntjeY8PGhjs8Koo9n1phqvOsrkPK+4l0wRo3UylpxlpB2GfH+3FvgcTS3W
fudR/6b6c5C9sMqsr54Z9c6Wpf4uFLNPI+InT0ZVMehfuJx6vZxStLeXylEjo3/IZIiHXneFyTfi
q1QVea4GopEbbQVbkl6nolc42r0eevUGbc8RFFpI/ngE7t13LoKpounMotxDYofCWUIjEEsX2cug
i4M006Au5uqhFc3ggL1sME5ZB4X1/Sqy2IvFkGzkNpsIYWVoxsRvjTm2MqMaVzQGrDj8w5ZI9lpL
rYpfyEG760xOx6Bxic5E08yU9oviWeURzDkWv4Ql4ir5w8iebOSOtCTx2PagZqPMHg5fDTacu2ZG
PVI+G1v5ZJ5F+mEQz2fq7nTlVjWPzpMZexup5OjZmkfQHPF9A0QY/zxYE09r+TK5R/YgUZQGJ4MM
UftbA3To96HcK7dFlVZQQh4BOgsVSR+vnION1AHnNxwQX2LbdYfsjeKn8kYgPYmI5uX5lb1r04tr
QJ5zuU0OW00kfa7jr97c3YXz1G2Sr9WCeEO5Q75Yvi4KnDOVL5TwxZRLJjY/EBuCvfk1hDTHFBnK
xV4j9leamHivh4YRWi++CqPtt4NSI9pGEUS/nqUq+nt+Az2r6w8oBfZwAR2X4EhD6wDuXrNigRGC
U4OH0RtldyObrkKiou0o+aljw6SgEXTIpsvIQy1M5PrgaMFRFM+sCjDK3w8yOc6wGYAaDta0y93p
kEKkAFNBvUks0TTRXIfdbKLvdB3LnjxGHi2HpY+6nkxB/k+y9r9I1uqa4+JY+5/Yehd5+57/Q7vm
79f8ytaaf6kIYzmmqiGQpZo4XP8rW6vZf6kWtWjVMMm/irzrr2wteVyVPK2q265lmbYQ+vo7W2ua
fxm2aaGgiHO4ZXO1/3eytchQ/mGxTfyCjI3IJBvw+Fzkdf6Zri3nAiQQ8g+3+BDd+RoqYSBp811e
AVlE5X8/AwfaxKlxzDoEcNM+enMbtwUqZWuLIoF9VYXHTs37jTZTTuryny5I0LRsrVdQNfdmCY3d
6U3sZ3rEODRolE7r5buucp4gr99lg3XrhcA4WLe56mMytd9n2PMFAnZrLQLTkNTGa5iMP3I939rY
ut2myaTehZ6yypk9EgUSTOp3LhYPMzxaNAf61oR+V2orI7lU8/ykIKRqTEq0LX4GQ7Ee0CupgZot
tM7MNyHU6W2Vjt0y8FNhA6UttNCm8hUFLylFL2RDp4/RJIvLr8dEaQYQVF0sk1hOT950CPr3cVaT
u6zFXoQkAZj8Or5xdOeo9KG562ZQ0inIg9U8ULeMPExJO/eY92mxQV4I7PFK0xt1q7o43vIYXUZe
t4byCDsuLcatjtMclR77oKICuQ09BAhNDSIS2DnE3zCMAxBWBpa9sQGeYcSEYUE3sOy2inCFJ8Ul
TMl+j9ZtlWesbhK85Uw4v//B3nlsR65t2fVf1EcNeNNQQwEThkzaJJNkB4PJvAnvPb5eEyde3aBY
eUtPfXViwAXCAjjYe625Es15RJaCGbGVkf5CyhhgLJN4G1PEqB8JU2t9YqzXHfWVF6XtZh+o7Lsy
wOHXEsC1iYMGPd4KpCG9Ji3tXp2UPBBz1Sq/HOQTObfTdd3EgWLrfgqcge5qW232JIIw+QYwqg60
t603JR8fTJxMgZoWslvqSIXsUaUIuXIVruzltoHLR4cVMnWGdQTZJTduyxGMoX5YRvaBhfsZZTmq
QrQ9HqEk71z25wO4S39O4/GYZ3HpyXkFMAfjJD8sjk8NGFCKihrbP2WIUjYCfJ2whSwUQKb8rVgd
Opsp0LDMeivXvnSrOGJshe9rJ9/EDeXGSavfi15PPakvt15ZetMogDHMGrjRrF1rqnmSohpGW5sS
0pU3iZurvx05ro9xMbzICYEcLaUtqh+aP1d4a7QWYlRvRle9eeiqj0zqCSAgy2tnxlW5x5S8XNPz
iRkbqfdOhS4c/V35EMfPoiWuN0SZ9Ykx8X5iXCoF7M8O/QjegXROHhB4yDhY/Ub/MJo9ObODJ7e3
ljSVQaTgd+sVNy44vi3Fg1eH/kghuAD/z3Gxqx+OBrun3jSECePz1ikzT9Kt96INf/WcwNAKKJTv
FjVIwEJRSUVPvBh/WSU5P3LJvhFQ7ojAGUhuAUykjBkkBm6mKS+mQ6BQGBnhr0HJIKSUclDE6LsF
dR4r6Utj2PPRqrX1riUTeR7KHoNOw6C3IKwncRREvlXrwysZPExT/GpQD7n93ctNS9CoLb9xPfcq
pFmLrQWcgcmZNX7xjUMN6lXlKpvu+r7CWYLFceytMZAi2V1KfJH8Z1uIAiF2VqJ6VQIQp3d4n0HV
DfPBGNDGrGZXoA3DW0RIFAKisZqOqRq/kMtwI1c2WkbbGl2gIs0uyYi203OsQja+RKfSGV2mFXDy
DoeoXs6QREjVIlw5cCRsDmA5owrbwVTOGi6u8LaRd7GU+kPbLccZMkmu6xgdxj5Qdekdj/tDRp6Q
USa3ZaEZFJ7JtEGY05NCvNynw/ItfkoSP6eE5ylpT9qrXAC46vfN1FWBbCb2HnwECOYhPKCmdenC
edJwHEBc3Mapmp16E5lXOWBHwAYDDoF4Ero8MIRR5znUNyejzfdOJF9dFoktOkZYjPTPzzmv2574
aV7FJuAtK2Oq1JbGEz646SSmlEm7WyXzl8ZILN0Kgqqo/m83K4boCIg+wPaQtWbhG5H+ux/XaXUb
qyPXpnNu0eVT7M0qeUfVh2MB6sxtt3ZHUwV8MIaT4zaxDnt1bT0ztkg7VQnqimNCfOmxuwm3aq6z
lbDsXmUoKSbFQ7fpsFe+BlcMN8VDuaU9iHHmZZnSz4pXxlPtSvNq3StcRkkc6QiW4EyYru2DllD7
J/oxoN30vdrkc1mF+dAga6xL8sOiDxjVCEwQD/UWpaBH8XFAQr8vsUKdGuOK/1V2ig2T1kT0ow+L
+w48L7YVkuur6Jvd285Rs8Du7No6Kg5thmV+E34nZB0EbR89ziY+HlcsQ0rAr9ku03Hqn4occ4Vd
ejbGOHBOyYFslCiYZ/u9pz4gZBX5ZPymcGP4pG6lgNy7W2Org8/bzWe21WJl64ZRLoQ1TSqr84jX
Uj+c0QwP1lIF8OBXr+ljY3cZJZMFgaZdDJXFpNJzemyjirtdbbEOUkvmABGEKGYcLuBZYZFWVHHG
FTU3MbYX9ztalmUn/d4y5kddLkZaOfDvLRz+ZpzvQ0Wm5m1iobHGN5mb3aDozWMyYXqRc+VAXgtx
cFOneIXOvfsYZop//gdo8oC/U1TA/77HEi8nHi73XWJWjYbW6yZ1QNzbF7KfbN9I0aUbEKZKUYPz
LbVJXftF0vx1KUZcKhJflnFlbAPLkB8ud7Brv3TekuBbTtdKWlzyuftd2hJpo5OsiM6VGDxRCki2
Wrh40MLE8C1FfSmzGfA2fwc4+nRTdK32G1n9rS7qCORsCEHr7yd7SeKfKIE/kIrai9tst1Hzdodl
b1XbyyzhNGVB3401szW3lCK2LYvGNCnXji23XRbwh39tIdYBlw/0sSOQt1tggvy947EkDc5UNRgU
29607fATU+fdnF9CvM728OllxBpS+J7siV7Rl+3Ebs5v5/JSl23EMmDCvk4KV7QvUuvty8p/nBUr
vuzz/FbPLyfWnxeI7+zTx/g0KbYKkewyApmz+TpvJbo8f3/CTzsRk3/8JJ9292n9p0nx1MvDlzdt
FUg5kbwHkA7JV4dqcjXraQw6jPQRGioK2UdrexArwkWpzfM2RZRgtqu2zcUqo3jiIOGQj41Hi3Z0
AAccH3Bu02r+82RXM8STGhCSFM3Q3jv5hE+0RxRvVdR3kFJb3EZvexHz4kGJy/HQhgqIO/wBOBzt
3kMIOCA5uyJEiA8BsIJKuSp7MpdRnx4W+UO5WQSihbmUxNbtqI5hIE/qW6ugZrM1fEVYj+j3itk5
kfnnXubFQuHhEVNfnlJNQJdG+qfCAyQe2q1WKKbUjMwHPWUccDECVUXlLK7Y3xgSZwsZmUtIIZaK
yU9LJ1t7KQ0GJKJxtziOBlsEZP+5Fws9dEilHJMTkZFuChjXnzP1KRkBhqvwEESvWzxANqOwxGB4
Z4RO6gOr/FkSMuOkGue+jdiu1+quQyQYb2cMZVbpSjtubeOkwPjiC6OW1v8qJqk4ih1e2uphhx5A
t45mMv1a0d404JPPGUgh9dQQLH1AHjUnBPHZxNfAudc68rzL+1O3K+a4wO6+fItnZ5XoshfgcbzQ
KJCFbzVsRkovoyJDmLg04kXbvNXyl3pWDF9u824lnY9zrSzNzX6xLeSZ2sMMlIEhATnCSESLNJ+p
8lByU4emRPADnJNUDFUBGbJZt7L+ptUyLRBvQbyv0EzmY6/isCGRBp3V/XnDbeuLx6scho9UW5Ld
jLMb2PCmJRKvIrqM4/Z60qX1mIlqn1IcyOFZoL53WNyVwgRXYvTlBKfS0g+iTy7aopDrAIl2y+86
Ji3i8kt0Ww3sMiumkF/8lY8L43GyFIw4A7TeWJp77oUS4dp4MddSXCgv4pcRf+tIHsnU4PZi68eL
DyfWiYdlOy9dZsVa8anFsj/NihWXL+by3C+76stxZuzxTRxy4r8m3oyYPYsxLvNi6rxwTbKFoE4r
P/9ekTSYB3k1ziIO8bLca3Iki8lZHGrnSXF8i3fDyO8/D8CzAOTylhG54vJgnCg5w3fROhat5FhC
2OaLw4SyCQbqaNHfgObVe4faIYBpNMG+2Pw8GW7fWuKGF5uf+KcK0cfl4bJsWQudUFfVrxWQwdtl
UHziywM5klzyxbwjxqdi8vzu63W+NdJvc9XnAX7T265aYPzN2KAgzXbV0dR/2uKN6HREUQgeLw5M
MXX57oUrU8xuiCGXBBwiF7d3I1aIl7zMiqnLw+VnvCy77O/Lc5Pyacik7mzUFCfOwYrb8iC+G3Hk
8Y1nIFm3c+r5za8kJ9DknGRP7Ev8ppf/lrO+A1Mqj+I/loCNXjiU+A3iYWAoI/6mf54UuzifqmbA
mZgyck9IC4SkQZxLxKyYOttEt6GdmBUPl4b5v7udeNoUfkxKWx7F64v3N4o/qJgUC89+0vOfWSwl
M31Y/csTPm0lJr/Of9rreV///NRP6yWl3WLSvyurnLrihC8uI2JK7PFPyy6biLWqGAWKycuD+D0u
s2JKPO8f91qLGv7lKWLDLy/1p2Vf9vrllaLthD/LPtS2gXv0rX1CJUEDD7A/y0a2i6GYWm0NUKJQ
lXxZc1m2CuexmG96jTuI85YX6cll009rxGSo4+ZE6MspeRuPmEIhcTlQPs2fJ8Vx9WmpmBfbfz48
EWnNCcCIbFUo6TE4bj4w95iqrN/lkKa4eeoDoyTdsm8ovjnTE3gFzSUyQH7idDJDBq6te+rCyOLX
oXmqM2CyjSYDMzSX11IvDzgSpSdVCZ27Ua0aTw3Hxyytk6BqcezJaRYfk4SKg2k8lDPueiynFPW6
vL5el6QEndKnR8Tm16uVUG6kTuLGSxe59lg0+8miWoc0KpDEOe7rBz6fTlZYKcN2U7UWs2cLnYK4
vIoL7eXhq9DnfMm9XI0vW/5pmbh0i92eX+FP25xfYcqca7Pby3LMrd82pNsebOEFv8w72x0U6YoM
iMRCMS+0HueFf1z/5enkNi8A1VCpSnScqNps57fCtsr0Vmw5Zg02kLm5P2tIxCH450liySLXyKsP
JWlNV6kQj3XL5OZTP3DZJBc4neIPq7wepJofunoGe06CVPmSFRAhkq49ULCzTpOske8RGqfR7vXn
rk7ulNa8tmfnRoMGmdhp/WZD0FC7wng1BuMhnOWPmvRAdzs9wyVw8sOk2JXbrVZMpDA6lrVcgXUo
cB2lSOq8phsIdzaIiS9SWJENdcZ9j0WlfTOjGHlYxMiwkbYAu+4uoot8CKc+82mYt8Ta9D0yrIp4
ibw7OCG9OcXIrhSuswcu8S+ZieI3qSzDk6Tw2RyG1ygmGS/KC9UzNIBh1Nmo8o1UwSiE7xp7q8BD
PMehBckDOyPxw+FyM8YRVQoTx3MpF1UQZpG7RYP7S82UAe9Lj6YVXjEYYtxQuY/d9pekOLe6pKNR
HuF81tLvQpoXv5BUnNuk0SRE1OQm/C6LwlxTV9YdbLr3eBkjuEHapmPwuyr8MZgNPMrUs1PEDbnJ
tzoijFN/ak7Z3wwL8k0HTxgU/MBqQxPyf/kLLdgR7V6Nj2+eA26SB1jF5V0DEPeW+74Pi3jZk1xZ
NDNxra8q9WsFuxCc/7h2N7FMRwpug+25WwFwgzGGQmJvXGop97lto3LeQUyqShNKhn6S0tEM8AW1
AF0zhp80ERxUjoFSx7UHqbUcbWmfRZQtFL31CCCXoSJqj/C77StjaXQPc6XXNt2Ts4YAlyAu+USM
PaZIBNxM7pL71Bhe4hicSzFL3wmcbRDzKN+lqnRciLnoSbjluRqU8Fu5tmUwRObWFJ/cJU7kqxLX
rU+MLPm5k763neZ9KQzskmumevWMQ23Bl39tKR04Yal8BRFWLjD91BzxES0JCuWKRYaK8s7dJ3eV
eq4EZTce5rAN+bgzReeSMtNAikKhjD/NKQfQoVenEYXBdaNNAT6+zN3O/jGmWAovkDBnrLLlQE02
L6/bIdrHOoDJfiJWUzvSXZSwh5EjOkdzkFFgbYb2UNzqfQRMyaRX4Sjt66p1vwrHIOZBMb9DYtqt
XfnLqpX456LJP9N6Lh/bEaxLiQ+TyC+ge2qi3PSEEu/ot5ACMF05a2I/wp25tiaaJKFeBxXhjnNb
dofJ4LpS0WEb1IpoC9hZcFjusin7hQDvkJDe7KdtRXOOAPplAySb06M6yD9XsyThXsszKggD3n5Z
f83ose/UmtN/2zQvELB1P0G07UKL4eYwPaLO3kQC8fuKHB/IVM7wM0/xnukvVaBWUwe8pXtDdgu1
cnmJJsyKa6+SWae+iXiaaguscUZf7h6W+qNsjPg+lQswwKg3AyBBFJuASY/Y3a8tu+1dnPGvWPT4
k1AjXhIwvY5kfSgY8YNRKiDUC4sl9GULMQAwA+v7EumFp3Rq5VfhDIt9UV2n44yhyvxnU1nZjVsv
Ma8LWPZENBWU2op52tfhsl7ncXlvNdkV5djZt6wjIZoYxfIfTsLVcNyBWefvBx770caZiJ7gUKnU
PUvD2Otadq/aOV6B5IbLn2lkhFc11jHid8QT/FjJrfoRlZv9/MdUxqGHeUEOpjx0u5wvUlJImU5J
bmx5OS9anlVj/OFMhRTky7K5TvlRyuEO2B+AAU6kmrQCVqqL+GDrSGGVhqN20DWNN208jwTsEGjw
YyXcw8gtHyf4s85gCkqjBcRqVa/sVsoogoT3apj4VRumgT2AEpiAQhFkRJEcwf5VWynfbNwDelvP
5EVKoZfoHVeIhetSEeHrUOZ2uWY8s4Pf/VuvwAQ2I3AKglUgqtr7USMmMlF06rRreew3PVMxDeWx
0bkjNFV9oKHJUR5VZJ/m6gITmB91aabpW1j34H5pMhPpSvXfqfE8DHNMzGRBfSUZOQKHiX42hV3o
3kgtAa3TlJ313rOd17qnZ6q2tIIiOfoNqfgjWkdSybT7cdKso1aNBKS3eOb1LNvoWPx+cfRNW9Un
Y8vYK5csuxok7aQt700HJSBXV/4ucf5tgpvt6kWK/8CioGKMpjunOpnonCw5NeysArbIOBbJrgcm
ZEcWVnrq/T84P14BvojcSOaPWmI1HTROVqoi1T5Algcq814PUWgv8415meaQK5LFb5BEb1K7AlfZ
0bHrW/gM1PK/qdJ4t/bpldNyehtC8yd3zOSPUqx1km80xclqS81lR1uPRmgYfVNNtXaHxr4JZSlx
NdJAd8Oo0K0y53uQUvG+znU+VrUekB07VydlgxbPHI6EYzzlCt9uRJme9CtAY1ryQ+4m2wdJGNLV
xxqZBzNcOiykwyFZnkcZ4dko3Td5lpzI6LmfF21PYy6LIy0Ay6PBfluu4ZpIbkP4OIZMujfz8EZ3
mwOUMPldpRfSISSDxSiUp2yJ+/soxA6pVirJdROOGb6hkpNLC87+SpEbZyfh6AZWNXfOQ5RAeGuR
r4EP9lWzRA89j+QEVhW40+mQysspo6Ocl+oujYy7xUxGTuM42blCAV8n4nTKGY/DpIHUn1Ru3Rez
H5Kjhks6eRxU7G5LYTKabiR6mOBK8Gd1ka9CRsX92TyFyp21giWZRuQVb5qzZu6ijZS21MbX4hW6
A9EOFH4A55dxSihzsmx/W2lrWg4gngG+1Rns3RdomdY+0iaO+hwrx5h0r2AAdg3awu/zIt0lXcPX
UOLG50+iely79qVao0GyjdcFpcZc1FeTlCt+PktQIOYiPyTj9Ix15aBYAKj6FCqAaaGJj7VjaDUS
nf14ODrm4mGWYMCMZ3Y3S3cxgS4kbnOejJDm1esDiFAqw3kMG2SN5BtLCuebcGoCJ6P5pOIggqL+
TqUt3I1G/Ksu1+tZs0Kffi3fRKIEQFStCKJ6Mt6upAPV2iMqCXvXwbnz5p4Lam5CXMlaBpj1euKq
RCd4aDgEkwU+a/cyor7wIqN+tRH8OYOlgA22wRLFvwuQJShN0FRSl7huy/5BXTQHl/ZoHObI/hkX
2XdwgZmPIEaGoGP3wIRhdIJgeIytHwX3P7SjSR1p85pY4pqcdYOkszcrinHiDozmF+lKmtbpetp6
VYtkQiVl3BL1DMU4m8ISjh+SsbuyqtU6WiGsFsLL/GThpNyoTQ6F1aLrO40upA5cN3eqpqXHaRqe
7cX+3TamgofcBN4+EjcbL9/GLSe3bUhEsxFeEuYxxSvyhWxAdindOapJXAooGw6o9gi/E3BqChAi
ms2j2jnGNTcX3DMUgAXDE/xwGUxepQfSSzmpDNQrp7pSE5rphX3kaqg/JpwdLBswWftUrLZnUqa6
ktu7DNZBkBfTxzrov8OSbKgECVCSIh8q9G/kA6UeXqIDkDgnaEitM4eNzWDA957C8Aais7qLmqO1
9QqTrcGVDNO+TJt2g/WZUBTlxC+07QzEyU/rprthnk8O4yBGVYDWuqX3+CL53zsTg/BM3kvzMO40
kl5mPNH3oIQQvdAIjQ+OFL+WS3vTGVF7A7ATKUncSrd5BMOtLgMzruubnhtoxZbLmyyZA73fbk0m
rO2L/UZYJg1CjZCY2rQb/v32U2w23sIIYA7rh9Ra9pWi7/URzP6gzTXF2A6TPtCevFx9KC2EaJnq
89Iov6wVvh7+fm4WrDAPakOD0l2ke24bXhoYG8gJV5A9MP5gaViuPXH5VCCSOGW7nweUBI7lz7z/
E6CopwnRwqlM7wZZ20boJjiosngHdnhtJRSADAeqpUMQCVYWY8RpX5m7MToile6uJrVfb5y8eESt
+2HYxvRS2c6Pps1beCr5rySVTC/E0CSwFbPG/4uA+DYz1Oe8tX4Q5I0dMVX8PjLz01qq0GW10gVH
PAXyjC4pbIDoljCVe7147Hr4r0VeuPOK2ClNpKcSB3HQyaTJw9HyZZsqeqmsP8y4bXx5zgPgFntU
qin/nKrzkM6uPuzDODAZD7QLqR42wjS3opSnxDhCtJtJm6Zdo5FoWxNstINOgt+pcic1R3lrORhM
NiplPgOXMWEIJDoDHZUgAjcyZBvEQir5Y3Svcr0hLHWiD0OaUJ+h+VKMnUx5E7GKQtwOdOnKCAcu
Zyib5waLf4QifDfEsIcnqp05V/9TO6H0zWpoRj2BkEtP8Tm3rzMZHFIy9IA8uV1KI1r5eJpsFyZ8
7oZI2NaxQQQj98UBSimsG9piYEkglabd6BWktxBq3972BC3MOTcfnMnyrDvBfjACsIght4mgaYB7
YowAnrczde6SAbbtC0iEuB2Xw9Kl94VpVX7szEcO6spPQ7glaW9t1IMwsGeN3FlTdq26He9T3NAG
qelebGFalFvUaURmpx535xxw/AMDCIol8h9DOcVojYNwyZ/lVOM0z0Vrik1p71gx3RE7Dk9t9TBP
3bOdPMR6T6ZoVbpDhDErs4OxTM0jv0YbdSYAVVdyIn483QYD1s0IrIaGA9oiIbcCDwu08jmuu9in
7w22ODJRnE/l3tKJPlaIqh9aYhiUVVFuEbQjpwsZzCitqnpT5C9W/DvnuyRWYnH2dZL9lUzmTxwF
++0tHlNzeDOocu1gOD6180Q1bOkPRh/tnWJDL+Mu8qbhRQ27YLSc68QJIkMbYJX1xtXvppGyUxhG
fALLflC5BdlpUVoHegReKAQ6aqz8pLWBUY2rcEQk0M1QAa40ZoIzKAyjwYNu2ajD06oOL4USqTcV
395tv7Y38pxsHYHKogpSdj7q6jJwWu0xtbcerAnwUCHHoJCW26Gp2qBTNNlLGtJUS42UGQuyxZWt
9Oe86/+vLf6/aIvJs4Sc8M/S4v/VJitp3J85EOen/K0sRiSsy4pOpuWWJrslqf+tLNb/A0aYCaBH
UQlcN9W/lcWahbLYlk2QPjoZuZaDHPg/ORDKf0CTsGWkxbZiOIr9/yIsVswtb7Ou8iWqyuOv//k/
DNmxDUtTiDFXkT7r+oa9+JySWaDI6uaMK5et5YOfNP16Eg+IHdaTkqgrF565csvNJCFkP+FmagyF
u1VMbQ8IC39QS8AI3IMeBCUX/8uYIKZwOABOjM/Gh2FrrgoVjngQPgixzBLFYbFQarIBJnB8lOcU
EGO1fIcZFlEl27pbcgnT5kVW12s17sOAaCHa5n8/KF2H71vMIzdkctSLH5wZIRJu/XVhRDh7Cs66
JAMaEBoniXSTzXUjHtSmxzgsrDfYNv9zUs2dD8YsnR91JVY3sXoUojYxmRblgs81SxcvHSEkmmra
ULHfNFP2kjeQ1CM/tU3keWLZeTW6pqsOFQ03/gWeA2NBo9WbOMcuszjXGNSVUkyE4Ka/xhVSrpkh
k4LFJBVL1BtiUjwASkTSMVP4o6pFUxBD5lbP55NfHhThvohEuybbfg1jM3orRQ0VR6F1j2gYB9WY
1rKP74bhiBGZSnkQi8UGl62mVn02Jk0C0TkAZGqah2Vzcmqbp1NMKX9PJfDjEG/+n6txQoeKz7gX
Z9esfEdm02Hb3rzhYkMxr47bF/lp1WXvn/ZZattXu/RUFvOlULwvr16fV2+vLt6S2Mf5lcTk5X2K
JxbbsIL/GsJ1lUKgrZyn4IKpJ83IC7C826RYLR6aNX8jHZcbm+0ZlwcGqf+aNbgKkeqQnre4LL9s
a3T0IuDgF5KCUq+0+eYhWPF4nhaLLw/W9l85rxcL/zj/aVdiMmmmNMgM7fvlKWLqvJ+vu/j0uv9l
MnV+abAHj19f4dOecnOhEDWqlCLFh/lvXunfe+XLm/70uT/t+7JeTImHT6s/TYpViZlSMssRHtND
dNXNHXr5e4upf1x2Pi6+rk5yrTx8WShVHEzi0FmsfCPWb0fY5aEmzE+mbLJxG2CKmgRShcHlOZcN
v+xWrDDX+zghqE24+0U/+0JMvsx+WVbpJFpiA+Df818mxaYXYMJlvxeqgNgvjQnOgGJ1IXYnJo2p
Z89i0398dbGheBAvY+jxd2mY8kAsUmGyji9icsQYIPtptyp7eSIpc5MSm5uymDwLXKSCpCEWigc7
V3WkRGKV2Eos7ZMJKp21MsrumpS84J42x5VYRbfcXB/FpGxERXX7aTeqyQ3mXCvI6bONInPel6Tp
uxTYWxIGGVppb8mVb85GTK/N+WfS6q/Y4XoAgaBxoVG7czv8zHI9BfA3bzcXv5ZJBkIfx4zbKH8t
hMG5k51ccaNbU5OhMAW/kpqCZkUf2grWoeS6s5sypXDDFpzup3d5/hjLxrpBXxr7g9AVbedxISkS
s/+4TIiQPm2yXRku/Vixgy+z577pl13/G7sBfjWQLGwfxKs5QgQsdn2eFEvFbv7VFP5v30khJ2hs
lmr/+d0ApyDpbXn4JDz4d8QJf9IgfFlWCzHcRbvwp91+VU2Ibb6+lcsuhKzhy8t8mf2yiZNmr0WG
4AE8DVTx7dJ1YSWIZWKWK/idQiEzEFuI5WO82Rk/TYpVqbiuiud82aOYLcQVUqw+bymetG4vK6bO
6y/z533GuuQtkpETvNujJK6kG0OtDeqwb3RoQSWSWVZNMsKJYgHOP0zzvtv45eR/OfRROq+yM9mj
ZzhQbaBSDNnzZzaaRPqBw3G5Pvc+6n84rgYJrG1RXHeOU6HkJDGixgaQZfabpkdwcRI4SW+mRMEq
q4vjZGPvrkIC2XTrgSy4hcK/FO+krvlI11H3RkYYfqLdkBy03kVNuO/q2caqkJN+kzTfZUvS93HV
veSJ9JGSkrZfFHKgqxXS7yST9qwiKTN+dE7p7J3EIeORwo2RxXt9IIk9l1F25+W4M7lL65r4Iwur
kCExQPmOlGojnPwtxaWoZwrLcz4FJfLBOmtAtSe/M+J56IdjiyBzFIYqOgW8EJA5s+x9yW3uekEi
XyWMyD1AcadclX8UWjbfcM9/LS+dXzF23+BYj+NU0ZujDhuTUtlUjeMXDtnAgE1xrU3JA/JUCXUJ
yQXvY1kVHgDamF+SqC+9StLrZFpfqjx5t/pV85XpVe4eQUreNTrtmeZQFXLh19Z2nqNdsLYUo6jC
AMFIZPjExMnuiCQnlWzlxv5eN8lzNQf+vWoLV1iUAuzqrZoAqtp9JHFapA2wxNq9Sp7H6GjY0uPx
KbcsOj7x8oAB4LpMmlfDCGdvIMV0WO6jIjqlan1Fn/R3XSioNTcahVE3A78FCa9KD8Q/j5cVjmac
HPuFtZmIUcpOU89JtZG1MtBJti4Gp/PtQh1cq3E+KJ5De+5U+5rcIc8xG8IFnCo54kAhde6exkOB
K4po4kZvba+u+70CO1aPDHpqrpmXjP1BBwRDwscy1+kI6vK1xHN+Ow71ej+82I8yBcu9RYg9SFzp
Lyk+hA2N+jyWnysszfs2bHd5RABot2p3Wt6T5ELZoab27tSO2xszziL8jmMdE4JRku4Bkp8Ola4F
GPi7Y7NRLZM0iTckpeXFDRjtJCFuNIz8ySiag+b0r1E2/Aa2OntaQxeRlulIDcpfls64heccV+6Y
OeFNrfUmLavQXRy0CnP9SzIj+uVOTvm3rpEOkOfTD8rJ6erfZaPfGVuUO1mXe5SXlHYgKCXoLTF3
puSOG+DMXLMjj8qIKQtqRU0gcEg2IfFiIJpy7mx0E0sc4QgcPKvyUK9ExOiKyX7CZNil02u/zvdm
b7Y+ac9cKlUIatszljqOvVhewOF3d2UYbY0AehvKetVbVlBwfHRZ0XqhDlcwTe8HRvuIz3MbXGk8
eaFd7DIYo5TP9ROJT8qVmqZwehpu1vRI+ZixTvnganPXiIiMnkvzuMwUF9vcoVdha+4858N9zVEF
F64YudpXWG1Jz7lbEn4JXXOInlnsp3UauYa3Mp2TgcxsS4uUfWPo39Vhbq6btH9stdg+rOupWJMU
8H1bwx+uDG7IGEI3WdR9k+1TEcfGftbyu3ni9m/M9IVcKuMploYyaIk7GaesOgKWoEGyeQ0j4O41
TY01Hd9J7ux28wRcrOPAdysJp6eWQosmacqQwv0AVj1QaRDy3PoJhhdBt72mX4cNjStnedMYjJha
V26ZKXTQbdIBzZYdJGNrEHQ67jq9wUgKl3Vqjka77gaD6C6DU4LREowUD/mPSl5c+lfVruadeZre
fWsmhB/mSGdXFjmKJdB5WZnJLaQfa6TToebHJTMp/msdw7/KKv6WEJlkpvNjWDZkbtbG3u7JXZUa
cn0VQoN6iRgYhLXfK1XiTxEiLZKlPN73mvY4alhy18Q5khRVgr2elztQ9QVeWQnIMyfdOM6zoC8M
e1dvBkCUW0EfqkNQFWiCcjxODY0tzXwpnFRx9S1PuKDOXlXrq7eU6kNj1c8cfSklXFovBHKXXs5c
74SoMnTuRzPaSRG5rana7OeWhCt5KUcQ9dFTwmG6H7R3pSJTYeqJx1EayOgUnh5nQhk9a4xtd+nj
40jllgajeZ1Fyndl2AgUzngtG29OHpZ7UjkPTk/nluxMmyJo8aiBQCJpHXWTVGaNCwh5bzq98ZjT
kh1t9Wq4NaljXiFYp6zY4WVMaarZSBKbpQYeXzhX6kLDht627UfmPWplxUtqjknci92ubCTylIw7
hAI3zUxMc2Px35syXN5Rlx2z/keLpQAGA8nbnO76PnvjBqHCYY4KqXecoAoH/h9mjfCA3Od936aJ
z0j62G4wFHXp7jI78ZdUT++zyPA422HqXBYdGyNqCQ48b4iwn0yNPbl6ktKv31drD1FnxAkGPWq/
jOHzahJ2qc/O86LKK5rvJsPonbv9Er63g3E1otDysKpR38rMv4oWurY1LwnWzqg8hNwJALFWiZQF
Rw+UvPVz60o14w2fHDo7Mg+UoI+bDPs0eUgAy18bGxa90yJKsGwWtbVsHxZLorBfVq9U1IrjOjIi
GmgZS4b5NI8LHY7iqVxJu4DYeMgjfmG8OTi3nfW6QcrB3XpHGK5OlDqChI3xcZPZ1eSPi5HtGiVB
LmLj4V2pd2toC9sHuVfJeuq3EEp8ORXHhpXhXOVE0nv9+A7Agv6UPnuJGd5pVk7IW6Qa/KERiGQ4
pbGdnaaMhOdk0LN9lybPIR6M05pKN0RR/tTHOYhBCEBiI3bOsDAsqKjG1sW8qVop3+sJvVxzuQ63
b7pWxpuqRLa31Jz5JrQ7dT/5pY1mRrOTX6jnCWTHeUO3l/yPXtbptVY1Wb6SI7nqWANlL7/bFIgG
zscn+I5BTFzOtzJNCCc11MHXiXYZYtn0I42o90WuHjtGDk1jtl7f93eOtqV14JbATPy/2TuP5saR
KM9/lYk9LybgEmYi9iKSoihaUaWSShdEuYb3Hp9+f0hWiyp1T/fsfS8ZyJcJlCFM5nt/UxwFBTm9
Ure5h3VICxMeIiKKyQUgRlRby/ixjbUdk/jZDEQntQTIqr8L9e5bgZYaCj3ObaZilmML+76CmrHD
c/BsUprhHm1u+yj4EQ+fLbxoRn34I+khAJS2QkXV1zZ11g8Lw4wxbDEB8qVWXS2GP4y5UKeW2CLq
tvnkuIENXCk4eGDtFggLaTelDTUkyyKXGiFIjTDOvE3JEprazK5Av3yFjnB9l3eLhDI10oTGBmuQ
9qaN8QnO+sXUUpUNtaRezpDgTWkPtxOYsDvecatUc729lUVnx+y+Y6vGDUDpL4QW3QRJeEvlGFiC
227LwLLuvdLalsVdlozhxqXY4NebWPTatnGnjPU8kMZouCn0WFm4eWGs2T4sdPMVcKBxrLX51Zlk
8doacCJou+8o0/MyCRb8j3vLyXc+Qcwp2Nat87pYA9Wy2Lik58HMnKWSFXvfUM96D38cqvqjaNsf
1N/ihYpgdmEHwNHcAg+oQN8pJoXEUIcdBUJjKgHx5AEUOdUWmMJg3TUpN46pvVRhAEqUPMMqiosd
30GWW4i6BqhhLFrceikUct+aYCiRwjexInQpwtRYX5Z9vvTV164ZXxWqOr6B/6xm5OfUdcJ10qTe
MhOYNSJ7ulT1quCdNwHAmovjaqcfI6s6JT4f48BQsOewo30RdQcR/qgc/VD1uvVsYE6RhPeFwnp7
iMl1T9HPEa0GhInQqzBdEawcMXGPdvCvbJOMSWJSJ7MUIB5AtoNca5dlj9YHNq0dkDpWJtTLeqQQ
Pf2gzNaKeYOzte9REqbUCyI28qAbJ2Qa+gjFdTXehg1IRhuGaO+Pew/D9tvMT56DdvJhNE/I87D/
wcSzeGryranjkcLjxepAawU+cqQ7BhSg6zj42o7hJ6h91jLz+j/0Bnyi22HRMnZ/4PhMOj6+7WFH
9elgfBZB2S5ipZgXloOx6jVKZBEc/r21jNDCvvNNjBFqf1fAHl+5reqvHWUPdfabO9bxnszRbSgM
EzJcva9jsLXVhDIpWeE7cvRfRV4jHdWALevUjRXgXYvE/k8Ic5h1eKtADb93OqC80gRhgickZKq+
3QRJ86NKPdALw7B1xtneXQ+XoOnDRWG73y0lXeYRwOvK3Qu7XpvICzpugieJ5z84Vfw5170ZKP1k
1sCROzbJ1NPHT5WHomvcPmkI66PA2xU3thofOhXYKuoP2ATAm6mQbdHzz7mpfw2Q5lCwdxrzLlmM
cM+LOJwOuQJ+N2604K7TTX1dufxkivYg/WLUSHinYiqTU+mBF3LRJpOhfug21ZDE+0sMcjui/Hmf
Xlxm5BRf94JlWg3BbTE7z8jLdZPxtZnsAQp4twSo9FiXj3Vi9qdeA5VnVzjNZ3hr9RMYyN6KIv4i
/pNSdD4MJFaxUdnaq64DBo6PAOLjMIFEcuhgqz40czMm3kOFUW2W5lvb78VJNqQjYUiOEytRsN6X
WGaN5XpqcYAB6/wr1k4IYOjoJ69LBya9I7xjOjctN2NhlyceCp1XfoNDS6rrp2luSM0Wd844g0/n
bt0Eximq7PDYt/UldI3Xlvkcsvy9lyHcKPVTUgwTVjt1vpIx2Ri6p29qH51/OeXdAKA2g+XLNSL0
HAjCSElO/sFywAv6G1ZjxpLNabGUITkYxmq2Fdb4KEMiLcKDbSvUs4PogVxhjl/bqdG08KEvhz+G
sPQ2vWbs1TFKdsMgzJNsUAduF7iUC1QB/owlIz4vHlgPENlKpNwUpF12htLexyIWJxjo4nJuG1qU
c8BFgbXDdiZzAn7UhEr3JMBwXvpAD5EoyBNzAQOP8aAQOiuj4RTVznFyeYd0qLXx7LTmyXVj5Yhr
iD93DLY3l4at1Zc2Cqb70QQ9xioENgHcFj4Ob/OGuHPvkgkDdnkhrIKsLXIHp7RI20ORj8vLHTUV
IWa6SEOAbqmPOauvBxOu+IMe5Y+F5w9bOU02VpnrN56TFXeyK+fiEd4sRQmnU54lY1DtsRLO430C
AGmBDY17SjLDPaG/O80OM69gEN2TjOuAPI/Am4EyOCr/jnma145ovevBXs5gF3hSkegmbcP9l49h
c6f4rnWSfIEiC8qVFoB+YI9ln+SA1kT1Ri0AMsuuHPBj1Txgk7YworjBb8sNgKulhgEUcGTl1ond
dW5QljbAsNpeJ3oJkneMUDZSvOChgKe8HMwRuLDt4UBsNyVCxlhILwArhg/t3JhN3WzIKWGXNQA5
kbXx/48iuKAIvuco3FTj+acf5tl7SIA+l/3/exDBUxY2P3/8x2PztflZ/+W8X0gCCwMIW0VN38Um
ieIshfwLkECz9f/EwMF2LVvoGFpZV4UyG7CAMG0D2xxH0znjF4hAc/4TtUeBEaqm25qL0tX/C4qA
rfJvIIJZ+UzTVbQNceexXMPRP5hJAApGVrOPxc/SyPciU42noUxgZwSTu9Y6S3/qzVLHiKpy13JU
ZXl7GdWrzLiMJgk53v/2XHkpOfnvztXcr6FPAtPvinIrGydJSlzc3/ruMJZb9na/huWAjEX+RDrr
MlGpdxaFF5YdU7W7Nknhvu+GIJK3eXznYmf47BdJujMslz323C3HTF31fWCvwWOaz7rd/Iizpj+i
RI6yVcDru6IAO/XjK8nKRdZo7nNH6gXZ3QaAmWpPJmuTydtipOFt5ZFVuN6WxBaLlGs/9hBg6rAD
ikeVTBUEaeDgCDIvnX7StkOi2aRjTEfbyn5gtUcl99RvLCOiuxGtyF00BfkumZvAG1h5qoW5+DAg
u7KxQjYcaNmAHJaHxZ3r9/FOjiXDoKygY0WkgUbUyI3JOUR1xQq58JxDMB9NwzDgATxTdjRW+Ub9
GcVs5dQkebyOFaD5aDXmB3Ly+cFTYhq7HMnlQjFrmt4nm2KmVrossPNZG01z0HyAjH6hmI9w4eqV
3kGbrIYK0C5yXntMp57KlOU4OSXRneM4Ql06WNiWqM+tmjRn/h3dXRbCepQx2czPyo0bRv5Gdi1g
f+d/OkleKBHdHY4I+abHeojEfNiO296J3zcyVug2zklvAzKG1O/Tr9/cMQ5j1N1hjJUcK5TbHjF2
EuvaBP5bmVbwONQjDJUeH7dI7xGFwulri4Zhe1/YfXfnaNhTiyGy2FZP+VkfyEkKPEyf4wSmUD+4
Hb5apbrMdZgvUV9HLFA5St6O6l4JL7HrEaKGiMQnAajnBHoxAHEBc95rg4XsY6yGB1Xq+nxExxYk
fEDyo+6DR3uIs7sJAbA7NGKdc1F3FXuRNPoRgK5ryiB9bZAnWVIzCvei0b2dj+ft0iMZc5u3GFml
fK2Rz1JVccNNT3GP9fAhGIP8oNpVfhjnprTRSx7cqriVA7NGoMZzw4gSNOLGKYvvdjvsSy95RZUH
plThlgrcl+Q1y7oZC2NPyr3R5q88nvyD3rpVZlYP9bTRjCndIgaPh70Zm9o2ypLYBxmKypHRT9Ul
eBmPau2bNTNusASENAOAmdyTEjlroXxHHG7Yx/AbDungLpzITqbPXUJVTi1DvHFJdKMRr4mCypRg
QedOYrg0GZaOgxu+j/gD3JKymtYkscfTgIvnYOrjOrH98CH3WNDoY5V+x74XEHQ7PIu6OgDpxzmd
94hseOt5WzG/R2Q3lS+Ta58f8OhNMzei0qId2gXpHmk5e8nnZnrxPRXCrG79CEhHwtMJn1MH8LUq
vGiXT1W6p/71a2oHuJ/8Rv787lN4ukDR/iMjx56HWVP/n/+laZgevYOomZarkn53hWW6lsUHS/2g
fWlradgGVuD8RNk12YTSlUSf0VrKjFRqkNpnpTQffux/nPqu/5fDj+fWI2QNpRnMlWlM6lNb+udS
jMMxDcPoKe8XkA+ozecjONz5Z5aNhk4i77A03mWkPWQo1XMwsfLQmc8YFFz35LzraW9nXOMCl1y2
Ef+zP6PMqn2Z9dnjyA4UQeu8fwh1+HIeioJLYTXFV58ciD8Y/meKgOHGpEJ361dO8bXbNqEff63T
vL5twty5wxah/qygIJNSq+mn5nHwp+yEXq84p0G790e7xWRPBHeTZZkrDTXdl6wrkXas6uCYitq/
q3xbW2iVlqKsOAavnQcVM1XVYdchm/uIv+jJnuM1WZuVmk5ktFDFf57Aqsl460b27dhE+tpLoTxp
zRHfNvvFGzPlDliduZJhvzOhrBThk+866E6YU7z0ej98NfRo+S93nwMK8/e7z7YN3nh4eRmscLgV
Gf/+9Rxm/nyz/u8pMrAPRYbvR4QbQcxmXTlFajy9mupkLfpRZ81QIFvDrpRPeT6+qolrLSCZ1ajX
jcY58JXnkQf2VqMiC2zEi3eVoca7FKG6y5GMKU56ijN8Rj/E5dyhtYb6Rs67DkdWeaoMVBD/7nIy
ptbRughapNaAfg9t2+8o9IldXKEQm+aT/9JY0dGeH27hiVNpmeqznKoH5q+p3aS/m5rbif0jV9g5
U3N9tlAdgBYDHr8KGh8YtmIqU5FRD+g3PJJkRM0IwCJHamJipOgD578c/T76cZ4yhLdDnHPG7/Ny
p9bu9ao1yRu46k4Zp/eNW2ibyLCqzYf4dW7sFepOdi2R75oh9e4Qp4Hcep1yPVfGBJbZeo8AkTxV
Dsr4x9NSVz2D84Nikse33pSMn/h4RgvN0aoXa4TiEVKl/YYs+n6KfRxA2MHdhKGClPQM1W+EW50p
GVYLRWRPWjRERz1Q9ae33uT6BgqR5ZPepdFRm3vzmOzpfKmuM/9H503zn/B2leufh83Q5U9/G7v+
efPYtff2NxNZAiW2mAu0qADvncI3QQTo+TK1TX8vY/Lo2sRywCdxYAGEu8z7u8nB4HkXdezvw3/5
P/O/+Y7Yv0som+ydDMN02J9YGkrObHp+f5CHIFR00BAKXBf1EaC98+BgAEXiEFdb+USzJPjeZobz
wNIn3JOf/hV3iNdvcZh/GEmV+jgvIb7jNua+my/jhm9/T7yvYeWe3SaZyBY6qbbz3u7ay9EcU6e6
XEWhRe4xqFUmzje1HJaNvNvkkZzI15GCqWFyRRm8XBzzWIxG8YYjYcGiGKYlTIDOxZR0XhSnuaGu
A9UIl7KL3mtCDg4L4nkwnxuDovlNOJCKC8XrhHuy441im5RNfez1vkC0Nk6/Q8smk2wNrynL5NV1
hiV+oClRdw6UDgNlhUazWGRd+4XxL6sBMePR8ze8uvwV582urgsVM0Tj469YtGMOzMhwfih+oqF4
hFimvpIbw1xbJ62ufJIdHE97USifCkyZHsPxa5faWzha/t6yKlaFb11k2PkLR713GUWMqnpwfZL4
fG/EVOo7w0z8u7pQ9Z2Yj4w5Jo9k7DqaF54CjujPefKoD/szXhEhDEGXPYipD7cNyrfHePJ/NXIg
b12EAt5icgpKpaxO5wHyQIO4qebztDkoLyNny4luTI75n7951l+fFPg27A9RXkBtnD3970+Kj02Q
og6B8UNkkD3BgGs7rEd+NVYdcqfKftOYrA4LSo9NWN9fQ2XGD5OEnQHBT5gHyhHmIUaLO8Lgam+O
rXnQ50bGQwxUV+4IK/zDgBwdXARNK9Q2mtZVmk0+hXaCfC8kmlBPX0oKsxuRi/qIwGB9NOajOQ7z
fLy7zI0jMz6abbztzE6HbJO7J9sOt1VfGE9GPDqneazEivM6Vs890+w/5dyXK7AE5abui2grj7CR
/XWUvB1dR69Hfm/jmqzX1fqffxs03//yAGDdaZngWJGeB0Ci/v7jBHbgJdGoVj8o1061ubIL97YK
RmUPPOxUKHPCf+5dQrbmTTdV1o5LH69SCoWy/zYeUenFjqPajBmFFWSkRbce3fzdZeSAvFYIQ3/Z
5D0cvlktPson5YvQs3NeVBo6sDt/bJDOrXzjNOhZ+dp7hU8WPlMf1ZnonOWKty8LNdroIXxjqIvG
foa+Ay6Lqkf8LygF14H/Ol8xiG28Jqud6fnx2TGCam0qhXHTwJb4bqrquhz68SXsUg+BVBvzBRRV
TnIGZk/9IYkicBfydp1vz8FsVeqh8z3bg2u4Ecg+3bZvI9eJud4mS8PvskXWG/WDOyA0WA7Bo1m6
waPet/oydJ36VsbeZoDWiJfa4J3Lef8opiBDa8UD1zR3ZSxM0CzHAj5a2nLH6b/1cT1myzlPlDHF
jSDPalH9IAeu10L0lldUpqOSAoDw3iwDdHYdKt/+wH54PsLPMD8UIgN4ifj2h7icIQfnM+XU60li
PrOaz3y7rJwh43KaHg6Xy8rQh9N/v2wNNvOf73bnLze70C3TQTPaovKOWe6Hb3ZjQWtF98b7Ho/Z
UtNmPR+Modihq2zTLc1Jt7JbCk8DahRNWAKxEbyRwx8mRk5g24vLdDlpmK8hZ16ny0vKrrykU4hj
oiPAGUbNeAhR4tVvGi+h+rCVkak3xkMsw3YReRjbqgPy23Wpg8LjDDlO1hb5VjuJ15MWjofL8K+r
aGSRbkAVihUSnpiHU1XulLbaaVEOoV8eyqZWEm+b+ivZUTEMnc3H/5x8nTbOI4HquFtkfhAwZoYM
XQ5x/uQDZBserjZJvq+zbLyl4EwxktzbXsZkI8gsDDfy0OntXaGOFfXTJvgVu07E6+DXFWTMLYR7
/883gGZ+2PzbKs5uJtsv9v+8oQznw+vOd6dIuEWjfIvreEWdnW2xUjnlUstbdNDnL8v1W+J0LtiX
VxkIYawh6TR/Z8YUs5Z4mn7NlzF55gSQ9tB9500yX/V6rd+vf/lDw8j+w+YnjYe0fkBNtH7o7HOg
muXpsmaYFw5swa8R30njUxHtzBaYLL/LQ9wk4tFVOn9Zo42y9j1XPGaoM20t5AAo7DI6aIN4nE+A
VVFfTiDjygk9iiN1na3l2kaB9L/kmUG3e86e+2j3L+E953fq3MVC+deozLxfR2VuXY4ipf2XczXq
jk95Sml4AlTrjXp6CtQguzSK3/2YiljbyJAcbJ2kQ1C/+iPV6uyUwMdbDq6OPt5Nmmdo/Rj+sptX
jlGHT8aoj/hbjGq7tWtRrATV8tfanj1FA+NlmlBw8Mt8PTO+l3xcgseuNIJHLR5Wrt/g5DeHhnDI
WcgWwbIXCK5Uba+v3AboY6DgaSi03D2Wpusc7fmoEL4Ppm1KNteBIXbNfakgszlPu8blRVr0Td8N
kCucbgxVYbEReua07aqS7EbMai4q8pOqWN9RYhpexg54rq2JEWmwYnzx2vxooWR/joPgX16ENjWc
35a9ZMVU01RNodmUbfCW+f2r3/aeU6mYvXwbKjL9KoR3FEcscxB71mkPOUIWyH415h9GF7jbKVK7
R9K29V0MqxIoCV3ZdMUnK5vKs+zoVFWXpm1j/zpPCLRM7P1IPMhe62XdYxd6f8RJ2W71TikO5FbN
S55rHBWULXu8w+fU1yVXlQBgug06pKOu8wyZxXJbb4Wf5VJJ7uUiLHVZKcdFoi7lugtP3vddF/jP
EiPdW8peYm8k+aNM7sumiNOT31XFQfY8foJVYtjAv2Q1IKqs6/xcG6mNskC9N6MBE8n5KLUG51M5
VjuY++OrjFMLxUqt8ZxPjYNmzO9xA+bCeozCatFrqu/920pOzFWx91sZDWavaRmq5TqmYZLf/P03
haRQoxJv5d/Q83NAy3jVpqGyHQ0jorlDFgx7P6+GvTzCUARzhKo+sJ+rxb2cPHfT3otGZLfOiZrY
e7DqqBSjfgLDtk/32PNYKztLh0c+Fi6I0jD9aqfDFs0QdKkrYKJ2F+s/7HGMbjIVdA85wT1J/IwM
Fw7RJtvjZTmpjnNjJWN2yhDqde1p3ab45QSAZ0LE8THwyEYc5LHOqXbXxgrCeufMzTXWZcUM8AUc
qbvaymV515zzztpkHvpo+mA8G1GAx0hhio1IFOO5sZydp7vFuU3G/hw13pZXYPy5sI+2PcU7/iog
3d4aZ6pGBN+6ZpvXWAXIgcrtqBDpvrq+bJspPH1KitpbXzfacm9+7cqNtdx3v82VITnDQp/JE12z
qQt/3F6bqSvGLXoXdymI6jvD8FGNuo5e+nZAwcrypg3IZvM4WT0mTGm5N+aeDDV8dbZqM+xlj3fM
r3iXq+HtGKn94hqTU6jhvGrtWK97crzVtwiE3Ar4sLUxMmBhSTH6X1JjVgu1whGt+DR71oDQynju
eflmDKJoRWYu+GJADr5Jsa47mmlmPWhm82TNcTjtVCvdwVtnip1RRBpnyRmvHLRx2w299ZgZeQgc
7FYmnsxakx2ZPzIDJ5hHZCeZp/ndu2l+iDyMG6z+ebVgqL+z2eHKz+9GW7dsNK7wzLLmR+5dsnYw
esRSs8n4lgY8LzDynZ1sFGeKbssRoNY1ZgbN2N3oJMIvc7IkUXc8eeLtLDn3Q1fOF4C30djgn2SX
zWOgTON9BHPlJJsRdL5pshK5hnCkU2/GUs/uSj03L9MCw4pvLdSKFjJmQPYDhuKWt1D2hwXsoBT1
ndL9VFqKurKMgoru3C0ms7qLGydg20E3gt601XK4h7LbOkKDz2HuZQ+0Sv7JF5cTZSS1ujsviuyT
74bf0dnLtqlF0rk1B4wb563IOG9APsTUORb/Pu8aUwSV60ut7cN5reGMW9FjkTQp/pc2TuPPddcp
K4CzfFJGHwTqpHbLRMTqFxXknop71Y/fp8Y2Xx9znirKrluGKLisnQqkrAex/QAPITiUKulcBF0X
AZSLgyUQykVlhgHZ753hwGbP3ChQUPDpmee4SFEdELxrFkYwZqt35wFpBzTjgAMo4QMcjal5nWxX
/QwZK9piawYmeO5WBUKUNrZVK9mtdXy9DKf31pfJCYBMPemqrez6SvliiwCwvV9pn4O4XjiG+Nl6
aASYwhCPoyjDfWFpL/IrJkPU5rbsb8OjjSjIzo/Nsznm1DnlhkxLJ8CvGrmk607tui2To3pJ3ujD
fk3xVNghWujco9HJ26dpRxQFQnODsEx6E+l4sxVjvTXmxk+LmoIhR7N+Om87d3kNySM5Tc6QXdmo
jV1vPU+r11TdQxRvWpyLPNuApRKGL1aejzDbxmkf97732R2Pgd2FL6onvO3kZdlCdnUXM27bUlMo
V4zmTbbt8J44IzD1xautr7E22kvf8lCFCvL0CbAy+oTd+CrjQNqHex1Tmb+L2+TUcVg2phtZDh0s
N17JrqyJymqoHLiWTa+xdmruikndKLVq7D01yG/5+CGBOnevjfvW9VSR3ojSDNdy1Cf3MV5mV6Ue
7adw4xWlsY/cqFz5QJ1XxmQ4+4Ft+I3f9+UXEgdYHQSWt+3ITD7BGeJhhwJnxhATIz0B+jWpxZdS
N/chX/ZHxwzcy+nTPO3D6UibLmWcpZK5EjO7D+DkO/iDkeMFGKW2cS/hD6wENLyYNH4HQBNjZkNa
nFglOij4HO32Cc0G1A7ZlbM5oNiIR5tSrbqIApaMCUujgmE/uQjevJ+WiZe4Z+cDWFBxH8zxPJHc
yxeamynLWDfCW9R1gkfVLb15EFQuUIjOOv7zF0ITc8bg/aJLZwsPRMpSNUNYgl3l718IO1VwSM26
4rXwzA5yVo2BeRdmFUwg/MNvLsdI9EIOsZG71gNUDoUcukyQQ5emEsU6mvW6KH6W6y7NkNadd2Do
FZVQk4JkJbdcQK6Lda7UyUpuyKwu/zUadWn+4PKoSvyCxDPIo7Zunyq7DTfX+BUK0f85KOdLTMR1
mqv2T9FUn3MdQdksDp/wNlnZXTq96FrCMxWmCimuanxxewyvXHK8h9jtL9MUlJH2yPPqKIdQX2N1
od56cNku9TEZu66EPlQ0rpM/LKc+dK9X5juF8tL8B10vqg/drjEi5+gOzUHWJdOwf0BLr382K1Gu
zChpdmi6uGAdx2Cl4KL3UhvVIaxJ8LcyQZz5jX/2+JbewDUpj/hnD4+9jtvh/I82apHeITFJvWDu
ymk6UKYdRJXsJvdQcyRDkp6u97I/pk9dMaj3l5vZsAp8C1P2uHKKbJr5xg+s/KntEVm9xq9z5TUv
D40i8sv1ImCgcDyDCppoEp/JRGOYUwt3VSC5dZaNnoavU2qOW9nzAJWfvPhFduQ5gQ3+2GgwpLvG
PlxnyGL1X5ZYYkYNfniADN0lKwPIyJjTch92LfEQ1xB08+K1CfT0nrxcsE9M198P9YiuJ5uPpajR
rVrK4N8Ny4GmEF/q2iy2cqPZuMfW8ruz7MQVao+65wRr2UXiT9ur3nC+bHLjWP1Zohm56ypH3I2a
wLgDkHO/jNwWTUpAtcu+GlGejdrnkK0PlOgAAM80uUdhQjAgf2g8O5kZ3cuYNacLolGhFueVa9mb
8HabsXZgm/qu4A2Y52ixZZ5rPjjBtJJ/KQjD2a0aW8FK7pa9vA0eKGQvrNzvH+WMClgz7N0k38hu
aVvOfT8nemRXM6BvlKhgrhO0cHcFhKyG1dLBKkayhmVDnhFldcDQLZTxwGkzrADmoVpRX93CwVnT
hSPi+35wl8MjXPrDoJ0DG+G4ieTO2Y/HbjnMR1i/4ZPuOfpekct2O9ZcvpEhpfQkOIlAp2wyN/Vc
X5JxNn0n2ZtCdUUd2906uGxi99d9ka+OOven265Q0rVW9f62bZBzCzLvATXFei8ha42exRvMwj2K
lbzSZaOk3kMc2/Ve9q4zJORNnvV2DTkj9IfxxuCJv7m+F+XLTtfqYN94Pz6EZdfuwFyTqpKd6ytT
vh/lmNf+uL4s5VFp7rvaqaCv8bEqnCjeGdTq0JysAcNEot+rWg5YxkkG8n1ByH+qiD63gdlBni3z
r2XanNzE9P6wmm9dNiL/qWiA9EEQ/qgb7TWz3Ay+teUvMgoe9wXs4qWuGPZ+1CN7H9mNvQ8Fpi+Z
Fj9A7DcmxPeIyYHMebQC1oCdqswb8AFPU9zv/PU1NTdkyW3udnvuggfHD8zvbweJH10i0Z8H81Cj
2UcFB5ytpSbOHm+5Fr5mRWqxFUrFVoSgq4HgXJaNV8ALssOHMBLivlCxDA3aBj2+2hT+UlFj91Yu
Dnj7VA/ReEwUZ10CYttd3382/xsYjvJOuLz6uvrcwGrD4A6YZR/GySfmv2ie2X6DcYDHrkaxB65I
fW+rBQqpFTUkO61RhmdG3iK5i2B0vE/b1j5YiJ0v4tLWN1CR+eg6rtgW7Fy31dzI7rWpSnXdG0mw
uYZaK+7XxgjD9rNW1e2ahPeK5Ftw0KlGngYq2SdHiRAvApK/7mxT8aCZRN1tUCKWKIchnJqncAgi
dh4+hcwyWjthAtmnM9x1lFRIp6VZtkug69y2WsXNYyLlWQvPfi5t8X2YRPaziI0b2wXGh3LuiL1q
NXyLFbAUelt7y5GkOD67efWYo1zh6rr1kNRO+Qj5KFypbRzfykEjRMzRU9BknQdlyNcy+AEkJDey
q6hJvxW+mLW2EdQgT5M8JZGR7KeyyBAmBY97W9boOSCRjGBHQnFFNS1qKPJQBmUTz8OXIxXr4huI
H7+my6Ds8rq11g7K4PexF+iIFpgVui1h9DJgm3z0ytQ9dvMRlCplocYFQuZzF976cOdVkIfYvdgL
mLa8VpxhfNF1KmeD/Vx0urf1hwI6CimeMjWj6fOUqSo3rh6dZeMrT61XeieFpPO5EYhVa2P1eh03
KtNZ9cWgL2VMV+uvTj7Mzrd2j1MF1EYqJX7xtRGphfCDniOBgUempmG1wZ2Sfv+bGYWPXEZfmC8G
27OzT/7TYJPxJHuR8N/15jFWGpSc55m5pqyuvXlshCn9Ey13MN95i7wrmLnL84YlVLYeyIRelusS
eIx5wdYzAex5RXoYG035jNX0oqqm7pOn1N1Z1bJNkuTKZzMTAw4GqJqgeaF8jgqUlKIyQHBoHk2i
ALvTugBdXAAhkJfW8yQ5aQ1iGPPSXzZd382yFNGvv0HkG+m68eMISRLH2A2Tfm5TNK75ZcJkhXTL
QEXXqc+yoV56GIpcrBoPA1IJXKlqKmRB2JC8nxd/l2Ayinzd6ZRSUUnmE2Yp7M2QIzgVRpcBhVX6
Y4RRzRy5hq9TA02kl4Ek1YZ5Kgou7ror4Ebchbmqr8iRQzq3rORnDbhMy72fduqEVAia5kmg5QDz
sEWZutC0Lcw5fMZZJCrLC5gHVqZrTd0TLmbVfec77+LmYET7fMq/pX5qnPn4LNTEcD/JTEvueAs3
7Iuz7EWe/aJ1nnfJy+gkQRcd6p0wF8nhdH7jLinEJWvZDQ2rWUehrS/l1ayxGu9tHYVRlFXQItXQ
kNN1l1qxV4mdipXzsUJDEkvhJvjGs/fQabH/BH3VuSv01LhVw7zcj3OFi930uq6U8IedGPDR4qR9
9CZfWbfBON6BQurOyeRA/J+nRDHZFlAgrzCZ+UW6APCannb/kgOftTQ/LiZt1bY1xzC5mwztw27M
ANfpa26RYASNkXZXtifNUOpz3OBrXNRxeQNOqTnLWGGjahGXSbuWXTkwGfbHswZFuxtzt1EehYUu
8LTA4yaNb9BFeDsAW5E+GKqvw1FUgATYRoNK99x4KZI5uVC/TopSbzPfRlVVt/UaHjGNnCK7ZtZw
njy8nvzuHHmdYay+/MvuVYI78nfoJ93mOwT7Bxw0uOi//H/VlVoHfWpggdFl6W3qa1jez+sJbW7k
Eb4EfNZDtTlXoY1u9jwQzouKvhQMUAeo11DF0e6Yg20cOvtUN+xd3NlsgXIcr21LO3446vT/S9l5
Ldepbev6iagih9uRc9JQ8g1l2RI5hw48/f5AnpaX5z5r17kwRQ8MyUPQab21P8TqZ1/3++z/f55Q
y1VteAMEdnbJBoDgma+TWJu2xVPT08NoP+2hp2ako+n/1ZxGvyZ/XVtnLdro/zn5q+lVCA74seTO
5U6xDnaWZWe7jzbJiO6YDuTrtXniaNqaBKz/EA9OejbxYUTboHgro16agVGur/A01E0esYn0bT1i
X6BpmLe35s/InVX8tX+aEYrruDOHO4TAqrmZwxy3uzh98XqWfMnvlPXUTDsL7xsrvaYqxTjQeSdI
eMlLEGfVBjkXqAZTMxxQXRFuf8QIpH/S0vcwGdIXEafpXkMvmRuaj4ZpECCjJVe7abTXYeH7aQlg
VO7YTvAbTB8mJ4G3mn6Dz6bu3DO7Ta+Nkxa3qjVOCS5NS8MIg20DsG5RdpZBSSN3L0E4YmSjInjj
4XgN7Ex70JB9xkxU8VcVwubfbOtNqi3/7a8LURN//u/3v2qO1f4/739SVKZqgQUxVFnV7b/VageN
VVNyzOTJ7Ag7nnTF1lc4FZv9CpV1lD+gi5uau/fb4up7no6mOK2pn8qaVSLS8U8bNg2Zd2BgGyH0
ZNub6O6kvp4lc0ttlJnlYkautUZ3Q04iv2RmM/fKuL9NXWnWtatWgjc6NacBXXUezLIBMDheZEHO
OVT+8Di1pgNKpznkLrIqLZDfZYi7xcoaIGlmjTssuxCoJEGmPy/lOj4YgBGeuwBUgp30uMVqHtpO
Vjj329aoRzjUgMSCZS+mh/jzkZ8e5aDOEN0r914jI8/Ba2kdOkN11il6fR7ySFdnemzEfwygNVKd
pyus8Yppcpqbb5jBmfBncvhxrddQnHKiYl//PiunkalNode257Zt/ehyB8D3OFHq5FMtm5e/8gBT
86sPxZkBFNth6sl4HR2/Uga16hVU2Vx95tupv4MBIj15oftNZ+0/T62mPsd6Zj8mKu7qMvrZlJ2k
J7Xxu70s68G8NBrpCZJSsDZJtVYCdOoNAk56Y60OrxV/ED+SjQcp5FD4Ips5eVjspz4kqtZZnfRr
N8zbPY6izV7K+nbvxKqNPc/v9nT2NcceZ09Ntn0nnySz2ird5nMT55O82Plu/jjBKCbgxHSm+02B
cJED0rzP2ex5pJK/5hnoUs0qKRwIDxT9rAQ4OZglEZQ2NqeDXHvGOdXz64jo3fWlEVizuo3cI0Il
uH38x7SwqLFkndhx8uDq+6gq/fN0SLsyOtn9ZWqQDSTtTGb5KWvUYZsOItExnmGuFYzFJ10hbTs2
HW6mvV2HR1ac8NYhHRXjt3yZWrkZJdQvgnE1Cm/TIYkpcQ3wqwgv/unTczR1mtyeY1buH9Oy/1m5
rfYYmbk9tfIg1B5DafijRc3ts1UlqvoYRe4fYy2kqAWp12Th5eawM/xQ3k1nteiGz7OpDx6mNsOP
B4B+Exc7a9QX1TIU3Zam1aQof07nCib2+I6Pdj7UvLd20ffbLmnig4oe+xpVX/fUCOxlJEqdtwy+
PlJFfv2YGpCwXUHdomuD95D95A8jVbiduxoGQIDHHMztgGCrnFkRenbQO5pDgkPem+lXHy4azS+p
k6GvkyvJYwZLDLEyyEj/fUH9F3PX1kBUsXlkUWUxZfgveFVkun4qisp6REtbxiSJF7PIGyRdBKo/
U/q6k2Cq5rIc76ZX7zSaBNWvUVmBkz6Nfl07japGt23ULL/+b9d/XeCrIIyNslT7fVrAN09rP539
xQgwGyD3bIbRovpMYtmhIw66GuCZgYHIY45q3hxGvXjU2bQ3gF0lST3rGPY+D3Yw4HufjRVZmmQK
EbX2tJ5FkqbpWUDpi7o4DrWSPRtGhvRVESOHVjtLD/epDdyfYm20qvmI+slt2ghi1+cjXBhUDyGe
KpvKk4u1V4fWo9RqtwCq1MYzfH2jdcVOrrL01ZCA5sMmUo66lqp731GNpZOZ7VNSmU9Tlvv31KRK
f021WhcpvnGq7XTPmcilBYxJ66jb0JIXSgx3KswaFHiQZ0EQ0bOPKiXYo1YL+01NhpvJQ/kma8W7
5Xfmq4ZgAlbR7vAMaw1KpGm2j50FCSNx1OYhDtEtLBqSFLJUt0u78PVzmkrtCmAwckRlLo9GJDWW
bbq1UaXO2Tm2hVStlHX4OAh5bxdFtulNyIBOgG9L0+XWKQ8NaWnaiJOqwIIpAYrmloZZjBuIXd+r
UmUvr6biiYULl7qkU14CC6uYKhc47AzDC/+T8gcBwBH9XuvdEMkKcU1/h3RVuynQA0LXPY3PfdYX
1zQv3rpQU14VT5cXlacUiIFChFSQ0Zr6k6621iXYtlWHYtir7xkbP7b9u2jOHQ/3dnD6cJNDlYYp
VaFWh8LQD71oZkh7Ne99YeP3YSKLF6CCsVINSdvXReodbc9IlrFceM+RMJ+EMzTvUhSumsbQV2YW
qhvM6aJ5pkXNbVS4XGmN3O4t0KwsiB4akaWfP1RJyHKJr+CbUQy4LZb1HmW5eG5Fub2n8G99Hqam
yZacGMRA23EcUCxFIF4znspJyOk06fPUGS/X6iHdR8EfHzNNtoNazJHSiLeq5CC5IeQSq59A3TV4
/608UIt3AI8pLxw9fdf8V4G5yI+UFzOaxql8VYsh3Ughur665KkXybd59AqreKu8cj5dk9r2R6PK
2WOeIHPacOvtDQ1mtqSkFhBevyMdjeY1su7JjtXwIZiij/GgjVHK1F82wwPIz19dX/1UJVFtZpZw
VUgRcVB9fsb/s2/6kOkndG38kqCvNTcD21hAFvLuDQYspzqxL6oU+vepC9vWXUUx+YxEin+3kXKD
QBnI62kwNOwEOBnFgKnpqKONn7nWLTms5lWHh2GdnLR4qM9mLdUP+N7tEVgljaW0SKAqhrZsx6wW
1Olw1qpOdS6QEsF30ftjWtODtEycZy2y+k1Omg61I1C8Knqeh84AuzYdpmYS9fz9DKzgSR9pF1fJ
vEsY7KDmkq+cuiRhfNNkp/7Vh7tjvwAGUCynUaKMfP/f3yfkGf4zQLchjNigPCmt8nAqivwXAKdA
X3PIwlR9pP5JMQahrB43g8Fem+TdrsX4Ih8cZHNx0fxsjWNfrXFsmlmPr/XuP2b++7ppZjV+5u+f
8Pu6IJLKtShTJGBbl3KK2wjKK85Brlowk7bZn6ae6dADilpLIUpsfw1UJqKqn4li28aezCnxeo8M
mAxjmY4HPDsZpbuZWtNBx7hszUJRIhvmC6R2axu1Vsfu136qzAdwS3AAG+ds4Yi2C7TwGiDvdp66
pjMpoFzTeGjzfg2Q3SpXaeL1pxCtWj0ZVHRoCFj7pMgXZiQhkARDH/xmKO+JHyIs6dS30RfoHij2
O2ab/mOptGLVp66yU9zIOGED4oMYRsctz4SzJBsFe6s2blae5A9RnmLTambPJspgB6MhNzg1O/CK
rFpGvSq7NH/uBzWYS8rOzPLmJMVpsiAnpYK/z0wec2FkJ69cDkoFZBTzqC2hRL1sE0iw634YvkMS
FLM+auslmWn7scnVm0ax9UfSUkLpMighQIPwptWopP8vM8hfZovaVdQ1RB5lhfQ6RQ01SY7sgfNl
ksvJE++ynxBF3HdVfW3qprrEMIv1jWuVHlun3CB7ExsXEWfKLiRTsoR0YbzIubTyOyP5oUjxrxn8
9vJuJJ0tcXOujlWuV3Os4wjBR8gvKXWkq0v2ylikBi9gTgPJFvtPiJzrNwgI9t2hkz0UbiuqKLVU
wQet0DyMeqF+eIp+Is0cvZXwgmctUNhnOy/SOUFpdO/bQFm4/GcuceDUqxTo+NHw8XXqaqAsfdD6
e7czsk1mZ/aRdGO8CkskAfiLIcqgUVDuPZQGV8Tgw1ErergRaqZtPVnqXyKMsKy8c8iZu+Wxg38w
KmT3L7pbIUTkd0wbF66uQMD59zQ5KgxUKlnBpB7Psqw2fk2LUEVMIueDV3v0rPMVIqJQvnrIHSwR
1/MPNQZvp1iJXCybG/VNQXnEk80fgSzjXIxhDMgoR91VdRnwy6rFc5Qlp8SMzB9JHL+nkijvVlHk
/1foa/zFLGCpchRNVxXSabKhQ3djKfsDK1h3kWLFTdY/gtZxbqX+ZGsNCy9yGTujdWAMxFHxmgRh
PjOlujm3okAXUlWQ1qA/GiI0OMXCh4cx1/Iu2k4bkakZVMafzWnUzOp9EeRXZ7Djg6sEYuWXXX6L
ywgpSLIdr1oyXIMJl+vY29ywio/KzHFOjO1nCYrnfHQN31L8+ajrSt5LckXxpsn7b76V3ioUgx7K
sd8HjL/wdK3/1qIr7GZnIZN6n3b0WTRgMzNk3nza7095AQpc3TFQ8ZAwY1y/1vjE4i9saOHailsi
S4jj1Cpxuf2VTLeEsgAt3SJbl3oESHInDlPb9ZCs8zqjoSrRhX8PTFPM3OSSaWLtlN0ysbvHWjcv
E5Jwwh7Cco8PYxc+DdXVz60YiQlbLCBVykcbsaqlJY+bIVlGUNUJup91AHNV9YwPyy5uoWtLLwgK
GPMoLJXLAFmd9V8hF/f78sAFMzZdzjf3eblpePpHGbS3Qeu9c6O7YmMFXXquoBXMMs9MX8oyqFe2
ZSZrqazSF98yXxsXKbygwALUgTY7dfdOam8QT0DiZ7wo7dn96WrpHnRfrp+DbKOjxvuCPqa5p0pc
Ii9Js5P6B/g353AUBEpL92SFRnH3RB3vEXVrF1O/l3pnQHXFXcNRPnWwpZNjjMbqmhCcSP4AePzP
w1efbKG2qmcllmzjlK+BqQlSVCzhLFmLVFT9olOT+OoUqbMk3JB5UQbtOgiT4uAVfbaNCAt3CciF
vcYDutHCpkEjJFFWstfCpQgH9MOTsLvFsePOczutHqMa0ftOUZoX2a+iWRL22nes1KgB59l7mVer
PnJdH025tW2ARZ1peMg1EX6tMzmjCONa9Y/GCx60dkjDjxYwxXaqmHUVdQF0g6/yWE3L7GDnsr5d
pzEqOp9j2kiK/z021eT+fZ0TlTgJilT9ZA84emACKnX8zYTAhBur4cXjQ84aOdK1Z0krXcQ5UFfu
yOYBYbctYbz3AVNxi9J08EouRGGh6KJT7MTaDudefZWEqvVgl1SxA6RZ3kNzztNv/SyVQp4Naird
bAXN95pgYNd5yCV5BfFmocb9a1Z4+wBdyWMlR9raIpM3I/HpfQA5TVB7/5Dy+jWjuPxsNVG+QHZ4
OGtW3m8GTc23mtvoqwjl630UIuYa+5Wy10olOMp1ES8BfUXPmoif0AFo3kG5rJpI97/3Ebodudn7
F4gRrDRF6m+8stWulh/5bItV480S3wiZoRsgcieOwURTMLtc7Mf6JB7W3XEaABH060xXehz9DHyK
5d4wL62oX8vc6V5au+9XVqqTaxyBWDXS3HIjOfc+FsUBXlMwl2s9eGmyELgat8dmajpDeWwqT9xK
t66vGNU/qOMsJ9PiTVL3iNKMTZJ3ZD4l/0dqiOZEPYGvIoeM9AWSGoIeGe0kIJf/G2zVNyjlIzl1
nrqs1ArQePfX1Aq0fRx1EC48y1nrecXKIKMSXSlNc4/MzpzJZSu+1V5+Dbk7vFkuLaMowkUgDfN9
r7XeWz0oEPu9QH+Uh9NnYCBFP1ion9xa157zWhk2TZL6y6npOMj7SxJP2uco/y3EqM3Tf4/TzX+9
+0xNI0GsguBXHPlfDG9FDFCkzUK6CydVwDYhJNgXQ3uWRRLtKlGOvmp+dse5gtKZmlg/c3CBXs1D
/DW3h9e47aMTYQHTgzy954UfI5+umV/TExlFqumjYwiuu8+540cbI5ukcmuMOiZSdzpgLhnH8b4m
4/te1squa7LoW121+jyow/SiR6W6ydh3bLxMCS8erNG5KWXetwRGtkdQPl3UCisiCwpOYwA3oY4r
QW4kwd3Cflcdq/M+glf3CJvNiZkwjf1u9dHw99h4HSgX6/+QlQEy9/dGCcaJhoaBbGr8A4H+n9EH
6RtXB05o3TVKu4uo6aP8OTbcGRCzaA1QDL9wGft1SMuclg3lyHo8fI6keu/Mp04RV1Qih96ee4kB
ktQcjhPOZYLDTGd/YWL+agphIFQ91Ka+gSKFNlDTtgTgrf2AaSFBp902ewWF/UMdme2yQlrjEakS
bzbugt4TJJStzPg5XZRIARdZWHHLGnv+6aIq8ngsfVt7tOKcUD8+q2ru/2yEWNpqxVNSeNnc7AHD
wO77btXm8IKBXTWHy2Lc5D6CFhsF5rEOdWkD/1DeRnLkHw3gAit9ENLO8fUn3yVLFgOyOZCic/bg
Q8OVlAzinsKJ410p+ncXeHOtc4OAxwPv0YaPInKMZeCUvy4iEY4i+3gR29bi90X9hBQokeoqMZz+
vCgcf9K4bfr8Sa4qibvsmpRIAACtW91JlinAzuBpqL3vimErB/zEw92Qhw7BLlnGyiWWrbrO2+hj
DrLQZHxXi975zEEiL4X9QzA85rGxEDL4TUlSzJe8/ahGnHvd1N2qJJ+ysY3QGrsLLcwunh69JFbi
Io8GV7eqVNwYO/c0dU2Hqekk8YrEe3j4q1+vVHXeJGK0or9Fjdbv/VEAkQoIZOLx7Osw9UVem2+i
9MAKZbfs2+SHNBoBx7FrHJQxg2yZ4GlVOzUPamuqj9No38jGoXQevLKrtmoSac/RgKC755kPcmf5
19IXD/FIAsv0ytkoSWQupEHVllKDHlCWl+lGkH9fTE+tYvfpxunt5rM5jSZmvnWVfm3k9Ycxbs06
gPor0jgmXTSlUMFxQrFubvZTQ5MfK6HeOk4Brq+sAksujp8xr2qbNeYqrdouSE4TzkSouwk5RD2t
8kFXE6qxy/QWyBX4hzz0kwdjCP/sH9j1damRPIzzjSZxXnX1EPcg/JMajm3U+Et9+o2CJN8S+tsL
obUyhsUGf4AEY5ekru1jHfnZo1R7y2mf2afYfCfkh+ciUpuHvvNxKLS1cDUVCt0o0TBy0Z1DxFf2
jEF0Liv9E+iz+ycIBqyXthg0SV4RG1sY7DTS0cZGaeGGdfFi1BEuSOQ68XzcmUlqvIqoCwGKO8G5
cAN360hVtQ48R7/FaazObLAqP2t1pUfVRwrX4TXNbiSDM0iE/5xI0t89fw6loBfC2Z9z0qK2XmXI
fVPJAezLWCOySLeOt1NaUTJSA8VbTaMtNEm8Wt5sa5b27NVd/pxzqAT1KQ6s6NAYWYD2WmW9Nglu
MXGt/EiyRp45SjRcY4IkgICmvYoD4TwmdXufZpRJwIY1iB/rPC7WjZ0GWyVuilszJt+mGRbCE7nR
9secNW1Rj3oj5XgQMmQa2cdy0lZ89MIjM6TTMnEdaKzwMemCk6bGxWV6+WS0uCC/TLfxOPbVqjXv
j9bv61yXG/G/v/0d2fr3+3+E21D5USjU/VsLSTOkSvLkrr8PDp6oCsLnQQImyXH0dtFmobmfiBHT
mde4bIB0OE6LsHLRm69bd9WkyP5AToGHT25iX+idTfVcvkdW5CxNlqp1r9fhysREGW1hoMUTyDgc
NW7qDH2iAsJagKjR3mRlfbJ05ym1I/U8tWSvm+FlcY8CsjaKmY5u0ngxezhJvMK4/mkBlLtiGSCd
oqHtZgkMs1PvSAU5iO7q120F+a/5aaBU+4ps/YhdaPvnUGtwUCjjS9R74pSFsNAD285OpWO5m1AR
1bZkd5qwh1z2TdE+dPiFHOKg+aYMavvQF/j1hXXrrUyHqkLOu+6nY1Yzje9uEymhtCnc+g2XKe2W
6EnO9+FpC6E45XeFpz1Vc+tZ73UX32ozXZtF3lx9Mz/GQHlfMRNdTHUluUaXqBeZf7HC4iowfN12
XWDu3RQuynTg9QlCMSuQWxt5QiOvqv0QKu9bKjRB4bz4GeZitSaXe9vq6zMlMV6lTdAvNaNDrzty
9XPJ6jQXbmGvsOqh+ABrG9UmLAlutiufNWBw3xUAM7Msz1K8rfOcDU+/ymT72TfS9s22g2xWCKyF
wqEJ12YpK3NWAPHsmBgPYMbd/vCgw5degTx8o93bVHc+jFa6sine1FTnF70FY6GP1HldY1ItEt9e
Rzo2PllXdRvTlnYufstLpYfFHlftTAZd/TykTbdqwcWNnjHswNP6rObg9ypAh29NJC42xdZ3Sk7k
bCxn7rm+vUIuqN7FwGImth8T/qEFYtPbQltALn2UVJ8ORSEreykCwjd2RZJUzgMk5Ze5kSlHYfXw
D0T+0tkYoJlpfgeVe1dKJz4joiQ/ZpLylHmKdVLDvDr2RomxEAq7eTLK4jvvodykBznwbg687q1n
JRgNlEGmHyQS0M5y8M3kVZhkjfNmNFIZm1Jvnu2c7aGptuLUmOjoe1KavupSGCxKufH3qtMcgWna
4J9REZsYNL7DWYFmU5T73jrpxa/+aTAiiUm6ZpwytVEb+yZZWbpo3R4Xmjg9F3H4SHRSnfou5Eka
hLITomqfZJuVGmh4siZJ8pP3rrgmdqsdu87aGLHuB3MEtUjo6UDQx0G5d8W17Sxrlw/RGzVGZggU
ErZOgC7ZZztAEXfWw5qcuV3aLvHeK54IY5ol0Htea2PT1ExnLuMtsU3RZ14FDoZYoq4k5F9MLd1/
nlp6wzaJiMuei7E38nhB2SruKeKUC9/ZpVV/KfrQONtJvWb3udQd7WcmFCK8sH4TutFehjrBrSSz
y1UZvA4lQN+QnU7fhNWH0B+EbYlHPC2cQ+EOcIeLGFpF1EAiCVnSkfBzN7IIcBTjcb4kUpNf0vHM
0pVLwqK/n7qmwTarkrUQGg5g4wzATclJUsq3iJJwVlnGvYzkdisqs8SumaYVeAOZt+h7KKXmHW1h
cUtwF4zHVp7B2Ay8tll2cicdhvEAmuzXWRxp7br1ze9fXV/TvuY6MIopbfDTf19pmdUeFO9H4eb2
riuqcGs3rgMltEs2ga54RxEE1dovtehEKbFfablWnAe7tJZOgrSHEN7F4c28yZIs2aNHXO98Hv9N
E2T2QUMpdaX28nDucLtY4v0m35ohQnpaF/I9j69laYA6sIfkiq51uGn1styGnlOf+6AJyHvF5avq
pkcZbfv3KAZboKTVt7Bs8N2ztOSiUXbdAKSSN23eRDgeqtDtyKJuFewpkIKTxleGKOa2pSnfTTYW
2BaZ73aePCjEEPOKrOBFYGSNuEj+oUMq81kLX72W31D4UXYx0qDZlH19snmU1pFqi3VngJWRLZvc
gumrz7JRvalmEn6k5hGUJgILPMwXk9rzq+Vr+bxoleqG3EuzKuI6O9hduXdCaoKuJ1UXGEbNPK2o
BBRZh5tLGb/L2OjNnJSYxLT1dAW9MNsPg2YcVXAkC98Ryosu+iM5EJtCpaOwZK8q2Sy+B76Bh4st
FzvSlNYtrcQ73AoWSqr27Igr85pUTbjXAg8lv6TtT4kzbl8M4y1Ucg9aRt1vFL9u1qZHiIRk0bUB
pfvDASaHu2/S3/pEFyDMS3lVpm3zTHqCAgkzgjFwtossuapYZYADqDay5cVba3DMrTKE2YG/ZbTu
5do8O3rhLAIxylV1obPp1aA/pDlw/C5w3Luh69XFKrtdBDNVaGKmFZR7va6OjwECfGsqyPVyAndh
zZYtTBEU2wn61SBsDlLErhG1AvpVYUbWoGl6l+U2vcl4Hmt5beyNEl8VTW/FtmkUbznYSvoKEeOd
qkt3KRyoHZnm/wzGNRfj0VneSvk8UMnD4pRqbtug7dddG6U3TxUO+cqm+mE6JWKejfIuUbIo5MB6
LGR9WCpK9Gr3+Htkoy1EMh4g2IuZGnKjuqakYp2hVMpiKK186Y+eEtNExzH1tR1inPLVh7Ib/BaD
hWX8lGlabHTmxf787M8Pi01l7YFqaMXw3EsenkFZnh4ljwQgnEHi51aLD07ofLMizTkGGvtrv3oY
NC2Yq4OKYK0Dy710d5ZjK8ccgsp8QF8b6Ami+E5cqdu0jfsz7qn9OdikfYLxYB0Hm5ydwkI3G/UZ
udPvWtl1H9TnBpDKBCrstnEGS2ZV7WRLQe6b5RK3j50Us1DrknHtWEc2ci+Fi7gwlUcz9KyNG0kp
Io0pz6sSvwCEwWHWxnROk/P+MLigRxLNsFahqXXoAUXZypZ765AVTdOipNQ8GJmVbKa+r4NS2f9M
qWyVvJoF/ItoBEXCqnq2KxwnsWINnlpE3RdtYmiXyPHZooKFAM+9DrUBigCEBPA9CEEKFYOTIaiP
otTYApKhekioM80gZXfbqU/BMhczy3p0IbQvoRZY79SicEGY165n3zyNKDlQ5e+yJPU7kKfDTpdg
msxctJODfkxNFJIgEIxeJAzSXoXsA1gHDjQCl20S4P4OVHqLAJpmzqPOLpcmGHrDx500xiXlIOdd
ug2GlOchlyXc+QaV0p7j3npL3DzTO8KN9nzEgSQSLFGzdpUyu5JPg5KMozQ8thrauEnUBKW2fDSz
Pjx25DVIhdTlY5Rn9smJ9Dv3j3kfetg80MH/YYhbo1rMFxWsYBe3KHAZXU4E8WkgLCr3VOc/pobp
+/IyswReh1Y5XCKksWaaUncwE7Th8tmH2sdajW2wF+OUaYDdAhopEhow9OQixCTISAmARwG1zrGK
Q9PEv85iLY+WyEYayHyJqqYOy5zPU1Yi7qtYbldI5qObaCA5KclQu5PRI206cBs42wamlYa2yNEo
TV4ASXitCyni8WdZJIK1rsrQIY7CN7M1SsO6Tn21ne3UqBo2WWirCEzB7Gpikyp8hxqcjPlgVvQn
qk7aRe57Y665vnfFLbNcY1UUbyS2loWKR7Et9WMK4QyCddEass5rGuSmk6twcUIda9o2Ovrtz17L
KLQ2fb5ybBK3eRBZu8qtiMXGMyVCPuezc2pPh9o6UeXtV/gC1kvSppQocpiQQopf3ciPvmEmMCqi
SPUT6z2uoqHrPYBFCZZ6WLpnU+amCKLvbK4owDcl4P3G4NUyNqeDcPAgm+Ghi5riNKR2lrlLxUIS
sXrRqlugVxAbZRPpFZcvGEkElJNlp4y3rqkK+BsKznf5QD5Aj7CZDgZJu06HwocSSLTVrBRP/tVX
1k1DwUYttl1c6p/zhKKcKOiZhygznFUejjhxS9F3dUCmxUHD+q74ZnUTlZjJiODedatdOpEsXcdA
3W0q5VkDsXogQeB+No08SbCpEiHusnmIdViLA0aO/P8aCaaYWmz2w3bDDOcAIXY8awE7Zr27Gihp
jF66w9pwXHsfldKTH2bRTcCQ1Juyunt9X94z0Ei5Viun3JPKu6MJY96iUc0KSxMXFnettKRm3No9
GRmgKqhb7ikNzZ/KMITPXhKW20D2qQg5XvRswpZZ6qIKNtMojAi0O309B73CKDYTqNxG0oNs6/KN
9wcwFro7q4W36GMTZ7LR3FvSAGCwNbSNoVV4IrmyCWMqqhBsAj0GD9x8TEgl4F9hywvy+oz2srLO
M17vUmQZpFh89DuBiS6na1Wn9da5kjfLz2sbQGe87cnzjZOJ8KpVNoCMn0ajltyf3uM1NTWBafHC
6jt5NU1ORUx9s9ORMxx/ruxF6bJsSIx9Xtt17sKioL2eJmttrS5K33Y/R2OzatC3wBH589pAUHhr
KQlN/4Vo8KU5FdZojRnPBpfL9twifb9KgiE/2NEe9Elwl6p5q8jiLilWe0/K7gkWlXPM9LTbFC3k
TUnrxLmpkaALWgfukBSYn3218r0Y0FP77GoRKzjpFJtdOUfnNmTHDNDc39nCFufpM9IyiNE8SYO1
nXbzxEoFIR6mzsCn473nQfyG9fYjJTn1Hf9ldQbKwzgnrhFuAlzN63pILo0RPWLx5z3DR1Z3+Fqg
bO103nMZ1fWKXHu/mkYBD1RzaoTObhrN9PIhqbL24gW29tR8r4rE26h+hvWxMEoUQ/DZrOCtrquQ
IieeFsggOTnuIMvQsP45jcdTXUlwZP9jwh+neqLkq6gnfeAZN5xivSeT/96DowPj7RzvSeNuu7ox
7g5jSzKEfg69/ja1wiFFAjUVP6YWvn0G9G2MV4Ou8J+GEu0gu6NGN31qiJX5ygWZsghNSTv3rvzr
oEtbSxIeJo3/dBPw57vY9R6nSV/9sd4oS7+nUvzXQOaF8qxwYQt8TZ6mkI9gr4OOmfj949yWDaNR
KsojfPhVIOr+1R5MvDD/h7bzWo4c2bX2EzGC3tyWlUol39Pq6RvGuE3vPZ/+fERpRE2NObPj/P8N
gwkgk1SpDBNYWKsF1DxpuXqv6qS7wE7vXLhe6H+vw220qKDIAV2l97PUQMgTCVR+wx30T8SrfZyl
Rebtx56GkiuHBIt36JTgk5dmH+RX7KEhK0Hu9bJq07ibtJkB7nU0FZNgmeb8BF3Y+yHmUeGEAnN+
krPVscatjqu4fxGyLj/bLcg2WX+dJ8M1Zr3Svwi5Wmqd+7d3+bdXW+9gDblavgkWYN6V++pK6zLr
zVwts4b8d6/H3y7zz1eSaXKXWj9Vhy6MXtY/Qezr8G8v8bchq+Pqhfjvl1r/jKul1hfsv7ra1R38
V3P/+XX526X++U6hd6h5OkQPFhYQHu2i5WMoh38Yf3JRimJWnrrvsy5jJJ6LyyqX8WXCp2l/eQUx
ylKfZ/39Ha1XXWNU6s7zfvV8Xun/en02M2y9BzPm6Xy94mXVy3XW6362/l+ve7ni579Ert7SA4G8
JEK7H6/+eldXtnV4faN/O0Ucn259XUI86XLRK5s4/oXtX4T890uBqe92Ewo/GzOemoduDJ19DSJ+
K8OwXygDzLwBuYMXjJa1VSvX3yluU+jHtEHUr6k9nigXtwSOUwAmDvDKmSb1+qQXaDbtxB30e9NM
vXswv3TQiamfvfSu8ngKLPVSP+qT4exMikpb+v62lBmAXi5ybRcxN9F1E+U2evag9JRTa5wRul71
3HTnfeJqWqXgfN+IYTlu0p/8qFFuTSift3mWJUdqUuSj1Kx4AZV5Y1Z5+wDZUv6ikH05W177JD6J
qvjkHjy7Hne0hecvEqYnSImFJFtOEqL7Ko9IOY+mrCoBaVmA4TJjbbMu9C+vrrv9k2PpPknUv7iy
N8G8pPs/B7lBBi53h/sZJNa0seH+uJcxYpPhdky9d/fqMD9CbFMhpBgJKYb3aTJXDhLnfaxiVUl4
KEyadzU0zwGyxVQB5FQOZAkhKV3Hn4IS170HfTkdP80Befp7+Ccr5Iqpux0NdYCmDw5/pN9s9Ioj
50HOUrQr+j7v7q/sPBBFO55PeQ9dTRjb8NwnAWwNv68hEXIo2d7CAmX3x9UmZ2Hq9De0Qf52ZZdF
ysa9q8vZPolTTE46HDJ1Gm4rbbDATFInRMjJ4iVytrldexe7OMUuZ+sBeB267svUWQjw5NSlmOLX
8ftcmdaYkb+LjLpF8ywbD0AA+i3C5rq3gV+vedpUGkkSRI0U3rVAqEnb2eMh9or2aQjU9qnWSufk
9O4XMa126Le+WFnrstcgVA4ZcOSDbQb9dlpmiu1yDVlpNcp1XCeYLtcRh1rO37Kibo7Spitn8EA9
v/frXrXuQsLnlQgGL728l3Pp2ZXuXWhhQTu0Ow9ezpAa7kltDSOF17zKmpNSKTbnvqLWfzhvNaNW
txLut3U/3rWabm+Cps92TWy8904nSue5ZDfojl4PRtlA1kk2X0yfQq47r8UfxC7t2J9CDcUfZLo0
YkNfsIng+Uc4jZy1adAo3aSufRcuoAgUItXvWQE70KKksUaEtqZBGjxkW/32CvSTZIDPD2J0FrVQ
+l8tEiC74gMbBKfRXW4HVI6WDCCflJeIKirEldDiyQFC9gxduba/kOaVwie9xLVUwy5xQC2GPawn
DdRxZfO8MBQcoraOdyFU70hfOEkOHCSLd4Pv1c/lMNXPYtMWW0dTN5JD5GgPMhb31TqjGj82nR/c
9nYznHvV6s/eQIV4I+MYFvo7V38oumLMdxcHySfwAKPT/RwibkPhXu/hXw7K3bpCl8fva13ZwmU9
X3+4MttqpBwVfXzuPsRAP/2uvKuI1migk0PQPv3CXH52KAHeXWJk/Gnm5Udm8CN1GwB62tLhBz+u
QsU0S6O3gb6wY76Izckh/TibRFRuHYu7H5LLjCu7DNlB90eQ/9+aoXPnDYlPuqY8mpgzM1Lu10Pu
N+9DM2g3HTCRszjFfpnb042zDWaEwtdpZNX9XV9W2vbCdmvScEgb1AAZoGlEESBgrdorTvOjMXVZ
cGpzZzjncc7GNGqq23hOq9vESF31ZbDIHaijm28lpl4CE2lVmDyQ0R1Vtzt9fBCTG+rFlofRAXqQ
RlOzrafb8BWPznzDz5z2SDOr/ihnGTqg+hx196tdR7rtnOkW3EWEeiqg2o02ltbR4bZp8cO4Hkjr
8ZeA+t5FirdUBhZ3ZHpQVX5cTWzNcsmxUCjJcLX1BsI6b859Y16u9smepxXoGHTxhlm/ndOoOpKn
Vl+9LoOoUvHtX3XkPMIuG35223zY1jT1P/kfsZHhzFexg/Ot5jJpBZ9yoFEC6BrI0VKvIZ2UBzcG
fE3DxV3ZERlJkA7vtoLGqmKsUNhZZlwmyzpDuCT1qtDdNIunhsdM28mK9hjeSMj1lGVtWmsjWN+Z
Id7Cqnap7jij/QhmPd+7DUTD/OvsX+2QPhEtqX4K7RheD6tJH6s6QfsXMcODRZ/LF4kVupY/xqr9
bFGmAfqg6LWycTR+kqRnoEH1gGaYhOECI1YNeNXEK90G4nVcgA7ilblFRx1S9QzTq7c+62xN6uSb
etGTIl9PBr4CP7UOxVstSlTizQpUZWoTQFOjwfLrdRvTT5tHiEro4FnOVsdqCxcvCA7taMd0K0ic
HAbYmC8Oejd+nanwzcNAEXWdIJe4WkkuMcF2AiM0C0vweu10uSnQV819BazJcMxyb0/A8SJ7jH+k
Dwo5GPXHgBeAYmEE1fDQaT9WlgbIqpxep2KgP09JUirhgfajk6sOxU/Vvw/SWUUAkTfsMl1Wzdu8
vh3J9/67Vf1RhxtDUdD34eHx1hpc66j5PZ3Z4LM28If150iPgrewnG+Dimx/68bzl6IqtuNCjEb/
XPGgd8hGBUsUTYs8O9tozIjXS/SKP4UlxStL0pU3nMUbmeqnJfMpp1DMGm5b/EpJIaXC4BUg6J3u
RYVw/LZzQ/uA2JX9VZmjB/kdXiNSgJ+3ZeRYh7CxIF02YacaNvVsVUd5Tp7jyLgznXx79axMUyVP
4LOqGndW/O59t4knaupPnmnk52dzeVSn4HNjFM1rssg3GmkKi47ZnFp1UIaHjyFF0eBeDnPu3NIc
Xd7bCnp2LFTcNJobvcjBA+BRJmDxZAS3hX5fme2d0ZsIwGRTNh6zbuj5kmXCzOf/xcnSdrvobx0L
qOgQiWnVU9l2zr2ETLo/PNjufFwn6Pac3PANSle9TPDVwtq20KdfYi7XnZPHsijCyyIG9I6P4UTh
U+7CAYaPbLtvbSRWDqCm0x3YpuFgLsvPiltuR1QRXpV0p8boohRdM7xOQa1vowHhW7GNIG7PoKJ+
9Ra+VzFVhQlVUKbeO4tpAJ1+SGqbp8hlWLLpezGsb+KTcDOmj9TLaNlpVd88TZn/I9whw50XBMPd
5I+g0OVUDny9Kwq6Fh8B11HVh0diZOgXbVBtZAzVWbTXrbm/rLnGZEU8+dt1tqxr1dP7fVyWkHGZ
OV/UoQ6OVyF2o/KLGng/hFaNkkrnmSe3VyKwg7PKqRzWsfglUtwOVFnvkTK218iLS0IpSExbLYBn
RIJkDTlbL4k2gWJs//JqEskeNYR1EGSiqjfjowPB4C4etWQvw94LsfXG+Ni7s7MZ4KA4XDn8If01
pN5ye20vxlNYZtpdndepjZwKi4zuqz6Vw0OgBy3gpMw5eOwsnyG1rzd+PQ+3MpRD0rkvqtnHZxlV
caw9d9a4yxEQeiyWkWcGwTONmeuUChaO+66zbvypmaOt17WwDHjZTxrt39EWjpeZj4gO2Z9MXy48
muFwaKIMnFJVb4H3DM+1o4avNAKAq/Rf5WDEdguCyPJP6WJzG4Cq86wg7rIMqdZ3j3mgnyrTe5+g
90AYLIQGxUQrWrZ35h7a2CUe7G1+7gvnP2s8rYHAu2zU7ZaAqq+mbdCH040M57bsAKPZ0VaGipsa
L3n5NUvS96vBilSRvrSdWyNtE1A3hUHSxl10y+ASjfnL4mAHxXpxL7aosAARr2Pz1qBRDq5+Avxl
kkTJUA5GZMfgaIpgd+VYh2i3mIfQssEIfjU0F52cyQiQSnEpNo3w2FsAH3ft0MwHqvBQ17tR+KxG
7iaeyuxPXplrIskjsanhBq8yn+b+6/kSEUJOe4lYr/BxfXGuawAKhssXELoH1f/BCuHwSmok9DY2
zTv3rtLu6cwIIBKwhl/qNg5O8YKx3kh0Z0fOdgqN8UkOLayp96XfQGvfTk+5TZNHFvvZUe4Jimkk
Gaz6fBm5lNEaxRo3ibwcH165u+wvvCkpsU9zu2XusLx0uZpYN9SqAzqcUlpvkrI+AReEWwoA7MsY
btNoKfgvlkKNvZM95v8R1yWo9rt9WrnRfp0TDEW6mfrgfR1xQGb8/3Gd9drj/34/XT+rW8OCoaxK
LeNcNPqxj3XrtvUNnrfSvjfOU8UyPHqlxjm1jfg00gKMLKRxFtMg3kuMhFc05ey11qOXZJkikbK2
DJUR9YhdFUD41CbVtBejuC9XlPCRJqQ9zVf1JnKj5P1bupzA+WxK05hu0MTYo34XmVuSGuYpqjIL
6Dbf+W3ATx4SE4w9+X4XP7mcyd2XVdvevD/X+GN0S5ZPeeADEjy6XeoexqI14Dr+3aYuDvTv6Myp
9Ys9h3kHseQlBAXzb71ulbcyX0wyQePts+OdAi3KMl8cQ5+5Z1uflEOcjfRzDOUZrER1njWrPP/V
UBwSMsFqbdczrbX/e6yslEbBT44NI1ptv5aKoWzlzAS0cjnLF1uZKoj/fXj/OQ49WAVUMMlMN91f
cWPJUAfGq+QRgNnlOU5McqjDPvgkw50CLUh9A9q2LLjXnIDmM+rLppmBcR5NAwBz/GosZj/rktPE
XnorQ6ui9R6OJAUA81y86RpJeLJAEI4uwTzRX9aYeaZ5ip3wNaBZ6Y1DwsfW5DkGhQs7Q+/tWJTO
S+PbqEmuQ5pDbvsAQpOj0ngXbwBZ2XNsm9YZivDxaYYmxZqM7g4StOnJNzk0kQILdhXpO6cv+fIa
Yzs5z+77BJklB9dIL1NlJPNHK4n3DlCaXelWKbnObjoWWmQ8lzRa7buSPJlpWUjqLTZfMdttWdjN
JUQcEwtsYGbLT6U+/dYFlnYiNWw8Q2p6UuNQvde61o22xdtEr9hzu7imrlXuNXu8aQ3HixDSzqZT
ouj/uUSaNGuBTjeLrVxzvZk0gOs7BhZTgmG/E3vaeu22QuLjeFlqvRlxyw3GTnq5kXW54k3zEuc2
j/UAwgQ2dsayn3Qjpb8B6k/flsKWfrMatWkGdyv7RQkH800kpPWXmHWJ1bHa1mVQ+4k3M59TtO7H
r6TQ3mioVL60xWQdi84sb9qsTr8oM5xlAB9/+WPAGCF4UQekZYQKaFLpkzEg8hIyQDW0jZ1dZZ+H
5jKUYPFK8DoU79Xcwgae3oKx3g6dZdxnCXig0Xe/gW/V/FOgQZdOEw8sX3WpTKRpYvOe3K5xL9HN
2O6S2hjuivY/aWGZpxCKpzs6SflXVQo6lXSGFjUkYljRMR/vSAmJd1pC5EwOdUOT1MVzPbaj1jjZ
/S9Imtn0RS9xspyMSSJ1tEJXp3gKoGsPkj6jDZqDMWuhcjNWJOxnfke2vVXl7n/S1MzuQAOXpD6j
LLtrQERtE8fXtjKpcVNvH3VdxLNV7ijmPVrNdK0PEx2Ai0L6MoQ1anr0Qr9DhNx791pqXz/PSAPc
04D3xq6z+NZl8bzRish/6zrgSFpfTG9+FVkbr23yN99BdrAoAg8VhUbZKBY9u51BRxNlA++koU57
6dM249i/DDWheoCG5tNw9Upf3b+dm6ZBtHUGtuTt0v1pdMBjjDrSeFbwnHt7YTuhfAaKfaJmeDcE
1V5sI5DLeXdxL1OyvtD29bKCSUPX3tP0eu/WSnkDfYq7T2jb/VFP4q8NLQbPal/pj0NWpRux51lv
7jIVGLm3gHppf+bRTPvmz1WLPiWQOuBayY90tzWbJvD8B7CA80uptM9iD/SsOqS+aZEY4yJR0x46
EzhRC8/mW/TdCOPx12EOkCvga+25L9v5BvWT6kY1s+CF7SAYeju3f42+6y38JxIJvdn0bMfQwrw/
WcM3SecTmo47KCxSeqA+5OfFSKtBup8mJ70Hjec85pWibJXA4tfs4yzISZWKLfo4W72Xs3gs7rsc
cqwosJ9Dnl5veS8aD3Kgid18sGIf1UaUAzdXDhlOsf9clpl7K7FrBDzvZMIsMKd9GrxA7pe/anUa
730V2H/R0DgWK2W5tXon/aUd4+1sTuP3AHWx/VwnnyOapUTyjxHCE5XG0TaLQtREA4WGjxyqzSPs
NhmfIkUNH33RWQ49Z2epcIJdRJRD2Zw4q+ZyQH+DEll3Hpyh3c5bHOL1UpcPTVrfT0pZ0xSy7Gk+
TVvWpgY83jX1fbtI7eo9CV+j8sqXCWDi7eAq+mGcS+UrGaxLhEHTzyabIB6yY1qicurD2sK3jgr4
T5SetTuYddsXeBSnB7jPb4yc296qxVQcrEkfdhIrB0NNf4LCTruTUdVFMz2V/Q187s0Tm8ttP9eU
JX3E3EQot23IwxUG2ZG5aacfHD3fSQs09Khsh5FT2UmXs6s72sa1bfWeBsVtGmq98hr507SHdb+w
6ZSBFlcOoa2qJ8VaDmDNM75FOAVba+q0FHQ/Z3w3UilYPBK+9LT/3WkeIAJZ0w5L32s1jc/R8n0N
2ZdFDSe12NbTuJD/NvttflglPWdwt6j7VWgFTs6N2K9VPyUkj43xLp1CczPDwrGTQHGsS8lZkDTH
+GOpq7DEfVQ8LWuiI5QrerxrM2vXtnb+ZJUpG00ziY+13qa7Ro/YaaopjfOdis6oWf88lJl30Ht1
RooAfWrRrhZb6/XzdlTG5lkcf2tTl7l0+NGausbIlLRuhm03jdpOCo8rQfSlbPmpjhmiXnTwh+EH
qVpe3Bfu6D+fX8qbpoEk3YVzuis6+9AX3Q9utIP8cmPpY3o/TH0f7hOFVk8n/9MwWbqM84EMXdq3
Rxl9hLZLL3K9HD7ssqKMxC4RH/FiNxeBpI94uaSEet/tCgKmcmGtlkNR+va+6et5s9rkbOHPvNcL
DxpbibFceAnp13+f17oDTUESOSQVUlpD4uyLKvkcs67YQrx2pBr1K3oJ9qmqrIfL6yFDWK9oi+YF
WP8iqmyXMDG5uUMV4GPqZSieKxsZ35/8oK42mj6o+6blm03YBcrG+BVAff8YAC0Gw6pthIOgCars
bJrwhEqUTHKCHvaFhcr8z5PaJrl/L5VokYbSt5nT7lYmExpSyDBvktIe72UcII9z6CdKiWJTlpjP
gXRd7/m2ci6zxU1OWKOySP4N7LUB8VD8m0nl7VbJJ+NJDnPbOztnaIL9aqtpr6OEqAabLFdNtsVI
tQ+LcJgcyFbDt1qT885HHwbHRTgstBMDMervEvDJ3PXaATrbbCu2dQ1ycuCeGse5rCEOO9e8ez3g
UXO5VPdxPVBA6WGezeHawTPHL5Re+9t18crjY1CaHW8+T7+BQQlKmEW0FVLD+tnQC/qsHfOxyRF4
RRyyfl4CxCQBcoidzyYJXSYCVrYuE/+41rr8H9eaivabF8XaydXDjWNb7yoysVageK/53buuTVtA
iqTPnnnbqWn70veZ99Rn4ZKjQktmCNBX9VWiL2MSV9Tic+092qEd56lgK3MdvV5PZqjL+mKbzNF7
GllfRl2pvUVZ+DYmkfM8DjzuVYkR3spQWne82bmjC625lx6eLPaC51i7k4EEhTDT08tofomWvh+x
E+0fkx7UVG3RDLbtkM7baQ2fHJkhMXQgv19qXWq5lEMSF9ltbkZri/DZr+nzW9ZQ6bw6D1wm85bK
lurnh0ANAVmA038Ks/6hntPpTkxyKGF1OqKHrUPmSBiZR7jkY+JUC/BAojjVqRrN2EFJGNntG9lK
JPITJ6dygMPR37Wapm1kmyI22ZbI2WpbZ1zZZAGTqt9GdYtuH9IACmQIvrBPpGE0izq3tZqizLDQ
idHu+k4YVkz13rJ0KDJ7xAUPCv2Th3opkM5JmR1oM0gO1VJNXb1ToP8yaiBoKOlFW/qUnP0VTF6G
4i0pOV68K0xe4PRUacPL3CvHZanFm8y8k9E2JLtFFxGaRl/nEqYuX4PR3+0166vf6d8RZMofxdm1
+gaSPP1LldXey6SHRzGHGUJ8xkAf7qhH9texUJvbXC2TnXitoFH2gRdTR1su4KN9fLnAZcnRuboA
xcRPF4jcxj1AZQrqlTaX9myFyZYhaRcZZhaAvknTt2nSnyDwdM+dP0W7xoqinysaOWYd/lOE4MzD
oBc2pBZF8sOo1M8SAIDSgewiMB7XmcgDhj9XGptgzze/pXNmHRB34W1lwVqfjhn8MAtmpV/ALutB
bDnCK/De5sfV7kX1cKgASpLnQhzsaqoMFQFTLnPp00Uv6mPh6SWOeDNZXVCXm27Rp5CDXXQkquS0
joFgtcthdYttmoNwNw8kgsRxvcRlnbKmUEwWemfoNTyKH4eh65tTXwJd+jAFoJHOxgjR3u73U1oO
+7n5FFO00XhMWu/nPhiLB7iS9ftaOcgAamhknm0exy/2KjuKXSxy1i5zhqTR73m2Wc0BgpJw2lFk
/cOin9Zb7X9YNEAQq8+byHW2Op1Ty55CNiCW79rHcUy+i2k9XO0/aBT+hugXeNplJvgy/RDFI9ni
ZbjGOstqVRh9v+yAxHvZz/TVsAPQ5N7FRlaR0snr1yalgU9VZppRssqBR7hyvkw2nekQ1vwHCTv3
B43vT3J4mn+e47q+0w2AkOgXGa+85sMmVFr1V6V9FJ2vZY5V6e9zfE3xz00QIc2dFNNeG6btlBXs
islof2/5ft70kLg81k0PnYcasPsKs/l748D9AF/ktE0buBydYSp2VFTiR6DH463tTspRd5ri2dW8
ip0PfViGB93yQh42RcPT2Df6t6tJWlsrsK2axXNbw3vgTrpzaw7elKE6wQMk/UG1c0is3Pia1OND
OrnpL4mR0EnJ09sL/Jo1PaZEhIpqfK2H/kHyZ38V8bHG30bQxOZuc7qAd26X/AAvRfYkQIdur1Ld
+mpNTU0DWPhFABVFqNqnEY6tC8whKw2gnqhhHIwR9qoOvt1jaeT9tihM1LYXJEScR5dFZX67k0Un
0JKyqGAoaOx0Lot22tTtY0RLgBbzmKI6w1OgVvkZbQN2IIiTXYYiUi+8sRomcicwrCyPO2JfTHWs
5mdZ4mMdMSHouXViReNlhr7fBvRI4xUkH8F5tvXksVmE9LowzH/pQhBTred9n2bV36VstC4RVqv2
mxCQjgfS7mA3MQ1UH/lU6ACax6JMNRzIyE2SP12NFjzYyFwqbF1kNkWbaqPD+bD8IAf2rhhn0mtT
lj1mJVyiomveVfEIoOrPjtpW2EssjoCM2mVG0nu8ixdHEJfmWTfgIb4fSVVlRaM2r+/5ncFwssNI
gVr07nZ+P6k/tckbSqHZL2T61G3kTfODBr7pTAM7FGHvAXkf7etUAc+nxO5xaruDpbbOnT35lrMj
XZIccogUQRmhMS/uSNGdu4i/B/oh9CpTWu9uU50mdvnLgFnvDdD/b90I08dqhxtnb6ZJ+PYX8fZi
1yOvANnYwEVWQO+RJjWf0iUnKWPVDeoNZWMLQTtyF16pjRvTzlokYyvjraHyUrckIUkOPIR1V26E
ZROeFSitFPgOZWja5j9PqjQTcF4+3ZOkKqC/XQ4KPJXAC9HPaOffbYsjRqYMRZgB2JNq7yfYjUvN
rc5xM03P4XLIR2vflAXs7stIDgD+zajhoXOxeFmnPnbUimUEpSN8HCD7kEQO7lZTPNbZ3dCrP4pJ
DnbnFbeuqreXmU1Uh7d5bf2GRE93B/cn0OduTHrEQYtuCxG6RY1pKMm3L0bxSKScXcJlbAbZb3mq
quBlkvHMlknbV3M/bARrqQ103/BcjkfGEiNncoAlDd6C5Lyaoe8FwFl23fuEukFiu5rVx0R3kDJS
Ws/hO1nReeW62t9PVeDu4sSYvjR9SB7V8p51FSxXOJawh9qacifOeVBVGioRWhevC/3TDaLV/la8
Lj819/bk/ERn8fTFggv6FTmAoq7rblvUymM1wC0mkYVFd3Y15eqtrKPXfHQaa5j24tWbbjhp9LvC
hskdgeOIn2K9PMmyEgESEsI+pXqRUZRDRMmWszrLauSsOkjsqwkaLRu9URM9PEvr2YbNof6DTzMr
BY8ImiiUSG8G3si3BjS693Rl89VcB+WXCnKMjTqgzFbwovkkfALkgpqdGsTjTRfkAC6WnCrbaW0b
RWEFKx7DTC9CYwOaIbnnRwm+ltKk2UYxnV3cxto29bM/BIYOIgB+lR3UvEIFeCnBKUsJzl9Kcyk5
IK8f2wcxidNuILBRPXM4SIQ47A4iJ5kvtnURzerA6Gbdg9jVRhmQpEEzi3597Vx3VX5Thv6zPysm
1F9CaRVkOkRWGhypsx//kvFbDrnK4gkbj1O0YJKDjXbwRoxwNxMup5dQqCvzfddRlkKeeud5b2HR
To9rCmBSTNoC/Ei5kcSBOKLGHBHCbuodX7DGkzhSvaHmXWhvEGSkJ6cocr74PP1oZp33ULboGmRW
hKCCP89btXbit3Zwi40zZ/5PlVs9DAMJ+c04fy/Z8PGqFi0dJH31W2JmX60hyb93Cv9a+penH9gP
ZLswT5vnri9ICJiWdu+G43wzBU53qlRvQJVX/9OVi9H8fGVrubISlg/lVJBnKdLvFO0/X7nvkq9x
manbODf7xznKD5CYwcY9m8rRLCblJ2Pgfe51iQ4Zdu3uofj3zvT89yfq6NrRGGL1KYHQbOs0VfnN
arq3BbTN/P9AbUSlc05+UjRFfQt6J9npfOifgtRXjvRvx6coiZv7sY3nveXNxRcn9CGMDk3tZ4Q0
3m9D4zYUPwh+7gySgFe3Mc3en24jMt3iD7dR82Bzb/CcvO1GPs/VgHwFRYjsC1SwxbPR8rWyjExP
5QCWL3em/EFMPG01O68xuqMMZXo4g1WSYWuMl+n0dTvNdplKYwA95pAiO7MZ7XojtF79Qsue2WoB
TGitV/QErNc+WJIwiCDdia0OggX1u3BdQXL8CsIoe7b99+lIglFPjCyyCWannrvWfD80y1kC/N1W
etCly8iO+pncSmqQOF08kPOg2qOptyoslTvRdTA1sguUQOYzbLBo6qm/iBl1UaRilijRqZGofJ6m
c1mpzzy3+NuoLOHDnAazPvcLg4oc9LbveT6GDDqC/vF2dSCNQLT6ET2N9b5o/RvkOrutQf7sVop3
aQL3FQwTLmSo4KzFC+e1dyuFv0yfkeN1oZe1fX9/AQ7MQxhufH9wj0Wk1cZO9N61xYimgnsUYXcR
i5cz8eqwuG3axVu1YGe6oUV1HZKwxzk0vujCUruMJlv9IhS24ltGq2+JVD8i/zgPgeFLZGnUBo1k
wML8wZr2SQuHkjwCXp4GxThGJTohy8OilMrlcIk2W4MuX0rz68GblGk/lTz9DqF9E5uKAUghmr4D
7NqVqZe8TVFd0uqHXbhpk8iDyaJKL3Z3WhjGXH/6vtjXeE03f+PxbeA7jNzLuDC2y6FNdLpFhi4i
3YZt9QZLXOa0M2AH2S3maRY+BBo/XG070GkxOeM3z/OD3Whk+kmqO07xNM9T83YVNTjxUls8pezg
nxX+aZ1hU7hwI8fcuXlIgXMRZh2MZnyuJv6lUtbodfZsUl4bDcV5Tk3VeIVlZ6/we4NmitWdlZT9
mijV6KnG45we0kS06Ngg+5IDTQ+bO/G2qXWaoK14CYLQlDXE3CMteg4z1pAlDfJg4JGSbJOFRYKC
VRe+llNVQb8DUKkyovC1gLgfshZ3O4+wz24ro0fT0PedQ2Xa796EbbVMFdNfzV8ixOnQYLe30KSh
d6B22nL5U5oLgblTmNWZP6W5cJarVlifxTsvlXHxUh0nOITffPXKp0mGoaN/nvtXwfJZ41stOQ93
eeSM29z2lC9KMP3pbBr1d9vwcXYVp8RouY9NPR6bPDHuwtGFdGd504KDeJnKcXq1+ta4K7spRdWQ
N2cN3bfB7uWTXd7M/u/xQwwX6NwXg63uS9shQQSJyd3chPrdpLf2Dkl4YyO21fFXQ3IJerWReavb
yGd714YoZF85tGX9lF/cXesaSHwpWvgoh6xIv9C/6oB4/N0kZ/C6eVs45dN9IXqZYizjBtoU24UC
7Y/RUQjYPbV/Xs3GFETrFTKneL+CY4HdWljjvK0ehOleZqzBtpK9BkN2qyiwbNK9FG+qbIwPLSqf
aMm5+m07q9WDulR6lTDz7tQOiMFS6eWXtnlpyDkhs1Ch27pEiCNrzFuNHrLLJNqLu12DuNmkzf4D
cqTtRkm98se2pBxp6Vl4l/l9+YYe2cVeT6gUIUhk7qukrn4seVbVtKJ4MXIftqJsAmm82PtlOh1Q
wTq9QnL1NbC7r4hcFDu095LXQSXdImdiGxbbtNjk7P9NnFKQXshVuKbHMdS2njFDt798o1nHuZ/a
b6YeTneTCmZZrEmaadtx4BulDA30K/bdDAm2hwiPAkHeoW5i7ShCF7NjPFhaob4k2Zg8RY3+q5gl
yo1c9Zib5vRtiVI952hk4GEKxXzlWTO/0yy+BKjHW69iK8JwN9Lk+GxYhvUaI9S8c0BdHyVCJpgT
6c5FAPZVbMuE3oa99ZIHcPUgAsSX7GHtDt+AS9e3fl/r+3BJfTnYrdb6bC/YFn1f4v/KPswp6rOV
vwnHsHtI8sE9JHpf7Is8zH6AxtC4QZfS24Z+m/0whDVNy07gbBSPYTz7JCVK6DElWDPg8+mz4UGc
SRnPLwkkZAGPTgM6W7ssKPQvejdEz4PTDjd9YrsqaTi7PZX8WKabQQv8W9M4albT9L+KQymgu7rL
9LE9XcKR7UNvBhEq0FMVLCxzOT6YUdG9tTt7NIc3VWlaBKfGdCPDoOwWhkkFGdjFiyppibgCrSwy
zEYUzAJreKUy7T27nX0vZl5dGIoCQO5lUrOkiwpahhDMjXgdbfrum1N7SFL2d+vPLdmRdNpEZEjQ
Avj0Myy/tuuPrz/ul6beTwHiC0WBBeeMzMvlt1om6uSgI8iQzibs7uwhteHQL1W2rBv/h7UvW5JU
V5b9IsyYBa85z5k1V/UL1iPzKISAr7+uoLqo1av33nbM7osMhUIiqzsTpAgP9/Y+HoNNK6LwSiah
e9A7jpofNEamedJs++ekth/royHkD/L/v06KBdBiYHvARxPcQ5yU9Vc/CQH1qLi06m9DEx61BLvN
hyJoy8ciDX4ZatdVsyZeeNhMnkEnaE1d959dGp2dEbHi57krU1ScGVlYr3xtH9iqsri3vPGGXkh1
xt1fexYrioXM3PoekBBz6eSReeeZxrCBrHRzAhFcd5AcYjk+8/gV8WVrpQEw8TTWENIYyrr55tXR
nhvA2y5KwLnBTwCh0Nz6BuWd6NU1mblMkW6bluw0RfvIivcl5QjAkpDO+5IoKT+F+O7GLZevWml2
oGbE1YAavAV0DuRrwXFPupLK9le/0hpBE+uDsHTZt3m0IW2wAGGVs8tAcVGDOHlN3UY0EAqH1iYp
hZFmWJWb7PxhJ2kxFwEMvIzTBHvBs1dANniBCzvA+2cBqY7p4vPQf/HRAfg5dGNsbUJhiVU0smAf
+/7wyiBnLWRZPXOjTM4ZGKIXPXQ9XsktjlNtD45g6GzabFGZnb9LUjPYRihWXKEw2V7HssL/dZWN
YmWVGXQ/qD+0tgCtiG2ve4gKQRfUHdeWzrbAMv0InCHcE289QFftla4+7LOJ7KNjTP5EcU8mRwFG
etjxVg33ZCcTDf5P+x/r4zv+6fP8c336nD4hOj7Wlqaz8VHVtjE018YX8nfTgch2MMVVFCl432vp
IXVRJN8aiwXpGth2xH8aAZIRNWHyscYEQi8JgypMgqf0v5eaLR/LTdMTUPq6fQ6FcKWGYJeO+hbx
aukbXrYhG2knCDCfXmSmL6zOBC82XqWWHRp7pEb1CTcmvcxeONwTZwaW+ae4tt5fwEn17jbByJSb
35biDNYQ9yn97Ta2/b9W+6cbTS+DEP/FLr791oiDMRSYrm3lQJPeqtldzGP7DmhPifphfNFL/ZS1
YLYgT25b7c51LQ9ciSYOJcq/GWNQHUYNuG7JZ9Acd9FwoOlM5FgmH3UHsC87n+6gryb3TAbjCbQR
N/KmZXsfzy1rSg7pvD/0DKgVO9DyXQYdzGe9QkoiYEF4pi6o/rZN3sYPGhTpHvLBWg2qxjXNLBNV
T7xcUHccDWsHMmZ9Gs36CECYvih2NEpLRhDcOFNXLTlk4OSjJQvQ62QibM9OGIAWRfMRrIiWJsVN
VMObHDBxyMGdKJYiwmqEJl4cbqhrpJE8mjo0i7o6Kh5D5I0e7GwKpZBDU4PyeZ7Oea0vfSbWRmtB
pTBM/Lu+RqmaqdRCK9mBdoK1ABqLDuwP//aQXntserzq//AAcgphcZXy+MsaDOf3VR9b0IfHniU3
10DiIKTiWjbaUdHud4m2ISL9yTaNg1QfJPt1AxZYp9CMrVPbyEqYYDVFHqw+MeoiZTJ1CWFDmJpI
OpNpxtR8TCK0Dnl9mKhHrh8TTZQjnKIQpdSJWV5Flh4hP8geAA1mD8w0n1HG1ZxBEssgWV57a8S3
+zUNtkzzzwNCVq0aJFNRZJeSZSZYaTE7jZ1kjZL6ZkPTPZ0bOIk236bZahKkNLaA98c3Muleh00V
iJ+39An6zhPHCHrACxqlNUzk4Ard7O7IJCsNFUSSpTv6CFDXrg+O6eoAgPz+RCD9geqXdk+WVs+h
+jR+C5K421MAjoMgdzvWopoCeDK22gtetHc0SF8yZGMh+p5Ed/QFi9IWZR//nM7zqlpFrgn65iL1
9jHeA8DuevvWr/NHx0yKxxz7JKtP+2tYW/iOO6a9dMyI72gQCOlxZ4EoYUkTPqbjeZWDxHVga88t
k4tlPRBowsRLaAVI7wj2HfDdpzWSyo3s42+gwf3qCuj7gGjE3+cR1BhZlhlfMJHGaeJQad7KSQCa
KVaanph7R0HwDa0edkiLGwp6we+QF3YWQdVkGw+sBRIySK8ijS2wnWbIYGRKSUpJuSg7kLXmJ/s/
/ZEzPJt+E4k9Spd7QFhTIBVU5O+PGGDF4mppxUhozAOfgoUNRQKZBKtmEeMZ3nUluDRkcAcVr+DO
NZBlwfbY33aQsb0DRwBi/i5Kv6Tnn8jDDBLj1ouv4+A4yTLzI1fRh/8MmHSTpaPYgRu1JPnSGrSk
UzfQ7FN3qDsTwVsB9e6gQ9GbOtnhueRCxi9s99RtTH0VgRX2KcbJA9uWf7vRq6JzoKDt5+1f3Wq1
GgGZP9zUOWZajex0U03YfL4prSY6MCp3qQRwAsJk23ZM0yN0wbJjbmj2dgAK4RrJEjD20vAeRIDQ
dW065ZsZR29xJKufdQK9u5T10cLqAYFuovKn8Ou3QYuKt7wuEkjjpOxhMPFjrrQou0Kg4v0utdF/
votrx8kaebAG9Mdfakt/Z42B0rQ8ArNFHDGfzNCGnGhl/majSYqCwwsNSGz43jpD7O0BIjHlwUHK
BsI8jv1AtpC/ttLu7qWB14HvQHa4GcGFNftD+gqQRq5jl9oYzd3UvHTtCNHS0r45Q+8eLLVZdYHd
2BjpkCCNPfIrku090K7/NE7i8WS0lGeytg8997wfZaqfdLCczBfMNSaL//viHz5l4g/PcVt/oT0y
7ZZpozx0EJvngb4nu/S9a2R5wD5k45sIITswh3cpDKzstgmxc9sNN1R5MMjnKoRSBaQijFWMPCMk
55LxYgVcX5KD4z+nbW0vowLF6g0PsyUf9XAzxo590YC4nRrDN6OTz+11lwcIb9EAuUjILS0L/Mg2
ZOtQ/7fSnTiEMJ3g106CLqR10n5TFhz/fnWpIQDJhwM2jcMraHIZJCod7SBU1zQ3td+zlwrkNUfH
g3pfpLSjjXxkS8FB4T8yrQATVvWzGizti7rw0ur9wgA/bsohCOIYyC4WRmY8117briLB7as0oC2Q
NnF+QMIAjA7B6K8rE6oIiREUy6wC+U6o5OkKdSU8oL0B5EFfN5D0S3rdWP9nH3KkJknAdhIp73kx
uoryr0XR+jhuWSc6cnZlNN5MbTyRDFmamMNNjdEJk8YaE98WdTj9GPtv88CHApb73v7SQJZhAeKj
6CGyAm8zeMDYSNAYns3Ej9ei5sZzqYmvedlDzTwGDx52dd9B92wtejVJM39PAvi2P6OgJwGzpqY/
j30/TYKs6jSpKRHQAtxEC7r0GNeOtsxGmSwRc0qPYdCDpJ1G2iAZ3i9paEx1BFCcfDxYPRJohSqr
LDUUgscGhNehBRaf/AAMGlrOm3vNTqplWfHoy5DLK3NQ67Xo5NeOe+1PlEz9ijzHe2aZBR5mr7ev
KdNT6D7x6IB/2eqcDpa55rbHHsyEv8RBuB1V/ogaWQ4+sDUR6sapn1lIF6dOfzAoA/XJ52M48qLh
QL1Wh+J8O/jjliBBZQ+d8q5BRG9CCCn4EChZ/m7jLhgoSJSanMmv/5hLqCNaj/z+43pOgz26l7Yn
8G+gPEVn2mqOsHS2/giWdGBuVJCmsAEKLB0XVGUKHa0amhRA22k928bEvxjalxrH7kPs+RVOybrW
498wXE3dXubudZB5gsrd2Ee4AMRJsWpoAEx2wcJyimj7yRu75VUzZN15dnaYIvZOq4dPbhByj9e9
kzfgAn8BQYx/5mXlWIsW8YC9bwUvlWkGl4Hj3LIC/H7jWmAgm1xQczUukjjQ8HQZ8hXwRBA1mJ9P
vZlVILNe04OpJbs9CPtSZG2+ksqZRoIMGbiFzgEQTPjk/MfDj1bPTcsA2SLK0hXboavoEUOzQF0m
XepEfDgPkVEaiQ1UH7AZagpp4H3yizqjjFbk6MQGyoOsill705aTbVrBGqpdA5k2O1rkVQ65CcOw
b3E61jsnbrN9YTnDdYQQJDTikvqth9wj00LtpyfrnVua7EvL8n5Jk3I3qXcyM8A84ovhamHJaVKu
u2d6IthFu0OMyJ0mBcC13fxkWJtQ6FvkqlLBVZUK1FR9vUTQyj9btjSAq1FHe3BtRKC/QukBCBnf
/XBqAnMJr2rgzRHyWXxM1stYbqGPBnljpHOuwAz31zyV9dl0oVDPzdyF+A4oUPS4GQ6lr99Rz1Um
ugJvSbYTripPUFNpERootDDd6BXgdyxoivdV/CxrV6ZAJDU2vCBeFzYOmn1qgpBwvhVyS/g0QNDs
aLV+SHZBkvALB6nC2vNkvKZfVKl+VnpcPEDJzTxRrwn89lzUArx/GKPGr3W5doG4WCel/25D5epd
UGre9FtEVW1xrkbrSv70UwR5PF+HkazX80Iy4DcLssVnWgfBYdBvDCxBkAmUKpXivzLS+BeXCbs5
HcS7eQDWerJz12FLozHMYxMW/ZOZRNt28Iy3TBpQsi6aYUtuKVLomYGDfTN25uE/LTuaGvgtJWi4
aNk8kMXBIlhgowlrh6rBYJ07Y7shFjLqJoitf+pGqkuUZXpTB+t5NJAISujFrxCvhacOmkIHnuKv
pK4dIVpeuh4KEdRo4iiOyKgCLlF19QTYQ65o+qmLlEF8Tqs2nbrhIPVzWGk/p5WQ8bgkYfGVeiF3
nEvX6s9sHMentuDtVYOOGI1FhhXdmsy/0FgP5OKtGSxwBuCOYNSo77DB2gUgWHmKtVEDpmjY0Fje
mca9C8JAmicc0TwMbbyksWoM40c3/1Xhm7eVCbDuIii6B5kXKWi5su7oKnInwIatXWLaFbR0wBc1
uaCaprYc5456SZGZwADGxoa6nQEMd5H6F+rRpAIb9AUCBN2RurQk88QdS5PHQdGeZF2T3msqaltU
kb3FBqOD3E1U7XvU7l/IBUmZ6AINiv08oc25vkUhABAUahFqRB7zaZEwr7u9BejyAgwTPlLZlbtI
ah9o5sq2tYWpORFEtri/ssUY3KqsDG6olsx2MeSNFjr51CbK7IpKXGiUGnIeDoUfurfJKW3wcGnw
HZjWTX0wJelOGu7mSfO9CnUbIwGFrZ8WzgoFV8CQ+KFuHh3843zsBXIZA61N/U9v/z4esrVgCIJX
rb5NRNbtXFQLPYSR8yNKxvx7ofvIHLDyKQdd2t8c0oY9+UNZTQ548Xa7asChS62Q4bB0z8Ajs4hd
aNoXRlidWaZZLybfjEEev1R1X1/6OAROW5lFIaNtCuD4Bsko62We9N7Fbj1BJGscy+P0ZuxNH7+R
OCpR3gd5pE+NCAB4i7oBKr8YaNS7la4g884uOPDEVu+vyOKbJvY5aVlug6yAGp5j+5B1zfja4Wby
xHNsBeM2bH+UiFVppm3/4khjVWxI3pwWQY0M+GyctAWOh9h+H4yqQbGdmh5A7GaaPnp684SUR7dO
Muz2G4WFcBU+gjc2XpdMXKjHdLApjG3Kl8ZgAN+hRoUn30fDEOXytVMCMaWmfsz3vb7Y6D4YTGNQ
WCMWgEL4TtWoZBZoVfADeUDe3gNXFM4CHTP1L0I+0ngAbreVafnjkSZmamJLxS1j/1hn8XBgqqyi
br3i4qgr6oZugN9p0J2MEVrbYOEAP2NdyhO5kceoheW2FSCL3QN8JJaek9fIeA7aVBsQZEm5iA1d
3ozOqy7AvmhAsyJ16sqqxPezUuKkv2dYYerfgRAQHOaZ/Z1xjx/p5SSa2L9ABm3bRnjTLxsz7DZg
0mtW81ZPTXBl1h7JJEHTt9E9CyBphEd54vZfgqzag3hH+2k4xgnCpeMbB7PAkqHe/wreLG3nCL3b
obwUqE01iTmoW0z0ej/2UXkdA7tYpEMRnTNVlZrGgEdLSAJNvQ+7w52Cr3KZHwoLXIozyQxgodD1
0QQDu6peHGggw9drXWY2cvxmACVXoQ/nGgxpL+JXJQ3xEpp9CI5csKL5tW+9cPB/bRJD9htyAmvr
+xzTre0X47sdZjtZF/GdqK3owcwtAOMzHfRVTRI/ZLxsTnjivNHgGEXVGRTV56J3s5M1pNkKyrgQ
WFRdX+ANuKBLagItwSNMjQx9ihEG4U4l1OOuydg53wCJy+7sgdWXDPjRRdv5+mvU9NqqrM1iT90U
GQuoY8qn1FBHMOBsFxGYYV6DpO6BrdC9PYu85IiqU3eJ7dBCpJw/j3kYnXVt8EGgCxgAhGTblVZ6
4aFUXeXGlZse1tEZ8UpoooUNkmFAYa1AZRMdqPvhZqjVABYDNxqBCsbmGyo7wLBVlV99FzF1FTFP
9EYCaSW8S+8X5QkVce7qwwMpCZQAJFIuXeURtKCUJw9oEpVfw/p9DfLQoDgHLiJwJOOBpN+3SKat
xxo1IH1ZG/copTfuM+5vGkQpr+SRx4kFxIHfLxCdAs8uS9xxgafNsCdn20JNNh8aYK4wlWY0ak2E
I5u1XcoxX1autuk7582EptY+BR3TolXMMM4YVEfqQqTGenIEf++G/RBvYpQqr/qau7uqgGAYndVd
/NU7Xsp4RQd5GqUundZnZ7uVwRFBnWRBWa3WbkEVnBTdJm48DSDlXBy4bXlHHaitKTuWBqDk6pFh
pQlkp9RZM/TxdgAGaFppnvDnmogUQZVwlUbY9pgZgG5R3qU3P8UbrR/ZXR0UMAFDcOxN78ts6hIX
kgh2Lpdhm4lkyaKcrxKtTTdTvwpHxVkeW/upbwR4+dZlcaElytxNb0MvcD5Uk4G3m9bPUGILkrr+
kMXHPJTpCbud92b0EoB9/uxHZdUd8+ZIdprRBr4FGlWdqGasC1Ng87ELIBjMUEtpBZq5IJujBvDf
Xy4LgKLWMw0IXSGMjjQqkHZRnD+MzuA89hwwmSG+Cq45j2SxtHEP+ghx48rUWXq9SCrBjuRRICOx
ajiU0BqtcbGjQqkkr8EhRVMjSMkeUIzlL6iLkljj8j/uxKxa3GJAXBpk4X2ROaiUHuv82Kom7i30
xRDlwAyN+ZGuaLi0RQ9yYqsHb+PHnJDcaZw8q7ECn8+flzSuNV29hpRWvLWzMF2Rbvg+V9VhFb4n
K7PR5VkAgH92sixdZbppHXu3/MmDVJwMKd6bMLHFiWyuB349x86ONDgqDwG2BsTRPlxopEcFHSid
wauWa3dzmmrsWHTUh/qNf1SW20gzkInSVNRoLSgqlRf1yJUmjlE7TZwyWr/Xmpf/51pk/7jjvJb5
+460slkU1hG12Hh84mFUp6i8JQSv99HFccd8Slo8VuZRbCc+d2kUCfEoM5uz7Wjy3Js82OPVdmjN
BIgdsk2XHgAq+8QwDmSjpnAr1DOrBmUGICl9iVqcIMDbxdnwpAF+7yXaS9XW5bfC8l48fBG+gQp6
ugCedLr4x5Ae9OwZUhkHNVyomf9jif/vPpAAQ5UX+LvXjnCcU9279oKIHvIoizYNdGondgiLQdml
qnTn0uJPfja9x3g0rZe/TQo8s5nYIf49qU8q6yW07PgkCxRfilzrb9S0McuglbmcLSMCcTc3Vhvy
NFKir7pisywqY2vEOKO60hg+Tc3EUgvqMpiW7Axwdei9CkqoO6iY3q0OImObBiCCJZuNDOWiaVkB
atCiWneoqd8HjGfPgzZui9oEqFXZdSv1Z7sMy3c7A2Pbvga+7tkpcYb8sM/+/7SXNerXKHs1Jb5U
9gqUl9BkHqZkWQ3a2pPwm8c5f5Z1Zr3tHK9fzvkziRQmorCxt5mTYsIO37LQ7o9kmuzRsgxQUUY5
t1EL0lNkVY/zrQUeONu6joblvEwTdJ+XpoHByKalaSEdVM434ZrL0UCFIHdHBAYzQFIuWeW6S63h
OeoA+uAyjeAJNexR1/KUKxv5NWYABUUgSLa0wjSXFvhYRYLdBwVNatGPBtvTaaXZNK9Zx+kW7xt2
pEHgwO4TJxOnDmX8qz5n2HGrjcy088CLrxpspGaVyQPP9K7MBlB1qS5tV5wiRK5NBumRbK4HggOA
wq80OLmpdV2kwjezrTB/zctqg/d5WZrkawhmJZKnOEdhG0TLdmC0pkFq2o9lA46jwlBhV9W3mrOv
WuzsaD/jhcBBUJf2M9R1vU6iEAmpiblLo6hlw+8lPXkhTj0dKoi3QT9+9VsciUKmdycQimOPR32m
jHRFTRwUkIhNmy1NDcCyjteGmkL9eYWgBMG/1TX3f9inlT/dZMj8eMG8Qm4Q4uj2PQsfTLvTvzAI
sfqBE3/PRdItmz7xLhD8bU+g8UA54VD6X436TA4OVImXJQOnfN1X1bmAjsiKBtytBY2pb1B2rldu
LeOzH4X5JRqBPUBqK/7umo9dZYxfLRSlr6BjW6htc7BFihixBw7hTrxzhy+5bvNFnFrhrShc+0ID
OAKgtkINaCixmwYqDfzLgYk6ir4+MCMCtaKjIFA9l/dkk60DlN3QDfc1IoMbK9TkNcgi82o0+h1X
m9oEqSTqyVaLNhoY86EIDJHHkDHzgKjKnopa5kIX6kLd2TmA/HwaJH+yUzMgtXRwYnf3p10tC3Zo
7VAa7e6Tv7LTDdJRi44oyJkG/5iO6l3kj3U5fby53obcAIksjmOVbedlTWDqz4knl7XG+7PrIqHT
A5N/7QK8rlFoFt/z1Afst4RiQ9/4xdKwjeqF8QZlfLLJvngeUABSFt/9FORJhSt+CbtYpWnOoB96
j2RQglNKxpeVbwW/kDoDjDtLv/XxD9To1U+2EMM6wqPxVOtFeTSQXd2Mno1NJcgHFmHutd8tM1xq
Y5b/Agf3s3AG+8XXegT3EXm/uJqu70sbpfsMZ7K7pPC6pWx148tgd3vpGtkvnY0HMfj1F4A2IdAF
9kMm+CKS3figm0WyDew6PdSMp1fbi8KV4XfyC5D026FKs5/6EL2KLBmeO9kPOH0axck3hH3CL7tc
s46VL0wgHKhcrXbcx8yLjnUTO8sqTAQosB1+jD1jfGi58QCeDucLNJqh5hTY7Qn6YdU9aNq+kR1/
DKIyXS3PBWjr7hoeAUgdeyvNR3EdCDDDi5YX8bk2Ihz2Lav71jhrN4mL7wDXQCZLOZjcHbaooYzW
iZkWNxS/FLcyQIEXAg4V4vVOfjOgveYtqhyfeMyuZEINl4bMtPStaNFr5S7U2mQjFegD/9Xanell
8QJhY3mw1HtvGghQLTAG5Y16kRuU59yMzvOkrMRbf4hikHh+LFQgYbzCjynZaAQRwYb6fWHyYZHB
F7nXfCeyt1HxcVapGI5tvigcRfk2Eb9NLflQ86lf9eF45MC6CsM7QMJm4bhg8Sgz6zJhFkZIYyA4
kGwI4xAWJj+jQOOZBsnkRsbZtLp3fw6EO9JkoXPUGs9ZEh2FXTavZWwb9yaCZqe/2Lu6+GxPzPbV
yfi7fw0A0JLYK/C9efWDxLzvQ1RTTZGsIuj4O78rkiAn5oIblDAJVKqWg3+hbVpwTwT2Df8w5VMH
SaZdixLuTTtYxuuIB28oWPQNrzDQp/BUOw3CGa9QqfZAlIGCZDUTOd3yqVczeYnAUOhW00xycAIU
gdFMC4iKq0ggOs5+z6R76gwQRZrpRJ7+ygE+Igfs9FB7Ea7zsLHvgRBPNvjP8E8yjcE3DPHqncWt
CnmByIJauNChR22BXtUy0++QLtoMFRtD1CRGa3B0Gd8TG5WFQMwmz86oy5VvSvNaylDbdmPXHty6
HU7Is0N8nJX1fY3HPMrzuuIN24jHIAW4dxHdj6IBY1jFKqUqYr9xTS+Wf/tso7D+9dnCSv/02WJN
g8iuqv2i0q2o5/mSW1F7mIqzVBeo+fZAZV/c1O5RR8L3lUxTuUBkFRRyFK7zGlavrRiMAZPRRdp2
7fWRtkAau8CptWWbHmJmy6gP8K9ORl7GeEeHzmlUKl69agqhsw0PIXbOqn5r9aw4aICEnKUr+jNd
USOSEgxlgeuu5oG6Dr7FXA8WecP6jZWE1t5jVXTvDaqkbQDVL5AnJ5R4Vi/kMdiWifym9YTqH7mE
Hnt46PEosea0/qcY/3RJTiOcKAXAktjZyD7CsR9sdAOCuw7zUIMSZOtawYq5xduF0QIZ2AEW9Og6
gEjb6fhKboEOmlOnqhCB63DWiOO2vbTKrQtRy6em/82txy9/WwCKCBkrJp6aPN+ilBt5PfzyNqYT
jdtcdWVWLRPohrykRa0fUtOF7Lg26m+60/8cEt+7IdHcX8GmjYp15W8ZvrvkgiFzpZbNRbEl/yFh
78uWiBvvxhyV7aDWBsPuxgNmbInsYrynoy11Kz1J9tPBV42iYiP+1EUsM94ntY5MdI3qUo+Aq2Hs
dAvD6Jy1X/j6ySG0K14SnbtBecbt/Y5QpzmGLeI02Wi2JxSZgF4iB1H1CQKdgbkJKxSVl6yXGxqn
RmPx18StzG1fmAI1LGjiIuzOJa9LlPJnDhhkPLdfkDEu+buP5QqxrDhH9ld504BgYQ/+SygtpBWS
t9BaF2chA4AJoS+1bEtINMoUaH6k7nGJnVe7AeNbu/AQmuwXZGzUCF15QMrsy5pdZ3tlmKD+mEaF
tTIqAA177AwcvMaPnH5o+AlF5za18Zujy8h7qKwsgcIZ4ubUIEeVSYR0f/db8AsV4PUny6eZ1B/T
2IBm+ZLWmudASAiheNWYObPWdp+52QX0YO1GBxf4pTIC66yLJ0PBvaghM12NkbSWbjIU6xg7FYYz
SOCdxjBfkktKtsEvGuj3RPZ6XqGJ9SecTiLQ9HmiWGhQJTv4qqGrMHXaAkwKLow4z/lrsrZjYwO+
q7wcZkPpnA878iGT7ZS/Z9OSc598qFuWuWMv5xHXYOXKcCEo2UgkjGQRvzcJopEN6uXRz3qvBuFQ
+HOyZTRC7k7Dyk2Xa78oAvkpSJnGMVR+IpCnt0Czn3B2/BzN/CO4SZM9J3zSYu0ZKGjrbGrgB5RW
NEApfkjO9ZAV4F4S2h2K0Mxl3UYmYjxZuABjZPGjD9M1QIoFsB8xhGucIPopkvpbGbrtazMgb6+5
kX6PDY8H7kmu4/+xTPd4aXVgwWlQzc/StYuXK34PToF/i0QOp+lSs4R2MBrsqYq0RiWRGqHGlUBm
DaDF63EabGMTRXugw3gD8PIOYp3NgzdW/gnFgs2S7JoA+WLZRPU1Dazx5js99i9qQgSuAGSMSudo
o7740Sshpyv14iksx2bRg5HvRM0gtfykq2a2UVdIwZdOZm7KEYBwWfAzd8PyyQcK9p57wVI3mwi4
llXjFtmT07flEyKvgDdW4p4cwzK7ACXlXanXJM2PvqiHaRHo1YFWNYvwO1RrlupAiweR3FM3G51x
BSyQvaVu61VIDyLAvaHuEAccp7HGW1nqpuAKjffIblhLGkUmXjvUJegtaNRzu/jcttih0qjem80V
IYM7GsTWNV5UzqDvck2zRrAtpw0KMppDi80BQkl5Gpzx3QrOdKXJ6hV82XJnGqUzLsw66BCAH8AE
b+Q4GOZQZlZX1IRQBTgEMZq5+ze/eRrNIBeaNnf/70vNt/xjqT8+wXyPP/xogHEp9p3xEEQQWdag
ElIu6HJuQPzhrEqr6hcQSsiO8wCLQUlfl/nvKdSfhz214tylqz9vkLXISBoMLIf/fZmo/vhgdBf6
JJNxvisZ3aa2y4VrG3ejiHF2Ux9inkLdyYUuaUpVJS9Q3qz3mhWXtxbSkA5SQadCMXZSUw0OUCBa
UC0H03q3SbpK0o0GUaPzoH4BwEYLvmlEilqJj7k0o0yAluuZeZ7to47a7THDk4juOg8MoNeRrkwv
hRdhZy6izl2nVewvpzt+LIwoFQq3weEt6d6ZKHBKro1kNS1FkyPxljEZXaelMmFU6yjW6snF1/yL
BRKiLRgmxMEVujhMVyzr3q/+YiOX3rNZhh825lFTfFzNNlctM69KA7OtBkvoMrHxiwe9m39fdQzc
VBGY1KkbOKl/L0xIaMvUvEbKo4a82i5qnW5Jg7Xt+fcl4i15LfXzNEkKKAWiiAeRL0BEC8GLq2dZ
F9Ck1D+q0blorl79sAW7RAwXBSxekPATizNwM/l6sGdN/0SAdIKhhwqLjkjAZJ9N5EH2vB6vqDJf
6AMOBJmT3ECgZ98lccIueCCtqUeNNoLNObPaH90Qpsj0tUDkVX7Nl54bgMWA5eGxyWx1nq/dt/bj
Kk2MdxtddZntvkXRkC30Mmdv02i41Q3/IRUivXMcJ70D77V74u14JBPEIdK7FkD8a4BnGVTz+nBJ
bl13F4GM6UZe1LQN36VWKc/U6+MkvWuK8qVkBZg01Mpk6jk4K1zNDPezrSutZuklerolFxrIRI6i
ixJFPGSjNaMacqJha6er+a4hE9Y27cFAPa8XWpm5Z0YPvJbh4QMn5egdbbe9o2n0JwEXUUOptPq0
ulGDhjeZPsL8J6Q4UUqwf11mUxE0t95n0Wn+ZIIF8cIATSJqUvEPRr7cbYKFprns019VmwFgpCbo
qsiFGn8EBwg3uDH9VbQo63yI7uW5WM631dvC22k1cOvzX9o1nXbQPfk6/8MhQAref5Ht50/XF45/
LcM3Wmv6P/T7SkVdh+vUHSv7AIYNqYpp5J6ZEEnQyrz/mvD20czy9DGBZOOB6ToQusoOPTtLK9vL
iH04wJ8e37SgMtp7eWU/CRDdkZPumsaydfXmHFuOttKcMl8ICPA9dL3xLNuhOEvVcyt/3AArAubk
2jceGrdvbh5Ir1ovNR7I1Bmg9grzMD6Sre/CapfHpb6cJjhm+PD/CPuu5liRrcu/cuM+DzEJJJBM
zDcP5b1UVTJHeiGkYzAJibe/fhYb9S0dc7s7OohKC+Jgkr2X6fSVV9c6lDgB0cO6uom2NDk0ceUO
URF9RkUa4OJi0Wy9O1NVMyCUGHdNsabJwTZJDpGpvlMjHa4W6nukcP27ae+V2QJtFtpLmkw4sj0x
np2oP23cKHpLpaMfqNRhebj2HKOBnAj+oEHr/DOQKgtqpKoUFpkzXnjdjopyyMyNEyJYR13oEFow
49hwpQrNgceLmw9sQwcAWQ+28+sOn5L4pmrDZxaazXngTn2fDe03r3XdL7B275dwBOw3fodiUGsL
iG4Boxm57iErEjjwgUH9BTqFHJK4SbXPmhDQNeM8VTdw4KvzHHohiNHMP764IaG2mXB6N2y+ROpj
36hs9gmoZ0YlzMR186LhsDPfe6b8tc/Ue13W6UOGJNumLmHxgyit+zB2oNQ21oDvvHzVEOR8jywA
IGXLf0gzvqvi3nipo6qHH6ihzrYZNmuRG93Oy22JOIVkUA3k3YPs4YyrYND5dRwOj1L+I8RwJ0Ew
GJeot/LMGJdGzEBJGHnkodCgbKFLkM/ioHuCRwW0nFF/69aO7PPYdZBGREBt6maDe0/dwI74mK0f
u91mC6OvHgkdwPK4h8w36B3aLOm/JU4AdKlrPMN2OAcoUU82ZVfJp7zhByfTg3fweeJ5Bnj0qXYM
dkz1Hqk1sw/f/zOyjWFGQSNT2wds2zTZQosiJIh8FT/RL+XbcvrV/qHuT/18pjM8N7P4U55Ns81+
D2Wwzaes3pRjs/qrZg32ltJrU6uDLNnS0nLQTP6To6PONEuclxuq76J4pgYkdk9Zk2VrG/IDz0aS
TXpWdiz0pTRFsQUKCea8cTrpWWEtjfqogoC24WpPY3+BOBlYaoApWH0KHWUja43liJ2fB7YLHew8
kP+l3M6jeuaFtbd3JWxHAJWR6SkZLCRc9HZBDcgTpqcQHoLmIhq6BTBU3v7WzeutYNX7sTPvONic
LYAa+zppmoegNdQSKmXdaioOEGLjdoFDMpzmoW71AQKu8YEaadM6EAwDqetMJZqtk/rHbFxvP2bz
Tc1fNbWqEPEShpyRZhbshw6t0IsTlUoWl5vITYo5FWmDIC+EOf3yxHMXgM2xRwkBsTkfrUSo7g9z
TD3GAT/P8ae9mDm8X7MG2pNBz7OrJvU9aTN4cCfdSHCtlt14U8CjLxxj0e1dDtPuK2+HPYP56xIP
R2cflH4wr8TAD6VMzScGufRJtq5W6Q4qlNnCB2ruC3Xz4pwfdOavhZE2INXb73THlCWMK3LELM4V
Y9W+8huxYL4M3+vkmOam+9pIyK4O1RDuWBKr6ziQ2guZwkPHAFzIDKW9lTHmsUvD/uYj4BMEVfuO
bGk7b7gb3Euh6zBzHaAyaqYDTJTlR18Ljiw17BjVQkfytIFCL7Q/OFt09MvEp2qraoFwAX5NreMv
M3izqg4u7gI0oXEDUczaX5cA9K6tiiMpW+NJVGEZAX1/Z1i7eM6ccwep9VEvbfrHCKp+UdoIutK/
ZRw00RnOcqMH173lMus1htYuzBTbV2Po2LyWUQsvPb/dVHajbRgynXctKOFz5OWGl7zrDqSh7Sqo
d4Zp+8ryGHaQ4F9obZQ8KFDvQd3GL7/IYBuKR/KDFtUfdbdW+qUYK5etKqAMxPGgBEUj2dEhe3Yc
H+y8eJuOePxT7AxiX9QjCeoNHAuiRzfJDmmquQ8RBJ92eKKMd2Hbv471McPbwggCvrMdSKX8XD8g
kTFL9TLf4PHXHbHg746DZbfwh+bpWhpZOMtZBxMCanGCcJhVuRWs07aHr5kGHwThjkGtsXirc2Tc
b4BtK87NuCkhrI/sBeqoSA23urR0ylXuGc2cUG6Ed8M38NnhtrclfNutXnOiYc2AHZ7FJNN6c7Zy
zeKM3Fq5VDWeHr6mG3dKWtoyHH/5dv/xi+r+1ApgKeRzgJVcR7h6dgKpg1U5ONljUahvJqKM38K8
XCEQ177qiScXwE/1p1oIRPb0tFyp2LHnhhq0mScS/SBIEYECxVS2EJHDOsffURVtnDGKTL+QpoCX
azbAiBbg1VXk1GArj4Q7AnFRHQQA4H9j2kcEctKTOz5+VW28GEPFNhG38EjOtE5uOdPwlsglPNCb
0ucw09Gjbx7uCmHY1lvmBtFCt6zk5Eom9sGQlsuuVjW43uCLw83zGy+TH33aVA8iCKu156XJ1k8s
OKWNk1GPwYTjelhabwjtRwvPGdTCYaLfQEKQMOq0cZXKl55jGUsqtiDvXeyPDty01naSAC7eV9dB
eaD2yzDZIqcBgiEcHs5wBvmoy52j5kVbFdjLP3lWeCZetWPjMKbiHRWwBSCLrXZFdA1noQ39bEHc
f4nU1Qa5XgOvMLg8QUixOAcIxkx1VKQGoNurjTnXHAggNLwxHkEDb3bcyEZtaoHwYQFriFvRhoAi
zqt5jEwfCGlhu3M5KozDqvXJLgv/6lhVfGh66c1J0dv+q75OzfiQmqM9EyLwS2j5xjAlzGa4bfV3
6G3UwPwb8b1T2z20XvAPEVthc2WigODQ+Kjtg4++TQBFY9Oog0ugQ7y69pDIwrfh8MoZnHm6un+G
XcxHPQExoJE51VP/QUXe0tcGcAyqSm54GwYrJDmQ1xMDnovIlUPdBqQQGccbXSbVF+oRVCFfRzDn
m2Gxlcwn6flKY936j2USnke+DCwZS7gbw4Y0XGCXcD+jU1oXn4vUioh/u6Xzn4ftb62/jL11bsap
cqHV68Efdm2PpCus0PN9hwjAShW6eVWAhMHmWA3fUu8u61rvuznkP0xLiMc61vFl6XfeASjwYhpT
J5m2VD2YSnS/sZ4X60gLUsSexjVQPS542nETu4M5Z+ztxpm+8aoziElskxzmPhzM69ZOShgU9/UH
E/vWD54MWJs3ySNnJcN12hbQpknMVWwBXBzKPDuCBK+WgD3lT4WjfyVqo2Z/xWNLfruNYeEQLDTP
eqlt/GMSaw0I43x1K7pll69gjxysYsf3D1YP6pXVPRP6PU0bWNMFXn8SXLQHo8aHTJh7+lsppw5m
d2WdPkO2IAdCBLdEihUmwsI8O5ANTTIWrbFIrWYDbie14lvReKTWP42VdoDMRaIgoKqpE5YJWFfC
gNbIO7HPa4al5ljfFjYEA/rqJa9Fav6opSMu8KNdQOHWT86BPxIY6vAApW6Lf1XgEC8gq8HvtAyu
f73myEc/ToslnKSGIyhf8c7OpL0estS8N6PMmjeWHbw0hrokccp/gNgPfKNbfwvyv4Y7QQ34RiMN
CPnjXQF9BBehGDc5WFXjAT3QPdHtT/UGV/bayYrJfcjtjeQe3O69UjBGuhkSJVlQra06gBjuAEOi
W4OecRh+aPdQsIESVQbUPoIrs9wK2z0Vqz79KBL1EG+Hz639z0VqjRjoYf91bDoAo5OrZAFp24NV
OmrrjgssoBHhyCbyJDhSmTZjFy8d1DaSTnjQsfgkPYOobr97Vhrc223HL2yQJxJDMFVrrgEbjVbU
q0+G72Dp+fdY2069qNroTfTqYvQaV67/mQv6FVMvVWb2qhaluUSEEgDhrmDPoQltONzX3lkFJfS4
8fA/giODHJTXBAi6tOZxAFQc5oileanSspqnuuq+RK751riO/G7kFYaPeSgrzvGpxOQ324XRaudb
DIZsPu5pv4Q2StsjTdLo4dHTtbdY8/i0oGyknhzSKHijZRp9IAiwXGfCbOSOFmsuxzUIMny2JDUv
0vWqOy8+agVeFaPyF9VXXQ1qx1jPWzG/daV62HTGeDG4+QyCvcMapJnk2YG9uNJF8J54oEE70GI7
RXHQngQI1IAaVMF7BGsAi0F7w3BCb/3zSKmHw71KzGeFlc0REkzqiFWvOuILJNpYnfYkzDDcm1G4
8o0kv8Zx1Nzb0gGgpYUzaIeYy7zwGNtQq9ZY1cH3xevUynr7Wwnyxx6LI3y12FyD5SUiZNSXNhCu
W1mt0u6oFOauvfj3v/73//u/X7v/439P7wEj9VP1L1Un92moqvJ//m2zf/8rm6q33/7n39wVprAs
Dg0Ly4X6iG0LtH99uyAJjt76/woq6I3Bjci48jItr5WxgAFB8i1Sng9ump8jdOvyjemOqgpg0l8q
2YOGW9fON6TOkT5XXxttMX3H+m0g92CsrCWtsFrLajaAmlnxyR6CZC1IVw52qXwW9Hm4nlwGZVj9
VAaP+BQACHNbZkTSihbIxiQwCIEyEW186X2uo855Ei8YrvEd7ImBnh03lkq6ozluuqgqVikeelBk
+qs1LuovENNPNlbDsGK3ErsAHkk0UxcaS51pArgpsNnfn3pu/H7qbZvbuLIsCzlom/986iGPl2pt
6djXqg37DZLAPlBT+rBMuJa/FBJJk3E50Q7gQeeCF/fUwwbnCVRtBpjYn3sVytN2SSA+zdOyUWbD
7GqYFWs7yyqDlzgsjEVkyvbowBJzn2fQyeiRm3oaIPqM02t/G7tCfxoY77Er8+A04sf9gW4zvejv
6iAyd5wbeOaC0uD8w3Xpmr+eHM4Q9cXZ4YCG2JZt/XxyWiFzAei8uk6LdDuzwMtP+RMyFOkZjrLN
GVT9R3ochqXSVvTIo+LYC3Atde4zeBUbgfuGGHC9tK1EQTUND6ZAlTBrsKzqi1EXR2dcI+KleFER
S58tLYNlUNaia5/yfencB1pa3ANov0LC3rqmo5p+Dm1byB1Ib091kAyT6yqD/iO10oAi7FbWqMuP
qBlca4uQg7dnJnMEp6Lt4Cio9nsKlMfOg2aG2cpiXnpgEQbVFd711vWXvly/L21jK+Dc8cvSnhzm
jNpyd2Mj2c8NjQ92UougB5a/7KDz8HvRuslDNW4QKcwKK4IAGApJaDezBtTDXeJm6sGo9WKl6UO6
pFYa3bbxNDqFeO/dFG/kmcGWBq/kJ3H5pnLGp7JeraghN1jwD1cEd3+6IizGhI7/LThmO6AhO+Z4
O316UuHJYvSQkvGvFl5RsI9j3anVIa9MPMMwf9Ld0nijRRjXmu7gW1530gIXSzStgBVkJI/kKju5
xJJ57GQPSz8LN8uyWTW6vYUAAcJ7J49gLiPzPQ2iBir+17ppMp9Jb12WAiib3hTxxmkHfc+40Pf0
i3fSzGcq7IG2QqKIbbiItrfm3/pMFbyo1//w7Pn5sT+eTAhA2ZzZwjUgROfaP59MGRRMjxPmXZyu
7JGKTdyZDv7CvRFqLkDfib5sYle9pMxa0lqXehRFAJZey1so3EJ4FmnETIB73GSbEnmG8TlbjE/X
TxuQjI5NDfM2dKBqeHwg6KQHCKf5g5oXUoe8q8GSs+7KcEbBFmpgifbRgOxMiCgBZN01Xqt5lGXQ
svHc+GwD5/L3Z8V1frvETO4wy9ENSO4ybv5yVrCi4r6qYvvCYJd7NEfDDEibSEDYRpdb0kT17Sha
dNk5tId48Ul6OYWhAcklUx3080CMFZCSJ2llz+mBg+vsalEWkQYt7qScExQwtSDPAStkf2+NiMHI
Xzt15jzfepU20GkOg3VjO4aGMi+CKEao+Rsq1mNdK8BQCnrztzrql42hpqnz2I/q+lJgqc21l2KU
9545/sCveAzDV8TwIyh12fmWWsIcHlteARsuav3U2+VlCYNc7h6C2hgvgf4Vl1O2ioxy2CgLQJWx
nqWdjWcEgopQTcEXPwT7BcD4lpg1pdtdjZFAkoGIjNQtvpTG0tjW9nBQiiuE5WARFvgK8s6t7m1h
7p2d6iqEzPxQeXuROF9iVVcXqkrx6lrEyGGsqEgNegwKFdPf/v4aMazfbh0XfhuuDnMB1+L4Ch/b
Pz2Hepfhddeb+SUI9DHqrJ6jsgjfVQvQodfZ7B6ZnxDwPACAoa8XvGdQxEB+33vJkFZawTcVKhmO
HT78PNItGoYPmP7gJloIjiu0WOw2KhCTglwtFUU4LIOsHq5N4EBVxFercHTEy1ItPUImFlDTsYgv
jGojnFHlZiwmBcRHc2F1GyqCaPQxJRVhhbwMATVbChNXOTGCQs8ol+FgV5+o12CLY2VUFBNxCIGq
YRtzUN0m6rWVQEgCTmD6RL2G21x655nWJ+p15nflsm6TetoF7acHMQe4b0M6L4bh1GfbcP072YD/
2oHE82LWBpzCGUsOQCg4D7qfb70g01+gKlKt8Ez11tQtiqB/niHX1VYCeKcGXxBUb/Pq7Tat6Q+I
AI/DadqsTn2E4rNDWfMBuFFYN/Z5EzxAc50Dn4NoXeGU275ERgC0AmcO9YvwG5ZPapYMufcom8FY
eFoX3ylgQzd12hhbmsmqkAG8zdSyxL+4WQdyMnyyGq+bGzCNQ3Aa3GQxbqjeKqp+WVpmPdft4aOO
Gqhfh1EmY+Y0hwjXMLEq74SPCIridfIKAfgdOUNWUbW3usF9AYjRnkdOH4A/AftUpyr0TRciYK8b
pokjEMmrCMtd6alHkBnkHcPj8NzjwwieFzC4ttLmAXkuH3Z2fvqQJkMJm4CsWVPRzuN6WzYAjlMR
JszmfVmyVVSb6RkRdn2Rsti5GHka37HcWet951yoqgu9auEZ3rAyxzqD5yWcO6buXhurk5GpLQVr
YRoEdcPY3lLAKKAM2VhXdQ6w0Q0DIRyLJQHpthdN6eewsBDUS8ut6RX5j8aQb2Y0CHBeS2+Oz3R+
n+tmueZxqQEPNECuASzOVRbW6eVP88Ry2yVZvkbAolnmDSzxVJhdspGNAhgkXJJHIorSUpg2lrHC
LYU62lgwDqC+9oCnlAhz5OS7/otI08XQp/1jJEHQELmtI9eCL3asbjkIGilepKO4oRVnCxCLul1b
VAUycG3TymMZpfm81Jl7hj5psDZFFsJxJu0P0kB0HpBE52obSBTYaSDewalaxonPf/i1u28qZGRo
OOAA7pn7QbgGoGlY/f2T0Pz1bYlVA2cmw4vB1nUdz5SfH4QIQ+WV0WkNDON1hFhbD+klogxAbure
DWp9A6kwRESoroF3VFA1D0Nl5zC8gUq+7WT6OWoU1gNtnnxNcVUCXMafbz2A4feRqPbCjTNKrJDO
Sg2RVXz/NO6SRFXq0cCWfsHCEca4c78sk2kdYQJ9PK95L091UBn31MCQAbn/+9Og/7ouHU+DxbBu
GP+zbfrC/vQ+cLoOOG/B6tMHpt1xRyYpbnkG52OIeCEMYBoD9DJvN33smwvemfmvDwMakcUA+dPd
H2TQs0OmLJr//SFz/Zd1jqMLXQj8ywk8PPhvX55gmuowGgyj07SgHzyngBK6H74iJhyPQXmo7ch1
7nps/Vc1veMLHVCq36t96DZO1cysw1dYbdx6l1HlLKwwV9BoWlKYM3Hc8NGwoOWSxss+KCEcjJTH
Qkk9uGh+/vELRgh80dageShf54t+/HXrp2CR9w+f4/T9cIuEWHin4zOY48PCtF3OUP75cm77oQuL
wZKb3gPVy5qbMGVpBlhtO1hoIoDkXNqhhaHuSDhpa3kP0FvxdOvhaXxAfsjoZq3vwbXRAJUh7DpY
OQUQmI7xzgELNA2uFkvyXTu2UpE2PhLBvd35h4AzeFX9Z7xqLQmesK6/s3b/99eAMUYXfv5zcfMK
Byoh3HAccLJ+/nNBtUh6ZLL8zcThMrP5FJFBbN89Gr5C4hIaKsW4kYNfQgcc9U2vwGmDQPVM2lBx
9OsGwnzMQdjaN8x1Dy3nAN8LoO5+Kt/aiRMmin+4mvGPZI7RgE9/jMUM/CWuaxqI8HAhfo1iMbj6
pk4YlOu4lnxXwy58DqQQEGyt5X8JExcSeACeC6cAU5J34YzqgQByVtBiRAI6VMEXl6UxzI4s+6Qj
5/CYIC9K3VRqqb0fIOxCxdSCLHUZtQyijiFWy12V7ZAxewfYKvqRZCcsGvFGUr6JjJQnXkap4Tki
g/WFe3G1SlieH6q4cXZIIrfrquDDPbjZ/gKPcuN5nKepvPDHMHzMY2hQerSRTMyyk+4HeIFAQbI5
AWh/FL5Mdwbubn0MD9VQoPLr46A9FtDdOFEvqqZiX+fDBuznN6qnKmqkTd/k3kLHsn8+7YEqy3HK
Uu+aWa2Uv6a6TzsTTrWu+6jcf6pLGpUcKpYvrDaH3yQNoV1ZIH+tjbhIPtdRH80q0tEDrUHA4vej
hhU1vgkFc9dYaeVbn0EFMQZzDC6OOviZIlYLsP0M6xBlBsL1Uvcgk1drzZ7KqUj9eeXrIVa3/TL2
ShuuaoPs5xBQxhvFrpKrUwfOceDenc0DlMaqOvb0WVkxC14hVoL8jc/3Gk9+3Hq0FvsBEWwHj3Yu
sV7ESCTinG3lwGaZ5nDHiSCcDtGC2jpSDx7ncoPYOALQYyPVmZIvEboK7qc9JW6/Svp+WExzhFjx
RkN05xTrsJRQihvHGaVQS93VneU0Q+rlZxP+lrdJHX0IFyB6ZmualQ+ZdwpjfycsZqVz0AHhSJF5
/SZm034q3+MHWLc8U3eap0Naf1ZBSHNHRS8QfGTtANc5HgJtch96GrFtHGiUL3xtU2T4N6GjojrT
AB0Bue4T9Q95CHEOTw8WdG76zns10zI8CGjD4RnTrIyA8wuEHvnFHCCFBT8Jd1nZVqDmnSZncGxJ
ztQFGAMTFDa4kYaGkS6NiFdrt4GacBm/xW0cr7qBh1uuGdlTPHhYgDjxGxCQ5cKuUmMP19HuojXN
u5578g24KCwlVKWfhO/KO6xO7Rk1KLv70eSOdg69VB6GsooXtANExvdihDOmTX+CVB9k7Dv8U9BO
Yu8hzVwT6qtdvI6z1l2XXMu+wHp73rPCWxlxCWqpizSOVu3bKEfuoUYwcI6nS7TVpcPAscYpQ+SR
zbIuZPncw0PM0311plbdDpuFjS//NRUDzQWeCcar01QFruEcMZqTcGt2hSFGuPIMBPKomKuC3YHS
uJn6Vh342bAKSFdeaX6l2ZzM0dYw2bXm+ArXr4bW8Uti7qltqlFgQiRAvE2HKrRK7fDNAquV8cjN
GN9XEBEBbajESxPx2I9jHmOiEZJ1azqOOmX8YHL1ccytLe4AJ1bTMY+XwwraBumS9hpbQLAPjoNM
+riDcUPHjXhzOx3X3x0zDepK7bdj9mUBwX7k3e4q1a1aTVrrunC3GXJz4KDVGYAdWoOlBf3s47oA
bBU5kSx0rI1LLUJLwVZUMWzdpp4VSB2RJXy4to24kHGOFojqlReKZ2kGMJKmOgZ50eBAP6farDHY
DFA7T2lyEYR4AZjyGpU5+BwFVN6wBImv4F3G1zyBI2XrnqkDQAPmkoFKtaRixqRxwWDqSEPgACYW
bdCqFdWVAsniOpzDCrXfpk08/xiGecugAi6nzqG7bTTxlflWddfr9vrWI8n7Gn9mnW5ornqo3CPO
iGrmeZbtqR8NLfwOdmysK7dUpzrWHnoevQz5UG+FmccLRHajNa86a8ekSo5+V2Cl3i08lW2FTGFv
xVQyi4Os/x4Mq1g55Y8+Hr7iC9p4EimSC1HhKWDCIXw3lBwflkblnzsPOjKqMZJXQxfIFWMQALP4
0qmMt8gyIcRfDcmF9tz1qbWLos7eQhpwnQkb8kLG4OyrKPhutkaONKkGcUtbWMcQb40Vz3wdbDpY
Zvcyd+fMA+ZBK5c5hzBHDJTFm/DZCRLaY/oTURvR4SRHAAoEoZF+02r/aw5n1y92x+Sct713LaFP
uYANAwPtY/jYN1j82e6X/Ya1L87gQ4A2FwTtE1DCIDjrQBT8tD9YdIPPl5bZyu0zKJhD/XxVQANk
4cWw0FGNjgV33+hvIObNvMYoX9wSVPsAqnEbhljGk8vtXZ6MsxauPhcDjI7MrtHvVCiRy6GRiEV6
Qd5fPVfPdg7MpJc0IFHrwYjEK6glMQxy2nILmL54GFz7ntoHO0JMV8/bU5AhPA92I/zOxz0lrg+h
L+484Larth0L5Co3Cu/VK1bTQFM0S6Me0p3OEOGCyd+X6UCAmp1pCidO4oPgaCB/M0/HCQFc2qVh
rZ4GEfQbA1TwVVLV9YvM+hl10Ezw8+Ddl+whvpRfXAHzKdpVaYG8XWLVcO8DA3GwoYC5oAbNKlcu
nprPtTD5WkCqdB3ITntOOf7lx31C4i5fDIGIkcIF4gceyfl0ulIYq8+Ad/EvtgaHGm80EaYRRQTE
DwJJL9Vg++tuyIoNXEj6pyGFz8p4omUCXQUIYCZHe9BcQPAiYzbglfSIZNVj3sPBIwSeYJP6ErZh
U+Ib2W8L2gmIZ9lIXY5CMNSg+85V62DOOb5NCy2yLtm4ETHWdrkZaUt6fYZugwbxNbC7cnqhZkk4
rFPo/sxpEPVqgN7tsZw8UsnuaheuGy1ew2lqrLHM1XdgUM0coGIeY65pZ+lne91r/OfOSXFyQPac
YpFFoQPmxJJuSa124scLDam7LQUfgST9EWeCnag0zmgARfGoxhkhTwdhdcQvrRz7/YssHgfwmwQp
5ADsqTjUVoPVaZN3xqZ16jtjbADXDSSyT81al23w0Le3QxbBww64LHHwLOOvn31gw2Vn6L75+mvL
fYh9102CIJhrynngBNVc4B25zk3G5Rx2jGujEeapBN/kMhQsOJoJu/vorDQk/Lo6WUxlA/FCMDTz
Ck4342Slgg8pi85x6MYXpMYR8A/c77Udo82oRbI0qhKXGe2o5OnXOqv0JZDobAm8swklLjt6jn3N
Xiaam8LYBsW8hSS7F8jsQMXONDbAoGEVlXrWVQ3ZMu2VfPaDApmM0dQLC2n5DLcEsS6Y99EaxZ1c
QLGp31Jrw5w3ngbFHQ3V/OVgMjAW4jy7R/DlkfaTKJ7v6KCScX5Qxv98UNSaIPpIB6VB4ROLBZmv
vX5gB0J5TnjPsaiQAJ95+JKZxAKoyyQj8AkZ6mseAuxjJ4fEBG4TTZ1oznDsZCXJsMgrf4lP+jlg
SdEVOJDh0QTaXVZgB1OJtSmWaFBjp5LQza05MDmV4qw/mH7a3lObV7l30OsSd1QyfHbNIS05lYCq
fK47Rz9Rm/KTdz2wwkk1nMFhHrkR3h6nXbAinuHe8A6kDQ6B1WKm3B6AkPHgvDqFZoEeiz21Krzn
Z3rCkaehVvi/456KgbStffZoO248T9ixsgu5RWosfRhsJ1pLjekLKvoxq46i8L44zA5xFcOn1O+h
NkaNrMKuUrN0d6rU0odONulKRQjRU2vrmcmh7PFEm8ZW0EkR8QN1TRSkyhGox8J93GlQt80Sjg8x
su+YyIUCww7o/7hoy1Nswloglom+QH69PFk5fH4BysHPKADGoodjw2qqzAMXTXmp30dJw7cIPfSw
hBvnYACCJGbypWiDbTcAow5xRHXV3TY55WFwYpqupQCLDvhg003YCY2tVlhWe68H4sxL8vRKdTC6
erUSA0CssSp0W5jGjx9CPU3Q62AtGGmJpy/GdzqgU14Ac0cq0ggjWwWyYReq0QOs9XorlitqC3rZ
3iMMMnWnHm0Hw+s6QySJigJhTwj3N5fB6V4hlVMdqLrSAGvEBdrsqOiXOQfTCHQBKtKmLYwHs4rj
I+3JHUCvCPH2AmUJB0obZi3gvbHAhRLft7xjS5PVzRJPmnylqtRZ0MAm1bVL+336a8vcHRY9yOaA
5WGWITKNOxlHayPo1ZW6WwqJWYMNxsfhC5/jG8h6diX8pubgi4KP78/h7ARlb8c076UzIrM1sbtV
0S/ZOSsg+bojlaYqGG4gbdh1axBqP4ZD598EdLxv5lA62AZZ5yxjDp5DDxTsfROJZNp4pRgNF7yd
W6eQmUlKyN11nfroZ7p1u6odGPu5QRYuWunrR+SzqyOQgMlCdnHw1dtSmPnWznjzt+00Hq/mBB9/
cbpClstZ5EgR7esK3HxyR78VSUTnVgR1CPIzY2fQFNEZy+/HWyuNLQHLXBQu67YCGay70tR/UErY
FgEk2orCXlNKGKu2Yw8jgkuFVSj18iLnsW+hV+wnrbuaPJQM/bGpw+rscjc/x2b8REiYLPLFysky
d1Xj1YmU7Ky3QasEyThd33S2Yq1IDgE+W6QMgwwooL+6kMaW7IJ8ASmcbtm3qexnjqvuoXsYbQkg
NdURTMruqnIxmbvB8xsAkayDArrNBE4ahJSDgQOyq0Ccge6f+UitsBiDwTF8HWLZ+qvOR5wu01qo
aepGyo6BdJc6smP35rjpoX5x7yfZe28Uckclqhe18TGU6mjDbK1b9Phou7NMaB2HEKfe907ZPFiy
LpdVHpSrdixyTXe2duSHc2pNeeTe5QXfUSNVZU2zcE2mn6kEvxzI8/ZJuocH++fZmL4K/cI+wym7
umjyWBuqPeuj/XmbIIXuehWbURvV2b4GG6uwRUBo7E91rjxWRW0cmig53QbafcdmVPxloKkspMUx
CHywFmGK4WNPNCBKlLdJDSHik8I6AaILOkJYvrPRNGXsldfav/3CCn+lOx7QXxWiR4ikIUoxshAA
D2jzxjpQqe40aw9jjDcq0QaQ/34ewel8bSYthLob4V8axFPHwTSNF1baeHeHi6aUUN0eZ6wCyzq0
rRZc7AAgqVjBA3J4MuhP+v+UndeO3UaUrp+IAHO4JXeOndWtG0KyZRZzjk8/H6s1bsMwBufcEKzE
HcmqWusPCbLWG1PYLhKofH3ykDTNOTMM5SpL8wiPdhq1N1lqnHG4NKW77DMyZ5c4EjhKrof07zMr
9vp9l9Yfskem1b97yOKcZYFlVgm2hGaHBC0koAXLWt9DLfs21pl3V9eGfG0oTcCsCMJC0y9H7w7Z
+PcI2K5/LZUOXcfKjsMKUTC0xXw0Ub9c9PYpX2EKDo/2Q1sRRpEdZN24igEpYGE/B7WlYj463q5w
rrY1BXaqx4ClC/MmD6M3YcOGh+5uwFCJDT0Nwl2BzvPaYsJfnAxCarKfbAVc+DLgynaQylqFZ2OJ
YrtnKazlaWjs+7JBltdWJYz+APMJ/17gJVR4o/78dRYps9hUa50S0Wqm3j9bv/pNpXXB7OanGMf6
g+As6RB+/ht5V/2pJhsp6xs86AmbtdVBneL6Q7BNyqfKfht6FjxIcLLlXuu/hhe41JwboNkPnY5i
zYKP0zc2Egigr2fNWifPZJ1slf3GoRH/bnW98ffYsgmbwBuFvlcWA5JcJxBJQon/BABlK6u+6uVZ
aXfRtXfNdu9Z6fJiZuFVwaTjz/UEyOQoTzCF/6xxGpx8P63IQ36JPunFSWm0hyxkDxHLX06ett6C
WY87jwRI+E3t9SAbjEUXJ+9/R7h80tsnFcjBuAWMh7Fs9HLq9qNbay/8lMp+zKJiI4tZC9LYImzj
y2I7pWzTWClETaz3gaHou3FMErBDDPVAOPo1d95Z6QztRV64SWoCq2tR2FzYK4i1h0R40Qme3QcE
xraV0Kebt5KD0gmLUNWKNgOsJ1LZYWca31AMQ9IwzatA8zLzm2IXRGuVoobnVhvfmqr9mC0je4iI
f778xyBFm9VNUer2tcBWW1GSlLXSJopAXXLHbGJ5Mi4bZiz7YBu2tcsVvdjPYLyJjzP5yqLRmuys
1slXFjv8VIMlF/XjPGfmSc88JUAGan5XEU0Kht7KL4Rchm9g0goTzwTZS1SmAt3Mm949F9FeBJ/y
izEospcc/F+9DAUuSKHZgmhIOnwzlau8QtX1v19WFv/1svRqs7Hc1cqobcgf5revQ2KgB1ep16+a
XGMe98FkBU1jVRfZgLtIcYP83l9UhH3fi5x7mXnmFZcw+5DPtbVLyXy+D027yVbMUuJgYhBVnXtJ
UIK9TwOW559gJkaGTZK+ZnX3e6QW5p8jZYfs75G1nhufIyXaCYvJx7nsDjFeFT/aYj8hWPVXgxOl
X1eD/Wqh0rEthzG+NrWSnhtl0neeZZfPRFrIbTmD+Ue/9L4clZbzRy+W+FtHMH4DqkzchElqVbOI
30GCTZ+SNhRBlGf1z3h0UXkgc5aGzKhK1b4vsVej2dKKO3KRw9Ftyg8W/fmmnkxiURgvofc0u99Z
cIKp7eO/VqOTFNbbR5FrThCWVvygdaF+cN3UPpSGRpII/D02veP0YdolNjbMrZoSfvRMCL1mebew
1sqXAQpBUOERctC8snxRSVVB9/SWoDJF9TLOo3rvcEvkvitfZA9rcg/RMmcPsspuvDZIXFccZf8l
Gqx9nWvZRrYSxO9uyKM9ypeSVa6YNljt9I+y1AnDg2+Ej4m8dhw3ys7GUxlpWN6MHRklINjqu+w7
lXlzy2MLxnesGJjpxPkLoavbkBXldyMGI20i6XNqXBds7QKpo9XK73M4o+bZm/wp8PJ4r9Sfsrui
gU2aXBb2sogug1N240dp9PUBZ712J6vxMd10ZpLDpcj1Y6mLeisvOijWqeRmfLGLDkqeYR7BkKVP
aWni22MC7m6dAX+qcgiZCmvmaqLJT1UHykjMAySvYkwDO2r6AypeCgnStfz/OPjzUuur/ecFtAgX
0KQrUV9ZFRs6mP3oWbwmGmJkvVZZvqwvtGnZVNFofHZriukf3To3+2c3m8XSUWWdfJ1jaQlOEvHP
OO08v3U0/BK6xfym4rxboAf9pqqeuNt2LfxlfYiyPhj2HtyMrSzatUUenkDBRRZD43WI7O5NGI15
m/IoJY3JxQbbgkzcI3GYDL5Nzv8P2OwbVS8ITgBsOiea5303DdzksE5UnxBrGXZT2inn0Kv7M+Ru
d2fElfKYzAi+CTje362hv+ly/JIiAzXGzZ9VgUXF5HQjCq14D1ehV9ycau6PyFjPhyRsu3s+K6gK
Y0XyRoLoV54M4q9IPVi6wfuoNf3VzdwJNxruPWUlmSVJre1hBvSnTiy4tQ6FtY3R/nxR1wcFu/fp
p2K3aFkTE8MvcjikhhoeZqWJNl2rG69F3LmHqiYIIYszkLJDqqTJZxGTU+Oge236WRwj7tIc67ON
Wibma6ZOZMuNomB+pdhZyUTRLj87O6SrDzVGip+tdhN1B4eI0OdYUTqs8zKB1eA6trLJnrSzhv3j
+q6g9+TYxinDZ2tuQSTtXRUVyrXV86r4EGnK/NmaeaGyjwZN/WxdsiTck2KHjLFeuXFIhGAJbny2
WhpOz5aO4Li8lIhVY6926KjKInObtl/6FtmCdWwxjctet0JMU9bX1QZ92mPfBlVrbo+tW3WHcC5e
8R6aJh+WZXuVB37e32eJcXfaZbr8u4fsJqC8+iTysr0sthUmw4WwME1a7SNzU3ev3tKBM6rCO5Ov
4SCOYse7OkL8VFbKfvIQlclPJwZZKkuy0VbQn+zzcZes47+6JhmxqCwhF/ZVJ886XX3RCyxNv67d
4sx6doV1auOQGU92CxM4tzVaORt5YS3n4ePHsMdzWNbnrxcLS+xHaqV8SNmQ/+P1oXC0iBwVyVb2
/XoxR0+PlttWl6/6PlLyE9rVb/KVv64dF7obEBjTPq/hPIeOBlV0tVuRByXGaUV4uGTPK6vsf6uz
TFidL8s6Vhl/n1qk0tBvQXLAUPKNCsDi8nkqu3ZVpviiw49Ptvwfl+uyeK+HEamF9SXn9Tp21LMr
kmVzVlwkRjx9qyUuazN0cL1R8451xL9cFm0rddg3ifKqWl701uDhJuu1yTWOdaOyjAV89a61UMHs
FrgzKGfzNScaIOvT3JuOi5ggB8qLY8tDjgRcITEQFrQaqQB5qLrEuzTrQRa7zqp3aghRXNaNdU2S
mhx/5au6ahKZSpxr4nTONc3aTe8Zy5lJ2CQ2tjbYoTNsCXwxr6QF62zZUbZoMbaNa2+xjv2ql2de
qP0eJoufY5vIOpklmqs/66zdz7OuXIA0ZK6ZX+VhNmMEq9aDPJN1MQmjDTjoJvhXA1LjEBDXsbJz
ogz7Wa3K07/qZQ85lDR5uGtYLn++4n+9mByrNd5PAohrZI7QbzaG805d7RHn9QCu6/ehkgaKGbSS
ox2p20YWv/qMRqQGqqeMe711Et/SrBhD6SY6OlWe7UcRZW9xmD5KSsnShgl/i+6fPTzA6P93j1Cp
u828dMjDeiiIen1H8KqLiouuOlvTwGv3q8rJEsQRvspfIxo97Q9GWV+hx+QXWf/Z2ZlVZzPkONpZ
fd89oDUPs8XEsWMiduKR7mucA7ZUpV/PVvfwWVkV7R5A3yrkSl25Htomi7fssdWNvMxng+bgH5Oi
pr2oq43T6u00KbMaZFnYB191iSsc57NcSu+mryZNQ07VlyNl5T/aZblt0cL41+X+s+O0vgPZIg/y
irbm/q77KnLXMbHLPm5R4wizSyGgbTwyLpNfRXN1nXBjJLNT1uq5hpuiGoKibOnDVu83UdfAreRX
3slKu7FXU5DZSDZpg/apMbZPdazyLNFj5+h6KeGSsUkfdfddtskaEKfJwSHyGHzV2RY+HnEBm05L
reZJgBV4Kp9kd3nIDI9lu+o6n68h60yhJoiGiPagl+540HIVDEyeZ1eCcdm1JfZxEKhA1GGpjfx3
XY6yRfYBy9mBxx7QcV57ywa4k9quHAwkw/JMP5VWOrQvYY7hr1Vjhee50XNuxdOHloNZb6y8Iw9d
Y0qXRQAkinY+zTWkehaO0QNCmhg0KjAwU7bO/pib858Q7QNIKGPkZ/0I1sjwwCyZCApkcf+ihCTx
BqNBusNBelvN0uSorOsuuEvl1pjm6aVqAZPHNsr6mpseP6+E0SnBlRDBx57bL8uLW7jkiKh21dmw
dPK4zpxVZIf+tyzP5KGN2/JgtgZiT1F0tf8+EFqD+z7xWMtjV9+rbvshG7/q/9V3mWqxYtv+8xpf
Q0XqDic8+bby2l/18uyrbqnc+BIjm72+g3+90ledfDPpgvSyiwvh313dwoz3tV0gtBVZ7RVhWIzq
ncjYTW7ebptkAb+fP3oORE6l7NyXqtAfKuyX7iqJ1Je21xZ/cbrsPIy597KEfbsh7uLwHdBqtqO9
M1j+b/W16K1euosCBEdeKRkaDd8Y8UM2WkgFPYXcLqy5L01qVdiwRdzqeK9zDFc5WzJQYBlkWZ4i
kz6eQLSuvI/Je81DfL6zabzJElTO57xQx/tnSZgEttzp4bNkO4d8KdVHWfJSIiQ2ugGF4XwDfw5t
eOyWuzzoAGG3RWioQBSoK2rzd0MDohLLFdfddqrV2zD81xZEVfyIJ9Th6wo1OgH3JBL7Iosxo//7
ypDjvW1hgL70MOGE7pSbW7TH7IcO0M2DWTrJYTYdmGVDBbRkPRhERa451vN6yG6EVSl1vRHtjWaZ
WJ5Skn2T2NT9xo6hq2Pv89BjmpQo00WN53GTE9n6iQpPrdk/G5T2Nmqa6xdDqZzbPJBWkw01bHN8
O9WPYbTgcC7dLwhZ7n5uu/KUY9aACODXaQI8+0Rat12CJNLLU6fZeHdNSnjE0oGYM4RK22qqFzEA
A2eGb44E96qXnAXOvsEKeyNbc8iF12bM3whGZ13Qj4vv9nH7VK1JVVRmFt9ycHEcIg9TABhS2Ir0
hXpqtXD5PKTF+M/iT2Wxc4R+lehMVAheynoWLqX4R1E2/KsuW/tVboEFrRyiLd2WZ4t1aIADTUKQ
8ZhzsXWE2sCKjZNHzWpgwtRt/bMd7BdvUo2XtJ/MQ+qY4S6rhvCbAo1gAkrzs16QHC2Gubslam5c
J7KdQd1MxX2KhdruowgmWgHKCz2MMTxqbYpXZKuHD/p6YNdU38aVyJYQ7t+CgWWR3o64xtAouzFF
/yJ8nZzkNeRB2DEg8GgHLRVcmjAXvM2RMjSN+btRVShtkkjHFapP9vEAIjwcLHFL0HG4lbVA87UN
bSIRFL8axFrMzQ7ok4EJ01eDYlv1VQG46dQFyrlF67wbUYjWsmicsw2x+NvY/7TX6hAPqGO/BgfJ
EtQ+CObooMF1RQFrVHBHtZUL5GFzO0Y5iZ+1QdbJVktjm4tYO32Aw9YBGoS+ki/O3etAiLuOGf9U
5+yprWvlpQLadWgXU99ldaG8F5YSyA4zDtubvk7NixwZFkB1pPUKNiNPuaaS3/1tBdFZGbNdatwT
29LvRCTHXZQrOIj8XSfPmkTUwRrO2M3ePMAhZGc0zJPLH5Ox8mA1mX7zyhdZMEoeEH4O6O84lc6f
TjP36ZZ1d7Y1YfBtvkbV6/jIqAa/nUNnLxvkWwnBPmDhEyEyv7piO1Dxlb4VbzOe7/eh0iKfhD4B
52aZ907dOlvZzQ1JEdimx7y7tv5/j7KGuH7tMV9SDH14QJxoeICNgNSHgU8ymaTLV30fFySKl8Vl
O0g32ZBmqnohxHqUg2Q9nxfRh25cQ1yOcSfbTYR9dO1vqqW+S1GdxNujO+D8UqIW+X7Nrd6cVrE3
gwe+zohEd2xxjDqAzDLuVtX+Hs03+g56+C8j6n9xuej6qfMnFQCdVZpGWLg4xSGGnl/SgLKhG6Z7
kaXqRs80wMCte501VNWkIlUy6PtIjd2rLMn6tUr28hYR7j8Tv3pRAvgzbfFczXr4qORPgIShvKyH
BUumTVJP8U4WgYuuNsr1vK+TBWFLt7+0WjffrSVHyJKsewClajnKxtiZ5h0uzMVWtuJ3O53zAh8e
2drkKHrN4Lhko6yCaQHU1pzvsmSFxBjC9hKyvSn0zeo3na12GgOA0k0GID2QxS+/6k+jG1me1j5t
rXSB9LRWHXeCG63Nz66LbKeuYGTKknd5VmD1sJmYXue1JKtUXX9DJja7yv4tf9k9NvHMOmsPFxjR
4yBMAvhczINMgcgGSDEdGx09vmGPxRJw4ulTZY+zarN6NOMreSl1wxsaH5G101nY+jw3H6dmqABX
6mkw5zN+e8qAS0D/HnWW95CebB42jw7c7myeybZmubM3ia7vXMezd2aZvVdJpQDSt5VAkJ48kI49
IgQcP3ohD3cNjuJ3l0C32aHQrOmmgcaFOd3kmWIBN6orBBx1m581UcYc+/ZqFT32AuJPzNKEYomc
MSWPaojbcRuaG7fUieKmK5L84EyPs7euiDykfSNeHwmMuTwZerMEr3oMyxv5jBP3/+QDY/ujRGLv
qVKN6Bi5+Yc3RD9EEnn7MNa8QxoqxLbYDjNLxvyLllcrnrO9vaIZ3HY6Jk3FZ0U/x42xKTYtf0ZO
6qGCibgTyB6kIejzWnvpDe27p+mur4II25h9SLRTcfzGIEGkzgB/xqgPhpG7hyhBgedUh20XmiHq
g+epyJ+TJ/T1RUAAIhGxBfTsQDytpnZDpmM7jj3zspol5wnYoi/K7toTjo+I2P+ZWgUSs7XRbaNS
q3dVp+T+aAIw1bMhQFcSoFP8odn98qOr+z3+hcd2se5G1ahnrwXbyuQ0bL24KXwtnv8K+x9Ngfoy
e99fSGHzXbQfqAzuE6/4NuSASfSqh4pbPumg1fyxwVxeV75FRRpYTc20UnfYjwnzR1a8o/u1M/hm
Cg/TvMlpf6ksEzaW+QYboD4BOWZ3gtmLbyYDIQNFGQN9KTIAVtZ3PdYXAN+sKb24FAEdPiCTbquC
CXbOMZuqq/QW2yCrl4i8nZXiUTCV/R606A9lLIqXPvyrRkJ3DwntVSE6yjphuVUTAaQ8XgWnpozJ
Y3E2qqbfwGPySZYaVSbCC0Akx19ZEjU3bTYwQ8te+mHQXg3nNICgDJRQvGjwQjYlygabiWcAEU/z
iL34zVymUylUnLjS/DZ2eD5pUGS2S8qPQaJ32MfgSU9xdPTqbuvomCeGZYNFjjk+9lrcsPjs6n1s
Izo4DP0D0I+N2cwjKGTzpJWu4qtxnIO065+dpSRhOZfLpg+L5iSS8dj0YHORWiI1C3xd6dXDOMIx
K80C4Cu4LmTryfbHDhYqFWmirsctbsCVIQ7tm+sAc8Y1R/S1ve/6GO3MWA1sEJAC6YXDssBjMLEA
8rWw0E5sy91g7BWW7mFzJIbtm3U3g+JQT4kn4IfXdaxv67luT32KcPpdntbw3jL/H22LrlJRlPaw
b9X+WFYEukBHMkpeRZPNnxeI8AhKQt3Pp2XcQ/YoYDubjY/V+4SOxtKehBfrO6tX76pe1SeA5At3
WOxil8L+eNPOgEx6ff7FXGVDk1m8x1asavKsDHxmv+hk64grFFEQVg4eVJn75xN+Th+JywZudurY
L/Sfuu08i7D3dXJ6xwiu6tZJhj+qlp9HeMtDZdoI+FZoN5OBL4tVJHvw7k2WxugHY7xqi5ciXupt
1gNEbvpfuYNmCUBdB9nUqtouSuzehyY85ourPIcI/IZzfNaM/rWwunKHcslHV2TK1glbfjyEHVH/
Ga6qLQZS+CSqtbZ8buPhe9SYHUqGsb1PbRIq1djvwqEpAt5ves7zae/FfCF5hWaLnlvDtS75srRM
vOQjeX29ZusSin2a5LuFgPLBFu0lz0ukfdLydazUQKzeMPhUYhOFZxoZzXTXleGlqVCVSLkZVW14
qELtPdYdQjVtc1bZbwT9MgxbmIvWSdEVQcw+NY+ZQOSi6eq/hFaWPp7Uhtr8hUpP4k9mgjV5m2GY
Gj12haEdUOhtot7aoIBcOu2zmom32lRj3zMmtr5ufosdO9o1xoi+cAQ2tfHyo66xSEjd9L1rvMXv
U3cOnPZSdZnv2rPtC6/A8D2v3F1JuufWA1lsora7FVZPNBc5EsTU4GF1QkWTsu1fieknvhisd6OM
YGQRcroL1TuMGZonbnsqlfmX56B/ZXkf1phj/2mMx4LMkx8L0sVMzlMwW8D5St1zA8LQ04GdV0Z2
DTWbLK/PydjxDHYnc4d5hu73q9OnkWlvELonsKvNxZxdb5NUA94ZKeRUMSZneRiElZzJjp6zvLGh
Dts5MN7h2U0hWBBZ8nNb8fuu+SsxrDdrnP9o9I4cWGxeAGOfK1iIzkwc0bTdeoMOwrcWs9GtU2Qv
yIpbt4np3u+arDlUUZs/5DM4PCXuH0W/+GafZ9ucRd1Gh5iFKFaCw5c2gqXN7aDXcFaudWEgCOSm
hyZ3owu2NCFqP0Z8XrzcOoas1E4iTrVTMhowNONiOZdJOh4KRJAvQMONvSbEfB3iPGIxC60VeEy9
G0aMEck1adsqSZ2HvIvibdRc6x5ajylskqkYQKKdwZK4qPE5jBH/DVYUZNClKnlzE0i8JYT1Yhse
doGLqF/b9jAoNn4DReK+diTtg8axetT2YzSGe2BAxowlExL56relZuek1UP5rtTkRL20m46VZVob
KK+t3/G4fJ8smD4xvJZ3aMUd4GSwD+BUcf3rhfHOBIazIlSt98nuezx8hYq3poV/BnGR9whBFJ/H
+vhOPJ0NW1oP75oXDn4OSurds5BCsha3eY9KHhHoGNbvUMgmRLWReIsU44ThoH5Df9IjIOGEG1lM
xKLfCgUW0RS/L11aBfCSTDDdUberzYlJ1jRPsc2eOIzM4dYh4npr+aznyW12AM7YKzMBbSovh2qZ
OdaVtTYRJe9BWRrlpUv5ykYzGGzeJRJDKVLe04hGMqIwfWSsUVDUfIBGAfuNcNCzJ1MLbCDjO1VV
WoxT2h/ukJFiRhsEjn/5TE5n3g3oiWxACtkBbliGP2hGdq+t0fFnkRrblBCwb1jDXi9TD0/yZNwt
1W1I6/nQt0l4W/gsSmJfwCy+ZnEoHgik9j6aVExZjaLekUJH0a9YHmxzZsIumzkgkAC6DuVuElPs
ZNUh6QPIDN3OWE1Q+yIJYMSnd3vsy6O34LSKtCMeLNXyvexLfEbKZV/jyredK+8NcPCmb8YE4gv3
f7iA+J1rV/BRbLAhGA53C2htx96GaRz5YUagtW3QwRGc7pIEypAI0fjSxuzBVtKbvj66o4zAlZ33
zaZHO1RBh42JW0B8ICCAFmtoBb2XO76alyQimR66JLSfxsojqG7lu7Y3Kn8sCWqUXuRuUgzg/JbM
8raNK3szu81wQqjDviZCS/jTLeAWWsJlmskDtWAJfXfK5FIYNSBd4zIjTbcdrDk5w+2o9yz8Ld7Z
Hd20+qChmCGUNjx33KqIQ1V/mM7SY8QmrMOAFE0cJ4SQZ0fbdl1Y7stIZIGZvLa2Vj9E86T7RNS+
8/QmwzyK+VRY/jAPlR+3kXK3q7a/Tfak+AXp+msrRhGg2cwHV71TjPVGURLmSbvmgWg34IYe4E/Z
oEBZWBhoO5qGMj2alz6itK6qpTfojTv+EtOta8k2YqPonaLQxTE1d68Iue+HSMn8wVXvJgGdrWHP
s691yqnzylchbOdSdMqvZuKHmizNuJpVXWzbOf2zNcDvNIiK45zzUPZNcsmGcfKVZHb8CZeBjnkf
VQimFdXOTxh5h9s5xD1IDDCl+zDEdA3pDuEov8zJHM9mCHxrquIg7icraAX/k77S85MiBiigBoHR
eSqP7jzgDOKW9QXNsZvasKUygIoYWCLqWG4AlmVFJnL73Eweji4TiyetGdo9JNttPClQ1mqxHHIr
a4FWVi9dWz4qKoA3BLbbvdO2H5rI9MBoNJM7LOPm88z70k+w5Jbo6Ea4Fq0x0X6I0y1y0KzgI23e
qOw+Ki8WJzhKKtmr5XvbGmDlWBZsuCngUOCzHizThPtQ731kYWH6nTMQ60CmacrQhm7tO6nS6TYB
MkSzqN1lbvTmIFaznTwdN1ORbZcpstkMD3xBwyB2dhSqW+FkbxgCTZuakNkWyVV1m8WgCUslQmhF
ry7FhB5WGzJF5bZp+A6ScDslGZygy5MuEGG8JwaXnVKkd21Vt8+s8S+YXXbImCcPhqYp+4obyQ/n
hwwAx5gn4rFlPxtZJJoNl7yJgFfS1S07VrXRWemzs6uMaNrnla1tEgA2vnCRk03ukZgsljftEOQg
JDeWkz7GnjjblttsOyRyyVvn6m6AjndYHNWD8YvICc9wqDRDmu96hN+X3i6R80rwYkBPfRfO6rZ1
3MaHrpztQs/iSRKKaIvK04eG7s627tvxWcsJC+Wwb2pdx+rL8/AsNRD+qsNk2mD++MxP5RJjcX8Q
/sx2QsHpYjY2TgZGJiIoB1rfaXA0aRC008McmM8k3mLiM/BcAwVsIKD2rgkGlhS72kLBvEYJAnR4
2T3VGRQug0SgR86/mUDQZ5M5+yorabPHGoznz09kFsazSLJHJayXYFC18Cpa48M2ycMvQ3VK+lQc
i5nHtakA5yrJZlTO2WGXCfX0jPfuRsOFLqhrDUWkMoQ6F4JTSttTpxeAvKYMTceo9kMEVveqwp5l
qK3m82AtoCDMMscaybYeQy9ddnA0McNIIaT2i8JOfcoTgABefcTysj9NoxhO8uzrENlmf8oToFNw
apipHcLt4Nv3c5G5e37c6mRkanWyiXftuqW8zYj9npBEWk5JzqbNg5cUyKu5HcmAPpv2NQlGZGjO
RC9cn1D/TWhec0rr4q1xcwIohTk2hyXO2SJ7sJrdbEaWuJ9Po9GjZe60eOHaWp77loU6i16Yx0FZ
DfGq/TQvxYlZpGATNIVbqy/f7BhUQDdEJdcn1NLis5ubZaDEZcxeyg1P8sDylXVonN4swu67UFGb
09I36GWN1r7hcXhq1BTsYsyy1K+b8iVJuz/arug/vyt5Jr+meLHQPp/DxUX5pRf7cHWjlPsMeeau
xdWaj99701TFxJvmYE/heLKjV0hNFQ+6rYbUP7sLsrKek7wZRVRoQavW6bHrFhLuy0Yb00dN8RLc
7PlgJN8sZChRgmAF37ZhGPCQWt9AfR/K9pYqPC6Q0A3idA5zP1bDcL9k9WFsa4QVClwRk/g4dvAS
FRZrwGAn4yTfAWIe5IWd5ZW0XYVfheEugTxttbhi+xsaftwBokQqBPr3S1l4bK1Gk3gNhlQngA76
ScAxDyoHHlv9012yn8RdXL7ZEA25QbdcdseU8cDCBjUWR/lbVfpUnpr1IIvyYCLmwd98/Sn/qznE
iP4fvUfHa3fzKAguFnutGgPMlj/YnPRBa6IKt7UVE4GRIj0Mde6R1KFDVOH/XboJYumz33gN+Ezh
1EDuOAwg/nbznwJPCTKAk6Z0lzDr42Om5Mi533tsAnd9PDwWYXVJeQ6cUMnGIa3KfyAnFxEob6Fp
9XjMLvq9RRuecLjibp20UXyA0aQTomR5Cuu84Nm95DttjB4dsmJh/ozv+mujusZ+WMMEqmXlpylC
JrJp9POsYW2zh4jgPPcN97A3uOAl8/LFkzRI7AeKCCLlMB6V0k65ddz5JmYE2SxHaVk1EWf0EG+o
h+wUqgJd7k5hWQUZ68xXc0QLRrH8hayzr0yAtFxD91MvMp9RPCqqKj155fInPzb+NIBWj+ZY4K2p
J90mJkWmj513G8Vi7AkqV7DGgoQtxMZq2vKu5pAaB7ZRgciqxO+zqLxbCRlnhKwQ7S/2EO2XDVkY
j14IPhsTyrZ43Ojukr6D+m/OYZGYAZbIxaZVlvqSIpxhaKXyVvGY3TlT4x4zfIke8c4kJ20t3R9T
KvbO0uE935nPjiPKPbdAcQiJo7+VRYhiQqL86EOzCpCnHUCMiuymqOx7Wm/YVlksfkRV/EokKcCB
2/wYIvGIIKrzKxfE05gX9EKx71nI8qWIktpvVGzbzNb+SWTeJRbAM8pRu/5AsOSJ1CAcl76GaEW0
ZFNGbXrUUZzfOLm5HFAxXfYLqYMNKE1jsyhdu2X5uCmrMdmr9Rrv8IhIFURaO9HbN4D+2BWK4amA
T2IkZfwRKpUNE5xkgv6cVmq5klfirWrYy1M7qh9dq70XY1ejTg5hkmw/eRi8WhI38dABGosNmsvp
o0jSHHJrOvOQ2nZznp3rvBrP1hq9m4H6jkZTH7yhUV6xvt4KzyCkCmNvE/bZdoqS6BWk4E+B0dTV
bHTlxVAtBfsMddz+D2PntSQpsoTpJ8IMLW5TZ5ZW3TNzg7UatNY8/X44cw5ttXPW9iaMCAIqCxFE
uP/C7TKQjVYRndJ6dP+siV/Xngu2vvGnOwKfwSE1kVPqySBfUOQ/uCi5f2u8wdg7iaM9sQIwrnUZ
NecG7tlbZLaw3smE/6qRD7a8+GeNITHzac148Yq0XLxHzItn9OGLUfmENpQw/5GWv5AViMiRRuVu
rm3vDbSxfwoiB8JwNeOxNSfzEyGGn5PeXucpbN+GpnVfOoQtohw8M0bT9RklcIYjyX+n/Nib5LwT
cmnpbquvu6WnNEpdCum+Hb21/espZLc9+zLOI1amXAMin7A/FlPjdbMYsDuWumzJ96aPVDpJ/bfN
bf/WXdqk+NQm55G2SWvzg6GW4461XYr2W56XfFSXTdVhCkM49T+tRm8yIVj2pwqQ3SN+bP/U10PX
MpxIAyqWcgqSsLpJUS6f2cEsEB+TutlM/6mjXs0sso/vi0kPXi1N5XVwM2MPiCh4lbYysxndY3M4
S5sUKtx0NRr8+7Ups5PngGFsO6jFufFqoua/tsmOvJlr8juL1vFy8rUtVpqdpvXqdWtjxblHzN54
KsxUO0ZuGZytEqnxQqmsR7U01Uc/8yI+fWP7rXa1LxlA5DddVcbb7IfZ0caA6KWYZpZPwbRD4q34
MwJxcY4xgLyQGIG1DDsRk72Dpnv9oa9TYil+/mAXfXNvxunZ5Rt7h5MnU6Q5Sa8wx84JS/67HMnW
M+IuH3mdOo/QD9WjwrKLYSWwH4Z2jJnhqw/J2N4QQ8nucO8NsdQByA2Kaj4anmZjepKhH1fM30IH
2UkutPdGQP8hb2v1T/TW8kM42PlRnbVn0s0dS8wOmcYiGfcN6oZnsy7I9KgIMmk6RDmm3oek79WP
yhkAjLbJwqYgkpTiD4UFVWD8EZc/jaZrWCkDaOwC68s8mOUhgzv3mkaIFJRj8Z1Y/nQnTXWgd49e
ml2lJgVE4eDUQP0+SH9pazv9w7P6+l5qfVTMZJjGh7adPHBqbXgosmR4zUM/hwYbDUclGIZXaYsK
JruAox6l5uHKeRdV2S9kaP7pMI9IVROVBIOynEOKTP87GqzwRU7jlXN0VbEu3G0d+g67B1Op06u0
Vby3963iP3oNOfypOKCXGDxrc6Zi4plMJ8cNlvAEw7a0BVb0kuVkUKXJKnpQt2nxQ8Z1aYqGedqr
paafpRpPTfE6ERVfz5Bjga0DVBLMq4BcgYM+x2XsXOKG8RXJlv+Abtcuzcz8XPO/bu2f+xHiz4FD
GvpJzrd17LXobSQbx8omG/YoOBUPSAaaV2Nc9HOqaNxJmxR9oRYP7VIEsQKcU5/mRfMJas5/d2yd
tWR2LqWuPm9NsjWlfvGwtblx9kv1amY/deTt3LqJHwqdlHGIWe+6tbXZSguIoPZu0kMhw7R2y4Mq
vSg6YJhWR3U8Lk3MUNSs/QgIBB195gwnqWphkeGG0MG7dqzmI/T9BeSzxAqXztEQZpc4DAFVL9Uh
7Eocg8GZINXE2iu0PwwvBd9WmESYl6pJUv2iNyD326GzP8a8Hi6hwoxN9qZjk1zaupwOgQlXvm9t
5+bXTErshOicqmghImmp/e70OUswL/wiNSvTkrclTyC1yPXtd8O0UElqsxdpKrqA2URWzvdSBTFl
7vFw/LNC5+Ggj5X3bkW9giRYpBwtz3PfNaZGFzVnUifVAqkX9NeY5Ehng+HiGQbDnez0QXS8f9V5
rPv9MBm8V2X5rC4nTVqmu63n5ffSEVti5nRThzMSxoU7aRv48hzDBhUqj/W9F5U9JBo+eaN82OTb
5OqOT7hzSeO0PXSRvWHr88VJm1Po9CnYzyA656iFvAfDS1nW2clTMIZOh0X3crDfCBJYJH+17liA
yvpQkp7oVKp+7YKEr/uUZx+WNk7M8xnlMI1JmYsbzt0cQXdGRzT96JWRZIvnf0EOGguOEfFnrzPP
UqvKoX53jCujY3S08bJ0QAXdHF33oG8lSFHnfvjRjESy0oqUFDQa/aLlgbMPyQksUT5n34N0OUap
2Z0IYy2xMZfpfPY2dUa+N/UsuHj6AfFR99le/GCk0NOLYSpPRl5/7XQFKx63mp740chwFCPx6pS1
i2JAi4xJHu8Du4RqqKMhiGpW8a3N+2ffr9R3nAwFcbOrTc9/y4hrJRVzdVWpuD6TBrpoKWQrXOYY
dmE+BHmQrk3a6Ec3xehf4yb9UdqucWmwsXgMLfThJqa4d1mV/cHcu/nhmuFjP2baL2w2TonXWCyW
nppp3jEhz8lhty1wCSvZeYgrfw0W/HWY17sAb4wPM26uEUDeH1qGMJzynGJj8qrbxR3KvPmp0IjT
5kqcH90hLkl6R1+Z9FXn3oXIELZeiD590j6bfVETCLCjH3X4TQ1m++w12oLOz93DpBIjzOOwwDjb
JWirgoy1Z/1ljof8fejihV2YhjepphV6o4Am7mHe289+N5GH6oYKroYxPke1ufDL4uYEKji+NBUa
IZaSX7B7wsQhtesLQb/6aC60clbmxitTf/78TA6SBMUBENQxVkj0k9RKd7HeRgRv7J2pv+A6+BrM
jEAGQ+0p8PUCt+8c1JeilR+606JZm+UvFqu1j352tZe20U+yD+lT767DQ3s32j87BucPM3S8t6xE
nh+LjI/eMiZctDFhXvaNCMERa8bVdKmp6C2+Vj2R+6XWkyx+zXHilRp6wOVr4yWn0C+tj7aoMNvN
s7Ps6zxLfXH8+rLWSrN6aYf5aqqJiqyFfkmqdH7MlqJVh7s5bnXCNdTKrulPvavYaBnp9uOoaw5r
3inbEdFBM0AajWVPbPGNmabsLtNr+1EdNPb6UzsfzSjqEaxd6rJLChKY2Dz1j1JZT5VVjUVStSCM
mg3hZegzwpJNiGGaa9UhhCGUw6RaLH+AJIDN0QvsmawFcCKqY6vTe3bV+dqF0/talT1aXfa3yEoe
s7T/wyzi4poR8Xrs++qfAgVM54ivXLX/tGNQvfFB56dsfVvD0YxdM2rVDgA50iLLWaKWYNCoxwgG
mH7wZCTueAp7yJRaqgZPvEmQBOx+nu4XDyNpk34u1kBPUnUr8xnGHVGG5fitfa4a5ItqW0GXMaiZ
yvnaIZz8EMYpRR63OQBjKJZDWpJEXtoik9ETIaAAOIfdvmdW/lH6VfgoNc+b/AVaiSP5snNoY+Ws
DHbMQjrv3lU71x9sfD9AjLSAXuhRAUtlcfwmlbAmx4Re/XwvVa0FygEZLz1LtZzy+OoPHsjh5Uhk
PLOneYjWPyxNtjXtozoNXqVmZQMh1gFNFKlGeL8fbXMJRC+Hh7ZV3uBi2DupprpjPddQcKUmv68N
9EtqZ/Wz/PZswXmNVqzgp7n87gVYNOlaeZRqibk8j2aO2438NjtDBilGCGqpydkiv39OS0K8JJZJ
rVlaru6VqqlvNskCAslTxVhtFs1FtckMBZh/fjhjMe3iIHC+ASC+q9nCk473qbHmv4lbfJmIhP5Z
dtBFSMqHb/h886lnarjDo7N8BMGRXsrC9m+tMYd3vq9EF/KQ+aVAxPNJz+IvKfJsP9vJeTUn/Nod
t/yZZ4WN5XIy3rQSU2M3Bn1D7Cf6eSUR3xDBZ2GgBW78mI55DBInCO5IkZ7jcX6359zYIccJfKNM
7Yd27op5l1Uajzdvap9mT1Iotp0+EQ1FItv/5qDwuO8TGOjuUJFPC6oewBXQczh0KhqbHSwWrx3v
AMvP17qpvmObqVwtLZvera7isRufNfzgv+C79iOf3T0JepS7S/8U2uGvqsuSpyiO0K1NHeUETV/9
UlqxxqS1PWmubn+E9pmUWPrVmOfhZChRfHSV9C5QvB9M19WbWUe/zKj43o2hSXqnci4aiFGybC7G
WQiNjXWcosAE+cELjeSvgSRROlkuUKSKZKXDi51Uo3fQQ9JLFUCA16I4E5GPSflhet7mMeYvqBOT
JdC+VnPgXSyPzCfA9/RYhchjmg5gpQEsfNP0/r31lwvr+3HItVdDbW4Q0asdWajgpBZExCzkLgm8
jMR7VebmtWM8jeNfOo4nxkvR2u5lyjrkD0cAyvWeOKNy0RTyanCaqhPceR15EN+4/QDqoT6mRMAO
6CvZh9zOFx/Z+crnEYlNO/izytz6bdb5aNOkPzkk7gF3OyERUwrFHMP70Yt/TDmmi+OAdi5Wi3/P
0GDKVvdwAwyavdWH7QvJW+1sVVZ4C6ycqHxUuocgV40vID+/D1Zc/m2igkku6FfUdRXk75BgfVEi
DjG03U5FpO6Kc9/wqhZa9FyBUpGaFJXVaieI8wTHlh5S+KUO0mX07nzIKq/IqGjA/uIL2IhjjBfD
U6+Z6ttEavXo6eS6pWohpPiYxWjBLzt70IVvgwEZe7T7e2kyYB+cnciuDo2baG9eb7SgPAEQLTVp
0gwLwbc2TW5ywPL1uRp8mZm7RJdC8xe1z7J7m3wgrWZUvkgNT6rgmLo+FjrLzpGVDfnq9iY1T9e6
t0hJQQg4SNJLm45HyLX3chsWDQdIwaTkxKuBvehyQOAq0zGpEhU0Aj2YVcfPnU72YdmpLMU4EPhT
IA1cpQeh7uHmF6hAbacM3PSG+Gqy/uYsGop95E1vU0y4Y7I0/a3xsUbL6/CWZiFfuqKN/7ZbG11p
5k6vTmi/psPPEk/cd2Ka+8mwRqxJcuO9HMsfYYLQhOwjRKvuEaf0LiBGzXdbw89Q6b3hKH1zQw9u
FTY1e9k7qGR6sF+3zr75zPe+BAxTT9nNC5lBQEWLXqVAHKU4VolfHJP/tulTlO2CykO829aj1ykY
QXn5Htrf5jkNI+PNLTrjLZkVBn0wLVepxorXXbUZeIh00QbbeOMDNjlZtPbPG9LIIyqtF3s5vArq
E3B3H0F0uG2V0jmvUiRxw2jXDOPVCWLntUUb/XGMFWjmOgC0wgxgR+NIc5bORATDF7TkWNP4bb4H
9dscuUDjEWDzP+eru7+LTPGPMPsBRmGb8gqXTsfirunWqrS1Zn2oNb5nUsPEtDjPFQC7tar7HDVn
Zx/gxpM0jcZMOq+LVWw9quBN2qbZv2k5L4bU6lbpL61VF/Tgj0rR29NTCTjkYW2CBYmj1eDtDCeP
nh2X17xFO8uedHNHbpdMsTEEr1J4anhWC2N+lNrou81jVLvnQk+jZD83SxS4rpyd7C0ivvKppRM6
a5L4tLUZXvLLU1U+en3ZvGgRrLJfDt6iY6O+SsFzhIJHT7Z6a/PN4aOO1PEeRR/1tQ/8+L7W7D+2
DgnrFJQ3mua8tbnYlbXjetKmHxCsQEZob432dK9H8XM7etkj38DskRT6rYcEcZMaRpm2upNNLw1f
tdZsr7+1yWFWU3yvWz84aGWVAfLJnRcp3JoooQMhAIY6baWqANIlF1MPhwSO6lsd++Wbn5SE17w4
OktbFuXEKmMg5mFelPup8tUdz75/lc6mgUdrgUqxYQL/KVXssFKG2WPQRfVbPZevLYHCB/Re67ci
QeTWDBV/r0IHxethuHM6s+cCsDMEPnUgkQpSSrPrN3Wq46cmdq+yU5rwGdMI3jfeVZuG8nEyxzu7
Dnvu52B8NOZQ3ryx7kAFTUH2UAflMS+PijqUh6Zx6oNmBTPAI785mYrhPPQJFI2495PFfuyIj9vX
xvAL+PD9vV/2D1YfoNgekpOCl/Dd7+KTFSJ4kFisdApmAF6pVZcxsn/Obg6Crb6qfQBzQgnBdKu9
fmiZg+wbZh+5h7+Qnu1mUML7MVIgkvp8zSXbBz4Gdr0JBl1VhhuIiQ+tdqJzwAeBALcKJB2Qct/r
d+qM1lyrKQbJBdhJrnJOR/0L6y4GG9ALh9JQH7MuvWJGrdxXXQk9th/ca9ZDgDOMj7gZYpZ/Lutk
0J5ZH7pvc2Zpt4mMNvGOlmCiUeyyfGrhTO3UESdd1IlJ3064AXhln+zamW8ki+EHtX/RwsZ7XkT4
JkgM9lSZ8B4D495sYvWkYIyyK6Iv8zy/kxE6RK1Wngq7de/6DDcYAgFsbsU0oABvG9UdomVfQViM
uNC1/al0Qnxcdd1/7POfnCa8Ibdi7NB9HvaOaZC5LRTtPmOumlmj+mKknHmosvnOQnA2CAGJZAqW
i4kOJ29KLo021Le68+sj9pHDoXGc4D516/mgtvrXYMQ/AMRUdwxmKBrqXL5YwD9eKt38UOKoumSo
Nd4jkwiuhG/KMW2c9r4sCqIk+gB/a/b3QTX19wAJLl2NIGNbJ/u8Ls9eNnrX3JiqQ8q8gaWVGe4M
3LT2dd9drGpBBAaddjQHOzkBEP6OVNO3xUz0YpIl33O1+j1wuG6POhsRPJ4bu1GA6yVte6dRopMA
XAstCVbsncHX3rBh26jfq0Sf4NWZ9d0A0OCqLAEPo3mRGbW2TKuZovAYdeRB0hBhljxBMiIaWvVD
z771tvKYpvB8EUfZp/EL6OW/Z9eobuTfVL6ESY3mmnqbikp7NWF4mDz2pHvtekjA3zjV3sjD6L7L
q+AWjMwwMo33dwrx5Um7Erm9YXl6y4yQldOjSeFEHxj1MsFMiKHaVV2fQ3v67pqqez+6SbsnFNiG
hEJXsAPeauSWbOca9CGOEAFkGi3HtKyol0jJV4gA+X6Io59NVuKSHZkXvuV9AmIFeav6xAX9u06x
iBkJw5N9wJSjraxnAiP6LgZddvDj5s1zGzhmboP7m2oU17BmHIwVcz8PfbMvO2ICdf6Mpql630eR
dt8uhWNiWOlAwkzzXagH/tHsQOqFms4KRXE6xl6rOQZJ4u4BZZ2iIvipkHlAiSFCUYhQxo/eGsov
LbLmfLQvXY6NnePCadIDciDqCD3VY3r8EDQAeeYXViTtnrxnVZqP2JpnO9wAPtJYDfnzjrVAqA8T
5OKn0SPAXuvdRFY4eEVYhc9nW4FQ8tUOHL4Z348gL3fYZjGrYFHYJSocHrMleD2nwcn2FvXZqv8Z
uH6GQJkBvNHVU0AMZg7w0D+HM1aNOoT5XadBZWp/DZAGI2C/x8YDzlfbDlFnZ2fmrbpHaLo4qkUH
QrlTMGDRVAX5SPRigsAnsVC6b1M1vY6h3dwTasz2czchipa1T7CXX4k0NzsLPfmrN+mgQHXfujq2
e1P83rspie/erAWnU8Xdt8b17suIYdZsFIaxtKouMwpLWKj+NQBEPVdd9xfeBwacYDs4KmUyPQx4
Fd07BI+LhUAcpPpb6rh34B8mZtmjzxUc/hpZtRPdCIAvxfFRNzp/1xSQKLK4IlDRBiZZt9K6VG5V
7KzEbs9A1wtAcZ4F6IaPwQky883JSUrpBZpbSMe+lVbnEuUptEMSx+dyas1zX1feH6n3DpepU1v/
x2zXBzjvfEu9BSKj/IiMfp9bWXDTxwB/xEptDqzUvUsP8OxsgQMFd0JKSvFZvHUQ7h2rIOihmgfm
jA/eaA3P6YBGkUMNMZnk2JrBe54p9t1WVEPhrFWbmf/VrqGIYfP1aPnMHb3BAsfoZgA9K887+YHv
7UMP9TWNoW/PknmnqwGvom8ad3MdkzZl9vEzzfVjHiTTTZ2Rb0Io6kWLg1/W4hAFVece3WJ5GFmd
8SFeikU8x8xH7V416/Zl6NvpsY2XkZuaVwbtSx0x1a3q9FwGjhruU4fbCCbsqrSsP7o+ZeZhRV+S
VEfn0CyeLWO0T2Mesf5eCt99mL0OHlqrxceme0mdJrmFLA9uqe9EB6OAAAAbO7qzbPNFDwzYG97I
E4Xd4wDiivhefByU+mXGoJLAHouzbhE407KLYMDsJSMNVRhYomktXlcgMP9bKB35oh5t08LDLsMI
kdTyS5AaY+a1hFnwa3CQPV8SAcqsH3UfW1cMt+BIYAbqwbEOetBYUzBMrDh9jiU0co+g9JUHtbhr
zOlZDecRaodvH0ZUafbTUkWmYNr3JjfLTF2AZk6YwivpkJ6cNdBFnlncgci4DBOMFOBKj53ZvSgt
/k+5GScHHRPNeS+YuXAh8Fvgz47OMOVwCmb3cUw1jalglz15pOZucVN9mYEbfeC1Adqw+BYOUfqh
5rjEeO1Pt/B5uCVK4CyhgnrWWemkPFCO52oPUkx8wgBYecrBl95ogGOvVkqpAPb0QQpMdW7e5DS4
Vr5HdZBfs7hkyB4754BhN/AQUgqA4Ip5X6CYFjmFzXth702GvIdBg9JbAxTAf204JQ1/D8kR/yEm
wHpJ5vBLiBQc4qOnCWu5g+OMENwXvBEA7UOicXfR/02VfdrXf7Ouae/aITvXY81nElRg4mBprSaQ
hFp4nHV9dcI/i7w0viIhjyLn+KongXVJB+V1Jgiw0FvVc2UuxgPxX2pnXGJvDMnWH7x49q5hZD3G
pNL2qY6sUqvmCP8ZIMbtO9fUp3stjd9HlVVqWAXIKIZQhheTpspH1yZp+HtAgb6sChBBVncnm4Q3
WK7SXoUj0unvbnC0N2C7LtLYysRCwGSc1hZcfZ72zaFIbe8ZFoDzpE7vMwi+ZwMwgp0HzamKk68l
EwPkKyOglSXJVKnOqZ4x5yszAJqKck46N2T+ZKTAX6xDHnTGviqL/gI7onjvzLq5jLBF9lLVE6cB
b1xb+IUqzQPTZf6ftrMPehn8nGxlOhdxOt8h/PHcz4C9TddOngKkXJ6CRqvJDCOF6fROerRquzqX
0MCNAHaGkiAxl/HzFqaGOyAV7IQkGYtg58xjdmQV/WQQ52AUP2TZUxcCFvuW2++YlrXXbMHMlAuu
LgRhcTWdp2jBjdbGpF4BRoQLklSKSY++KIrhH+P/Nkm7dM+W166+lQHX1Wuh0+2yIqUUoGejg5zW
6io4+KcJR8iLFb7HDUgB/21sgvQUQOe1WwNu0TC+IVSOuiGed6uuhmCEBDeUmSwY3NhByXsR3JAd
nZ9Ckhy/T24T3MBlWfORySq/RDbljbYquGQX2UxmIkiwsPj3hroA7eu2OgpCpXKeFkghc9nsVvTA
rYMGrwd/lyjaEkegNQCLdSSr8qej5IdEDXDI/Wn2Ayjm5cI1yxlla8Mn2lqizkeBKkrjOGdTdpGe
kdNyZZBFDP45vl1OIr20UJ12tpOlB/mVCVrTJGARPltc/c5Bo55FYcTx9pDchysYzh/dcv9GM3Iu
OWrUkgOWIpHrL5sxS2RSWhjfSTXLqnNYKjr+M8tvysF9BnhnXORPys/AeTmMqgFxkr46emX5U45L
xwCO+XIb1zssjYKXyn2yLtZCGt3axlLvzkit4MkE6GPF/srTAO2WDPU4peNR1etvggeWYgBG3dXw
64inIjmSVYONGVHlpIzxbnOUpPeK8wrV4K8e5uLRa0LuqI2E6KlNmje593biPg3EfU5zbTCsW0OE
3h5Td9JbxS11WP61IZpt200DO6wDoW6Cg9wuuRuyVeLxmexkU54CK9R98srdziv6/Iavowf6TDaX
AiICz4ZyrvB6Z2wZkhkgAjBnrIYxAv1tU452cKQAiewa+W3dnNMeNJQdXeTvjU1DjLo5xG3ydR71
m1y59SpBLd0VVjod5FrLVUnagvV/qyG+smAA5J7IEbIlbevjIHUpjBTHkKYLgWgi+jh0r3Lj10dT
Ls32NMiemsjnrgLDfpBLIT9S72uuTxsU+p4IOrNcq/reLrYhyF2u19fMnX4GeGWcMmYDPHVvWpW3
MG3DUz5DdG716VVfhg75bGex7ZznYAYJjB3fToXOiRJug56QleTF//WHf/sNsontFWR3PdTXnuvd
Q00Gh9Le0A8yBMj3vUNu/GIDyBpfU7i868Vd4RS/vTW/gSo+X0GDNF4RwZqcm5MR5tp8jN3wL6XL
1ON2hRkEb7rjQuneBhe1f84wsTzJb+n96im1Z/WERmM/75ssvG8HXQHmsYxDy2stR8rW/2zzunJG
OCBMDvIk9HF6YgrD0mV5EPQRaScTjvX2+Cwd7Gqmg6nvByTYLvIEj501XKbcYllSHXNnwPjIXcCV
//Pv2kV69UOwwl5uAFdYACnbszfHD66+ABiNwq4XeRuGt2VYlidJqltbQfRnGZEsfXaOvlMNYFbS
ZydQGCOlvxTb2/rbI7puyv658oaL15h7eRLWQ7AVOCtf2oYEgYyFLNibMwrd1+0N355laZNqsDyF
at+fGkB659CJTrLPlIddemzHf34EpS53TbbWY6S+bn7aL9VPbetjW1a2/c/Qg60cCf7UvAZw5XYp
8JgiBeTW2yCclw+H7kE0DXQWqpN+woeCPD3zArnjg61jDOo85XP74jA3YH14rxOxmNUCj+3kJQeU
MtTdnbVgVeexfMkHtzuZ5sxUotHVgxoUxG56BGZ2JHhPwjuY8sUu0pyH+hBE5ZODefF24+WvSnV9
nba6NG6PyadDiiFtLz32g/IwSlEvw7Vs6Qn0JTOG8yRXX05SgGecwKzw2PU+tPq9vCWw2mmVzd9a
B9f4I7cQUZJ1y4Rr8BFS3Z+2cClCLlgXK+mVODjUkHjBN4yJ/hH1wN2RMTnKNZZCbnu8TE8QymWN
PKXf80m/ebGRndR5vEvMEoEyr7vIIKMxardwdkvUcw9hEaxfAKP9CSk/u8oJ5c7LFiN9u7Bh7Gj4
OQ/eM2Zx7opZ9hP7zcfz7JTLE7ENBqqmOleO236f3o7aoZ8g3m9XscwcRtJk+cxkbmYdfAu6kJBK
4AX8AS7ZYCbuIT8qXcitQTkx0EUZNeu46pjJZAu8bnWeXOc6Acwhn3uGHolGcWTvMxzD1tnVuoqK
tKAg56Zr6yAMl/qxNhLjJOeX3+Xb0Xht9afZyNuTahovcle3Wytbedf9iI0p2o1FgdI/FPJ/Fmjb
wKHIt1/q68SO5WmJIw3LBzD+Ry2zc9j5bT48IMhuXoCmVTdh7QxRV914Fv4uwyxb76/ciW2M2W4M
H+hfKfRMc/LqgwVBGlkMx8DhpOAlcBnBDygEHksumdwZeawDldijBTzYL/AN+e9gLh22EX27k+sD
vYz320XY9sqWdPl/n4q52gh76WEb6uXHSHWdi2912Vob5wjbDya0CDPIRFfp7IuKx6J0kT+7Trlk
E4dNXrV1k7z2P7D69UMpv/O3WcZ6bJm7e2AB9yQEscfgQy/zV5IjhK7lNZkL5GD2wWT+hdYK8eSw
Ty5FE4bqUbqvm/7yBY0Ag3RBus7j5EmVGd1WbG3TnJFy0FCK1ICJLZMw+Xe2YkVJSv23uez668t5
hInzMBbouvVsN8DTTzZZqnmPXm9BEuq7Kz/ErG+6q6tXmZbJpE62pFhPvUwLpUoiCM3rAALI1lm6
bFXZ2ortNm5t29/4dGyUf3QIdTCGMWbKwNkBBMgvUpc3jyuesIxf9q8/fi61Yhcpg/rbNFJu4frk
zd8CiPZXeVwjlHQBTS/3IOw6JDfkSfn3TTl6HaoA5TQXt0wPn6kgAUyRbQn3iRMiBA/Zu+3Y1oCy
Q4qtn1QH/8eg1fl1/fXLk7ySPbZ3Zp3PrA+ztHp63pE/+e97J1trL9n8XJeD1rP+1uvzH/h8lKKR
2Gjtd21GalbGlW32IMf+W9vWRfau82zZ3Aq5H1tVtuS4/3nW35Yz0ls6fvpT/9b26ayf/lKwDPgY
zdVdCKNvecXxcCZXUc3rWlVeeCkIpUDOhEbE4n0Js23F1jZneIJCv6NP1Rpsrp1kuJWTb11/2yOb
vhmAECIFvz7R8rLIe7K9LNtL9T/btsPkvZN+/9b2/3sqf84Xcn8Rg/YbDy4ObUxrl7mwfLi2Yl3J
bvXfYhX/1v1T27qeWE67/gU5z6c+618YEu9eU4a/1c4L9zI0yBpUtrZvtIwhW1W2tgnZ1vlT26eq
9PN7BAP6H1qNJEJS2BD5eDnJvTO9lUd43ZRWqc+EsllWZ1V20r3ibRveAVNBG9/qyrzQyKUuIz9z
oYCIkpVZ7ho68gOrnfcyPBD9R5K1QRn4H7raOmjYKjEEGV2KcoaEifjb4d+G2+1RcGTRv/XZHoOt
7dPjIlXZOwZNSsjChek1qLN56Bw9nfey/k0AGBAuSsb3oB2i0/rGy0XZinVY3epyuf5nVXZsr65U
AwIp/wzfUv90BmmbswTshJbwGm2D/TqxXvfL/dmObPAqYfGWXS0CI8YSIflt5bh1k2OlkInBVpWt
T/1kEN3afvvHZc+nQwavUo6z8QAq8LmGSoFrgPQgUm5oIDmWD1eJI177JkOXnyVZdpErUyZ9nl1m
1dk1mWNd5GXf7uj67v8WzPxtqrB1lS25vVHRE9FbO61BrtxB9MSII2RSdLSyh9krSceg5qJNj/KK
rnFKeQLGWY+bP+RF/ieqVavBEetsUicNycE8z64JEsGwxCGtSVE3ZCt3W923AgX9s9DalYvusDNb
GJAxIG+RD0vXgrOp+3fC2bZIAEQq2jVyVeW+1BlUJr0q3ssYnonwyfXlBs8tojvtGs/8dPnlov52
i9al63rVZc0im+trHpGcnD1zOspVlj+7FfIDtqpc2E9t66pO9nwmc249Zff2L+lhqO9trPV22Bhi
FRfk/peuiMezgRDgUYcxSxXqGQKkxRWfSfZaOrkzw0GmZ9nrecA89STBu6kO3iItO2vLOdSkzh7K
oG530mvusvGizKV5UPsMkN4wFLsm4lWXwstcc297ADw1MEX3aeKe1Ci08iOSQRgus7I/EpUENTw5
10YPmic4WeSaEY2FeJ45uBfF6n3qj+8Lov01QAb2Ff5NfUA1bkSVg6q0ZQgeZQnpiXpEBSK2q/Q1
9hyUBc3uYYrRQnCALZx0cvtnz/Ln57RqfsB3vPSmVn4ZcxNXrdT/Ky+Zktf4wN/8QAUpnjXvvTdb
3zyi9WR2/YCEg9aijjMMu6Cp66/1DKaXJXn5oaupvUdRB3hVhGyXWiy2ACah5Dm3KvSbVPVQIRGM
MlQJjhsjxupxXPYQSsJMYMBRIEy0c1PY5eM8JdWjbEmRFYWD7lmeIyxMEN4q4uBQVsgP+dPwp0ny
7Nyqi5RfplYGdiQocRyWAPDu/zB2XkuuKlsW/SIi8OYVIW9KKl/1QmyL956v70HWOVf77uiO6BcC
MhOkohAka605pu3z5hYXMdRrGcGn5mMkKkMw9NqsoCbIaQfeh5vCPlCpQXrNIdjeQv2a+im6DssC
oUt09eXkE6ymtBdNZYZJN9xFqFwF4DPNIFtjBdcGGvZVJhN6TSVFWU3jGPAGQUdsOpRWpSbnMsdS
FA9ZdxqG7qIknfMwL4s6o2zP5NpCXc2Ie0eoZulKKS1c0QayM/qE2dw4qnBh/F9TEs2Xry2qOSD/
Wlxz9/2ryHAeoMxEqypsXbin2tpSDN2bpiaH8UYxfaEp+sG0KHWmrFXxVFNNWhcreDAYOICXTlie
KqR2p2ZZ3De5PrdJQQx1AG1kok0r1UM+66m2UnRNOYhFMQX/NhZ9Ja0mB5W7E6YEm4EaPPc+BaO2
OfYfyZC/a6TSqQtH7s9vS0fPTGUi1QpFBSWmn3+R7nwL80T9mJqEagWAOM/BmFF2DQfrYVbIJRtT
YhwrO+8Pah+3uzSNiwv/AgXJfys/NqPExZWl+lnW+ucaatDZjpKHwawapK9S/Rj3JI4sYI9rsSk6
SIW+gF/P1/Xo9hh3uNMyPFZSTPliarmW/chg02RJyG65Z3h/7Gzkn1Y660dxqLrRlYvlhDvEYTh1
ZmDRNjxwKu/+Ddog+R2Gc/J13Fqb24ema9e5DNZm5WOx3AfZE0aFM0H7ouFd2dSPCC2aR7Tn/YXQ
8V5sYbTbPmJahxgqG4E1LSNEm6WVf++U2M+yDY8L10AKtZH9ELFYViUUdCf4af2pHggrlym0E9Fh
QbLYg8FMqGbjVKi61G6BbSorsSlOT5bKy6PKoiZsOT/mOFLoUi0TvXhrjr+//pw0yf2tWdRozpbz
B3WairxscvCn55oZBx1yilgViyqYUbjft8XVNrYgJP9oFN2ip0Pc4Q0PFM5QgRcMLnVdWCqUFTcl
tX6v6yDc9eYQwHgPq8+y3Ij+eAjrTapCbapmySJgLdm4hRMP3DdBFJy6ZTEkcE9szd/+0dH3KXYy
r4FvxmskDPGxHDM8DJeFWBNtOm/ZWDaYENViJWrwG/w/Bopdvkbf9+5GzAH/P7uk9kB9haxs/z5M
2xVAbm/jpZSJBq7++nZitPiQqSjV5pS2i46CtKNutChgIVKeo2WRA5g4i83J9yEWRv6AeF2OCa4v
3aUMudy9DxJrOOgdefB15JHZObaJqoRl5eCJMUnSwXo1KMWHLCV6/9pVbIoPbqGO7ixA4F+7ik/7
Y49M1dddSYHG3x3Lt5rKGLHjbS7M9xR7UiqXZjs9tlOVHu0xouBEgbzZZeQZZbIV66QIlSe5DIeT
rdbf81CRnwazkJ/UsL503GAv5KZRugAd5OnXa/C/rLpVjyalJa92xqFI5pTnFJrBa1RJb+iRgwfR
qZfB2S9i8yr6qBRepwjqHvNl5Fi/JoOiPyt+VLwoyV4M4ZmTPclNg/zyEtbpdOoDJT2PywK4nzq4
elKzajazyz2barxlU4xBaEoix7d/ycmAe6lN7BLlUvqaOTUcbUVrV2JT65thp+Ga6pW6ARHfNY2u
f8TGCnSRMarrCEHla9NjiyCj19su+spXSsFKz8x8fTdimXktzfGZEpruwyi/zXZjvxmS3R6yMgKd
ZKrdRzNTSCFbRn4FogNLN+x/B5bZflCypXpzjIu42fjPCsVnMGzbgXpP1uKwXc9Yw6IX/rcJWeQ/
nX+1qYZFVWw2n8rBqdf4tZUQ5qziOZMM89Ck3QRzuy+eVRTTj1i/u6JTooztmQqMN5S88lk0mX5D
fsEeyq3YHKFJ7BVnSlZis45t/TqTpRNb4ojdIJ9lWG8qiuhjMM3UJRRGqB1rWDHIomsfCpuZnwm6
x51HLR5YT9Cy68ofrIPo6VvfWevKYHDd4XYy+9x5AMZEr71c9Ss0PtFBbFqRbFKmEPVHsWliRIQP
pOqfxOYsTd9snvkXsTX12ZX7dX7VYup7/DHYhdEg3dKslc+Rj4w49LGrGvLqSqHPGuxEfyud9iWJ
W/lIscJwU9WWn0oMVb5K7JMYINrhIm5Kqc4uokksdChHkYmAoe5UDFcL3GMzM7iJ4TFytGuu35qm
2NidXWFYWK/BmJdHc7KKY9QhlltgweVRklk0XWWDmZUnL3Z6oONm1DyEioUV+GQ8QwhLP2SjctZw
M8ud2ESjQ0m9WryW+giSUuupJViGKf3kuzD9qKrJR9yV5ZZC8Sr9oIo62yLHtzYquY8P09COuS0Z
T3qYWecyMSiwWIa1k/xrolpyz6NNOTOtU3AjYs1eFrOS+isieA31u/+23YeINUNqf1W9qmz/t/3V
lgKYzowf6nFuLqNUUS5d2KDvqOrSeRL9ymX/RR8H87WxRvhAuVqcslAzIRtXKRVxw/zWV/ZNDB21
9FRHmvNeN7ns2XVsnNPSwYClrqGlwIV9QY70QwJ+tY6LlU3Z0Eku+VHZY/ytUygQMzS7eXD0LjhI
ppVsozSUn6Cq1K44vDW/y6XT/OjIG1FGpMdwGCdtR8y2hLpbGjfHhDnOz90CbKnkbpLVBWRcGFWn
knvqySxDr/fV+FADJ/+n42uM6C7vrehIKH4G4+/JcyDHnugPqXs8iaPFlk2jWSEnrCx9/7UpulVH
ScYNP+3oa2SgqDdDT4ytbA5ot++HMCz9aFJefrBCQ1qnSqFiSzVYO4N63z1eN81J0XRrYybZdJ3w
cfH6Vm5e+DXKlP7Y1idz5xtsHul34zzbQ8KUdCyMze3JbAv9B5pEYJE693muPn60WWIhUgnmdV1V
9SVW23qna9VwiOzWwN3XL7El6Cz4WBSrcuNDmamWYLH83v+Ig/EliXTpl0Sl5dcHZbkCKq4wfk7p
8C2UJOtdMZsM2rEyP4UmbHCmKMEDEmp7my1QcVny02OfxsaWcED6YCMFosa5MYifcSMz/Tn84Ab8
ifhQ+qkG+CBTncQMm0l4Etj6rwwystr1zwHWHE372HfULMMpbp6dlnfCrq+UB+o2OspzcFhCd2V5
BNd8f6eqGh5Uo7UgDeQUtzily45izbJqUoAgEM5dAtYF/5pHxRqc5zx13pUpls567zicA/C9dZjW
B7HZaZDncivu9mrcA6ZSmJftu5JSt6KxnZcAQbpbDaF87qvSf4nq+UM1AvUitualAtxSjQcx1FGs
Y6QY/lVshX2wbdMyfdQL1X/xZ3KJhdE8lZplvfjb0c+sj5hH5bYd5XZrtUPwWajbeqjNz5KKLCxz
qno3BEPxjs3dqjci+5H3yBMmD8Wl9iXg+QHija4PFferbemICjLOOOsuSpZxC+xo4kcEeE2LtF/C
7tAAphZaQfdyH9BoteZVZmdsBiwFL92y4MKYvAZvZE9sig4StsWlmXHbwrL6SLETnxx0FdUNGI66
xO6Ki7YsTFC8R1vSzrlVzY9EAd67Mpo+p2gp9GjRc8CBArmXqu/xPEyfYx0Zq3Fpj5b2/x5vg1y6
j/dtn+NQnrZqAhvg27/Hv7f/X8f/7/Hic9VqQLnt6Gs9N+LVwAv7rRym+qZauro1lzZwGfVNdOS8
/H61iSGAIptbubT9tS9PTnBWkrONVZ6JYmEsakunauQNV0b2T5uMfbST65v7MNE5xo7j1jV6g6B8
kLLWQDCJ5mtU6iFYW/zWvR6OjZeNSvEgFqPO/6voX1VXaaq1GibyKagQ4nGTEhsQ2uVTuyzEpqlJ
iO6/trPK63ldg/X4b69ov2+KPUQbbLtjHlHQdm/6OtJ9O+WmN4/2Q8np+tZj/wGRzPlI0DNxUZX5
3vHRkqqj9TiZvfNNA0BHtNAZHgzbxnA0gbdSpHJE9hU1McLjfVNKG0115jeIDMO246gCePqKLGsv
PiPMKOfrq9Y444TtXPxOIdG1HBvzigeVs/ZC3YiB64CmbdSmHQ9qHcLsXgx3hKPOl7mOERaIc3n5
Eh1i0cPqXtsUWaFE7629nuolcJ3Wv2VWIt0ARHeeunOwEUvmGaaLBjsGCLmlu0xB0MXEY72Vqqzf
8vIHFl/7XentJ4iR4S2KcYJPurZ/iJpe2clxm+39MdUvYaDiiSGV82sapr8pOsx+s3OIHfxB0nXo
WFj/3vCT2WpjF1yqomluxbLQZKaHYQEucRmgqYsUqaFkw2jLi5KiiweZLK8Hp+guYrwYhsHTGtPI
CQM04DTJ4slOyTxesn1yC4B14KvWpFegQxhEGBijaZ08bvBBqy9G0CXbCmnNOckQVWijPp8sm8pi
1PHm0cqGaF+AMj46emTsCXsUB2eah0NWjeNekqPymGkFxj5+H52SxgfxNFj2KSknvF5rgiRRl/ib
uG1lHBjkemM7xYjQFegyAKj+Sn6iXKex1d18aE9wg6kd5I5DNVDV909zh9UP5s7jc2SAR+50t+9C
glJBIb805KBX4Shrr6Ntw/KGe/qG90zvVtE0nn18qEBQ56lXTWEECQt+HM8mBB9+On9PGnvt40f2
Tva6gWsTLVr7OXqilvR3ZMrzdynRvhP4RV5uBATKA1vdZC0PZ3/Qt/1yBDvGv4M6sBKLh5EXKnMC
0kmJyfeCukS107851BrwCpgNR9io47XGSH2h8c9A1+qzY0wdKGR+AbwZlbusUQDJAO8bLzG0Fibl
4y7XpejZlxzrYimoaYURfKj3SO4Mf9j16TC96ybvTooSPNsFvxRlyguwAfL4HlEAuA7Kod+JvdQ4
2dfaoBxySxk8YonFAUVQzKvqUhlsOBhy+K371aRPABHFELH2R6O59IjGv3vuw8dM8An5gPtxRFtV
2ejQSOCtMhwDL0bZYuXYSt1rh4HlYfTlDHwFpySDt03cckDpsWxCtHPWU1vgc7lsqvqEaEk3ir3Y
9NNacVEnxi4mD4jkTIuXgmWh5iF+T6U+lcfRSSocLFgTi/sYsSbacBpndKNSojTkVGP9P/abAUaV
CNT/69hi84+PtvAR2DMTcv9ou+8iPn+MyvmQpe/NFIbP3HN9t4gtY6/6aCv6XHuSHcvfakMoreac
f7PlFPHVrIqd2BI76Zrz1HaZczYMaQe6aL44XYOksM3bt360KlcbrOBbG0jPCIqcn7qibHKb2wEc
8FWg5GrEAKC8XRb/JpjxAB0k/l5Fdcxjp2nfF7v7VWJ05Zk491EG4n5GKFCdc6UKN+BMZzfR5ep8
7xC9TLD+GadjyVO01kruXimRwbl5OYLYRQy8b/bmaLnWUJOz/M+H/HVoaUzQC6n+a0qNKsDM5UPu
BxCb6SDvSH7FB88eJOvUjQEGRFiH4vgi9SESEtW66pAcr6m53H2VggoDPbS/2lD6YqmU2juLUMHZ
kjEuiWVQ/1+bSxtO3cM5WhaijRJMZY0vGlmQpffeIcaJtqqWs40+4AogNltTy9cRWBiviyfC+1X9
PUK44BRy/aEEE/K3vpxerZKX9npq/Kd8znuPUrH+pnYxNExrzB5sDahKDMTtPBn9sCuoqoXgGFGz
j23V3kgdmCDLXXyw5OiSp3K1yXjXvcqwdokYEL1OjVoisF5kL3y7cEXM235LTAgoxqzrn3iKvvtN
av4oDf8gE8gMIOGga0rqhKn0S1G2Jvg+ggwkNLrf4+Sc/DwvfmhN/E3SiVJzt6SAnqohw+hxw9JB
LRggPbM5G178emhgmvMCIXpHKyyPYYYUUPTmWHie/H5uXNEbp2GG5yVMOdE7tWZ6qSX9M1mORMYj
f0jr6kn0xbpNzAnQEnPy6KFsZekS4yTEemDM0YNYEws5Cz5mVa729yaxhhtq6MX4+Hztde+Vrcza
xiSiXNFmNSG4SbtBdwocdHUfd/8cecjOjV6YB39WGTvHuFKhRHoaE6ckReSTPFFS5ejYnXKU0VGh
WY+UbTqDihEdYjHaUINW0jKmlqSp2tz3UXzpRzmXkO3+c5g/hhhWjIZMHPx+tB6bjlVvTaX3dVzR
7acxH/HHyNmUpBV2WLqnmQ5CsOXw0lAjEUTB+seOouPrI8UXDDPZ3zi6/vrVpolvcP/wyUm4BH2r
k/dN2Hr/6990H/3PcZWfWQC34es7LGdBrP3xZZcv9/WdRM/Xh3Zl9hADdkUqvjVaWz4WyzAxwNdr
wjxiVfSIxSROv1jV7Q50w/DdISN0lrphw2wDO7WxOTdJVK1qDCyCCKlZ0OTfjKKZYOhR09jLezP0
563ldL8oy528FLCiHP3o1QTrSN3Ej8KBD+YM3T5M25915jsb5kxHG4RpVKmRp5jTgrJ1fpgSFtlx
50o1N3JAszo4fNshxtjgbmXXySvvmTtEeC960ztuz88Orsf0XPsVxcXdixKMHAyZH0Ts5NLLzcmK
0V9WVD0R0FmnRLcKXf0WFsNJIus5FVgiTiAYyiXhV0gkHRL0vjt0xLymOskxkpRb3SbSVY555S3x
M7pW/lFnLoK93NI0jD0yqTQ5f7UpmLi4czFk+/teAZE8L6tBLuGbKl1FBxq0b+2M4qpqe6Sc81NT
PTWpPlwHJkKtVcNCz3klH2ZKRoCXxXyR4EUqMVnBIQfbg6qzIDu0ozsiNdUd6g2N9NIrIw5gy2JK
/Vs9oOPPiqMVDAZV/ywKosUrNGbjRi1gjYm2HALDdsZljYDpv23dzEQCpKm6rXDRK2zDf8iWBTgK
p7Sqa2uCa0pbuDgjc5jrvCyiVCt39mRNrtjkDqJdY2gUCIaar6Z7e2Pqb5HRagfRZEuVCpdsnLEL
bYq1aBMLTfVV0kQwG8WQPzog5mlT8/XBotlQC/K7U5HvxQeLNj8cXNNpNa+dajLWy5cUnVEi50fD
BEC4NBmE1S+WJXlDEMa3olwXCIKvraJEN3Lmv8eo8veDop0BkaenEbOqq1jYM6x/sFbG5t6WTn2O
iRtk/kSWYglJo6/hed0dEiMxrgT7ja99u8hcz4WP+1HYNrho2by0+SkeQ7NR2tuvbRySqk1dpPqK
Ol/6w9JQj8vkOW7sh9lhdtDPFbmiqtOvjpNID0Z0DJYNLYr/WYxG/dERtTxMerq8FqL3wf2Pwoz7
uDGBcpTO3HrFgSy5MPGuiK4Y3nWXspi8rytqLqOAWuPWhYrcPBR1Ftx0gmQ3NS6eSj8Yj2KYWDAl
U11sgcqd2BRjFSjrnlFROS72Em0oKlIkCcmZd7hx5ciBc01zzbnC5Z4PmtZ9Bn4NJWRpV62sx0kq
dv3YRvkvhkHA3JO5D89iBDO/qxwp2jGauf6KKWp3UuCYV8Si1hUHsWqthDZeBuNsXUWH0gL3lEuS
M2JTdABM0S9VyoQR5w0JcmzYkkrWtFUfcf9NeuN0HxsSO8XMrLG2qVrFG3uiYgKcZXgrUUN42LMk
a82CjLay2srfaI4GORx+yw3Uc3TT2wZtqJYQPxiJh9paiqnQ4mUiFsxdZtyycPNU55HZRhlghydh
FuIvpD4f8PA/a8smfL23vMXLD28Nh/q7xVrFxxz6INawa87IXx/aRSXULSWMYk0sBlEouSx4qaVw
UjSCru22jkrGe4wBvhTTc/hVeLXUectMu+t3WZ0Js7S8xS7Ch/uCOTJSB7GdCdVDr2dv+iI86hYl
Tb18BbyJUB6ZQn9kVIDdoEESFIC7exALtWrHGYOjeuFv/GdVTZ0fUaLCwGhysI+iu+9nFKJiNQY7
A/I/iUlzAM4naQdl7+uM2RMWJAmckdg2SSGKs/jVDezluERltrBPsDtAYYZ8QV9LkyYhset+TZ3+
04cWkRbVdsT+yzOUpwBfx0PR9e8Wp/UYYQe2aRX9M5x0Zz0uVbUJhymcI3ecbC3+3vvZFmviP0AO
K1zrAedKwiXtKHeqVyeBvmsxajuYWlHuTV4SkiquXUnutoNuvqT81YYxotBH1CHzH+YSUGrm5DZA
+lkyvLhGxLyI0vKl4tpa/lliLQPasK7AgvDc7ZVDA9kiqEwSXVoJiS9Jx9MfJwaJMufNdBoQipay
kqTMJ95PwK0KjR96FkprzTgVQz0emtAcvhaaHo0HX13OXDZ9ZopaHZD8Vgcnr4COi9XcdnplLVaF
9apYE4vE8iuqnRxoGEvtfLHYsZRahUCHScf/emGVjpXvowwQwKIRXf5MsRB/8H2zyzTIMgq+mf6i
YZqXGkVxOgqhORWr7UzAK8+sybv/Z8R1et8Ua44yYG+FgJebdwEnkIW2lP3dF0anh9tON47JUnsv
rgOxiJbNgRTHZo6ak2gqfQNzh8BmNiJsDXrhaGBKPf/fvigeU6WpcR/VcjRgi2rsa9Xq1GGfAPlC
JM85XfgQlY6NgViIzTiCQqxE0u+aKeVwxBiydefG6nFFkeLxaNmFp2HT1Rbj5AYZ1roh/tSebFe8
xaiyvyX289NJx2elXMC6zEfwjS0wnENKP5E6X6tZj240OWdFFbowykiUzmV4MqmFOQd+tyLf3rjD
lF0yhUdE7lSG50BZPcpVu+KWUZJCJ7JYVt0e3MDyajvLN9T36m4ecBAybTxprbe2bvONThKGKvau
x4ulCTZRixGlnrtSn5EfoUzQ44HLTSN+0FXFXE3KJK19qcUWplc3sP/B080vmp7u87IkfoclUdTo
H9VQ4Vk4pRvwS9HaQOhXtN0pDGrZ5eGIMjksCq9BkBF2J8Cv1JPEpHQlmdRrEBNUQUu1AsoWbYZq
8YhuNapwCVGQnF7NpTrgb2w3XgmiorGJNfbj78bixNi9g1UK+8+9cwqmJF5FGGz5eSzDNcWiNFII
V/cy4Fstho6PaWbV/459FNkylVSrcTbsrQ/rRirbXauGnAQ4dJFucqb1EK14M+jUxQyvjr2ELjGC
ZD7W/LR4dC/3FkWBHWOZ+zzZatKEEFii3r8bpC0zinlF/vGTyXO4tif0+6VkJrCJKNOxZ+aeOtoc
Gzwa5Zv84UHuTLvEvo0gkHZkPOUTxbS4Z9g4MMg5/+gSlS6a+S4AGGwHtozXVqfDnEL1FEq/Wx9v
mXo8L1eQGpvtOQ3nXwadq7zhQVnxki1Z/qVQux9VBh1J5Se6UoYes6ZpIN8YWjjmyLHuERA9FUmD
A66JTgwFt5cSTtB0ROFzIqcrs12QIrCW3VFt33yeFx6UVxdfZvxBM1I4Np9lVk4EE2LuV1TlTBC9
jHNXSZssaPzbBHF9ruzvZYqrXiAH36Ze2rQ2L4KD0nvLBLA3tfBIrdzGcMKfEhxWtxjxJlbG+d2p
CFgQgFSkXxYWiXCNtGivKUTynFi+QVywV9qUen7YP0+KvcEIl/KRkFIsSZfJtvKGJCU/kkrpNnM1
dt4UpuVGsl9DKc9dI878dZ3mxGf6fGOYUnGaQw44tEQGI0V5CMa4BU057Tv5G2/+4cqZrH7d1U9N
glVrjV8X8fy16ZQfStuDZwGQZGuYHrf9KxW5GrCjOFzh4pm5zAaV1Qx/1XUwTHXbaczc2Ap3hi7J
bg+yy4z1V0BilU6RJJivlPlRJXt5jPuKDTFUVrqdogUGfdNb4PTf/KCqgToVP+P5fVYT4Gtp+IPi
3Mxr1BcsFF966iXJukBLHY4OyNQlt9GOne0RaxunziJkRhGw6au/Cd+AMDE/4sG4FCNJ+9Q56SrD
MmU4azKzf+7p8brHdbgtm5M/dxjI5tMWe14Td9k83E3fcc4mXv2c5N2n0mEoL7fTVY+Z+Xfzgust
CARijU6iT+cOnQOZ7KgZBmwYcE2s6qIDCBZ/6zlJbl1iCixp0r4cmWSFulKt2i3nXvZSi4A/lgJH
rdzUmeHf8DZs16R24tVYWS/mmHla3nEjkMDQpuk7HveppzgkvJu6jdymyd6oF0Xk2PIOPSYRfklU
b5o1RsKLTyyV0eO6kdJXYP430Gm227z1JgS6KkrQ3Q97O1J/FlLyM4vUH02lYRZYQ+aXeYciwr3N
h27a2BnJgkihlt1OqSMKp+BdIQo6ZsD+hql4kuPqUi2BqnxaErG/tMbCemHgC4eUyja97sK9q9ej
ZC5y5/KhD2M3KkyiJUuhbhWM+0LhoZBRI2QC74P1wl3TDFaxsq+z6MGiEMMt0+KSJcXvTLP2VWV+
ayJevEb9Gtpp5ulyuqNQhXiQ3+LXMvjo6u3h0OJmFoCq9ioq0NedFkPkGfrEMyXc6FWpnVzJyEfP
16QfNmSj0O8pRI+0tY6plNpa5nYa62ds3khDZ/qWKMDWmIlkhvlLPsobHVfvjR2a1A9TsxIZXGZS
8e7IRXzoV0FoLwyxx14LoY2nr9Pcph78meewnn8Uo/mmFtOtN1dqZlYbMxjPM2jOxIQ81+A/qZjm
uQBjbRcNnMFCJaOmN/vE9ynTNrdDJHl2hNf9xxSVn06QPptldxpNahrl4TVs011DDU4yck3EbbMB
yQaapj+FgAMpaAOMVqeGl5S8gUu1p9X8PqHKG+muaoqBIO4EMw4+NNAAvCsC43Nqx0+8qTPXSqWX
xgZk00bqR5MlPwZwelo1fqAv+0XZLnWx2nbuo32nZ88TMvJVKhePZQe8PILD1CdUVHM+nnRMxLYF
aQBq/jRiR828JQEJTK3ZB113w9MID0Gb+PjQWr8avQFNwRMWj22s3nMd5C8AZVfSBywv5RxsU3pS
2/yWgOZxlXkw1rrjbEfT2X9kDYA+aEP7YjRaePsJxfIT5REhPpq4sR8xxSgu6IYp4bPApqv8Ikuf
yA5R4db4IWftKZGH944vxavfW0QRBqTP9NWppSN3vieKy0q36yxOfXBRcKYvDHXbxsNuLPxNs2uG
fNNwWrhJ8OZP7nB0ye1FzP8HUMBWeYmIUu1a/NTkBmOx0TklBazPTkvIp+SbIeLXO9j+rzTFQjmh
Pi0f6zeza0+q0147O13h53Ar2+DTyHhvREKGdcOQflho6uGTFv2K1AwuDzrWnzPXBhkBsPE504Za
GZjRjGtbkykw7rY67xl7h7flIrtgPVozD4hkYlX8XLo3syWoPKf26MLheUjjsXErCyKgrFNwpGXB
c2Gmv8p2rN2sTQevcjocIxEd1qG872Xn0dKYRE4h5Ow86I9awyy77PzPruV3N3fqxgTmbTX9WSN6
Bzkl8UDcmVJKNrTyQYlSOwVy9w0GIYVOASE0jdhh3WucZIvTiOXJzA1dybxOtRwE/7bt9vGQedlT
k8GI6hNJ3qgazIamjh4xgG992PY84JhJ3pyf8th1JwUQGW9jxs7222dJn8BuOt2n3kIan6SIupfu
s26cTdCDFG0iPIqdxPFSQgQ1CY6UwngvlyV+PEzCKj1eVQERgU6WMyLWyS6be3uPyeSbFQHv4Qne
9eVPpWVuPA38PAv4OnF00qUCh7kBhmLM5VJFjwq3Hw91ElVN+PfMUXUKouI3JqOhqysdaSXtxW9s
jEry7wrkOnuuUUkoOIL5kY0/Z37ugupoMlkM2vzSOyQN8RcBdXVGQPTKXPvVJmmxMoLFK0Idf0wG
bwCJ3Y8X2+FRY05eYneLwyBPcxMDqbiBo1q9JWrFr2NYmfUsPxh9NjIZTxNXt5mDmSl1G0H0uyee
3R6NYiFkGSO8t3F4MYphrajGyMQK04zIgu1gdldpGMt9JCVXLWBCjidtrhr5ViMyVVXzwIQ27LeI
tLXGzDwCQi9mGHyHbwU7NaFmL1QqfgFcNNJvgn7foiLZ+6Y24gzckq28ZCUYMxD3uptSbbubjaD2
GoiYzhCv4tk4151DbWr3y5AOWC2fIoxZc4LQAB+pvUvKNVLGa9zr+kbOqw8gC4cunyE+Fwui+bPS
Ma4eHQWxfhG+lLrFTIgaKJsggVvJAfPOIgIzSQl6bm8pWjKwhrSGVWwi7jEnVCHGt7gDAdkPE57t
prrRtelZlc1TFfMLDDnDiY6pBFnJX4bl917aQhzO1qFibiNz/JzHA5UzLykVqS6+INU6UzhPWIlf
UGJQNjLzvm6iVWqnJQRvvEmQ+ZbathX0kHe1OUrKxsTwyHUM6Ukv9E0P4Ha5SRUuHFSkUBMF1NuF
Lof7R8KNTdKOoAM/+lD7rprStPHVHlgyElKIhryepil4O2aEhsPVX0hoB5iYYJsYol9hjt9GIYyk
RPutmW3umiPhfgNqEvdNQogGeEFVvkW2rEKVs7wEl1NXcrhKLEP9RsDlFx7K5bFPyFqrJO4nrIoS
VXkE2Jd5lMogoNQUT04KY9lhHREj9lSVxL6dbHUDLq0yjjtL6W3mAXG5AjXXQE9p32OlAkfdHqWI
q62odbdJy5c4zZEjmQfAmN5cMH8eWgdXX4IUrpmG2wHHcaid88WkhL3Uf06K86PM5tijkK3kMu1u
Vj58WM3wA5Lobp6mlakqn8UYGdCSBxC9iC/8sTbgkwz5ijyIXOpPfWLdusZGlhFn597uSKBUMols
5yM2WhztM+3Zbx87XQbVDUMUBzEcd2TL98YwP6eGftIVk59u0OLnRB6jlq2HkreOvsgHL4zkK4Yj
L2qPK6bT5ZsgnB5D3+ipBbRuJFQwcIl9mM3zu+082qZEkYi6sPiydly1bfw/dJ3ZcqPKtq6fiAj6
5lYINVbrpmxX3RCusos+Ienh6c8HNfeqteeOc6MQKIVkC5KR4+8osCkwsa+LtqlebidcbIk53/R1
B94Q75VKXET+Dds8D7AzPHBO+nUVG8GYaqzEeo2heiICRbcN331oIgw7afrBXSAb3OvgnAgnGKT6
ruQ5UEun78MRz70xJAwvxwZNOp0f9e2vWEK9t4wj9UUjcgqMwdlYVJWsvoabmh2ppC1ch3NSqhLP
18re5mPIQ8g9xQ/h5gppaL7rpp+TE7/H4JTT1BW+0uMNmHr6dHSmt9JM8iDU97kJIC3QoaJBjQKb
HJjS7N4zES0dalb+Ycqv5tm1zw0BrKTW6LSSV6fsU0Skk519G0fu3hap3rtqoOTo7RaYsAEejgmJ
9hwPD+XPKiQjI4uraxvFO4MgkZ03jacq03/mCoLdOMX5ffEbku0vGEnfAMTLnQJHZSO54gNPcVgb
elxKw9BcxbTzcAGeJtrt8LnkNswi3NlKZIESJUIOqpU2aP/ykF5IknyWYX5WHQVT87QiWSi0gJ6S
5hBjsLGBtORs6lL/HAxsp/Jvmu2IfVRqPxxNOTjzSP/Eg81jVJ9lidUpft2f+M18UFEPO6nH1xnL
YZx9s8wnDRYXgvlWx0S43kfuplyKCA7FB5QYqN/9b/Itr6FHxHLCHKURdF70zqunjaepxowEnzmy
5I361tfmh+DHwhLlMck8fa8skctxNZ1zS8X1PRHdLklYp6nU/lU1vHKNQgOBVL9Mh3ZQR9Oe94GC
dxHGt/GRWKFvmaYrWxKw9q8IScPNIEPYQ5/e+CZd443e9otTdFSbEFOtGcYZ0dVIJ0555rFMZYoK
DQperk1ItvR6ZQ295rtq6z+kBpeqgDNBw/ap5J+3EYPxqOQZLUPTeO/BLbVo6Lek/yx+Kl50ji3z
JZrtg5ZToJsRoXzMTlQAOO2xhnV1vFtlZ0A0xkmYhtXdi6PH6ouJNwT5GVBWjnH/mJus1OwaPU06
EItiqu9xTVDDpJfkQQ0vGJDmOzhc99Tpz8AKCP2U/GrmUbtlEXgeFufWyXjWPiLhfjhd89qonJiZ
9Ur2xbNui60ZkVNIBDAu4ATJTg9NzdWCrAuG+KEx1PeutX4qTk9fGaZbY5Bdl6o0Y1Lu/86cGCgm
+qPsrpnEB5wJABrcYt6sfQ+XxaurROcZp0Istc+Zbs807ppflRx30lFecyKJN05sDP5QUnirFmyG
kLOFKqYTpYdU3FQ3lpk/lGH7U5hIKOJuxpQS+lPdPTu5eTIKu/F1paOmEtDvVQyqx1RRtuaSz9t5
WoAUnCj6tPwVF/EB44qHOol3amZ9xm5Nn6oGBSRJlSjFZK9P1TWzCRStZX6seiJTO7UKYIV/ZFoD
XVQnodtKgjQDeE5b+G+hwDjYCvgKpy6+OYmAJDychaLh72Rr8QbRYzgYT2GLhCIMf89CedGJEhrt
Mn5Rsh94Jgpr1n0lUmFjDfp1wntsa7TaL6drj7qXPJcDyDoKwM82XP7Zcf5j0vq3TKCrJm0B96uS
vzkZrlM2XMoUel4YfVBCfBCsGm+cst9Z1fSjqxZdnsqNXCk8GIFzife4DtuO2nzpVI57ULx4a0y0
ZtVEJwBep5sQ//AsEimyRpyLnDil0noq3MEEQVe+z9FwViUW0p646EzhpuPu27J0/WLA5E60QTIk
70lem/5vaVW/LCP/GVYVXEu9fCxwa2ydgsnFrklbslrs8U6zGIKQ/HhYTmi1teqEzuhZV3rI6Sh/
UVkcpgFbwphs0DRVaep1oudshHM+m8ZWBVPFgytCCyIGX/XbeUxJSkyy3Rw5JxSUH7Ypf+TzfOvx
+QJWsy9cIW92hlub0m09UcLBdKO9Xqe+M3QQjhXSotL5injpAdfaeS8tI7CwN+D+o5FHmfuuztXV
z2p/INMBF31o4KPbYbLOH1UZ3tPo0Lxx6KdsDCo6zmJxMfLXzsy2BKje67h9j3sg8OUUnCcipiCW
qLvI5kRBP3Gd83BPR/w9dNorndtbiFE+qwR0aLnUAlKITrlZPLex/r0YbZOFXkxZi57K9XB5Mltu
jCJ5XqkCkUpThuZxdWA19kyo9nvVpr9Y/b6gAm2P2OaTqTyHW3Qv71Z1rqvwO+UBfIyYEiWkUX9W
AHJqjbCVbrKywC30Aywj2nrpZFAyyIh8SOVcOpVyZa35Nhb0dufO2ZGXLbalZQ+s6UdvV8xY0cxm
nh1EfRGlAkDAAQI3U36x7t1MaCHMJHQP46ygmyywrCQkKxrd6KFPBhaNOCeA7St+lVrEFk/WfmoK
7UHJQbAkSgSQCIeFmhuryDO0/TR58og8LtnUExlMo2YUT8rUYBrvZM1+3fyzDxv6lOuyycOtg4QD
I/5K517VEjbuFCVZBkv60/jumglm3ARY2M44+dKbjqWDJB2R0w+bPrJmwj91jE458PfsZo1CtTND
On2Y2LO0eZ3zutn3VOj1wD2sr2lAJu0z+cIfXZsvyi7uPrMyHE2t9/ZO+Nshs9Ofcu0DHhn3mga6
W6qaETnH+Xelw1C1NCjt7UH7CoXLRUOFXYThTyM1O58WkbvFNsD0DEycVcHfZDMtufIhGZaSLVZO
sQOHL3R+xZ7+q2+gb09MwmEXHnFixiCdjlXr6W9ehum3tasm5SKXj0sWBMawoU8NON977iv+edge
CpIlZuH3U3qeVfupqG5VavabNB+eRQT6nLvusa5MWprOLdNRkzvuZz1amPhH8j5Z+WO6QAeeUtA2
HOuTqUaD39QGV4RHCjyqsgfyMcRWRnIEw2+3FNcDl7VxFL1JoI7F6u1gRLGJ2QTMDtXGkUBzKjxR
M8PBoTGqg9SqbnXav4/FErQ4pv0+NIrfQzI3lxanjYj2tmqxUjYijxvsZIAPGEbgxep7MjkXL/qt
NwaYbE0emsuCs0pcwfSYPhfDa2gkuAu5rNHiyIg2SKw3Y4uXw1iOvuulrJ0da9iAqe7TRNXeMo/Z
Gu9YVre0WMaCfCgtOZkd3Re7N6+ssV9stXhrCjcPlNpMIFpE73iMIGF39T1qJtWH6ME0uJAOHWKH
6BzSpOr8pe0Z9DpidZ3fWF/Q1lkhGNLKsj1BprxLPxlgYTvVtT9mlPzFQKsy7AFXsFBB4g7iPrQj
aziF3CVX5K6f2baGoql/0XIMAVUDy5e+rKBV0bCyqs8slXi/iOGQT/SZtdzyjrp5bIu220wRwFQz
03xynOyjo8nH3aZUNgLSQ5OX8TFK+6WA1r9bSFw2dCsj7E7G+q4WBcCKbv0sF+gp/CHpsPhaplC7
tueGniU02fohQhrYUYw8hjZnpShpdnYqupP+2qOv8+GoVIEnLFzSJ2APe0ms6SQdv2TuBvAyThic
EbJ9HeNSQXm3Geuse5Rkpm8b4o0WQ/4TfflLZEk/7+jbjDhqaANtTWqp6pj2EscP7gixNENfdol6
aQd1V1BTbiYH5XQyk1huqjevMo29qXZyh0PkcZaps7EzEcQ6gS1zxM0hiszmNNBvz1wI7mk2vtoC
kqnafgM14/cXM9QfOrJh0qQPeUlbnXUrPrWpTfRKv8OLARcJKZJz64CfypqmfWWMCqJY/CBzrwjm
1uBmPDTvWPQEwlrqzxJp3NwfrYyZNE/KV2HPxsHRS9jMZjk9mM2CCdXQaYjfgMPnZDV1bU6eONqN
wIw5LZTBRIDd0AjkQmOZZVuvRV4XvqOJ0MdyRcDlRPVapT6RbQIDqOWSvOUjH5FNXMJGXlu+aZpL
noI8W2b61tr8b0OttQ9pkkFg4rJH5vNa2/zF0uIj0RPRiYlspjUgGdvt3yzPglicFWesPsdTVD6q
tFA4o8Qm5FcJ4qzB7rupWe7x2Vo17Qga6UGdqbIcsJ7AdqvST6P+YLJwJ164IGK1M8UesNjAI2bn
9ZcyJrwFreyHapvtU6GHQZ9Ob8aA6rJ3+m9NiNYTGlC9FwTRMEW3tzGZGaT8NkkJoq0T/awMu9s6
bvcQgaHSOPR0jFGiiba5XX3i38y/aErvvdophE+7KGB6l9gNgTBBVvBpdTp0OmEjHQmbgjPZCrFb
40JC9V9dzKlluhmFfsSopJwpKyzOObPSPsfI+lD13/04f2I9Q7gFRuGWvM+NreKME9KHDj8w3+Ld
pm7v1BwFBZAh7jUNIhP6HsrQXwcwZpsUnzTugyZWvnu16QadVhO4lmTlBeTPCfLZJR3PBNMB9vJV
jUqHdQ7iXipW1rV7jH1MH0+MbMtt+5ga4fRghyrYBksfU0DJcaJy3Cl4wcNDfm6VXN3V7h2PCwpD
dXrtR+0wNypd4bH+1vYgIvbQ+nokGn8cPI1CMZ/59tElbtrvuQ1EZvzW++TustpnEcxdse9HqEYs
B7oRADr2FGr2Q41u/BaRR6KUhFkT7rQdGuWzLvvvRkSuVx5esg5updl9Di4N/SqlBQ+78qWlKUDe
m4fvr7Bpfhjf+pDlYYp7Q4BA50NZ1GuxM51Gh+iCIk0fFbPCPd+aOOXmqtyUUFG2Ws+az1k88ZtK
fKnG8LPtVSoWezhozD37xXR7KPOfcDdIr8T9FLyXlbHu1E/8RSlnVZzSfrHyfYwFLmTDbaakh0Il
0LkOjbtsvPShbDi3DbmN+CdvpsqDHggIrknPCuJ2GK6VGxiwZ7fuaJK20X1MU3njDptSBRsbs0I+
V5cCHki1m9JFsNuy7iC0DYL8XH2miKxYKqTPuuqFfixpvcallfCMxkkeld1N2ChzlV/02ocfSnQA
fVWxdjKvfQPMNo/il+Ms3iwmS6O6gVjX86to6ryPvLm5JcuDRfetgEn7sO6yc0mUEZ2HKrP5a5sl
giYcDwX0Rzi5OnMpwequ4uHiX/fTtpLMw2GlvaRdknIeqG8N9hJbTdcdPzIOrm1bW3P23qIkNlG5
0dMum2II6pCFTDGgg0g39VjKoxybl96p5r2eGknQ1/l1hDIGdgw6Z9S53HPxEGzsdhk+wiNYLUgc
JRxzLCp9bCroDgdG3XTXvnKfcsE/VMz5pqi0+tp6bUWG987lpu9WeLK0wBu4jt3qcKLJT5uxjcef
Q6fhIu4Ay6ed9mrYMAur5kclcXJB0UUpVARe7dwKELFtNZuNT9EahEgHeyBWPHOWoI3hK62nbWj3
LfGFD1ndjTuMv2Euhldvji6RzVqFZdku06vYH5SMfow2PGjkD1DkjF9MuZhHOe5dM+pH2WW0Yezo
NZ/AP03uSxEO0rUy/R7JD05DQ7smltFvW1FEOyUnGUFq7m/HgqNZtK9j24cbExtk35lU32km5mdj
/jRH91AbxGSnvx2bE3Qu8l9yRFurOi21n0KIkZii02BU3+oMMkXLyaU3L+g4Tl4NwycK4yBMalw8
On3jeOavRXFCIY47SePphh/qzlmHeZ2DvwR9ZB89KD8PCBW/aUvMeFQpoO0l/wDH/GxyxJboiEqa
r7sxdDG1SfMXzwan1h0yivACebDL6dYboAeWGX6P7zBQmFX8cJiDToe639eXqcvyPbSM49SHN+JC
kL7Qi8i0EaqOwzGjaXorhPVVz+PFNLsbVSq2xfEpCxnB2alACGp2mdlxdi/VGTjKzU5jk3K2Keic
GAdptUdtJAe9GJ+VadYuHVwgHR7wrkwORU2J23rGl54Z3UbYzZtStjN9roybAf83HWWmhPRUu/Gp
BUuj5/ahm2171giLTWN32ilt622bufQ9M+ZsSR5znBn8iLm+rPfYKh3hTHIrz1QdfX/1I7eJEwtH
g8Rp5Suyuo/MzH62dTxz9uv7QfK7mAnhheSt7+y5+REZNCHTdJHTpyBoBhlPeulGvolFGR0GEFuL
f3Nf9zuIT8ywD2mbfuP3f3J+1lXtbSP6BbRpafo3nrpRBpZVVvQ1NuNToztfVd6+uVPzDAoR+nqq
4JPvEJzl4SglQ5YDprawd8BRFVKDbRNKNpEH7qYrZsmSXwV1dkLjhFHaTy0cXF8KeGILmiVa5Pms
1PItsTvHfrQxf3iYjGnvcAWJqNwXTNyhrbwbXfIbczNB51mO+1KF1ob8Pa6/hNO8kTNFN1qUN2nu
tJA7J3M67sreoTB73I/FTz1z4aaPQecmUOpUsyKXAd1ptcTPKBMEu1D7dPQvAE03iGfvMkJJ2woN
awSo14lU4fR68cNozdomTeJLVSqkVhrF2UatlglZ7NvJUgNocxbVxeB3wt5rwxjhNlZJIljkk86B
cVjj8s/Mh5pFaYSik3THGOG1J1tm+P1UpV9xKRfTqfZoCIW/m1RO06aLQ3nLImzJQJuGV22OvROd
DX9syB53rUQLRke8xFV9NzqCILCp5msk26GA6+rSLUfvbV3sjKWQBC73k0kluMrIznjqPUL/xvRv
rECsRkCMkXAnmFN72SpVMFS3dla1kyj63SCUaCszirKqOZRCo26lJ5yIhF9vFIEbz5ekYAIKYykC
tWofIpfg9kgldgHGkeYpTeDlCnLl/j0f66DuG0qANrorGkX/IMrPCEBPpoRRepGSbJVJ/7BbeTPV
9lB4+RS0GvVu3mY2/SADsVCOI0s43NvI+FmZp8hg1iQn0AEO++3BcShNC5l7732RkfJB88uU7isI
yn4kBg5Ny8lgURpHlBFjpN8QrNziQb0lQwfbQztWUV7sNNoDdmHfR91bqDyUo5UkSHGC61rV+lsz
Ji8wLClH8aGy2h6hhrCvYjaeQyN9MplTdq7T7bN63nuV9hByJ0cs6nclABnRlEGa0o0ksTNN6o0u
R2MLjZItN6LYqeDFNAVdc7TcSRnvp17bOW1LVUKz0SOzYFMp+dkc688w7T+zBqwinTeafMpl13HR
IPkLy3c9tj+T0frq+hK/fn1rqHm1x/wevGzCWEGyarfjn7RkAewrUdM8U25GOb/ElvOaOuNB1Y2j
jClVlVY/Y7+D3MOEo9NxQ7Qat9ucf2umEki14oaBNUTvmTtLcodVh5+1wDYw+2kaJjls2ZGm7qPt
0InL2/JtDr1tPc3mPm61bx45rFJ63+NuYcQn8VkZIFJAtCMFohjPVkHuaanT4C7cbyoubl1Y3jA8
6mFe9c+ypxfTRohhS8e+IBwj0C6sngqEDBtvns6i87bJbJGixBAQk7OBTwowq7uz3PrJsIqPuiGr
TFEdvPYhpKn9i2fSXjY8ZAWW+zy0GgWbtWXKBYHGIwEarvktI6ATuQn2YpZRfwi12yqwVCWpoWOi
32zNITMU38CUnntXhYfllgcu8DaLzNqYsUCbjtQnlNajNJqrVY+uD9bIspvQuo0ijXve2U0g4PQM
LszHsT3pHWhwBJxSK79wciDqkd7qZqhxkISXqjv8tAN4eZ5rrEudIy145sZEq7ivzftO614LlRYY
rkiLIn2vIOxuPJuihEJxQK2ywID4SSXYTqjRRHOA6jdsfkhX23W1ee4cBz+UimTIjDkbQwunpKHZ
tZehMtuLVibdhQbEDKw3KAfoI8OmUarxWDRm9ZSaSvbEsnp5vu4oG/SP+BRx27RDvCDDONL82lKb
/T8vM1AZ+4BYQ3lbd0EHAIewzO9/D5IOUco87o6BNTfVE30Y+QRd7LlSMe9YdxnEu16lpx7+DFhG
5QSY7vi28fbvgWiko9IfdOW4joNsPT6Okvj65ajrA9qSQ4ygEtiab7bua+ym9WHYWdi4/M++PHF9
DVOf2zoC764JtktKQ9vKhps59v88sLZ7dE0xPPxrv0ltgJXOAKD1P+M1aeNiYZ7BSfXr39050WrX
CIbRetB1f15ORE/F1p21yK7SZXhPyfR8kSHEqbIa2od10/bKbMmAm4NkTLsXr47yky7pJYpo6Lhz
tO4jGQh+jvym9YUzXgaVyXd961R7jR9B1juum2nupXuEDeb2z4GjcDiTVUjTbPnYOsd1LtP+DF0/
yvWqN1AX87J+0pAQ2TiHbkRDguFDJ4sDy2nFXzcTlKeXwdO/FVLhe6jqzZBa87weR+OdtDJqeV4P
ZAlIfVJ44W59tU0tf4LTi6omLx/XByuX9S6rubSwyopjv7NLvC6GovHXl2E0l498YHKoyWBmFl/G
FMkcw7oC1Pp7nKyZRtYDYk+TQt+1rZHcaLHHu3IY8zsQ/MIcqKpHLOqcbRkl/VOGpea2wVXheaql
7Yeob16ovWo/Guz8taX7xnVnDW/xjJ+dk1vOuxgtscmVrvxh1tUXobLIJWvx5vZp8WusBLLB1PgU
M0T23C1/tyMVRQGmAsJR+r1aMXHM6j0cqWg29ZluFZTcAhca006hHxBNTLnTM3ou9zFYyBdAxMlo
Z/mZ186jA8P/ZzKk310R1x8qawKqt8b7roPdbrI0n3ZJFRGN4mnykTB5fDVzhyloCVxe90VZhaRy
Vih+eikf1xe0SHOYJMIqWDfXF+qE5lAa5QrlDof6M66KxsCGYrZdN9vlAKWju0E/ujjq/eczyHou
oU+Do1mDLGN/rh11pxgaLsTLmPX4HpjgfpRW/+erri+IJuz2ogHTWoesxx8VFZ5/H4P3lxI+G4r0
w9xnxEUCgd5ICyoOnbRSIkGr+MJlpgStMqbPmBgkfq1Z7Y8iV666VQ0RGPHj7Ibxb1lYHxC8vbfB
1l0ikFtks4OT01Xx5EkRpXFy9MHdsXjtuf4LHVzc6N+HsH+3SqxcYitAPcAPNGfzo3Aq+/to66Uf
RcP85GlJufPsArudoukfYPe7e1Kbwxuxps3WkJn6CqMwxTApvks1exKzrl+NqsBowbAHoAmwwC6L
5ZUTB6AoKrNrxtJpb+C1cMkyM993EpeUXABwFdkwXTLLaPeGgFUgTMD/ztSKi9ZN+h5nm+iiebq9
50JxzlmGEKBkwuUqexCQTvYV0v6DYaXxI9UIJZ3m2L+i/AFfCfuzZR2+adpoelqHJtas0JX5n6Fj
3/xrqIHM+Ukl43vftxazb5c9w55Kz2Sf7YcQb1PclmlnrPtoeO57WQ1xMBAXuq1qFdQvHB4LvSFZ
OQ3nQE/m4XF9IF7W8Q3sJHbrpraM03qUuJFRWfuKqY3g7pReNq4+0VFP5PjnfXFKU9nVw/oBEPxz
Js0Poyo6/XD9723lYXuDTonVoHsoSVGBYzkgBkaX8GjgKryFtDMG676hdMNHqns4+jhuggkxbt3n
DMZ2mLBnWreGOCyuWJQd1q31QOjTvENKeh50Zo6xPlimFRLczDX0dx98zhoo19aP3X/GgX9sdazt
buuuynMFlm71oayJUB/zvN2q+gC7ggZKu1NSk9+OOMg4QI2IHlOZM3pZenNzuC1ABFh20pvM/D/b
jawx4KOP+2fkuolxPq2m5eHvIdYXSitqbzaQOp7TLjYwQ3PTwkk9rI17oeR8CU7M/8/OyLLVg6LR
4l/fuA5cH9YX0KECBy9vnucK+njm2cdoWYDKuDauPf2fW1RIaC24Bv6ga9gA8ljlXa8wqrBm9Dhl
B+BoOOJL6KX3mEQIbzxJP33dXzjeM3Yf6rO3lLtSIotR4o7xojyVFa5Q1kTadDgJGaz7u5gV0dBV
b6A4DuZEI/GqKdBlYRE5q8WDcmoczqbN+rSdSC4VY4+VuaWc1l11mvHquv3n6br37+u9h3AtL5Tf
/9q/bv5rn6W72rGQWTC49FDJvZpOsT7986CqzWPS8bfOJnzxInasdy1FfKBWWfUD0O7TMiv7Q3HE
a6tp7dG0DXPvamkceIWB6wce8K9mqQGfofAQust8Gmn4MtV58kbiJaHGTJiwMpSgMaaTi8tWOKXG
FlY4858Yr5OUxddUYerZNfp7ZDUqDNLSZcU+KA/D20HXemxFVaD7jToY0SEsBEvrFmmXqxcflad9
J59cecIwuzwJHZvBxJkhJIzdThZV/targGiTkms7BQnXDzv0OUARdG99HVUPmqzznYpA7Fh2UfHq
TtORZqT40AajRPUUhqci7tOn0Ix+rx836y6/oBzLm1MW/TWMQBnG5Q3L94BBCaaVwg0UdmTusZP8
mWJJelkfDDF2F2l20GstF4sDhVW6hCB5MfTEHDfrGLScy1No2mjgzNM/m/85xDq8qKq3osjLw99D
5wa0YFPp26CTSAPGcT7i2+Jd1y2RIUBzemzv1820hsUCPfU4uM3VARBsjw0dENhhauKXUqnfph5c
NRWm/O7M4NbJmDcfZV68QfMYfhHRfOmoR7+a3kaSJSIS7Mt5U7rIBDYKC/mlHe1F6FuKEYaMG5mL
3L5AJ96iU17M5UpH4jCna9UmIVp6v27+fSHLlYIcZHiWPe3uW/Kq9MSIGxhSn107lt6uqaD4DqPd
HGOje1i31od1iLWMWzfloi4yh4h+Wes8JqOqHIWLrqtApc4qvcdEQUd8tU2Wl9cxtRKqfp7TE60t
izHcVn+xpFce/rxF13K/1iPr9mcwv9NVI1nCqi3nEcEQB/nPZ/x5/xAWNWcWn9FAKTiNVTvs/BYe
9lOUFeIpXJYciVrD1fnPPrfp2m1GCwzqDpZwKFf0e6267lnqaX1Gy/LGmth6UZFV4Tdm36vGwVI2
hU/ucCKe1xctXO238ECqg1rBE2x7o9oLB75r3hrRtyQsnaDqMUfQ0xEdFfJOwnN6pG5jYb/MOSwb
r4yUrx34WvglekpSo26tl4JjBRBks/NoGfG2SnMERDAFnulmBiPHuhuWYT3PdUjj1NFZYSKyY22O
qbthtulmfdUxQDqn1gnPwPMYjCZJfq0au746MNaA0Ovkp3SKh1qk1mttVA6aigg7kLlI3iqFBsIy
wPnf7wRLbWiqu/FP+CJ/3mkzY/nV1Oh3sCU67o7MX4YchRIGnsljGob4RmltCUSSO/thsvVTyj0C
OkzRgWin5Zn5rd1PhepcTf4/gZNlxmOZE3+XqIrzMi6WRfjxbqQ03X3ThfO0KZYMhs6ZtAtQZ07j
EtetZZeAwX+ploc/49raLMm2UP55x/pKO00kJA9mSAQh4nYw7gBGYvdkG138XNl4ViQYvQXr5vrA
ANOxuycq+0UFhPHQ3wHrPgZoJu1AOiDDMfQ6k2TaPjrZIq8vQzwUQVbk7auepL/Wn1ozfifWEH+m
nKs00yeCLpb3uFgVnczlPblDT6FOzeZ1Nhb4YAi/TPHnPcLLtY3uFv+8R9rwUrJcnJBUeSetnbwT
kCf41qADSMhURLuMe0NNGjYvifWlfz+lCDa2Spfs8lEWHSEFJjo+UnU3DX89Ls/kqE8RJgwbS3V5
FMuOvw9tnhAADOv1ZUZIG3QjietNMhrnUuhZkFip8oZI/jZwFn5aSX83m8F4Q7cggMWb/zM0LLrb
Wrqa8XivvOSfof86qjmrZKyXMqON+KHXwvimhnX1EvX/tZH0H1pv639e0bz/euXf76m8atg3dQgJ
ZZY9yeKNOnKPRfEPIKqawfo00zAESJaHyktxmHRvKr5dpzpb1mvrU4EHrUKm6v/eu27jDF8/zAYt
a29SHoQVnZCMmPscqPgBVF55WPcjfKd5uu7UitHFF3kZDejnic06qrO1zjqsA5p17/p0fZCuBVbm
dOmmwjnjn/HrK5MW/ei8Oj5NzPP3iEvjkI805rRCinsoNHFfn1GFvraAqQ9/949hpB1cA+B+fev/
Hgvb9J+xLd69GzwOOmyH3eiyPlgYfXIeFWbgyALvkrZD+70+/TummYA7/j1mfdlWLcxaeoJlEmiG
0YuC+ftJiFalP7081RUYX+uz9aGJuHdBT4o3f/f1ujvJy9/tzJ6zXVrgY7a+GYkjTk3/Og7tSkCa
prGZrlwwsv86BoWT44tpVOHXVGi1sOvrveSOkYG4R2os7jKfHDTiobH1Jr347xcObY+B39+9lWE4
W5BWY7u+cX3AWlncm0O9jFx3NAP8MJuSY49OoyBp5m0GbrwQhiA36yZSpnLfGDgtrZu6iWRUQat5
XjcTO9lyg9RfKk/X71lhvqy7hwTv1tYkQy6dxPTWaEC9LCGc4/qqYqk3kjTnR4KyzedGzH8O7eVm
dxrSrsJPiTeBeEwBvkKsR5evpeW4CZaWYlwHcpXe9JBkkv/7bc3l21KGxTuQpPHt77ddD5nxbYsG
g2aJSn+/OqEX3C52bRnBi17M0v+4oy9+6n83ZROjRPOg0Kyvri/MY87Mvm7nqviea7k4rFtTIU9M
lUh8ci3wUmpdZIFJcsfbbdw29LODsXEmqExx4YcYFVxLSiGik0IL+KHGPmsd/eeNjhHDnZbukuuR
3C2lSe7wzSKWFsNjRv7FGQP5U6eM7puq8/GTN6I68ry77LNvzbJbeOhs6v/H3pksN26tW/pVHDku
+G70QMX1GbBvREpUr5wglEoJfbvRP319gNJO2+fcE7dqUJOqCJtBNCSVJJq9/3+tb8W00+smdp76
Wo+WFOLDq3lrbUVkYgzxo6+inq4NInb6TnGeKkxjm6yK+s38Kk3rKEc2UXR2lcR9HKOr+SMdpRVX
kF7pAE4f5UURjdwqU7bz4hAPLyO5szCsZHEvfW89f6Rb0xtTR5KvmzbRHg1cY3HonOpEp+MhBOZi
gqxOJGXbp6406b1EquWhCzXuhiExwA39sblX0DD8fMk4jgMXURD7JrdW3cR1ErR3ftC0dwQtUTpM
EId6PosgbwiQ6YbXn3uojffQRXpymvcn9URu9Raj5bxYTW84dXGn95pf01WpuYQp4m5d3dzWzVBd
9xl+ewYASO0rhbNVAMlsdMv/HlyaoM2/k+GUohP0p6wBA7ftWDsY/bvowbTkN1dXsu+xpyF/scpn
XTPLdQ2Z8IpqpHUqRrUkA8m1v0ZKuZp3LR36fFonnNsxIRtuECF3ErPqbsfCbRfz51mYFJPWKl+9
AqmiUvYMxpTYPEpMles8tJwnhAOnedc60l5aR+BB1CyVP4qKzvxvyL2uXNrMo37/N8TMoT7/DXnK
mGr+N1S4hh7CrPyGfLfdeGVsbBIRjzvEAelKA+zxMC+2VZyttEBoD0Ytf2wdXV//06KItXJH0yjd
4HamT6Ir0aMgJ30lBlGdEcN3+1KN5Q5sMhxRJUxWNty852Fon5BAGx+OPMpEGd/rkssEEPIIQzmv
Hl2vOkvqmXkDcKHTs9cuLYMtvKwU/F3SFVdU5oiMmp79bbEB8kzMsFEvmQewd1l2A+4IYqC9OrXO
iaqvvV4Jr2gbOcuEuut6Xl86GlogjM7ZlW7m67zuiIzwG16huyHBL27vfL5Bt9dtg1QtdYrXs21x
ZRhoQaelMvJR8eTV8LmxrQJ1XVUtRIJpw7zLvNVttfxIAwGKfkSDChLYJql882RQ3zxZ08O8GCSd
dRwJl5yX5vXzHmpK/4imjw2ZOouwvk+v7XIyjgIz3QSk3ixnADtO14cC0P9d6COYlCo6ixmEbo/y
wXKd+I52evC5vkjsZaNq8iu0Ddzm7Xdo49zDkL9c/MLwdj7ooK0TJNld3NHkqBXRftc7sQQA3bwK
qE0rMI7qGXQqCWhNEm76UpGPlVAf/CruQOoQlDVk7pMZkaESqXZ81RRlRwaIPkDtH/wb5hiYsTP/
gq28u9K12rqY04OhoVs088sQhdZEFGtOSDCP+P/QWlZGXO21kWHFz/0bKcONqJmyzevml7UBKvwh
bNLtvDhvEGH1DrbePPzczUZJZcs8vca8aV2S0pPXTqssf+4AWYahWTS8/Xwbqdvlth4x9c0vmjc0
Tdiv4iTwsFzwRvM6tc56wq7DdD8vtrlnbbKwQA0hyMZxffPJYUp37FxEAPOiHIZgDalG7OZFO84f
atpdN5ipvDsc6htZN+ZTMfgY2NxbtY+ME60LEPy++ECGJbZRVTClmdfND2GYySs8V9iW2VeMub7x
xqrY1232ghYY67nraStVONFtN2TmjaF9a6gtYJwhrmIPxgzL67Qxr/L4VhihWAm6Q+t53ecGr3jR
B009zkugFM0bN/s27z6vCU1V7Bm0/vl9oiQXqCJqZV3ZbYuRtJYvPh6qz/dgcoFcuxxfML84y8ql
Mx3R+lenC1AI7/Xu55LnfS7N16oeysXPbe1flv543XyR+2PP+XX0nLo7raNXPV0A/9jz8/OmbRNw
51+8zu191I9+t/e7IT7hbIxPZuzdNunQ7sCxxKef6+dnn+vKnoZZh7KB3X+uziqu9It5WY7tW+Ij
zCef4eSlZn6an80PshxgqmhJQ4DY7xs8VYT9n5YNO9zlwk8PUUcO5efb/HyHVirDWo0mdt/0/vPD
/F4MCtrFl1/+4x//+db/T/89v8mTwc+zX3Ar3uTwtORvXyz1yy/F5+r999++2KgbXcs1HE0XAhOp
qVpsf3u9DTOfvdX/kYk68KK+cN9EpJnW197r8StMU692VZW1eDDRdT8MGNB4Pk/WqIu5/bVmxTjF
kV68eNOQOZiG0ek0oMZmdu9S+jvE81g709qWGwzy2nmX+cFJS2eZVeh9y4USdi4DFUICko0fxca5
Gk398yEd1bPBpfVAb5jvGlqScUaVX2wV1W8WP/ebN9BzI0AzD0EmFyFFUTPblZnTncws7U/zM/2P
Z9MekFMyhnHoTgOmJidPU/d12OSXIkRK6xnDn5bcTOzNwB02//6bN92/f/O2oVuW4bim7tia7jh/
/eZDc0DH54f294oY15Olpfm5a0RyJt1ieo57W9LfmNaUa3MgmQzZRg86ZHr4sTqqXLCBpfROCs3N
VWoIE+BNLy9uaFcgFFjXe5aJnFS0Aa6+35eLpnork6ohfSZ4LJHrX4d0wx+F9pjEdfOgY5q6jdFy
z2udpo5OqofFcF5MVJoqva4Az59eY+I9WPuJrDDvN+YjWotkOdpZcpy3Znn8p/fviz+9v6KLfddU
GC09ldRTz6uBdcj2RPX533/Rrv5PX7SlCo5z23BULF+G8dcvunEyhwGrn71TEengxfD9zd+wn7p8
qSYoC4x90PLm7/jn5i4Hiyqz7PC5XyAbnMJwRA+BMVZXlHXww8YccKk1NIRmTitbZ9IPz089z5ie
2tqPvQrTem9Lxl2lX7h7mFX6unXq8bWuF4OkHj4SELMRqdbsm9Rw7k1PvZm3p8xyqJhrBU5OzzpX
4I2XsnXGV0/G9z015nuuAX97wwT5wa1wdYSGyz6BWzqa/U1r28FV0xWneQlI4HDzY317Q84zBL62
yLxFq0N+ROairzzj5y68tDayz5dqilGtRsYnuzxC5RGADgFhH/a3wivvh15VCXhrqSU59fRv8ZVn
214PjSleBPT/HWIh63PRGsJzhof1TncICQpzMyUwlVf/q3edXl7psBDmQ+M//nL5k/Pl8C0vhir0
g/pvi/+4z1P++8/pNX/s89dX/OMUvlW5RCTwb/favufn1/Rd/n2nv7wzn/7jr1u91q9/WVhndVgP
l+a9Gm7fZZPUv1/Gpz3/uxt/eZ/f5X4o3n/78go/izIr4azhW/3lx6bPy77L1eaP+8T0AT+2Tv+C
376gnsre3+rwrfkXL3t/lfVvX1Ck/mo7rsBTrumWTj9M+/JL9/65Sf/V1kxbCN12DNXmBvPllwwE
WvDbF0P7VZiQwWyaXppt69PJKHHrTJvEr67DLcjRTRP9leOqX37/Bn7cyD5/un99Y3Ns8y+nvWk4
tq67mtA4621TCE389bTH/W+5Vh62u4qhGixYZLZ+eWUgicFxjMDDrOvnWvmIK/3WES21N6Zf62yK
L4kjDEWZk2AKQOC/bJ3sqciNa1E7907rxAecGd6xLT/6JuGUNyRlYIu4pwS7X7hPhEJ/IWrdJXhW
7u0+BT1MPj19HwNzDlzNzKJPmY0PhB9HAHSYfgTKpXDRSpBH9Sr7+MF2tQuTIXhIfgexuwKDdSPW
pIgAGilQ/ZewyXzywBbMua66boPa/TVSM6LOc8LU+ge4EdGSNtnFHW5BUtxXOGqUMbuvxuAjqKyz
ZUbfms69plp26irvqq+zQ8y1iXCxFoEpXc2mscSyaKvnMSjuAy+/hVj1IpNqS+LJWjKKX6We/Wjo
wU1jxx8tM3Rcn8Uz4uyP3K91ctL4mm1Lu1iFeaxMLrEZ31Ps8zf7dvVs5OsC17uewt/w5Jq0S2wI
+IJVOqUm5gw3ek5abztVUQj3ocPpZ9/1MmLK5tAE4mvzJAYufZqxTDiJ1vVwvaT4HBKQxtZw0mLA
V5bFr2rEO8cwQF9gNBAlfwN4CgABUbITRrbycTD3geWs0cHtjd76isH5zat4XdiO6PQj9PcdGN2M
8kTgaTgk5iNFkbhdx68qkIsI9REJqAmJcb2/t0orXLaxcRkJ/+Xn1HbTG0eGh6l2+rU9zD1G8eQP
fA9FotfrkjpP1Ezl+qhnTpsnF+mjpivp95ABEFods0nmVns0PKuuhYdlILsPZXduIJiimeA6i5iA
7JUpRHz0H2LpMtC0YRO6efYhifPERZUROuGT5cOhw//b2pEm4lypAnmwn/AttEfIfm8eqTCLunLv
IxvFUogfQyfAnNuHHSDukKC5lkEa0SWsqaGq9nCjtOqbVr2pcajcahLJBlEWiGoKASkeJhedYxIp
qPbHmwrv+87tD51T6Rjh+Fs70963nr0PWvI6ppPFc90e9XsLhwOJ0ig+CnqwK3XQLyl+1mUl3Puy
959ASROIxu8LBSUV5qUNK22pqf6lrLNwEw8ewDumq/T4+GcyYY4wqg0e2koteeuhERGA1a7Avt66
kGMX/q3oGjRzRPZAZgeuQpJPk7jvXr0OwvS20PT1RGdMDPFh4e7E7TadeCUZrUHvI0wwz/jJPoiI
0ReaxrcCEePJ7HY46gkGjDkTxBNJQAeO0SlCmtByo7oyOg4RG+vqMk35rXwGwpDTgBsSVLeqc6vl
MJXuEnXwcxdZMOeYv9BOaBNOMWjHNkgJJPgEb+gcDqFOxAxqekprO7hahzH+FmM+jx1MWiXfNf7+
D6H6HwZZfIx9jDG8D+Hqk9l8Ax22IJqOk6ZqSWcJ0mpB9tG+NOBnBekUrGnHpNSy3XKib7pqS4xr
aENAlzzTLRl2DT+hbdj3WoW03DGaNVsgdbkhmP+yj1eJxfVUzwjQ8IMOJG2XAKORzzYUGnIlS33B
tXYb0EVyuHrGlk3wW3GTFVyBUomOFuNURd5B+k3hQraM6nKfFlxYMpt8duRsiSbNdeEDBdAECCFB
RmmVqLeNg4ki8suGhCbYS1oBkL2rcK+72nTOUtpYDKF9puZEq7OqXtGtfJCXGC8VmVAoKQHElTjr
YlRUuaEcHUqsW+TyNxPvvQp0ba2X/IPc4FFKLkexncOS6nSU3rACswYYbymxyhCauEE3kHEziMEs
oONClA2F+EhbP1zQGLtTaNP1tWIsHTxe6KfzlYjiDz1PcbGhftu0gXnuFH7B1jCB7/t4T1uCZMFg
oummj5Q7arBEHFOeBIIqxF5RvhBpI1eunXN5Szss/z7JUxjuEX8R5Iwte92qBIa22HsRK7m4qCYG
GNl2/BRwJa60wntDJE3IkAoUoohw6CR3RBkV5Ak9w3FNF6Mdj5sc28uWOe63gkbCAkDuPZZBbWnp
Aade4oC31PwlqZpyvpb4UrsMJNGsfLe+hat6J6rme9/0D5WV4Ceray4Wln9jgwKdjvLe3dWwUKHG
tZirtp3RoS+VA05iG3GDjkkt7bjcZgYKeB084HzDMgN+klHhD80Vic9S0uD3XAyukRl+o+p83WNn
sJvsIzDSbTQ2L3nJYaCqyXehcC6i3nWXvpZuU0OjOdwae08KwqlcBfaOCI6IyMpjL72t2Zugd/Ah
es1e8YHyeZp1hvlx6ii3eZHgCoyDfVlSXmqAsDA44oI/inekOI+4ENB4JMNl1DEyj/DdwmbEQudz
M4LOwqW8V2knT86Ysa0qbk5kyUmXf1eGL8+O0ldIkk9VgZwVzUHYc5/E3VII8W4aeDAdr/9ae2j+
USf6S8t/ReDXLtviyuxegjpPVphZ4PSpiLmqvhbLzuJi48YY0BpebROmvmHyviNUQazI/Fkqic9F
yldRyBT8LJ2t3Mt25FLhTDPxRru0TYXZvO+BS3CBtDBFLFrJnVhgmKBMTmC5tyh9DBYerbZl10AB
iAJS1wcDJq961m1+10TU+NQTfTHfDjl5qPEy4kim0VdE+GevqFuMti0TV+V+HOrnPh7jQ4+ZguoB
F1vTuAgFwpQqgo3bcKcM9JNZ59P4jWGDYhZ3Cm7zZeCedKl6XN2A80IRyairotNTAkrE8UcIX8OW
UlnYmnoeRvE8HzmuPnFsmD45ynAIMsVa272S40JP3I2RWfE6Ho1qUSm0xlsPf066A4kECfbsYhHi
QDIgwvQ2cIjAu9HGLljVEUrsQHh0X4qACvYAojx7dzoVDIYJf7YU3itlQ3wXbbAOGry19iIv7cc0
Z6gUKwyzrAnp7OHkRB5iFW20QR9+y1ee7TSLnlWt4XqYH8ohr49V12KJGqqMIdPa6lv3oKty69SF
umME/hKUpDGgT1lJmc6D4+5QVbCJMPs+JaIHii2nd7s1A/vVt02yI4pCwxVfjWSdSh4+l4Uck1XW
RhaIh9E7EIB4HUVGv2p0cec4ZBYUgy4PapbKQ25PTrdojXCOqBijag5mI5oD9ZbmMC/OD820wdsM
vmwOlvGtU+P6YCu2PFhE4ywtvNzLhsLCMU6da4M65iaWVn1wnQoDUKRaS0XHialVDrbBCcar7Ubo
Zb00zio97a0IQZIiUAhW9AUidRnFjbtNUd9Io9bJ8Jv+FtJz60OfJg9m5Sabct5A3gSw8JAurVr6
9WGsVf9AuSksMZFGqu9zJnnEEUpooQ02qSADf1SLdab52sKihX9F6vlV0QTNskq8kkG79K882r1K
romtTszzwcHAcnCBEASW0e8sKrpVlt155rvVZ96dHHUGYG77hhIBpK4t2qvxkgTWuSghv+mJYx74
FFiVXwvHtyaGEXmLbbJP6ihZlxUHjDOpImhCK0DppqexrTHEsRJ6PCyFBUBN2IjYocbojkZ7dwCl
1R/mZwk6/8z2j/aU00f8aLPpNfslU8ZmRd4juvLGeraFRSajpuoHAsgJiBC6Czb8j2UNv9jayoLv
aT1oB0qhdgqvYXpqxMZysGPGjh6fo1SFdlAVD7pxgluPnJ0Q8hlsjrB3xm2ealdl3gKUiIgd8E3s
8tOS1oWTdQnkMjHgbbGiBqMc5wc5bf5c7IpHnRryxiLbbs1EhbY3CXBHrM/qWutILBC21R5T0TI3
tBkExFnYXVlegC9JM2EIVP45HYV5VKnmHcs0sz6fkVJlr4wahuG8bt4FtscBJ9JBBUO+ntfo04us
jOKKXRVgrqU4qbp58rqoxSGqHIteVC9x5WUrxxQWsAMYtK3btMcOOeiJntEVGualPRrdXVhL5Vyn
5jHrNDykJAEe6TWp94rM3JWWW/52XjTH4KynQbFGIg2iqBPafRJG6pUc0Vl0bZKTSpAWm8R1/FUd
6t1X+Atbu7fjS2xqAHri/iVt7PSxaDBBJxkDhDgjFULggNIbvu3Atu7/VF/4F3VodZqN/6xDm9Ns
HaGYQ0WUg8VxdaoJf65Dw03URiOvmh2a/WyLem6aq4bx4AAid+6bilGNDng5BF6Cg5e71//J5xsq
zE/LETbV8L9+vjsY2oARvtlJu38wx/Jc2QwmmQhCmIBhsdAkgs3GCg4eaO5//9lTofef/um2hb7c
UIHcO3/7aAb/igH7vQFdwzxxmjDKxqW2h7rNNwYgVWInAukv50/9UV368ZX/rdj1t8X/J2tfOhYX
SkX/dfHr/r1/lX+ulv14xY+6l6v/ilTOcYSlmppuAEz6o+6lCutXSmGaLaiGYdvT+KV/1L1061ca
LYbrUIl2VaGa9Fl+1L0089ep5GU4hoDPRUnN+t+pe+FX+GtLx1RVLkmUz2wOJzGV2abGw59aOqJW
cHvnudj/f9Pn/3XTZ08slWV3tbokxrU9qGQxtfZwCBOinNDn4zrVfJ/Cmq+dUpzfRzvC/DQtGX2p
neZnamXpTBzFCdqGeh4HzLVZHrrbPPahkGmGvBIm0FKp6NZq6EcVPZqrXKOd9W88ffRvEKVvMziN
V+OgUzFLgJ67ZinQOZkjuLwGBca02OQevDMqYyJ0N7pGTzs0Q+PebqXGYK01mLK2wYl2+JNPDMS1
cP1i02DVW9qK413PD5UzKNeFlt+1+jdqGfbOG+2aWR0T3jO2qQahqbYtjJR1CLfXioe1Nwpxyyz1
tAAmFct8haBD9wlfVwPA1fAMbQ5vzIaxc9Vltn1VYW8JlL44mi0kRrfLK+KQvWIVwpO86QnuO4cg
/9OhAVtXBw0jLKH126TLblxLKPj3h+aO+SN2cD+USK3N+i6bJg6qoMi4Dwy1ehBKzoMABTHSv58W
NLNCC5+3NzaxGSpVmIc2dZD4K+GzSOzkqIt2hEcmo+exEMVqECbR2FJ/7nFg3Xt6/dh6efsNIjxO
eSJaL63lqYe8zPp1gGN12TPwPTIwRseNdLy0FFzLfXFuKXxNcbZkJQif0KisMe81Sz+D/KjPluhA
K1TaHdOQ4btTpnS0iwZoEqMK3DnBS97h607cbRUbKbar3roNujj6qnqqsujU3LkbwM6tfWEHG9nR
LHeydtwnUe3vSEgPLqMHvzKMHfMrM9V90cbet1YDJaL0125fdw/SzsddEPQKJntdPoP7hk1kadfm
1C8WXaVvewVjlTt0/mMcO8amYOaydnrXf0xjHXOi6QuQw2x1O22rUpdaRkA6d3HRDE+UIp+GWMlv
pAG0rqfHtXc808cxL5G7vCpq4d1SBdYZ4JXHJMWpIWHVTRVwd5v0IUkmqgYpALrXfUC0AIR7Y51I
uJhlBC/O8SrmD6324GrGySgS/zVVQkbhvjHe5KoYTgE0h6WW9gTFcrIdS6rwBwac1UQt6+9ykPF3
maZR76K12SF122Dn7e+6gMZnHQ7qet7DlpWLBpQiU4sMsbXT4RJXdn8xjbo7ZWF4+LmK3zLe+iI8
hpYlFrLPiidR6BP9PMfzMy0OA6O7IoAZkqIqZy6XPJkq1E2yhS7m2MQPQw5fKO6+WgjXkPUF2T2U
6jM6Ev96Xur9zkcdlvi7mHOiH3rnnisQg9t08K+GMBZPqYCrh2SZjl3X3FSm+2gKdcXYLLkFPp5c
6jwjhwVV4TTNWlMvT08GAaInJW6Xud4wI/TRACyKXg+PnnZvaHp3yEPH3uQAnu8KA4Uu6Z7le+Di
loyQB5Y2YUdK4S7HJIbhjST9mt+PrBQmEVsYVNlOuPmjbyjyTsnU9Ah+XNBkCDF3FEW4Kyz92md8
/t1x1GuHJstbv2lUa4+xdnhSjMw8NG6CIWVaXOVtYKyqptT2lTTs54SjCo91/ERIh3u0R/yuQ5o6
zx1+yKXg8FqEHdAQ2/Lz52bNLZ8AQVyGxyQE/K8W9UercD6h5bsuurR9tFDSQaxXCU9tPXPjuowM
ycrzLplq5pA79JwkLtteOW1p3BALjZNWcAqjQqCC4KbZiuKJt7OMoHjEFEUByq7DYw+r14NneN2N
ELYC3/YP/MnRg20mxVQ4etY8t9qokJHvUpE3F4cYHMDLwV3Z0d4wPatALDulkkQEiJDdfkOggMJp
HjVPFfFuUZhnBwufwEMv6bkbdib3RRmGaDpwuYWCf9G8lUwxO1bAQKTj3vcFtmsLUeCNaRGR4o/N
8XPdtMi0nyZOKh69YqxPzvQwP+uQYy661iSamZojAkytPc7PoE6SITEW6ioNPLyd1CYXfcblSVQS
/FcIYybUtGJFSjnTQzctEWJ3O/ioH6oQ6tZtUTEnBj0Jcvi4DVrJIcw8f6M6KXGLfAkcPw7kTcrD
HPhoc8oX4KCE0oU+BXnR7Mnc3gzwwLfw5UBbVPhqCng3Kta4s3Yo4uoGc1d6UbjKLho/xv9mvasj
YnuDm8I2FRhXYorI5AIUJHmF4q7zwgiEgQcYTgdpbVOF2FA53ut6+eK76Vb1W23dt3G3M7uKWga+
L+z27rU/0Iay8uaJTJPo1BrgzEt3aTRFs6SRCQeHYviyGO7CNsF11XrGQq9rPhZqkG0Y9UG33zDe
3I9RyRUV46mCikFW/UU1Id3Jqvzw0NY2TQUsyxJIMmv1RqmnPEUNZWA/7Mlagpdoq+GmViha5UZU
7pzIBr9myOeRmbuIGjgwIiGuDqQloTAwtIMAm7BbvPmSHEDO1kelhkjBWYO8BRa8D/4rdB/1UntT
U+VU2+KsCI/JrvHiFMGWJORLk9NdAcP6bjfYTjExkk8TWg9+Ix9j29xKOixbqF60HYd3/NbWwsSR
0dT9k+kVb+3UGAESdmSoYesd8QsDSVsEwHRBcPHHvFkQcdCJdk3kBPGWCv3b7wTYcjDXzdKtCrn1
G4/WSqVua83YDN0AwDChtN6G/psWU3YVqUkTlqT05C2M6Hsa5mpMWjq2yGS6kH6LmhzKDjzxaKpP
eS3uPDu+zRsXhzgAQVt8dCg9uuHRgyJcaPGq8M2dpykH0gSuvVE5VHgMOJrWI+O/sb3paSw7KMo4
WJXbVlde405ehE/odtysIsXaDXa+i7kST0z2e/RbPtXtghYq0r9F0JBoAKUt9ymBt8ltZnf3mLPT
1UhbYKWDUuDsp/fsWG9WR5/V0Tglq2hfalSB9UiALCQ309IJ/4D35RvlQ26Db3C51+tUg8rr0gdz
UQXyivFTjKof0jeZOL3an7WsI4jG6OSqammJmtrCRfexDVz7WrokUlT6MrMzbB60n5YTayUUXGBS
sLEEa54Tt32xkfND6H1Dd1VskbrdC87HVV0RkmLY+i4lurUrSvCZJSciAoQlEzH8G+5wow6d4M+H
LliDMaKB2kJNbe6GOKV0E5ET6YhqOegF5f9K3XCoB4sGF+Rq9MWjyPVzLHDp9i4APWAFL2MJgUsi
a6olCC43jNajq/UM5NpHiB4vcnoflMyoHpMzVY+OAO6YhJXgvTQ4R3QFDmARUpdrZLS0HmhLfbUd
DKzOd+4AN15V8acW0DxL+JjS+XDS4ZthaaRGSRqOWVotg7C5iaUJpjWxVqEyvLa68zioxntrde8D
6TtG8S6lIZZpnl4ZWbA3CVXgoA3eAjO81B3BB7lZvKq5lV/ZwcDtC7aj4F7UEtBF8IiLDhmGv9nv
8B+dGDA/E1n45DfmrbSss1O4l0QbbvIc4emQ9i/CaU5wtA5GqRwZGmnAg4PvgaoDy+IATI3BQ8Eg
N20T4UcrrOsqto7NOKwJ0rMAWUBuW+WOxJRElHpXUY5KRoBEEEkXndJNRtebqDC+mgLDBfdfS8kC
eKEjnS7ZXPnS2JWkdK1lGC5FtIqq9KZtvWJLj2Q5+uBWETpc0wTjkoUNpYpxCzUkhJRU1gvnqzGl
Cpfj+N44xDFWcXmU1llJo3WAfRFTV4gZBLv6DlrqtZwStyy1vXEGsrOS6ivuvT1gsmhjtCpuZCk3
WR+SuNj267omQcoK/ZVqlGI3lCaOi/w1z6xmb9g9eRZCMc/M9zeGX1SMN2gGAt4euSXxHbjU2k4G
3MzBlcGNXXn3YV59xANdjqaFSasnGw/jwpt/G905jX5nkQJ5H+f6k+dxa/dloawUrzu0pkw3jLLk
3nQ5pDK36Xejll0bZf2kBgYu1opECy8c4k3creHwlUzldq7SnWhQilsluQ91Z0QbWxiEeE6Qyfaa
mZ8B+Y+riU8yPa368GAMgbtRLTClZRuZW5SmwF8Mi2C3MF+bTnZtx0O0oSopaXLZx5hfDRMXTaM6
2IPoAO8lkmtF6bRVaTrXHWbpnU/0pRW5EYMWQHmFqMcVcC9QEkr/1apAujNPRFhJt2x0CPiszPgl
jHLtUKWgmwCQfFdr8NUUSJ1V5wKRLHSifrQU7I9al88kbW3qylkP0J7u4pQATeRxr5pOcoOfc+37
aioa3VW0eLvaYd5s8eNTMBV4rzEfB4O3YVoLUq9ybq2UTX6lo3+0uF1WNCaVigTX2rmWZnYZPC7w
diIwpSrtGlW/c3SVY8ft1UndGjCawQQdKjkM3gHOHtzmyg2fSU0Ea2h2py4TH8FAV7qpw4xsRjJe
1NJgYu1jzm6oZFdWWxyiJIBk9nN5Xqm7FvFXhFPP67s0Kw6WHP55v3lzJMIDs7FyO7+0Qn+c0ymh
lPj7R3yunz5MeIwIjV5czW85r++mFIiSDsBICDUJNn52FPZAHy7NuSzjsNTNfVfl5wjUDU6a9yBl
MFsP4pmCx4kMDkXgn8EbnwMeNupqT51VLsIaVhLtAZyj3+JifLej4b3UCVtqBm8lXVgeXfc+0o9Z
5ORPcBMDHgDMfgoCShkrmBpZG6OhvZNqxJwyWFWFeiI2HX7P93GkoZQk3AVaxEVlYa2MMMsAT+jg
PKEOLqWDhD/N6/oQTw8tHZnPZ0QZENfWlfZSa+xm13S0xKeN80NQ1+mGOL+HMu7hi2vhaxok1kEQ
b9h2BjHdBe1L2tfLXgM6EOUuki8D4unc4iq1pud2PfW95uW5+UVFOa6TS47EfiujtIRSlkOEBSE2
uEFwiK0kW+smo7NRAxlgjMFmtIksL+mrLrIg+jo6oAZb3deOotXVzwftj2cW9T+GUj4ncZ/GR6fV
4v3QERqtRXdJSriW1M+KbX7XLMBr4q7W4KV2uN1iguIw5Llm9RZI78EO+10Q8oX3Z1jsHSDrThdr
TckOhtrAcBpPutrlMI60Kx8Mn4HyW2vEKszJg+xL5jMEbzHp4dhgkrJ0+WO9nHhAWWhreqFgT8IL
qqt2aprVlr2uXeVrSZQDfeXsHPbu92JA1iW9xTREgClMcinxB25yaVTzaGfVoS4vvd+ciqw8K6G/
ceEnqkKh492tAL4xxEchDbm9bIKv6ihOeklsjBz/F2Hntds4tG3ZLyLAsJlemZQsOccXwpE5Z379
HXShT90unEa/GLYsS7JEbq691pxjEkkPN4puStvTbJBvLCRTXnxXQv3fowS+2LMKyA5q7poH+OdO
Y2CRg+JkUn1Fmu8O0DPJeY3CdV+9VsP0Ootm8JEpsR9tOe1wuAJATYh3BAAcOyW2+QqvxmZYI6aE
JtjDQhqbI9TwGWLAjpRl9heEqKnXwmwnUNH9R2gB32pRB3lM4G7U9KDJBLYKrf7JakLGculI9HFH
KijDUoOOgFWy+Znt6lKz8DtkUbi6VR3UkrDDvB7rQ6cX/mzVvkRydFOEj1BW8IKI7BovQeVW9fUi
yIZrxStq63sJf5XLpQmA+w2+rJIyCKxFrAOAp4tN0kwPRXSlvuzSYKqK5xAWJxkVeJzJinXbGJKj
2A1w5p2xYRdAwcGh3w1O3d6vlPuOZfeq2xroBTqxPMaQ1V1ouBHOudeYtoO14ni2QDm33SeAoWMv
MviOmOzTqrA8aH10JpfJU9E/Zjm2BED7WsfBWRKgIKZ63xsbegwDlFOF8ReEyeGSCKpHiPVzxmUs
t+xngHMtaoXhIU1GtjLDSo9oemnyBDlR/o0G4lkRyw7A22dvNzamy6wKdFSrZONMh2K9z9VW9eyN
hy5I2dBl6dEyiWEUcXWMl4HwnUFH0bPL8+SuMOXrSJohsy63I1a9g9K/CNHtpf55MJOjxixuGpqD
nIu7tFwqVzaVy6QMBN82CZGro04sunaWlNAnifa6QoNEhX7Ow45obm3R6KFcunz8btbkNUpvNKUB
LyJqr6wLQghKQwsmgxUNEEcAhejKJnbndairT8XIDlonXc2gfcPoyeJE1EaqEEtr3BokkmLPMGwp
RQyQcU0nPws9PeFAvUcP42He4xqdnVZCD7vWvC/S9iD66j1roBPICeTpSrOR+WTDayzseAf2+SNM
Gd6aFqnjmF8e4ji7J2jlJ2ahUNfmp5YQYYb9bS6z5pgKgfMhMofyY03mj5BFQVGKH3TB536oj4tp
vi1p/TYgYWSd8jpBnFJNsh1KuqoIkAa4yJGYDeMKf22hWO3tdX1AOXZPFKYIhc/Z9VjJ0y2BH291
uMnmExK7JyKYeIHr2Zrnvb08DgW+0WipjmRscLDU5U8vgaeGaAoZSXtsuQSQGn4tbAIO5aFylKWE
b28GIBuInYZazaUvoNuGXncm2fdT5RIGes3lCH7VlMtA9Qbv/FKt06GfNw/demcIirKVTjE0LEuH
2TZlN6KaJv4V6Xrui2OnQxuwxRllyybxM++b1MBTtxx0bYL4S9CbmJTXSbbv0PARGp5A3aA2lCOV
+NqGdHFksMBp8pV3O0vphyxU0KQMELflrtV8u73FQ1E/2LmNFI8VIcM1r/bxp8S+zFvqijKHfyF+
hThBT7krvZ4UeySq9qM6K+fJ4IdSWRnRtqyexYo8NS9urITwFn05iyS2HcxBL+AjXzUoj2ytbM9a
s6c2SnNnegRcC+2YjOXfE6nPOfTrH4qPxyIxKz+CXp5CC/Ab66YxGD1Pi023nQwo15QV9h/IMBAh
P5sAOkCXUrNLhC3RkeIyma1nVWFfZGRXjMd4rNHJtY30NwEaUgF87OJB/gjBBytZfEP+zEduWizy
dnOD1onzvpv8pao5K1XeQHQGvrVttysAu3IVKVdGvWWLZPaFT/+AHi9xrYh2iDTLCF8FbSPYf3we
+p4M5wKRo9F6of6oN/iqdOj9pgJ7mQbHOP1Q4z4N+b0OZzZIGHKHk1GhduVfCjU8sbBGt3QdS/KG
OY6oI5dj2JKpy6bvR58M2W9g42XzchfVPH8+jENQo50BHKJ+FJbROB0SjkUPz/owPE5oeItObi64
d8n+7RJw//JJJX6KWEo22vYECZ4wJVqu1KUdzSfZ2qIUOyBfLjGwVRDD0OQ8JVcqUZXXVXnHZ/2E
/zuGZ4Cy3d5WyKZ7hUL6bmhWBksi9o1iJCM2pw7NrYJor5aXB1Eb66+MLirk2kqQLH13VQCqXwlR
6jvTbUwEKqYIjIEgx1ZHVDnmg+LT4I7otFnEb/boeJIYxaAUg3pZ0LaIKLOOfWwFE+QVhGPxYzto
MytWG7TwBVd5gWDZfw6NJZxZrAvnXHRt5vZtp9Il7bX7vpmfa83enFW82EZ6oWOry6QVzHFV7guJ
FiURlFxnuaBtwX8J4tcEzD/ROe3PuiVtIRj3UuZ8GFiwSvcmFwKQvD79dfsQJsTHdKAdcWK7OJ9L
jRzrrZvCZeOLJAhfFCYfXJxl/lqT7aCYd47R9WMQq9VTjKy26nkBYyybzoiOGvv14CtFFV1J5CoN
Noe4UtFmUceo8ZpC2wEo1dGG2Z+UN4/Ryi63WyXc0ltaUA4dP+4/i1YEPeGwjmwnhEwqYGjQxshk
Pl6UfngCuD+Tf3w9Fz4f7wmQJnb5arqWqljzBhJB2KfYTt7iU1gRIZJQn8I8vOC0n0+jrNKljSqC
zYtNhw0R/0muNxjxFNnw/JC22N27WI2GmM3hSNDsuZwJFhIWDnVyBmivdQHL8wK1kn06M6ijha4q
keYHOavPZsSaZ1ds0LKYEE27fhcq46Q4Iulnpok1flu1TF4t+yYlVZ1JKR7nKQPHiezPJQE+QGt3
KDN59StM4UvVfZdSowdSpwWCPr9SP5EvQTBOYtLMS5KPGuFnMR6tUd5J9S7Wgd8XmUplYn0PHTlS
pH1VJe1qSdpWgELAHZ58XhqW+wZB9TgWBtIZ2Ulr5J+laj8bM+94C+umHFC1ojO3lTZ2e23YDNuy
33XmLRtaHBfTO/R1E/yThYba6ne9rL22hbnswp4o5nFu3wggYjqZDKkXzyLzlaHj4qRc6wwK9VCG
1G2x8mlSdpbqJBhnEqmIzUCyXNe+GnJJp2SvUbvAkK5bUiiS3NrXa0eNrs9eMUodAPWvScjHejBl
Rxm0ziMuxfDQpCve2KVfDSMzIOTpg0m4LfqYPiatDAuBQROQZ0YRSCAdYy5vlro3PYwTZ9YojOVQ
RQeOpF9p16dIIvagGFQUqRbJ2kZpLd4gz58wsWQQtOqNtelTrfkYMXnxaIxx63wHkGL1zTgm8Kc6
ASLaI0lGaWpYPWb/1lsKTXJqPH3ksq53S2eHHi6byCOsovdVi2Rn0jA3kjTFpP4cmtqtmCO4ygld
QhyESKjLV6C0rj08DekAvLWyF4g2oXKCZ66UZhMIdaC2fTBreLpk7i3HAlsCy0OQMNY3LmHOmczk
SdunJiJiKRIyFp1RC4aZi0xtEIKBAv87YfPnxjMXWlsP2qpiySZBoMgP2bJcxVM37Yt8zf1cGIcJ
5SerYXuglr6tBoY96RSfJY1pQ5LPB+JGmdHl8iHKlXUP4+oTRo1wTZXkLxvlsgQrRic4JCg7SgTR
zoE1knTQJX3rpgYb8rWTXqrWPCZNmAV17XVNdZIjxGpyRENFay3Fh/+gHsfN3xhmKJfHyu6CpV8+
VIgH5xyvPNOz3JOLuySayQ+RzHM4ZPgbthyeSParKs2uMAPch8NE4WHxypaYrp3QobmQ9ZoQLpMy
nUQ1Ptyxjw0G/Mq4oJnUjqWZH8cSnE5yJKT+Ri8ZLADyGRzJyu+mMbKfw/5ID6eqdemL7hxJU8Yu
R4qtLFxmhN1dh2AWPSkdkx3P9x6PNavmOGyxj4zjRV0F2lh+yGQ+VF0aeWtsssZK2HMWOiIEj14g
Jx+5hN7VpnEYzbLw9B6Z/ywqAtpIhCG9XBgoBweabeYn+h/QMUORsaqnlq9sgt2qU/1KDRk60I6B
yogLSvkgHaA7DTVp0FlLCJ75aC0yM/cwz66lFERGHtT8S/uoiuID25KTJHLB/IB2CNKIQ9aoLpKj
1U3l4mYZ1ivNBOHBcMeR++6maDNGHcATFdUcuTo0m+mkxwNH+iyfNHm3WYzzstTcJiqHXZ7U8q0V
RowSJe2xsTF8xf3AtoMwqXHEch82wSqApAiGjodRIdOntSd/pecfyF3Re2G53gD5FVJf7jjuzkSq
XxAVoPyY24sKLPiAbL51IeVssHDpHUj+o/VCQ/+US08ThmutYrs3wSV1VZtLj/ytTRhc+i5/ykrS
2egFMXGAaMHmy4CG7iBvuB2x0Tg2gXNskmYqV6swfGEg1GYa/QwBivFbSRQIlC/ELese/NPtuCDK
jTHleRmJ045WGRA+cusS2wJ8lEy1p5bxuWhz8yJl5ilKdcj3WkZrbXhNQMYTOGHNHOYhjQrwdfEr
3UF2In2L7B6vmjpYSFut0hXYaJl8iEtOHN5EIh45eXv4kSQjMlyWXIBGnderdLK53J5GhnRu3Y0f
Bq4TRxdN6UE7Zm0H9VUqX0pnNW5qQqYuNNnyC3s4FzuLkPapjfehtCUfZ9S/2TDu4Hk0VIdYbBO2
VDTlG61UMX3Um9mN2aidEUimZKzYOnCidqTxrRs21+cwXC5aiQo3jYrTXCtjkA2NjCWq2GPm+Ikg
VbJq/aDRtLyaT8QaDc03muQ4IInhOhCYsfhYkumahPejqqR+iLDXsZLxsa/SexKByVCeQESv0+PC
f6OO/duSvPd6T8oVOhQflI0Xk/6Mvr7M/WqB3Ubq9vYxpXe9VoCsQv+jKMMNTjF4oRaxw1pxn4m5
d+o1zndjRWZHX2VfaryxWI3qISSXCdnE68D43ekyFiK76d5XsluppGVzNfd5NDLvrqofBlVP6xiw
lPP8dG0duEZPpjKfu8UKA/irm2y2kN2yKhCg5+9gqVVWThWxufwVGiUVLbU/9a31MBq7eNSMoEqn
m2VpLrbdG3iOQFCuGHJgqdZEC6to8bPuK1OmjM0nFXAum83t0IhTYuq2X/SA500pPOaKCjJyPzJV
YVAop1y0w2cGU21As4LPhsgvguBTL+sIbiq4eAo6Gm4yF2+GBWS92i5LVkyqb2cfU67j7pCTYVSM
xHVzxdRn9pO1YaSoobtvRnHY1jSEV1HJEIk+XbnY+TFC1W0QmFpNDLtQLcEPHzngeGhWhrQTu/aE
m4tOh7DvJbAtiC+6L6RdbKJyzE6qsUCH1LQt/wKTiK5CwE4oNhXlaZVJOotmAZW0OmDwy+6sK+tB
IWT+1EUYzbZkQXmM7g3t28jT7qZK19toaHq3QhY+x/NlXh1OEXZcXdait9MzZzHWBf/cOVwLIvN6
qAQg8EhZBUPsNEaPZLzDoWfJ8ovR6XetRrSjnr1EhRLuBOGLAavaaN7pNFh3mp2lJ6RRDZMcCs6q
7AEAFSyQmbDwDDHwkXHxuZFuHeb6OUNafQhrzH6y3nxU3dgci1pzh3CAdQ2WH+WABjCJhk/dSiS5
9LUXRTpxHuRiLF0d+U0jHGjOl3AB3amMy3KtmOkVkdlEYiWtfDBW+ZrGAT3sdN21lZc2LMZyPDT7
XijE0yST7Pd06N0ug4sVTdCy+HJVkdz2FReM2Oam9lPD3klGmIPt6moI1pI/wKckvz3ZzXp4kSRg
+BMcBE7u9LIsxr1ShdqdyKuDPZFdPkfKfcIsaj/LJST3PjxWuqHsyqI8jgz2j6jjz5KphliQlUeF
DqEuxjXIQllyyf5VjkAw3tOatuPSbgHhhc7wkGyaShnZtfSrr4iN51rUpYu+KzvZckJsTxd7odW/
d7mwdzErTWnAwVpaOmRh3O8ybSZqLBdo1rJ8xKlgd4dNYs1S8gb7DpMlGTwBs/eWCDHGQHy3cA2T
b7qmyNh1K/gX8vdRb5RrhTjZqfgIySd9ykOy33PtQ88Nv69JAbXzsaIr7WcgdYd4uss5FOBx9K0n
/e5+JS80Qba3/bPUDLafGGUQmjE+BlLrdw3XZbluv4yooDC1zY59INTyXuVKOR6nqiZlsokOrFPs
psr4eUohf2VYJ6nYw9287Ti/EqsvLyJJXuuK6zIxH6dEgs+bd9mx4KDea5Y4yiiTDlpDbT1V8+C1
vqlRPi3R+qaxGZ5Nxq51mvlyxRQj6V9CtU18O+tfO7WF8kwLj4Sp/ntq63xHynbs4pHFUJjQtGtK
CuQBHo5vmkEhcbyu09AFOkKSXIa7mKkY6iHqYQ0oU8YQ5qlmsTErsdIdlp9lqnsPjNCDHBE42Gxt
YlEltTdU/UOR2H3Qd8ZCz0nXPCIACXhgcRrBeR8X8DNe2sWPpQoeQiUE3sWUO7rtKpWBHLPyoSVp
/Ehb3tu++IFmWSOUMm+qVhY7A75FkDN3gNtUPwHF43q5lk/DxPsmtGH1chOcitzQ41UxWFj19CCP
47pvvAIIfq5xC6Qp0moZUR1iO5r5R0V8sou54CzXi+Pvd/RTEGv+/29T2b2T6/SfOy7bI/x9mJpS
yDWauCf3KS0b9/eOv/epGwOh3e/P9PGtxf37jGGG75saiVeQLKSlub9/8L++/fv4f34Dta9TrcP/
81X8eZF/npHrXUcOwO/L/nNLBHXXM2Fy5yej1Tg+tn/m99n/vJDfZyNBqSr2f58YSB4lxO9dG0Ce
7Z/378+D/97691F+v5PNueV84CA92ONbZIjhCCy7OoDvUQ+9MlcsM0l9/P0uRPvw57u/t1nrmqDq
+s99UkRWdNX+c8/f76Jtpf57Wxfm7hymAsget/95hN/f/vnjv8/19+/+eRhd2mQ9ZHi4ikEffbO5
KdQN0fXfF9KoEhOI38f6X9/CHWll/++jlcRABYQ1PGbFxNZ8zOQlsAZitqSGD3n7ki5ryfyBL//c
9vfH3+/K3rwys9IO/rn99+9/b/t9kL8/rlSh7H1KQD//eZ6/9/vntt8fcxpZdOC3e//zWL+3/bc/
sfsG722nA4UemL3859/48+/+/d/KoU5X95+H+XOn//awv0+frfbR7oZ6Z1RGfwTd03ukbY3svvjR
DBPGaNuXf36UYXjmEMH/r18ToZyuVpDaW8cFz/KfP/r9y98v/9wmV1gBtVnoIA/+zzP88zR///af
p/pv91PskNf097HQFzZHKMS/N//+gagnZoD/POj/+v0/T/L747+/luyi3i/p4P/Xt+C/va7/+jC/
d/z7Wn/v83tbjIIMlpD2PSQYKNH5IiNUGKE55dQz+lAKwHo3UT+BBfxdTiftSdK7PFzPsVo//q4G
FS28Y5xW1UFomYkBf+s+FL5KkgotRbZshiZtF7HM54R773Ed7Jj+tqcFGdJJ376jW9cKtthG7Y8K
CVT8zxc1o3UmW8UD5Gl5b8fpDkz6A+HZtBwlWppmWTJG7FD/Dfhk63C87pTqrK9cOMKBmhnm581S
j18iDL0sRk+gpT17D+aw9ACbTa67kFjboEhT5XBXKDKYxflBqW3SahtEEcUMPrZvobsrYeKrILSC
KDsXhGlhCyYCvFzr+MpABQUzgPZQpXVMQYpLoaAFYIitezYIi5NMKcwUvfZF1oe3dTMcZpnkbXNa
5VthGZhfJ16ZwXZ1Np8pTdja9JmChJ1CR7W6KEj6rRJjBk4E427gPfXINaJjk14LFTMtMx/JD6We
WS79GEwtCP3XRyL3DmVdn1Hp1m7SkUg5NUdiTPOAAirxda7tVChXccREKo1pu7Fjr7yuPCzxcEVX
gj0GMZGOJANLiFLFkTWmABAKkmBqeO/0XtuHsCkeImaIa61OrhRanVezMe+s5Tob55/O5I2xRvuV
mTrj0dG+ipYMWErO45QpDvm6nnfMzq7UUY4RPUGvXtr4mQDPNKSABFs0uvOqk2i0OqZEWmmvMv6W
WmuXCKznE7EXTt1Nwqc2fqKWnIMOvqSb992XmdxAtMo2XSB/a9BK3mnSstyp8CCdgeCIlqmba4bZ
Wzfasc/4vtjXEg0C3L8tUYTKtBOQ7iw0Gj7A9d6N0DXuM+t2Tux2b3W86HlF8xlhBTjKJR90HWix
aYMuUjTSISyZscFmRlbZ2cfSD9lGq9fO5+0IUlOjP+fx+s0ImzK5YzzQiLeeCNFLpQ6fTUF8q8rp
5yIDHJ15QSpHKFHtCpnc2BB3DWOKiQwP2xFdN3s58i1NEFi0Zlj6jZ7QZhqyzHDU/hnkHmJ+I3fQ
rI2oBzEqWjyXgZLMK3sIHsM8Lsd20NHRSSQodeHtovTO2lgfdV4KJ5Kj92Xcsk8Bok4KdZminekn
xHinN5t7/CVtyleo4PS15/XFbgjbNcRekb5NEoIcFRTEQVPkwrVT+XbtQ8slf9ML4/FhUSxCCe2r
waL6JlRBDrKxdUg5+8waZQjWhsKYxmNNkvUTpI2StmqB2ZSIXE+MJb0QqbpaOaVdiBc0xRXlOprp
ThRMXwf5XW/gydiLOcJlvu+y5hExfe5i6vQNu35V+vHCDK1wCbYiemt8quRQc0WX0hkn2IImzch+
Q5ll7MoVEaBQ4EjUifdk3MnUycodluEnKaUpSlZhnrNH6opG9sq0PmqWEoFHGvaKhuAyz5fnyB7f
w6ghFSmpvtL1ZVWzCZla/CknMbN79dFq4scR98GpTCApTydbCWRjtN/7GToQ7ap5QYyXgu1yjFD9
KYEj9LLxmk7EVc7rM9ioK6Fyt0KZzmAxC6cnIs0fkbT0dXcVog+hNbXsoHUYDu7VeL98GOOONPuH
jFwbZSiZC/XLjUglIIYERRp0EjFJsHYLBmENwD2lHGiwtpMXcUy4bTWgjkvfR94kp60RwmCzONQz
FixsWo3bs0eMZWp2E79PV500KJuFHt6iRiHxILTJlWGEbMwFhuGBhUCi45DnL1M0kIYN3whhH+0I
eAfPNXwy6F+LlxNE4kXZtHpGK9OQmZmIobL3Oyl/MlIgF/PWnH4eDaa+TZKRn4kgIlG/KglcSaJ+
do1Gl6NF5S7rW9xpgWNmoFwrwsxNFIQ0Vs5UK16A+6BSmAt0ndNS3ctpc2m6xS3KBSoAjc6OhpU6
8YJjNbA7rHdyr7aAHIG+rHJNYhdz18oQnmZG7Fuj+VCRcs8nUmaQI9CL0B7tjchNlUPLVN3EwYxs
sroUGY0tjeCRxnjvktqvZnETW3nhCTnfx4oJryLse7hAIfoPazr2TNax0QtidibFH7QUXfs0QpmX
mN0g7gPtopMLEmrSp9Uw4AvHeaclhO0uExol09gx9X4Q2KPNvhDgc9Sdvk7nLC4fy1kOhJIjRI+R
hyxN/prATqokkrvlKj0SPRWDNK6bOzTAD4WeA5qGsS3a7iFu189qNp7VCl0NreHCaAIjms+r5ZkZ
DVelQ8qqGMaZtBfyX0i4oLlmAsbvDlmIQiUBIpNIuEtQqr0ytX+zo/zBqIerGRREKk8IXPN9J/JX
8tJdPe27QB2oDTQwCysiogWfm9zS1Mpq9SaRWk9rOT9J4NbzPbtu1Ic5s75kMpDYV4vLufm29PNb
1DETNHMkoVZFmyBh4ltkn5OZPGrN/Do263fKkHaMtN06JodBFA/MV5nIydVdTZTokJAbO2YKX4gn
EiuClGpNRj9TNLhrpJwKO3rvrO4QDdhy6G76pQWzberN7050q9dzhXWGHglDKRg/ycgtJDE5TYmB
Ptw8Qn15S047uySEET6mqN1s2IdXiElbgwyW+syYHpNa5EqLqJw44dosqacmH9gvhwjahanuNx11
U4dAaMwMRPynXGA8kqeXgRd1kOvnpIZqIy/5k91KJ1a++6QN640ywVsfXZSaMkFXd3067ecqDLp9
Rwu5421hkUAqkWC5cibGhG/xwmBwMOtLYm3qhb7z5W4hJcu+yqrqPh8gYDAUwqTC2TtZ4Xeez0fw
5TqhM+0zqpAr1e5vBit3zWG6rfvoTS8QEww2bah0yl9N20Z/gNnT7WBcOwALwfNwbGRCNhwWseem
VeAr9bMPWvSKU3InhmU9ELgbVsUFbwBqG8xAeGY4XYZno6ctt+agiTrimHJyBh1cPrybAj2nVkQP
lZF/15txpejzCen18JjQiN+3MVMVBD0mrgU8BujOy2g8Id2KHTSMb9hgPJZcNTCKJjChpGqtfe4r
gPpNiJY+T/B8MVrXJHQFQ/dcZKhTrciUIMSBjx413mSTt9Ek6Y4FXSm8QSVtvcPDTp+FyWpxj54a
jh6xkgEaakcnO+iuJ5ksNPoHLnBUkrf2F0Hfw5Wy9G7XV/reCvsHSSzs5uzhDc2vsyxSgl12eGs7
myxXi6kGkCTFRjKX06RpmYrkVdV4yOY5eSjCGjSBTcT4jFkfgtQi2xfraB2sNX8G22LXXMGHsUYH
Tm28kBeRViSFpcmVwI81RtP1bKccLk1yp7D8eN3AuRaGGWPC5ipKqh+zS2iPK4zLM5i+nXVBcPKh
gHvF29lRemMSChMrYNx7hgx5MigWI5psox1dKEFgUOlnNcmeqLWfLIPoax3CGjLd+ZOuFMMWa5wv
FqEAobF4mTW8R1BFUtMAu5vSHjcapNuAqOrJJe5DvtbHgmmTAWhFWNRgRi6CNEp+xsAW/UmvlNZh
7g5gZiY1oJp8PP4zhRVZ74nJPtgYbrChMuyVshuN3jgz1w9aYuWOMdt106xMMdd43KHL1UjH8hSr
hAYTfbBTblw9a5C9Kkz8CaE4Sz9qqL4nVXYIDaaDSdyfanEpallANUNMnBcUoqseIbjLLNfGlJOu
+rkFSFFIwzejHc0WVyQA+UjeyZ1DYInVyO/H6CYdhUBE0rzOLRkU5Xq3ajRnxvoNij5qVRvRmFzF
j7VAMjrX4aM1IaBt5Ii6kyRmtLIYwC20HDK50YhTGK+s+9FYnKTU39OBoHMSJlwRGRu1bHlQiTVr
Us7AmHc4E0m0Sc6+dQQlXt6bDntEAh1Rgsxv63xk7vOYm5ylRTE1fqHwPolJXKK5OC9YmbdNkko5
1p27TH+WSL8V2MiQq44vaneSlMCQZ8YAunQvKhGMgu0YixQcEtnCB7o8EXyyWlPo11nGwiZpJy3u
XsnZ/FANaQlCdSRDJPSXXkndJcpzN2mpCHWbo7+SFmJNWgwPeZxRUGlcLJD0VZn2ozGucEjl+2ao
/btuQtXToc2p8m2Cut6JG9PLbGb3ks1RYurqu25Z3wnzJayC1UFTp/24qMCwVOWu0W2kU4qNqFjD
Okfu3vYHfpLoAEVVsZ+tjMG4urgKokhTGS3qAOh5io2EB3HHS6o0hzbsTxICxaZC9Nfl9WOal+eY
YPaxbbyVYD5v6m1m8ApUbyPfLH+p51TdeqEV8FKLrwVJUl2QiMPACp9YN9ya5fRqdtNnQqLKylDb
UJU39J26V8O+dsu1ccK5xda3TgwEOHhqcT9m5u3AMNRZ0uI84liSmFE6VWq/pjr6E/RPD2F/NwiZ
QShbdwdO2Mb2CQFxleecbGjow5y60ZY/PGPUkM3rml3HCE7fI7ngxhbTozpKj7JNKlEUL3c43EYP
tMFtEdoMwtPwwFbrxbLvLHrtiEwKk0itzbDQpxTYFJiGiS+JjBpvmfQjsjFnbIddb8boh3A9548N
DtCjnIZ7jkm3rWPNn1PgaMjtuKualL6kGnSej12E6ZIQVNQTyerbA97T0gSxKL9IeX602gFy6rzs
CJENqpGQgwjwD5Kq/jNuOm/RtQP1BZ5wCowJgBNVJbuv6VrODlTS+kHalCdjYqOQGQ2exvCp9yV8
H/YLtB80eFb6tZjxS9zH/rJgSJbGQXNTW0V0tTxXIsn9UIWLqVpOOZaFQ8aJb6SM9sTwkpVM2CHQ
Rl6Y8qnZRosWxgau2cLstM09d0s38ZWRPc4zV2+9QtBaT5Qco9G7ttXVDkOAEpGQfRTVVx2aYO3i
+tJHAGMzPcH0Op/qTP0ABLEP43Rg04Yeuek/AfY/ZqjYAqmybafhjPdtyWRvaHMqgYK7lEtg57hV
l4Qk465vmHxFjEIr2MBN6AvQsE6Kyc7LQ3ohSfJVhfmVbKJpYgums63Xa2dNun08V71jUWc7baV+
TRqmjvwRUHK5Q/j2ZqJmMdeZ/oldHDKt/qqYAQVmlX+lOVbfaZyCRo0va4RQteGL223ze3m9bmN7
b97MXE05FS84ld8TEglVffxR8/oS2vi8EtYoxWz9YjSfbGU+La2EkqNhF0+G2/XYCnRlTP9MpleZ
re6krRUe18tVrsu9nyflECQIGA2GzU5dT0+co6hBlBqRyyQMv42WHX/nFOsQeVkaH5RcfsSDKnkJ
078noaIdAfJ528df9vzcWNoz+pkHsxioNlesiegs3I50cAdRB4oktJQmuwUKXs5NNLsVIVGtEWiv
sqHi/9Ce5mKQeEPbu4o3j6agdivl2eL1QnsZ4X4o0TR6K1otPhk7IuhdPESrsVc23RthGx2lsEMF
YHBk8XGoaM4aUjTow+F6HNUbO45u628W3jBCzNdoV+QE3oLpI6sbTquTTg0SAvklbjuVVOrqoucT
4ZDbYDJOblJzvNJsdGQWM1mYir3HJvAK5rs3L9q98o6U+t3EudzJHJiZ/mTGxr1qAHiNknNsr7us
x4KSL8eu5WyJsE5b877T5Jeh1z8kE0kI/9cBU1WAG5dmDLg1x1wTyJ3qeGiGS9YY544FwBZJ4ba9
8hpum1dLiq7WFq2GUl1lKlRRciA/62betAJP+UD4KB1SgPoVhbesIxYJOVqoYoaysverjJtKZ4Jc
hf0Hsd23dUwYlJXq7GmGezMnebIwOpchBTUVUntCm2n2pJLkiSL9pgBQGMoQ8i7S6jMu4v3/sHce
261jW5b9ItSAN11YEiRFyuuqgyFDwXuPr89JRdSL97JRObJfjWBcUZREwhyz91pzZVoedniLyZL7
TkywmPQYGwigUuwvaSCvDUzXfCE4otg304KfRGy8ttZI3+rDTqYTa2mpR/rhYGeD8plE1X0HNJO3
cBiTswENod/mYwUb0yZSIrFT8Bez8hANAu6M6GerhCf55lnDsfMk5O8TGgdtg/oYiw1rLhltZ9m4
yiB9GeOwl630ESJOvK+r/HuIbgc7Kd5XaXrNK6wqlYLTuL8RH4lZXvP5VJP5ioXigyXEB5E7CRqR
ydea9X1s4tk2RSZyobQIYNlqWMWygbx5/K1ULsHCkOkqK6VZMZVDVOtUE5J3C0vQrad6LMkaQwX9
UJqzahui8GeL56PYWmFiVSeZIRwoSjDUNRIDGJYzgsV0Jq2CsCbnp9WaL00pPqOmiVjA1/elQBqq
QVo5QvMQ6h/Mw/awVbMXYXvVqegVudQclKJ8RAxpVySkEkpEoYYYbgrx0SvhLRT1RsgvUEwP6Qb0
X4TjaAt1HOhtNTuiM2wLKEojzf0tNg7EDXzoavuOdPw8lZEJAlE/cYe84nYwPGF0raomltiMA7kD
KzqPsWcIlaNk2x2E2bAqpi1oNcXTRkg/THmCpxWOKXN3oaKcduS5I5VDT72YWOxuH6pRrIfFoHhj
UE+xFVZ0XMUVSN0XCDIunOVLlwxvyYT29XYJbmsrg3E0cWToXCjU8u+w+wVUxN8Ae99RuT1HPbGd
USTPjE6Sp2XNoVDLxyGR/5SLrrLRS1jWEuxuWpuXqAMTY5U+ol5gHhYpylA8bnbsxh6HtXxrhuyL
3e/TbA7D3sAPolRb5EIQeCP/qmuiPywPxn0CcxSRddwdBVP1OnRUDmL7HBSTvOsElbJetiosGdr4
WK7CsTYa4Y695utSUtvdRsPvGij/KC1m9vQIcTDUUBlXi3xXdaeqFmgQ8As8Mxe+2Pfa6zg9qWlk
7sgAumvYlRPVmlPENONwSmc2jULnK2sPFjBDdN+sWrD2pRQKBVrmdgMeHecGGzUzEYMykgJy0tq9
JpjI8VfLdHCAlQ/C2qOpgcwR/H7513NRucu4L2nfuEaRAhGsGpm5atDYxpd1UCTgzavlzVTTE42f
0dcNPFWtte5ro8xxHBjvOnVkCQO1bSijQEKd4G8Qjo1Rjaj0SaXD1uZlK7o+mFihdzNz2NRRgEyH
x2apP8YBBFSqM/tswrxXpckKjOjHMGA/rwWtoZa68da3UIFxbCJ9Lf4QMzxgYWJpr8/SFTcwNw0r
7DKKPpVMBZsDKdWFqqRaWOQBKfOZdIYlE2TrfFuykWOZgDAyIuMrsWTML6qdrQzC0RiRUp8eRZWK
1WDJr1Z+NyJFwCN8am9/Lr11YBRdahGIvs+W+WKqEDHMaqfiv3GmNTtuov5QNucmA8OAsuaxinG4
Y2Tad41KSdM442G0O8P87hbNYDKE5KUV99mtdWAJJWXDpTuohAfgglC4IyxiH0dxCMcJ3WMbt4tN
Ir3L4nrmtlb21aReLVFj9wY/BZ14mydUQvWIJCCj6bmyFMOWV4x3IKTOXTa9LWXPcmjJsDUq5c+c
bv1pyIcgprwtauyUiRRmgl2BsOCq8qxEfEtX42TFP6igsoPY3bwIbDib1KwYHrPHcn6JFGwpkN5F
xJnIY2Fz28tQoxKuUWZYGXtnA1keDJkgS0XpNbcYrXOYsEQjs3oqUy2Q0oM6Un3RJ/WOPfaTLpav
fWkWntBhMJgkEBSxACvMlIleR52SocjkJMZs2sWdSuWQIhU6TcqeGH+3gl4JluZGaMMNPvmi5XmA
Moifkg8KvTBfNPWPDUNiOVOqhPu84N3gp/ob421Y2MMJCoSlqjCdXNclL9qmJ6moWagqLc5iSD82
UFfIF9951l46Mu93xXpzFxV4RmR1P5TDiHSHxlS/UXwyjPxjpMjHbFMLmE2pmBV1so+z6baAlv9o
Ov5XqpVxwKu7i0hQuTPLyNturafovaXCgnFJYO06EMq3YhrEUBkXEZW1abyHbd8CmaPYOYqCFUx3
k3BD0JRj41mV1rHmp+2hT7O5h24KfnobZ/plXDCWEucwODoySWlbLh2hdG1JE6jXek7NXB+oy59i
Da7CSN2GLBrqQ5Q1WUs1+2zCQsNuKkhaFezAmIqngbY7jlIGMUM28Nikp0oVz1ajKoEqjq0P/HO/
tRkGjZy4T1lN7C1mcohjtT/M1NtBm6OMz5cXvcIHKg7PdM04/9UGbI6KbJT2WVjUlNXZt5YYX/VD
p0w+CVedM7cE8Q0G/dO2o2jfKAugWa5iGGAlenLknmwg3iyr8irttv6sB+2wTXstZyQt0vql0jdl
h+csYwir11Dtbz2hThTsUQL4PRt5x7qWPG+yUCZPTbgshFmVD/QbS2LzbLZZuvZSFtjGDKmK4Ok7
lQwlQptJ01O5RfvGvN2S52LhT+Qrt7BSdJoD51tBRdce8de+DjrHNpIGHcpejoaG294tl5dO5xO3
Gn9SzjGYLTGxqz0tGd2cXjVLk5CCl0eTouQhru9FSihcUTS6OStekvcAhkEieBF/W2pWX2kZQqXb
KotQEzyFJkrwLJ52Kht3WxRKwZNHFeb8YCuJVvkWMswkmfh77YdIXO1DCdp1ytZXcAzHZjImqAlZ
jZ4Sa0W10iLaAAgs6caLhB+1FDgCWvzZKProGuYYxvRQKRxastUBsKBsrjff8lBwiNbsMt2cumZk
vhTJZO7wKU1e3DaNPaBBdeW23Y3Voau4krUI1xQ3EmSW5qSuA8PNQtqVIePsZFmhcc2pjfS9xNqH
KP9MywYKv723mszTtPay9boY9inG8j76QLvHT6uyjqH7KYIs5S4NQyYx3ne6ME/AfDdbxz+VkWzR
J8Ifq1NNpAqd6DDeISlQBcMrNvMryVV6OrS9HJSxrDU21iLQrmP2tYFcM1aWJE24TNv7TInWUMeK
YwMOx9A8spiN68UnjjoomvRxEArR78yLrAosDMX1ZVoAVPUiVeGlex4Aqgf6jO8urnowQBZ4naXY
ePfxKemHP4VOi0z5kaf0YrLbZxPMrDhNy6sqsx0Y8avZyS1wMNt1tZac4xpXQq3QNmCtMhNu0tXT
H+ARaLqjUz7mEym337NJQb8hXZ4RUngaKArUcmHZsVzpFD+UZ4K6qbYWQ0mGy/whsHXvEmOFHJaS
3Zdl94IKrt/UoNsYW1PbtUX9WprY80GNo/jfVFdRmT8HYggC0NU7ibEnyKvaBWb+iaM84mcxlwgm
O2PZ6B74RBlXFb6irtGKIFFKLqrWzYVsV4qwhbpIuZDAkYU1umRHaeEj4QVcG+vAdVQ5UovXJhnm
+a7BmqWSIGcuoLOS8WNd6zMzbMYqWLExlaTHrq7QgZAYkNX9EWcZVX8ray7i1nxnPVqQIckeZdEi
86Gl9JrUGoS+lsIJBrrxXOlOWgpf1NrndyHe0X1Fxi4QjtPTZtuW6otsP+nOIKQo7/q79ubMySRx
C2Koduf09qBRfSsFywh/n8Kn8jVpVB6aXOfT9uYT4IJlVyIQt3MkEBSIct8ULMiCHXmbDQEc+KGl
p4wQc64D8bVvktmVwN86sbIzdTxj6ma9xmkCVKajpl0Tv0vUHBuZcibVIiNqoG737dI/TUazBTIG
JG8CprTkKhlGFd05WCBtwM2Di9jEojSYeH8lOnEs4RhjdVT27LyIWla6frybGvOhqDig1YZftZE6
IoOGxs5TkJT8PAJ4YaC90c7ZuYtIFdkoM+Io/CR8ACapQVs+G6UXRW+JXejfm7aKgmTBYF2DLuuM
c0lHzMXCjpwY5XzUCP5Ei1UqhN4l2emaYdqK9AlreB3m3bj4JYFCUxrdASU7xTp7FbZl6GCbBCBb
Tj1GQg9tNQ2LnOXKkAuMzTAvktLdt2NOGUaHxLHS/1SZl+KCSGkBb2Y0XTKynO5STZncoSpjXyjA
v7WS+WNoE97D4WWB4o6Di+WGsaKw7VfGZ2X7Vhdz1ynQWbMfQ+cC3criq10gaYjGwNpPQPVfrfFh
VprnLkdMMXBxyf3TksPLJwGITnDioTN/lnK4BoalfqlTh09ekUDLWbLiRLJxlGMSkei/eFNMcASS
n7DJlmdpw8IXNwLd9poDYKjfcAOCMSE5ieKrv0Rm5s5Z8QQhgr6pgZMfGTlyuvU8KXQPNDX6k1xQ
oDCqONFM4LU8uMLUnQCPFQGyjP06Reemp0FsUIvIpQWpjsHvxAb1WlbatduWkwregFWqm0REA0S8
gqtTQBDU+7mKTyu/rc7oo5z1LMHSnfcYNidl12rDXoKYNJbLo7Bu0mlECyQ3GtNAuoNLobF4V65y
rox2BStCqAdysbacyYDjJrdO2SJ66szkMNBLo+b2IavDcET/yWhvrr4wDJbbb7VjqQS9l+k94Vhk
XjPW113Qq9Jenwqm8lyUvUJq3gs9xVq3YFeShWusjR+5mn8OXbJx9cvB3HJe1HR28EHlvr714Gop
QmZZ6QlCdkvGxs8n1yBBVFxsVBjo2Goc5gnNMsInRtgwG7Jnzv+D8dnhl3Rj6gWUaSn695aI75Bt
lRZfl3556GXj2hTDq7n2j3QhoJBmQsxBH+g74y5rI7YDqnRT79BHFfBc6yp4IzEhHGgst5Ytv0jX
2YiUQ9NKn1I0g1mq0IndulnVECN8KUxgYVWznxb9MHXhqqyBwR1Uod4rGbgjXXhTxvSnk3Fiw7Je
gppslDnCPd9dK6N/tQgEdbKqPreqL0XMnIzpBfy6XalOpwWgBN7ZmeaJN5opkjpRJQmKhWrbGIWn
3WwuDD7fhnyloWl6RC2fyANCuSSpX0UZ32MWTkIYQuGibb+G8lMDIIyFe3m85bPkVVsGw6qJHrI5
jdUFxMZKD6R5iY/90LR+3LcP+MA8USPkqcnVsGNTGg+tgFEe9EBptQMjPEay7JpAXMO0MOyVSuBz
g1NUdao4LG/ZhOmxJ6wzFgiyEKhsOEtf3ebBVPIWo3pKmu6ijAoZvabD20jdGR+ta1ItdzpqfjrA
XLulXe6kKww9Q8mPmd7ex7BubXlp6FgtNDGWMqNYVQTtIAAoac7DJkpQmycf1wR4tZxFWdPv6grU
x0hNOK0g7wxL5ZnJdkrhVztR0lae2AxhbGb7KBYRqqM4kgAwevBrSEaZ3ooFv8vUswQYYjhwLPoB
QHzHNPTaDLCCFQupK6zyhz60Z1UcdqVVrN4gsd4tBtwhrKsFpypqH+TfhSimz0Y9xAqj5pLOBu2w
HwuNQ61qECsn62oQ9UPxS23NFzoowVLF9Eryg8KmNIlZRpBEcTay5ZzMSKrnEbWHtG/iovQlygN6
qV8WGTMc5akuaFoxhCsD2qyTX/sF3k1LwVQrwawMU+ZYlX5XbcpjpGQPKmOKbxpjkHdbYDVSGDGT
q2bmjDUNMh1kUpZRjcQCl2GRkNtFcZFR8pUZs9hp0MX08IzFodynNajqSfKNYWBVQrHRqohsaITi
qC7dd5RN33lPr4JgHal9KNqRwBIGQrQIb+juv9NFu45T7UWS7BLE0wSisNAvWwEZtuza9eSTkiwN
ewxkFM+Es1JvT4lmvGTGshNlZY8ps3WFQSbPSrjhZdHojEyIWo/X9viDltprxYYJo++cyVJ9rWWG
FedPJOuXIv9UlRvgIN9T1L3HEiZz/urXLbLcDvQBVifp2arJbWqtP8mItJ1O51EAk2AjtBsRzi5H
rTQf8VpR4C7NZ5GokzGqz78o//+fevA/JH5Kqin+PyM/9+AmwMj/R/DB3z/0d/CBadwiDBTlN6JA
/if1wJIIRNA1neQCU7ckdDH/Sj1Q5du3eJ62qsE7UI1/pR4o+v+xdLR6/IhOWAEtn/9V6oEp/WfK
r6YSuWAoloYrXDU0xbD4U/+eepDqqZoVEjwrdXzu6f/hN55o9fUkYb6tSMmciXwvV6cQhSKnoxAr
6pS2Wlr4ap5+60vzszEK7rSkgyizpp0XR1AJUuuy9lNJQE8PyHqAMUP7dm1UNsxyP9tlypaTkn4j
ZdoLWFVT+sIwbzwurXbcgCg6lOe2h7nfTJaZqmTLkhhdtJE+PNy8AMjdrWQPubTrVuo/G9QPpS9g
7rxhCmv3M1qgZpKpm+SkCXUFc0z2aq2WjN4E5FtRoP8xNBX/k1h8CGSO25juYjrNmnbss+LFxPp1
EJU9cnbZX+IdjjOkYjp6xFkP6Zyjuqiq7iKXOPI0xToaxrYvo2Fmri0SJ1NozsbLHM7FKB8HEarp
QI0U+Bjr8wjro7ZOdDxxheZW1r3i86Z8vmjkKCnUjpUGIdWoodNNaOtsBjSUPmrvfh8GXd6bbbt6
ZI7yHjgahTz76yhBvC0t3ZmETPHKTBECs+okRyVfUrU0XPj8vb5jK6FJ86HpOipR6+y1EtUCcmVr
j3BLDOrWTbs/UmFt2C+t1SbtcnW9dvOKMVCZAcMLAEaKGpPIcsY9vAL7AQxm5MulKybsz7PgLFM9
OO0kKE6fqQigafWzUbXCze2jNPY6WTU8tvlPJb31XFiqA1wxtDRdVqBzrW6VvTrCrHGGoyZ3lfK8
if3olXWReqpGcaYuYdUNSBiLQrBLBMivEG2AmlMnqWOQI4LxJkKbyOdevaekgClQHdAC4sW86HJ0
6+SY75GWzH7F1CiPRXNILXrdbV2icEkJsVKseXF0vSlceRX6E55Re1B02a1YLww3AglNsfJYLXrx
1wMfjaJW8TilxRH0Mq5CHKZk053Zo/8hoNVFZlA6mkx8nGCuaCyjZkeIe7ozU0HxlITNYyWP5NFP
lPuNXjRdjVV8n+KIzvP2FIvSA+s7HMzbwDod+bwip6c8V/w+VghgAtdjD8L81BorOUttuRdyDP6F
UpufOR4evcqO5EX0oDzQHCUWWoPUcJVW3qOZzq66mZxYz31Ck9LofElskqtpOqPbuwitZOHcXVZ3
E9kHDCL4+VFPbwbVu3jWrbBiWS71xJItI9CkiXahWcalK9DfoK8Zneql2FGQ6FyDZoGrWHRjN/UI
hhrXKclsmCmiYto3JSUsAmMh+AzIJIhdIYlU144m8WV2SefDabXaX0FFAeB3ZgvPJ06JbZO/tC6H
GjgIvkV7wds6EWVLY75mk9lzOpERJyp6OGwUttpur3WGiFCFgHdjdF3EOfOpNLSs9hFy1BhiJJZB
dgw4LYjLJlxkrwWpIKWlHy2wVVQoTLDdzwm7Bxe74TOqF1oiuD0Jv+Qj6ilxd/Ls6rLSuIY0f8pK
/YLyQLLLdtjhkMVFp9ajrQPDB1vS9vTTOmKm7pe2CJOGLr1G7N2c06dqgQrDn/nskj+Gqi/+VS/B
d83ydyVAxaAApF6IHKSWedNu9e3bSl6xV5ikbxUbDL5UBckf1cliI2FR/WSk8FYl20Wsip82nh9b
ndWxSumdlBu4vxGrXkLMFPLZ8xbK9agkn8UCailhB0WFYR83CwiMYf7pqiS9yZ++hoJKW4Mon5F3
CUdGTVdRNB0RPrTKLa2C0aJbWpXZBaH+go+FaI44eizj4gcaBj+lrjdzAIb2re4u1bYFwgyv3npK
TKqJiba9WiqykYZm2NrJu5brbaWEoTf9M1Ew7xCGLzTKsH/oVHZ0gdUQ6B2L7dj4XkZrysYa8fhN
kKVM6FXw4jNVyRF72Bhzf2U4arLhC5jCAbt7Gbf22DXf1TWZWYcl6F/lVbzTB1jfxaIcMqJHya3d
J6WcUCdVgizR2CgUE+WwRiT3S0wwVyDmkKPiHaTqLfhx/W5Scd/M65+1QWgPm/ktRgINHT19XUTp
DvYODZe3BpEwAXOxDJ0PoDrpkbh7UwOdAfvltM4OtMLQI8QbngYReaTSb49bNf0gGMFZmzlKFN1r
kqiSGSogfv+pNzCiAx2xHa3V+mz1seHpBVlqM0lstfkmF3pGgzTmENea5cPnosWUIGuy7mjBmijI
0uksrJU34bbeTHVxqizrULFCxR4I7JMJr5hS8yNN09MkldTqUZi5jC3PQtc/yjMza5QNV1XrDmaX
CcRUCj4RJudYC6N22byGrRFLeC06JMK2mytwluT+Rn4xiQdU2nyP+wPE7wTChzeZ/qS99qGOqIGT
VH1uZQBied3D75jkfV9OoFLf6EY+rDFA4DEBwU6DI0RF+8jQY/b89l5vyUpm3hiK5VBZ2zNUeKgv
y+qhgT5bs/mhCQRSiCz5FfVqMgP5MhHYM+EpKmibVF6xZymC2+QrTnVZ2hPNAxpVkd5ZRtT7MUNo
m3HOOma1CqGyS+PlTxlNzR1vjw6KskJDYuIwtPxIaBqkIclkzX8bw3E6PFNrkNwZRVlcfnOrbnsh
QQZpqXR3OcVrKbOUaY3A6uZqtxD2w2rpoFlZiaGsus5KscfYM9pjiuo70sW3PtIexBt4L25Uqlf3
Uavo7nbj/I2lRp2TVVSMc/QwGlRSN93APUGFXOscKTmzxaCqFZOwWVAMljPpOpZMpY0u2aPlKFLi
ETjOwIPnJWnLT9kqzoOmnMSOYsGgodh/IR76IKcIrw3Z01Qu2dF8ivLdkGjPqPx1b8RiUulGUA24
O4guzVl/0Dk5kZYdZnP3sa2ISNrlYsH4JCfyJJv1t9zq+75dQ3kgMnNlP6g1r9JqAk7hEhNbYbVb
0Efo6xtxS4IJZ1qwsU4ncNz8rMafIenHAHRQZZczJKO4qL8WTPH5lzLSNqPb5UqxAa4uOvWx9q0b
sgxZz7imxV0zT6QwbBPNiQyXEU3FP5mpROwKOWIJTUFq37sZ1zJ02+qyIpnFZ2e8p6hHq99myzic
YkphVMvo+nOUaodQ+nOibE5/o160KgSXz42ITAB490YXf6I9fEYCGJq3daXYKmH1rSrxRaOaSsO7
9NskPS/ICPhMnR8bTKSZrOLfEPY1I3gtUDISEj8t34Qmv2wbXsEq8gRzV1OLllDYRT0Wmnk7YBB9
NDIiCWhCPQ/SCn6wZGiBGPQ0rmwvTX2fzxmKzOV1K8luYHEa7czFRFaAa2Gha8hb1igZDVYgWeSZ
yxb60jZHzpOyE7CbWmd9a9IurVDARIn0WnT0RKMJDCF1UZrEwaDK73ATTlksfBqJ+aBJaFUrSad+
WQJ32zRMh+p+avAG9LW52/JHORdmVMbak4QswpkzeElTf5L7DEZTwemf9G5XqdUesj21tRSdIsVL
W1eYB8smm71eLBCX93HAJYPAgCoaLcysC0cBX3DSzsiAf/+pmSN8WuJL8bbwbROZ8t/f+f2aPJvE
NUfSUX5f/fvw+w2ZY48s5fbb/nn4/c4/Xxpy4kfSmu7+2/P/9ud/X/z7xv7ba3JYKoo8VkE+VkRu
/r6OGZYg3t9/Mu73f7/P369bTdqZRE+zWI9CrR4fayNvsPXxkX4fiFH8+1//PAdi69+fGwEUhPCL
NLhGyGfNj/L3b/y+Sv3Pl/71HPgM1qlsk80q7NW8DlEY1eFWjtQ3UyJjYeph/Px98vc1vw9aN9Th
otO17fWnGrcr0Jv/+Pl/vsTPs8KAJ/i4pciImuNfL5RqndokR6i+gRyWmxU6IUCdFklqur/PGdNC
1awYFCdfgOf0a3+PcrbdyJBoYBGXCyS133+OQnypBvwcY0A2wlE4EX3LbIWCn/1EBnELBIzDopTm
5WCHFKiWP/O98gjJ51zTOXGmAysXrHLPWNkip3ndXlmRyvCBviqbrSOjhbuF6ZOEtRnVlHnU0fLq
ocEuyEnt9JqdrTuaa9vreFoa4754Mi8KkJ4vBXB/DYWFHphdOvR4sDs2bjP745X7l73KSGuALvB7
NzjpodapHu/SD+rGYumJZQD7SQqHW8B5MHxVmpOvNsEp9AzqCTI0/FcYlOnoKp/9KQKA4/SB8spQ
gqLUBz9Km9OOXpqn/IDtlXgU7C43LlHhCo+tnY1MaaciMAdfelLVELroIi2uSmN7IsPOuRRn87Ix
WrR2Hgwj3CJcc2xmkzP6gYd48OsHcGPdLcvX1o7VrYG9AWuT324qNhHJ5kqM9YlHyUC+afdXtPWb
Pvomv2Za9ux79DANyqAgCEzYWQ4sJpwuTMlVl4e3kqDJBnOnyERjs6wbRRuTJ6XFJ7Js1KflIROf
hY9LX/tD5G474myUQ/FYvjNAFxe8ODtcy4/VY3ufOFDFfGrkbM3iHWoeFrkkTJcflv9mWOfVWZoY
frtAEHxY+CVCPj0kJjyNaZ7IPiKUCXuIkbpN6WYfgIp2nbe+qefG+2JjGh/xIs3u+kYlWngv7PwY
y7Z2/4rd+FzYqCqQ1oSNZ96oKy7bQxvZyaWdbQzP7iV36BHf2qW3xzpzIcleom9zj0LIHXbqn+jJ
3CPZDfRLetL3+nf1yf9BJV8xd+2Lz/RZaoPoWxj94VXNXC7V6AKcxt5sll8cAGVn9VxXCaLR8CY8
ca/ipXqFzXthVkQAoO8FjxYgm1E3fY/+fFnP5sW8kCOE1AeYOlnwcWjVbg5gVbtQREIcYfgU8Qsb
HxiNdzv26uf2muOzdpDCuor7Xt+d44c3zV4ktyucA/0R6WwgJMH5pO30BXoVyHK48EiWXclZHOiL
gfSw4vF8jo7a3VV5eEinveBcIaN1nw1tbmhP59TDH2qQ6/T8BPRGc6UD6Utsabnx7pckKP50CloP
m6mMak4/O5aXQyxqaSXdV2fq6ccGqri97fLnGdfiIWXECbZDunCk6lPhLng7/H39PFBMgqHv/t9n
KWj4cVgS4DdQS3kYa+4Av1Uyl3QHOw63zW2f+b3ZGW33tUTaFiDA3qW472YXSONLTwolQL8XNaDO
Qq3H2b642L5O2XHxO3dC3W6nd+OpOw+Pg8IQsp7N06Jyjb+kuwWvQuJf1X23axU41G46uIb315Vy
zZ3Acgr2qKgA3O71CxnSDvXHEzUf5m/8WT0Efwcr9uCuqgsE9S5yQestaP0YgridOZlcZQdAi3F4
O5j9dS/x7fmZcHe8HtUZv0YU7w1qHCFEPDHUvqiJL06+3+6RekY7RLSo0Zd2n94lFxSqFh3w02LH
7xRJMmd7TT1S5/z8PfXyELlOGrLPqe9ZMHHk6oD2xlTewzywjc+MVYonnjakoge/1n2o8+Xde91c
5PvxBzMzR6UTfDTj7Y4EZr30iDtP7wi6bz/6u/RhpS3J3evO3bv8jQJUlF5Y6VLKaicvDahPbq5E
GAY3cqMHy3YkBNxSP6ZvDQDqcGoHn8R2y37fXHFzzJ9UPGeK/YmlH7ut6gp3WuvnzzhoXtsRHy3P
oIfWqv0GA/R2nJMzrdnauTW2rnXQ0Qcm+/RzvlbafpM9cLgMYamHNv/ExVIHHBUvDmk9kgnwNt7P
wWScOTrboXVqfFx294mzF/oT1SKEw7AZ2cabtys9WY/q9Kc+SZyi3snecryAWkCODjWvkLuQfKzF
LrYj90jqidWDsuuD8VmiZxWq5nGQPeEho14j+QngTnSfONsDBG8Lp57uvsvy6jZjPCqfTJY3HqKz
HAo3ZnCYkY2/d4zDGl9yDNqAFiETvb98rqxURRQ/LuUfBmjndu4p1dQfZbjZy06yNfFbcdksbfop
8RFJ3a49jMrC+FJilb+d9pQlXiY/ULgsnt4RHNYfoOQfN+6oB96ieO0e+cC3D31i6FmiPSBB7rd9
ZtrRvvdJedzu4APaf/0Xz/vtE23FIfb8/nkhoQMnnEud9Q5NrkNA4aV+rp8hFSXqLpoRP9oAEGYI
dLm3QEz9EsfRNq+bekYU1gaZzzvIaWhhTGs9BH2AbjEpoYEUAtJd5ufyyszAMPI60lO65Yzzfpzm
zHXO9BaFuBA8gqF2XFbZt/lDRLwms9VkjvK5hHrulTZggvKZSfmAi13eg0T1UdECffiUr2VoMJwX
1pdRErfiRNTnitnOHgfL37RzGu5VJiLfh3+u9SGPod4GbklP3Llproy7LPYGEUfo/bZPr9qoI93E
A2/c0QS2J/ElecIVdLsG7vInNt6fwytel5DASpdmdxwqh/Y9c1uHwZMxA6aL7GifxmHecI/ZfnwY
P/QQlPR+e4s/onfhQPPsgFzDpQBgOqRN2KTo9uiI2I/bZHt8xIeUhQ4VECcyvN+ByWVwgsziw38u
Xi44WGwKdHTNOmu64+T0z6YUcAgdkr04iQpTBpoa9+l2mbbBRNXIbg6mYpNbxujY+wutaLL9PtD8
bYx1eN98IJM4T3BzXZqDwFjIpgEzI5i86GWr34E8suDhUSx3a3lRp+IAYsCFK5kXrh4dJ0Riii+V
OwN7iBk082NC6TdNOswl+5hTq2d7TT1kqS89QEB1roGpO8Lu4IoBdNaj8IiQa+185DWYkSV/45Qr
foyI7L07J5CVLs3O8ILIp5rlRj4UCoer/EHBa2TX3ny/4Pc4x+1nYTjlVys8dQXIim+F3aSsYGPF
LCqGeLgFYn3BIkhjE24tYoiXbKvvdIdrudyZHzcr7oJmWNgNxkdhcnGMe7LmUPZG25PaFJ64x8fJ
dEWZajEeKXFq0bEixcUDfCJUX/JTB29NxxHl4zZxgOpQ+z5h3pveVZdKwn9xd17Lratnmr6VLp9D
gxy6uvuABECCpERRVD5BKS3knHH180DatrfXuD01rRPVyLuWFUngxx++8AaQeju2HWmbuvkxtmd1
i2Ygy2U/E0hLEF3Z2lj+HU8uO+Umz9YlXKnuABNXiGcHHoEqC+/IzhMCBt91HyhN3NFlRg22ZOOw
CUEJqMuezeOmUW3tptIP1OOxOwUbFfTO27wHDwRnw4SUmdiStukbzJKcWb7DlpHIOnFQmEwBE51k
UO9rzFnKbemqH+qHgPr3Wv8YNopJGPFUHlnnxkPitJ7YrHqPiolsroEdUPSnurLKbiQoRcM6REMb
mZh2R6kkqalAr3AAGgNbx6QJR8LGjdjFWPEghNf6GfdZ4h152Gv0IqgEFU6cezKrVR53o3qkpDKn
l3XkCjd+DB93TbPi2Xj0VdtUr0agK5SA3wXJ/hoP9r6UIyVxVK55w5mAbiijjfEYice+ib3yTOhC
+VEcPOQ0af+V/VpZnqXD8u+S+2QXxy7reUL5lnupVrcq5pzBAZkPea1fTjswHZ1TzlCSr8c9wFbA
I5bbouWZ7kPxQ1APoJ8wcH2OxLUgOUjx4vAJjCxCEoJzen6MkYe9qq+nOyjcg+yi59CjxptsALeB
YBXvmghHGGCUCJUSpHmKfqk050m498cnVBvhr7O5AArKnltxRUQIopeDD/YjRNq1fDODjF1ZLoZz
aeUQYEyYWmLrspv32aZgzmtHCo3GruMUgBS7ie2MpO7SX0Zv0Xa6S89CcktTZwdp3xw87bXhJBiu
YbzhDgSSkiSss0nMpG1fbuvspAOBKbeKf5vG7mLVUKxz4CZL+KKwm8HzhVbZFK+1BW8t3RtkW8p1
Jx0JZzgfW0RrmvXwYX4MI/JPIP/sGPqlgYwLysKLMuZtiJVAKLhQK1ExgB6mMjRHmrRBv4kN9jaY
bEAE3TwBcYd28r4KbPAqY/eLPGFgnz1TC8EAiFKjDIJJWSnaetAofiMSAJFpkyaubzlQavKGSN7B
gyEPNsdl+m2tI6LIOYKi2RorLO2tDG9iLze2UL2lXRkfgFQsQRjniGbT6ZlOQeWm4YFyNMaG5XBI
4FX6DWJM0w24QSRUFhG8tS728MJW/BenGCgTa/MA5leiQfSu9F2ScC5XyXWWbKbFMYteMu2Sfcg+
qL6YxnUtukBOOLJxQC/V1+FZpbb1WiI+Si7zwakka+uPxbuqQN15K15rjk7z66AGnOUEsWO5o/I9
fbDZiIh/4tqkuBzTtI7FdKNG24l4WbjDGyJzIZrqmIQ91JKThe8+UmofHEkjakBeNN5y0ew5sGmU
chdQC+EoImBir5vT0yjY/S3HA+fTqj2ybsydQgvbPQJaJn6tqIe7xB3tOdtSv1pXq+oqeEle2sNz
6RWr5/Id8diHt5lM7Am+cftequzgK4mkNHqJ2JimSx7Cg0FMwxS9pyyAn+M1uew2usxOcQluD8wb
KLxV8CKckWofzzqD9KLY/XHEhP2NsAuHQY4x43BbungopgkbKryZ1/6BvRT2yyli7gGehq2waXpS
I7pJdJGJUvk3P2aXyY4bWrVnbbsUDzZ4dS0HL1X311hw2W7I9JJdfszL7XAzvqNpTkgTwc0NxC2G
sxrFCGY1KgPNM0JPwKr8wrVk6h7YZ820F2x2VwaUqgRfDatW9TAwT+jnXod2NVwuB8l4Zm3xTmTu
m+qObaw4dRsWXML1VcHaZM865GcWLysydemVUy9gTx/Zg1Yy4dOwRXCKJriHSA9KzsJ6+oic8h3F
WrR0DQc6fLarkiWRXVe/xDsJc7Yt7wJPob9GDyh5R6Qt+4hO2cnYFxsDkeCVfvl5PUF/jN9EZz6g
B72kzQT5ZblNjz5wZRxVjV0ju9wUnBpeLrPN+Art+iUlWhqm3Z1CQGU9xI/k5IYrIde7BYNXrYTX
BGHsNwNB2JPsEOmwQeauyZ5JWXW8Zmq1RzJV6YHwEkbVkyLaKuUC9yh6PHFjUx+plaA1TuUJi4MK
gVt0FtZYwmOuLb1ROIoatJIBpLl09FMspwg/SS0KlY7wKnrWn5rSZdUgfiwLq+SSoEmzbj+M3g0c
+W4cXJL2XnHAcptPxUayzY1ReKQZYuIoybHWj1H2S1rhNBO57YCeB5V0AuAFFhK3DsYIIRS/W8Et
gOtyVGsHNA+NVXczXCGIJHt+Ha6IZlXluvC34pNO7UO/Br3YfDCBPNQDo7UMXW3NltWt5dnr7eSl
PkBYLW81VAXe/BKkxjoDuADdwbWuEWya1DVEkRXI9QM6xA/Vm7YZDsNtuPcf6ruBA5OkE+5RAxh1
FZ7WQbs+18ZDIdpSsX4Zd3G9opy4yly7mOyeEMKGD5jYHPZVvUpe/F/9ubAOBdOr3FLmSqLzAJNd
t1mJhX4bWbbRUrWH3fE4vHCe8TbP2UYjFmqfHspfGdoLGvUmcjZV+FU2NFXXyXN6vgVrD4DyRDTS
Pesc1+BZ5T1kWv4yL7YgLigzIkGBJtW6+Zjg361ZsxAuIJOhobXfWDfE5vvMIcOkL2p31DDlJ/kp
dnmQYnIVXE2Dh4LOJO+xpYjnA1AR2SWZ4HjOz8QC2bM8bW4NumHM1GpNBYQCBpUe9ukVLvQYM1Ls
AAe+Sd3UbhAO2fBdUd6j3RaNnkBDo7nEWAZ7nvjQJMA6t5lxV/rOoF7j/F0+UPMtDdAwq5E41Gz2
2b0J1aW+4alfgpssO1xVudWjVS/eXa/YlDJi0NRAXZf8tnEQp0cqdDl2lMbBR6pufuU/KjIWEJzl
/64Uf58p8C3RzjROY7PXlzhUj677lbIti+1tUq3N8B0BsF7Y8x54znQb/1d+ZNa/URuxUPjeNr1n
GqD4bTa0Azn+Uh+BUrf1gayzsfo2L9TcGP7e1Hhe6MWv/CfqdITwOTUPIl6yJQqW5U7w1x4DDbWj
uvNbyufr9qHFy3u9VNy22oN1U+U3WHnufW2tP0H4JPG6Yt5jhJBsIBKSvT30bD8zsuUo9z/ERzIN
M38Rh0U/c42YUNHZY3rJjsrbUL4ma2Mxh+zqhL+RW29jF9AlciLWcM+LvZJcJvCZoSJBW/ks6Mp7
LV5nZJur8UG44hhCp5IdBsQJjR+CKDQaAyDFhFJychUl+E+443YZkGeuCKsww6cRhpzlkkVzIoIO
w5s0MZ3PHRDtzlV4JlcvzxlZjR5fja+MVv9ArMW2Bt8zhkrD7GPTIy71n7q78I3UhbiYWi4bZOSy
LRlbOd6TWOw/0tL2nyL1TIgZU/SjJ9TQf3xldxsfM2mDUsIemteMMS2pdTmRKFPUYGldEbWnXhNc
TvAAYMdwSj9IwWp8lWhir5WS0owvucnGI7UHUwtWBI613aPZzUo7AakA3B7fItkUJY6Af7LpCFcM
coQhBbVCdYUuQHc53KnOtKuqFXG1yyJTXtszWLIDBY+Kag0BqPlEdI+zLp9S/ScVIqSQqFkRI+g8
g3v05JFp5BwAxqJskSDtQE2tUBb5lVouEVWirym5q7thcDSfGgxhCciIuF/1VJU+Bu0BTVGQVsEu
9h6FMzVRtgzECXeUlLgsHpAKbfgjoJzzS+VQrCZoVdC9EAxYDTEekFwDpW7Ga0eS5D9Nw6XykB8T
h7PtiWET4wefOIv826RCA/W8tAXxdVyZT9FzEnhsDVwNZlOvvBLbikbCLq444YfuCNR9vNVJatGn
c83ioLzC+5PZ4J7D84D96TIDk3sfDy3u/jJOjoYG7wEM1pldS2ZkyC3OyrY/Z/d0krXpUK2RrWMS
8vtlcCiZ1K9ItVnncc9CplgNEuzKvKTEuUjicfhAy6hlhwFh78oIsaCe6yhKAYRxMAoBtR9btJQ2
YnKv1Q8ZjOrSpRlK/prc8rsUdiqCi8RBxITnztPoUbTHapqSEGk1zirGdUjEVzn83YB3vY3hOL+N
HhDDVG94KSv3AoqjeC0xBl5uPRUol4KOwVKcClO0o9Y+6s8oVevBtoT6yg6j7DOUmNj6uWbBt/N6
MwXbtN6gcLtMnmjJPNiySa0BvwCRYFbm9H4dnoO6FtsjZh5cUSjYAicBU+VMYALtGwskQIZcPdfK
K/OJIjGfqafzdCsKpNUyNtxvq9zxhuxkjEfJljLe8lNM2xvNzmWHaiKfk3IVd+K4VuFIoWOg9lsa
6wXLO3wvx3cGtRue+HPeZ0lXbAa6JT1HBm7PsHJH3FdJuNPzRGxBwVuYkChY0QLjxzPwmqWfY/TX
nIWMOOOlClvGKMZ3GkEw8qsVF2OYQBoo9pAXlzxFSpTPzE5eUx9PnHu+sC3ER+46pdhYJfeU/fmC
y6ey3i7hCHI6qUzdmp2Sk4+UWio5cJfbJEUpllnCM+NeyQZ9xP9ZsERlGF3OtsxFU9CAxMWKp+MN
tKUETm+3yO3LDnOrJmT2UYldc408InYFppKvscOdhOac2rQony0UXN34LUTz9akvtiKcT8r2l2aw
xX+G66dOQqkSLsUyaU1Hlx6ZK3xJyVXWltf+emfewWo9LgEXJmoaKmre9Mdt0pNSWdVMVHhpFGMj
cv81iSyvipYaw8/bc/Dn52neMaz8PZ3x5YFCoagc7j2ObB4jt8OkVxyuikXET/gVHseA1get4eW2
uVsYRlxa2kB9XoaAa4QPy/3PaKLgXSis+SOul0mwPKQS2Kadg2xbLQ+QHHQlhEv7RpyQVt2RbAQp
Zw9REoWWtYli7eXwzBv3Z7oEAhmTy/tyO/w3N2deUKfMo13xeKgLJ2TNqno2tCOrQoNCWbqZgkKj
19EV0MQVBFRuFvwbD5EXWxYGtEMWg2Z3Fc26W2Ovkv+YLg+WBcJ78Is8du6Q21RX3BEeN1BJ5C3q
vRX6Q9mpAia59A+AgRL92v2ylJEP2yIRPfvuSFfXsqVbPd1TPBESigln5jxv7oN6FoByOpNxjYQ2
GrSFcc39DEwl4kF0lA48Bn7XQqOVuQgLmPIzTqAkp0BfqbgT7jBXgXXeDR9avQE3yihzFfwej0Ey
dzyGmZICWk3GJQaAlnLHH4R4n1sH+nXMDx7liOV5tqlQu6ANaEKNIODeIVzL60AO3A/L6jNI+7gq
Lns+0NhgWcDya7s9kwx9yRsapEG9XtZivEYyEYjnyBg7YUXYAkpnQ4sNQgu6iDg7hS9ivuHqWMda
6BA5jp3bxI5oQbmHqpN7N7OFGvHW6k59+xQDE2ugvaZepl4CaRNlF+GCRr5sefnZnfJNIXq0xi0F
AScIctDB0VN/4Blzmb1/y9ozmjNfcrsLgqtcg+EgLvelrdGvagEuLfOWNtcysMEeDTf2B5InEI5z
6X0O/ypzqODAamVOmtWdOnpfI8xeKrQ4h1NRhRZlkwtjxDNAD7ofPbBu3BkK4jwS1iLjozWIryNM
TddpXV+r99TwGA08JopkC2GFWQimwJBtbGkYsBytArzY5WU10bVWQgesDvqRFDWXHYiva/xjSKRy
p+S6oYCzFHPMG9aSSqCxTA4WZIPO1cqlJvfO/fFcmZY+fTt1qU8O6d56rU4+90TixGSMdgwsad5i
e0HCRZRlAC5aYzSK0w2afxBRfUQEwAnt6uxunve8/TIJekqZkKTxKVxTPdfwEqLKSVa2onMh586I
EklNSQ0xy2k1WNV6w+6J0Cr1frBANxHyeOie7cM3UKrY5zFfBSS8EMPwJt2N82eyByYZCS45sErW
Vgy3ibVWx4OIDGMlPIhgPD+Xnam6er+MNEQcdjKqfNmJM5PQQmmAwtkQ2MXcQyqjqUBUOMuA66g7
YY+y1u5Dcgf2cuBddBhBT9kIp/jTvldOQPqrW+psIDkscy8h6CPlVIhOBtI6LINl/SDobIIvtJGs
Sq9xSygwIDdtHnVV7euKpMLGwJAlOVz594yoKF+C7Iqp3MsYvmBTRb0a4thWRw+r2dbm6zKvlRPP
kkKrSEOUticGdi2FekAvAr54rYP9DIBLKrnsQDllUuBc2JsxbtNk7tiHZdli9yfFr64M8P2YvFjo
2+FsudXUDYZ1SeCwPRcq0trLXfTBhgRaIFBngS5KJ2v9mXS3ij0rRHoOALgbiCwep403UClYaSAy
4bwVMNbfQKywjakf1U6wEFO8yQqnYUwJb6xHoz6VDUatuKWsw84DWa7QPyVIubQEfBb39bxXgis6
e0iQ9iHGBbbWP/Ytsmo4E66F0AkjYoR1uoghUUi/YTNlXrMWMRJWXygj4O+sbMpqy8TkUTBlQfxT
kkJwChE5UPvU+giyjBVLJA/uOIxMKKnC0sQbzD0/YmtfYo7Qa07CK1+bIZ61KDLf6txC6fHUOMmx
4RHMnZDAwF5n03IX/Cb0xuVL3UbMtwYYiXw7YGsDrc/tEkmz7gWwn09URHh7A/9QfVk9dJw4t1OO
03UhMxtp+qP5xgbLmY02puyxkwBQniFkoh9BMUg7sSwBp/vNfcVG37hlv5N5qdlpI6dp35jw9EB8
5cTSbSM2O5sJFcY3IzcE2IFVAYd7xmdb3EjtDm4JngE8MDAw3V7BXnHYotIJERzhxlI48XSG1Cn7
vTpvKeQw3EJ+8om42Fg+NyMWa3mdPjFnWFJcGTvR3C8Pm19iMrMZsXPwiAJxI6J9hmz/Uoi65Fji
fOTX2C6bFwAhbFCcd4Lm8evdZiBvXhSt1rjMEYAV+FFBq48uaxOcMbG5HYhrwgbejHfl7KNYxpeM
IcEZq0UcyVGv6eBoFmX7pcnAY+WvsgBiDpjxS0visIOSE4+oXqj3Algy7XWJ93gpQpBkwxaSzg38
DgDCcUJ1uGf2oyAkdkhebqmnpcrLDZgAWjJEYty98cYmf01tlGSdfHU5vkGeUP4EWZSutQVm0Dag
/jyQFhSTOZxrKkw+EXm9bgVk+s3RQtCmUdV8ZYlsHpqFr09Q4cCDhcfIYC5fC3VOt6jXMEBPczZY
xG6bXVfjfYmbOBGSPlzNJqZ2JnY3Ow2yYqDEvZ0lIDlxVIo2pa6eFs+yndQVCkKwEjCyGBBVrmYe
hLXnuIVGkbWTvEugJ/tYNnriENLoFiC1RHqNIGedDDsfs7dd0PkBEu6yzEoaFHy8RTbx0aJwVuvQ
/ac6OZaRLrgwdme3GdS7QUfVO/AxtkaekJ0LZUOnD28r1SSRCuTFasgvdsasvddZ8DL4HDKlwukc
ztmmM5yYuCYIzNxLAE2vkFdNse+VzqOJxKW+/OXnn/voJLh+Yh4/v1Un6FlYinj+/FmWJdN2pHKT
L7SgXB5bbEwxwxmqiCHr+kMkg6lM/vaPHCDgRR7MN9vQAAwqlyaKFyzcWi2rHezhv/6jNBtNKzhK
hqki3BBv/v4LsR6/mRM2rAo2KrvPfxCUgO76968/P+sRN5WyPPMmNC7oe2igGD8/RQedT4WijDd5
Pu+FCmSnkCDAMEKChf1ksEYi8P4IneOB83m1pgAitK4SVBc/P/385tcfLn8NspOf/P2bJY5efU0O
1jbUehDSQpl3uYjPf+LlySSfl/P56ec3tbJ6sEQ6iaMCWynIxIq8kpOuXAb2859h+fK3733+4PN7
chdukZaKNohHHTIjldx8cew2Zmz5BkQYkY2FgJxU97Uo45tdhTiG09+QAzw5xB52s6yDMsfXIjZ1
VPOMYtMI5d1AZQYVIqzAl/I2OgBDPv5qsGQj8/NfcddD2b/HnsW38EioNBojM5i2mBIaApcACPo8
OOKUsOkUnNrQAQW8H+IMmJZmTEjewGzCmmCqkIpPps5cQUe/LlsO5B6R5i5P0fHVJ1Ki9KoeFzah
iXpO05vz1hrN16w51xoFQa2W8luRVkhEui5G2eBiFhJvNLmkEUKRBAmV0yRL15U4Yd6jAnythoVl
TngygTncaDWScBYELVIC6nMFGkRhGjuRypFW9N1NA66ypGplJmjOoFnlab0nRpJCEw5lYn+Et56Z
5FqW1m+RpqAOVaqOBbnPycbFoXxymxwbhLrLAewZhySQajLy6n3s0JtoAsIgnWobBtT0x4SEbj2H
ENxDY01XIbSlmKxQoCszp2XjVmbGoPamPfTURy1RQdgWREgmkWFkRXRfiK0Hnj7CyBqwI/lzYRiR
J81gkNDvQsVAoZCY+LSJuue+YNDqalCpvN4rFrlDPhJtIqhLJDXaiA8AZHqGH9gBzexB/CurUAkf
q8kXSCzDAMH7Qt2kRfxqUQHCCFXbjgoiG2VK8BjmNGA6ilUoCTUkSKQM0TyAaYsDKE0dEi6VfJaX
rAsqBKYXFNsAyWSqAfIIe15rYNX0grERw+GpwFPYFoQEUKBgHtAo1K5Ezi6jC3f5GMwE9oA9yzB5
MlqiUVF7tWJLOwQdBxxeDyEKKcGDpJMZgmPuPEGeUADtR7sS83xvKT1ECRErdUMr7FRawntMKZ1g
yFPklH8NxdAfGhTuL3O5PGFKCEKKRi8UlHkvGdpjJStACXphU3ZRwQLCE8fcpHIQnIb82Ci69YCB
TT9rjjUo5j4bcy+OitbrSm2V+GWx14T60jC0YZtU7bMeaBipDBVYFRbvuhIQo5YwUUqjKULRwURQ
usPJRIuMnmqO8Z6X84C3ANy2WFXfK4FwLsgUt9WJR4Q+z9EbNQAzZJgjoX6GmKCkedjO2PE8ZSCV
Bsh7cfeURAJdoBlL2Fji/J3UdyMwhu1QQ+yD9nGl9Im8U5J5h/820f/kv2gK6m0COqZNH6AzcZtV
BqrlkoUmZXWAT9Pu4a3sU1/6hRAkBJqSwhlbPr0GAEnommmaFG9wy8a8GeZRJlU7cb5pdcizTVPL
uxxwBDQ/D5tHUGzyRJJUxum6TvVmB0OqW4u+9i5mRbbJCn3jSyknQd3cDXX+PKA7rfSdtJmV9GqZ
6TB1LRFNjlQ+GOH0aiZlZMtRiMAElLcBikolNZuR+Fu1toIibYeohNKsQ7XJLbAe9TxEe/whKf/0
kT37kL0HsuIFtAgMxKhgwFaa4Qkd8ZYmF6IrBwbGrD0Hi+Ej29+F1RrSsCeJwuwNSj6d1BBp21Lb
M0Wy19SXL80c8HpbIHSTkcd10Nz0gc4aYldXeDo9qc24Vc1W2M8RMA1hIUiW4xy4itncTSLe7Iqo
HCoeDSVH0N9BaK2nTvnQBvIbGFfIkFpERRKC2CP93SGISYTwqj5qqvJQWxL+m/gZenWkEBMWFKLq
qSUnhISllwl4s7pf3GB0cIMhXWTBhQir2AWKQGux0s8T/NfdFKjDJvJx95zkPN/NBDJ6Why6qFRO
XRXf+pJVuWzGiSfHd5i4i1etXx6sYFb2Mv0sPYnk23bqaeoAxWpqQdoPxvM4We8YCEXbbIh+TRg1
AFEP7wo7gHLqFeazEM39wSqLSx+RnE0M6Rj2gPiSLhAJ0aefhV7TQSxLjCukEPG8njyPTgZKnZeS
MLNtmshkY8AdOlJW3jNL12UllBjwtqTn/UDcbGmpE6Gtu24D7aziqZvOmu5AKf2IR/8QN8hZhGGW
4iFG2Il5cXtIyXbThLZLhdmsbSaSvu/8HkEyGScVGDo0HpYSCdzhoI6jyyipXLwKfjWGBD9AevMh
qUMCHQZ0m6PE0XT5oc2CAZVYbdwMfakjXYh4szZx1KoIwiHdt06NWnUzMb2XeoSZg2Y6CUZAU0zp
ZyczMxsVpRzio4VLyYgTe8XW0qmYrQ2i3B3kMrsehvkJtfFjnTXUCJDGQse5P6hRGWzQz+ipQQ9n
larhMUYLJZWKjSCjJJK1gWEbupZT6pyAuAgKzGjZ9+SxT0ktBKI7DUJSo1NUqFo5vYX+cxym8SD0
CcLjuuUYcwYLgoC+Kiv0XyFLrqSYCkos5O95XCBwpznE7+qLL8J9ZrLf5KpEqdwwvYgIfYtLGlr4
YXfA4OBGgoYc5GgOCSKCn2ppC0UTb8u+ubN0ia1doKoo6SRbM+pIaP9RhDGRDq506lS1HHi6SEkz
yQ3NazE2t9xkJDmUeqAmbQjStGipzZkVa0aUsGcxMOKZ4/4S1uOY5L8g7qPnomsv5fxY1b2JTS0S
lnnP/eswXubZii6n8GhqGdiG7mlSR8CsE9mAvJ/meN9W9XioBQyMwvA90HQCczxssQ67GTTw6InV
VO4iyxJNqn+26CyJRfSp4mxeBkH/FjSGvxE8RSu3VUnrVm5HygBz4SGTiZSQlO3DOlNPyEi+SW2/
qWXCjcqkCF6b82PkA8RASToop4ll/Gw0jaMGc+toUk+7WUI1U5ixnBgvJwUxla6khWrGijtIFg1C
gySHNByrFhLeJFSQUi1CqJLGUx1Z3iB3Txw4NzhfJOjxoShRbgbWqVP6vnYorXQ/SjNq3/lSYxKL
82hFhReDg5vSkZuUIfhqFOhxA6E92Cjwn3UsXtChjOQZ+e6uukSYgLI+dtwWFQIzxHNcGsujgjzl
AW36vTZCxElCRMGGGKulSU5ezcKPD7XfgQ6Kkw0Cc5RcRw2Fh0EstoNhh0ir+oW2l0ahcY1JelD0
5IgWqX4ppfU9tHXOSRP0ZgwhXUYP3hknintTbl1jPBvvEYoA1STjboPCu+uLQ2nr0omKWZtmyCS1
VYZMACYNGLZRAcfuatBLzUmDZhf3fXXfAFt0S/rrqDvcIPhG+UIteWQpAV0v0qWvpJzScK3mkPeK
cxt3pMMahDsYXV7UybKH0xL+XWK07WIkyAi+qZwZDbqwXVFuGmjYwIH5Es1axPoT7RkDgdgO1Xo/
QDKmaCk912p1zArFAgE1t+tl8ejJ5JA8Mriari6YXEJSIXNzfZxcTHk0+NiEEUjOe2lXI4lIHQSj
2+eC2NdRMvEjq7FvGMUBv6qhDvdRtTUsFmkp45ExKExwn3ZtOiCT5PcZVgpFBt+NbTIfYFooJlxZ
v7lFa8i8rHoqu4VcbAss0jBgShHU0qT96M9XothLWxlxiC35tDLMS1QAdB3FPXdEQ9BNAYSRUO+k
pE5OXWTFm7CjuZ4stMiiMJB0RgrwIOLtI2W9TtUs8teWNnr6AP3INDqSPtQQdilS7ZxXaDjiwIZE
2awQnuAAj54UTOjg3tTQbZqTHO5YIT0Gj6kBBT8mqLd1Y04O2CER1A05Zx62nVeTkSx8Adonvpbe
iSJ1EV2VpOvShAyrEtqgu5zNztiYMOUVtCBUA0tNgdSm9Occod1iD4/xo5qMaIeFfETlpHnu9NLD
u7qh5JAivlwgFYWE88oymnxXU0bLA25WNINjq/Bwm5n9WZxJDDWRerUpAiObwGYIsai5Rd48CkI0
cfT2FjFLXHsILT0GZBGUnCJQ/+3c7mb4L017Jch9cGmK8VFWB+GWdFfh7Hyba2zi0c7t9YiKjUmv
sRNuitzw/JxEwejoaoq4xaPNSRc9N65Ihuw8Ud6GJNTBNSPWHKtZTtthBr/VPvb+eE/ZQSN9Mtnl
NJTDjLqCQGGVh0/fVPSpvYTkfmeUNXtLFe4aOv1CjUlqUiEWmqY8TijNGFdk+QpdqCULFXvScgXg
ZEDPsCN0zrHmHiQF9ok0ZJ6Rtcq1OvReT3mkD3z8FyY82lSrqq6Yn2ynsTLbsSayd5ot4bYuvMsw
C/amFD2OEceqGLIamS0saEJY6ENj7tZS4TbAXhuJbXTScZAoA9XkF+qnQhkUp53qZ3FY9AujiCWK
zqMWzo9SJN6FMa3Cuactb1oD9h0prX5/mmYa1NVzGCE6r4wBTUqw5k0J/D+s6H4gkUvalSVXY6Sc
BWPoNyIuk/Q9cGh4HbBCxROsBKohYJ/Xoprp1OEpnaf7eZ6gkCHQuOlwI8ub5g7/5q2QBsE51R6a
vn8bY0SMEeQRVyVlDpvLLVcytVu5QcR2zGCHgCCRihG8grnrzeQyrA84az7XM5IMmWLtDdQG8D5C
MziL+5vGyvoTNm8fygCNxNRghWAjo60aI0nOWpQ+6sN9WRTa+6ye8yg5oTlbeZhB0QaKx6XpTCeo
sSi3JurlyIHkUI361VdWv20tenno1vSc9DOOdJWGHjgWkYt+y4swL244+uD0E9wzRDENR0oe2LB6
t4t9kJI5+3vZR29Rkb6XRlBR1UVVW/K7Qw6WsudUNWbz3WpEydEXaZCone8R1JbGK0SDHStjkNCt
KDaV4oMDwA80kq+lut8aSUZOg9x3zg6+7qTx0PcopsuBQsAfXs5Z0VNLMGhdlPN2RF0DW80J2kGH
cESke5m81FwWYuJQU8SY2pKCeIcd1zATTMnlEY4vrYuKtRtW6mNuWR9KJhRu3DWvuc4TlyO/3Eyz
flRSiYp0bLiNQFRkkNuVJlQaVYANiDoxFH0A46OKEogFb4unzvJRQ7sZDbAeCSaaYx/KbNiLvUMy
+bicle8Rbcq2zX5p/hCAkIeDWgNgZqfxLfFFyIATScE8OVNKHzmiGSeoOl2a+jWXYEFh2jM1VeHV
asH2qpLK+X340DXN49hjD5Fq1xY2dKukEzAhwiQI7CKiSoJAxIzFztriNYS0ObVJHbrhgGvw/19C
b38o1tkv7YuTt1E7nbqPerr5aDp8hP/rP97Gfw8+iuWn10WUt7fF/+yX/vUL/dvH5zv/X6TjFA35
ts/B/+2iPq/4X71G+sKNde8f//kXFe04SVLQi1XFzw/5L/+GWUjwx48FSRYvNE1XEHFD1+1//dd/
/Gl4/rsB+Nf39jWS//p3/tW1fw2N9/6ffzFN5bu3r1gXomgilKJo1tfHP96+oV2ouolMqmR+/Rh1
vZ81CDwgUf3mJFDkC101ZewN5a+7RKLvz5PAVC4WuXpDFc2vSfLjpoKsSAozl0fzP18KinqhyiwF
SdX/dpd/HgVJ1C8k0VRQTfyadj9oKSiaKH/3/lX1QjQ0mf/xeP984wbTQ5eRg+TePz9+3CJQVK7v
u4/fuqAUZjDD/9gKflsElPoudMOUZVn/equf9PjZvr8eyjemv8RWp5jIdUpf059J/udZYDE+iiJb
iPF8zYIv1dIfNAoyGo3fPRBU5cJSTLZ8OgxfH/84Cl/nIWP0x9Hzo25ftr425m9MAu1CMxVVJW39
55PAQDfWVETRwH758+OnnYcycpnfPQ+XoIi1wD7/x4Zn/TYJRJG1YimyLP3cUZC+uxQU5gJOimj2
il93+duGaFgXkqmpMvLBXx/8/GfFRjItnG9vi2x7FOhUix7D58dv26Ik6Re6xkDRe/vrz3/YKFDM
+25soJgXtCYBK6h/HA6/pQmWfKEahqKTknzNlR93RMqS+u1RUPULhYmgKtYfU/63uWCpF5LF7sjG
8OOWgoQ6+DcjJLZFEbFVySIR+Pz4LU6URIs8gsmmK1878A86HAmQJPGb968QG4j0TeS/Rki/3b8p
XpgWORKR4k9dBCLd6W+OAtLxkkG+rOlsrX8OEA3iY/BkyxT5uv0fGCByInz39jn6JfZ71TL+6SIw
5QsDuXLN/LmxAdPzu8kSuSLGTIZlmH9MdZ71n+eCqV2gOmsRJP7UpSDpkvztCMm8UHEAXXKir7nw
+3nAqYnnsEkU8rcI6ofFBqJqfoVt38gZzAtLkw3u8R/ngKGzEiRyEjrNnx9fO89POhRoF/7uvfFZ
1Px/KKASGemqrLEQ/pvamXihL/VVS/wjcvp5owDq7LsZk0JeyACIy/n3z0IDg1Fa9Kg5O/+2Un7W
SlB03fzuKLAr6mSMjOcfGdNvK8K02BVlMgVg3n8dpZ81CrJEIfGbJyTVZIN1ZZh/Lan/n6Ogg8ES
VZnS9fLx83IFLu/bYdISDP5v5q5tx20biP6KkQ8QdKFuDw1QZIFs2iYpeknRR66sWIRlsZDkJO7X
9/CitUh7k2DHKOjHtfeIGg3ncmZGLIolU4hjzzeUZVRlVaVcR6DRUgkOjKoKcA11led41uZRe0JI
YnAMrKyQOOorBeQbUFGgk4kpyETU+BPlY9fhEcpK2ADwvUim9Cc46iRhNTkwQKYQ4xSRvGTXnUKd
gUzE9sc5EkY7gjMECcpi1IRBuUZER2nFanOXHnWCUDmtYAXAOBpdCC53xmljFdkp1JFKBcp68Yy+
UyggBUTKOALVSCk8KeDAbao5RNYEexhnyTlDXpsFxaJlNbJLEG36E1yhzR48h6Dl+fkCi6MkZShY
5WfPt5YCoiRcRlGJSwARmm/Islgds0eSAtj1iiFlQHvBo/93pKC4xizFkeZnsxFWrKgoNWr2hIiZ
ZQV0YakneY4S2UIEzgakq01RAooQsGTy7eOExjJPclBmZsN78REq72WGxozEqltAdw8OlNxxkVZR
ruomeC+wGx+BRAMvkbFUlRrVJ7zwsCzISTMDYZpWyAetBVDqtDYBIFTzpIJPZNYQBieFpMYTohrC
OKor7PPKbzvB8aVVnaDhorJ+IriQAEsroLkkPwAlQHgIhqi0XUdeeIi2C0hH9VyEGhOgUyKlcohI
FeAF0cTzRGQECaANMWEMdtK4y9BiAhT+GDVVYDl8PuxKvuKL1wahqKMUWSlDVhVoqoBcNyHrAuJD
0KWg0SxX6O2IEiwbyKU0trlzHZxdSGp6NxaLwJzDwCAR1x8/MFLdaMoxgErTHtLkJiEFCIvXfn6m
oJhE3GQKOlXfowoD1vuhKhBDo96YxpZ7N8Y4ICGA6qU6CPAHyALAJOLstOVJr4WAah4qDGWK1Nqq
SmimEQF8TTYKWVRUaO9DZfWqKqhYCS4UJYhQ06WEwctTgwWGgmKNaADvBNAfL2JMEthGVBfAJhnC
5v/fCg3eQTGreYmdkMML28ivuvVTZuz0N82Bh3CeVUCzfo5SalGgmnbNJiJUQrEVufkzis7fIajH
4Q8c3tdv9diHaKdr0yFP/WBhTS6/9+Tk/FBNgZhrn6dCXvLtQQx3GIIbRTProYzVl8uQhr6O/Xd7
g5eXdq613NXyx3sc18bHpjvpL052me/4AaMjP/b8gR/4+hnDYUPFzyv54YWzzpX2fwN42nu4KrYi
447iXzm4wNpT04H3fJj4tCxRqXui6UIq8ivei49yHISzauNVyNiylyPfyvWqTc2HjjwMbTOL5jg7
4JowoYLftT3/zMd2jWwmgcjIdjtt5McNBkaPhwdX7KoFdLnq1dGsx0Twa9qNV2GOYus8T8ulUNf/
upXjzl2ynQ6iIt9D4kIs967VG2fiolxDBX6z5Z2jgNZLknF7HMYshbsjUcuBvyRDD1vBPStiCiRk
ZLySclmflrGpwVFhf760Tab3iQwMgGOzPzlrNhUzKvQv8iimCzEbtomK/ZaLwbEeNnWn444nnOK2
XYsDXQ6qjEqHnibedMepnWdHp1PT0EnGF00ndtyN10ybIB0avmCSs6PZthmbjj1NeJebwNuIFhnr
SNM0sdwCXR5HH1p1kZOh5TB7NiQ1DdpU5Hftw8i96MnSlHToT9z1W3a+gg78eXPPD/9MnXDduk0c
b4H/Uzvi7JnlyWktMVTVLcDftl9E47gxO496C/C/5bj31q0aU8jQcpy7zSs+SnhKd3OiIHezC9zx
vb/3zYAWdf3vO+FKnEFb6GJ5v+8RkbhZDboW1WAdecVju/NTYj2wSAX+tR2G6dR/4l6akJo2Nir8
b53ctps304VvMyUwKvzv8viEItqZjdtc4FIRbf2aCv8HpN9OU+uEFLZDgI79xc0qMywanQdU3D9n
3i0oyhba+Wkq7Id2PMCzOchmMJ2MLJDZeOqdmb5lKvRfHH5n2M3u1rTv1iCDt9O8+XBt8ab1nIwv
pgavkxJO5GZbmcnYJwmOaec8TVPq+zryNabp8b0hl/zT8j6Qa//mkmvqF03f8vHlfwAAAP//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15" fmlaLink="Analysis!$C$2" max="10" min="1" page="10" val="1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chart" Target="../charts/chart3.xml"/><Relationship Id="rId5" Type="http://schemas.microsoft.com/office/2014/relationships/chartEx" Target="../charts/chartEx1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0</xdr:row>
      <xdr:rowOff>0</xdr:rowOff>
    </xdr:from>
    <xdr:to>
      <xdr:col>24</xdr:col>
      <xdr:colOff>266700</xdr:colOff>
      <xdr:row>7</xdr:row>
      <xdr:rowOff>63500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12700" y="0"/>
          <a:ext cx="16408400" cy="139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247648</xdr:colOff>
      <xdr:row>1</xdr:row>
      <xdr:rowOff>19050</xdr:rowOff>
    </xdr:from>
    <xdr:to>
      <xdr:col>4</xdr:col>
      <xdr:colOff>228598</xdr:colOff>
      <xdr:row>4</xdr:row>
      <xdr:rowOff>104775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247648" y="209550"/>
          <a:ext cx="2673350" cy="657225"/>
          <a:chOff x="10201274" y="152401"/>
          <a:chExt cx="2419350" cy="657225"/>
        </a:xfrm>
      </xdr:grpSpPr>
      <xdr:pic>
        <xdr:nvPicPr>
          <xdr:cNvPr id="3" name="Graphic 2" descr="Box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10201274" y="171449"/>
            <a:ext cx="628650" cy="628650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SpPr txBox="1"/>
        </xdr:nvSpPr>
        <xdr:spPr>
          <a:xfrm>
            <a:off x="10467974" y="152401"/>
            <a:ext cx="2124075" cy="4191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800">
                <a:solidFill>
                  <a:sysClr val="windowText" lastClr="000000"/>
                </a:solidFill>
                <a:latin typeface="Arial Black" panose="020B0A04020102020204" pitchFamily="34" charset="0"/>
              </a:rPr>
              <a:t>Home</a:t>
            </a:r>
            <a:r>
              <a:rPr lang="en-US" sz="1800" baseline="0">
                <a:solidFill>
                  <a:schemeClr val="bg1"/>
                </a:solidFill>
                <a:latin typeface="Arial Black" panose="020B0A04020102020204" pitchFamily="34" charset="0"/>
              </a:rPr>
              <a:t> </a:t>
            </a:r>
            <a:r>
              <a:rPr lang="en-US" sz="1400">
                <a:solidFill>
                  <a:schemeClr val="accent2"/>
                </a:solidFill>
                <a:latin typeface="Arial Black" panose="020B0A04020102020204" pitchFamily="34" charset="0"/>
              </a:rPr>
              <a:t>Luxury</a:t>
            </a:r>
            <a:r>
              <a:rPr lang="en-US" sz="1800">
                <a:solidFill>
                  <a:schemeClr val="bg1"/>
                </a:solidFill>
                <a:latin typeface="Arial Black" panose="020B0A04020102020204" pitchFamily="34" charset="0"/>
              </a:rPr>
              <a:t> </a:t>
            </a:r>
            <a:endParaRPr lang="en-US" sz="1800" b="1">
              <a:solidFill>
                <a:schemeClr val="bg1"/>
              </a:solidFill>
              <a:latin typeface="Arial Black" panose="020B0A04020102020204" pitchFamily="34" charset="0"/>
            </a:endParaRP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 txBox="1"/>
        </xdr:nvSpPr>
        <xdr:spPr>
          <a:xfrm>
            <a:off x="10496549" y="390526"/>
            <a:ext cx="2124075" cy="4191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400">
                <a:solidFill>
                  <a:schemeClr val="tx1">
                    <a:lumMod val="85000"/>
                    <a:lumOff val="15000"/>
                  </a:schemeClr>
                </a:solidFill>
                <a:latin typeface="Arial Black" panose="020B0A04020102020204" pitchFamily="34" charset="0"/>
              </a:rPr>
              <a:t>Kitchen</a:t>
            </a:r>
            <a:r>
              <a:rPr lang="en-US" sz="2400" baseline="0">
                <a:solidFill>
                  <a:schemeClr val="tx1">
                    <a:lumMod val="85000"/>
                    <a:lumOff val="15000"/>
                  </a:schemeClr>
                </a:solidFill>
                <a:latin typeface="Arial Black" panose="020B0A04020102020204" pitchFamily="34" charset="0"/>
              </a:rPr>
              <a:t> </a:t>
            </a:r>
            <a:endParaRPr lang="en-US" sz="2400" b="1">
              <a:solidFill>
                <a:schemeClr val="bg1"/>
              </a:solidFill>
              <a:latin typeface="Arial Black" panose="020B0A04020102020204" pitchFamily="34" charset="0"/>
            </a:endParaRPr>
          </a:p>
        </xdr:txBody>
      </xdr:sp>
    </xdr:grpSp>
    <xdr:clientData/>
  </xdr:twoCellAnchor>
  <xdr:twoCellAnchor>
    <xdr:from>
      <xdr:col>0</xdr:col>
      <xdr:colOff>241300</xdr:colOff>
      <xdr:row>7</xdr:row>
      <xdr:rowOff>63500</xdr:rowOff>
    </xdr:from>
    <xdr:to>
      <xdr:col>9</xdr:col>
      <xdr:colOff>0</xdr:colOff>
      <xdr:row>42</xdr:row>
      <xdr:rowOff>139700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419100</xdr:colOff>
      <xdr:row>26</xdr:row>
      <xdr:rowOff>25400</xdr:rowOff>
    </xdr:from>
    <xdr:to>
      <xdr:col>15</xdr:col>
      <xdr:colOff>356108</xdr:colOff>
      <xdr:row>44</xdr:row>
      <xdr:rowOff>189992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381000</xdr:colOff>
      <xdr:row>1</xdr:row>
      <xdr:rowOff>25400</xdr:rowOff>
    </xdr:from>
    <xdr:to>
      <xdr:col>18</xdr:col>
      <xdr:colOff>508000</xdr:colOff>
      <xdr:row>5</xdr:row>
      <xdr:rowOff>76200</xdr:rowOff>
    </xdr:to>
    <xdr:sp macro="" textlink="Analysis!E6">
      <xdr:nvSpPr>
        <xdr:cNvPr id="12" name="Rectangl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3073400" y="215900"/>
          <a:ext cx="9550400" cy="812800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C0763331-E80F-2749-AFEB-B2E74746A5D4}" type="TxLink">
            <a:rPr lang="en-US" sz="4400" b="0" i="0" u="none" strike="noStrike">
              <a:solidFill>
                <a:schemeClr val="accent2"/>
              </a:solidFill>
              <a:latin typeface="Calibri"/>
              <a:cs typeface="Calibri"/>
            </a:rPr>
            <a:t>Summary for Sales of Teapot </a:t>
          </a:fld>
          <a:endParaRPr lang="en-US" sz="1600">
            <a:solidFill>
              <a:schemeClr val="accent2"/>
            </a:solidFill>
          </a:endParaRPr>
        </a:p>
      </xdr:txBody>
    </xdr:sp>
    <xdr:clientData/>
  </xdr:twoCellAnchor>
  <xdr:twoCellAnchor>
    <xdr:from>
      <xdr:col>14</xdr:col>
      <xdr:colOff>508000</xdr:colOff>
      <xdr:row>7</xdr:row>
      <xdr:rowOff>127000</xdr:rowOff>
    </xdr:from>
    <xdr:to>
      <xdr:col>24</xdr:col>
      <xdr:colOff>76200</xdr:colOff>
      <xdr:row>24</xdr:row>
      <xdr:rowOff>152400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00000000-0008-0000-0200-00000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31400" y="1460500"/>
              <a:ext cx="6299200" cy="3263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215900</xdr:colOff>
          <xdr:row>1</xdr:row>
          <xdr:rowOff>25400</xdr:rowOff>
        </xdr:from>
        <xdr:to>
          <xdr:col>24</xdr:col>
          <xdr:colOff>139700</xdr:colOff>
          <xdr:row>6</xdr:row>
          <xdr:rowOff>88900</xdr:rowOff>
        </xdr:to>
        <xdr:sp macro="" textlink="">
          <xdr:nvSpPr>
            <xdr:cNvPr id="1026" name="Spinner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2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7</xdr:col>
      <xdr:colOff>419100</xdr:colOff>
      <xdr:row>7</xdr:row>
      <xdr:rowOff>63500</xdr:rowOff>
    </xdr:from>
    <xdr:to>
      <xdr:col>15</xdr:col>
      <xdr:colOff>355600</xdr:colOff>
      <xdr:row>26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CF0AEEF-24F8-D148-B616-E80A41E9B3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800100</xdr:colOff>
      <xdr:row>19</xdr:row>
      <xdr:rowOff>12700</xdr:rowOff>
    </xdr:from>
    <xdr:to>
      <xdr:col>20</xdr:col>
      <xdr:colOff>400050</xdr:colOff>
      <xdr:row>37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127000</xdr:colOff>
      <xdr:row>37</xdr:row>
      <xdr:rowOff>31750</xdr:rowOff>
    </xdr:from>
    <xdr:to>
      <xdr:col>15</xdr:col>
      <xdr:colOff>177800</xdr:colOff>
      <xdr:row>50</xdr:row>
      <xdr:rowOff>184150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520700</xdr:colOff>
      <xdr:row>54</xdr:row>
      <xdr:rowOff>69850</xdr:rowOff>
    </xdr:from>
    <xdr:to>
      <xdr:col>11</xdr:col>
      <xdr:colOff>723900</xdr:colOff>
      <xdr:row>68</xdr:row>
      <xdr:rowOff>146050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00000000-0008-0000-03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51600" y="12782550"/>
              <a:ext cx="5588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781050</xdr:colOff>
      <xdr:row>24</xdr:row>
      <xdr:rowOff>165100</xdr:rowOff>
    </xdr:from>
    <xdr:to>
      <xdr:col>10</xdr:col>
      <xdr:colOff>641350</xdr:colOff>
      <xdr:row>35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64F4C03-E331-75E7-9CC8-26553AEDE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0077A-A270-4824-AE6E-D66251B707C3}">
  <dimension ref="A1:F2764"/>
  <sheetViews>
    <sheetView workbookViewId="0">
      <selection activeCell="C1" sqref="C1:C1048576"/>
    </sheetView>
  </sheetViews>
  <sheetFormatPr baseColWidth="10" defaultColWidth="8.83203125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2022</v>
      </c>
      <c r="B2" t="s">
        <v>6</v>
      </c>
      <c r="C2" t="s">
        <v>7</v>
      </c>
      <c r="D2">
        <v>1829</v>
      </c>
      <c r="E2">
        <v>64872</v>
      </c>
      <c r="F2" t="s">
        <v>8</v>
      </c>
    </row>
    <row r="3" spans="1:6" x14ac:dyDescent="0.2">
      <c r="A3">
        <v>2022</v>
      </c>
      <c r="B3" t="s">
        <v>6</v>
      </c>
      <c r="C3" t="s">
        <v>9</v>
      </c>
      <c r="D3">
        <v>1354</v>
      </c>
      <c r="E3">
        <v>61216</v>
      </c>
      <c r="F3" t="s">
        <v>10</v>
      </c>
    </row>
    <row r="4" spans="1:6" x14ac:dyDescent="0.2">
      <c r="A4">
        <v>2022</v>
      </c>
      <c r="B4" t="s">
        <v>6</v>
      </c>
      <c r="C4" t="s">
        <v>11</v>
      </c>
      <c r="D4">
        <v>2565</v>
      </c>
      <c r="E4">
        <v>55909</v>
      </c>
      <c r="F4" t="s">
        <v>8</v>
      </c>
    </row>
    <row r="5" spans="1:6" x14ac:dyDescent="0.2">
      <c r="A5">
        <v>2022</v>
      </c>
      <c r="B5" t="s">
        <v>6</v>
      </c>
      <c r="C5" t="s">
        <v>12</v>
      </c>
      <c r="D5">
        <v>17651</v>
      </c>
      <c r="E5">
        <v>48534</v>
      </c>
      <c r="F5" t="s">
        <v>8</v>
      </c>
    </row>
    <row r="6" spans="1:6" x14ac:dyDescent="0.2">
      <c r="A6">
        <v>2022</v>
      </c>
      <c r="B6" t="s">
        <v>6</v>
      </c>
      <c r="C6" t="s">
        <v>13</v>
      </c>
      <c r="D6">
        <v>3312</v>
      </c>
      <c r="E6">
        <v>97879</v>
      </c>
      <c r="F6" t="s">
        <v>10</v>
      </c>
    </row>
    <row r="7" spans="1:6" x14ac:dyDescent="0.2">
      <c r="A7">
        <v>2022</v>
      </c>
      <c r="B7" t="s">
        <v>6</v>
      </c>
      <c r="C7" t="s">
        <v>14</v>
      </c>
      <c r="D7">
        <v>467</v>
      </c>
      <c r="E7">
        <v>49142</v>
      </c>
      <c r="F7" t="s">
        <v>10</v>
      </c>
    </row>
    <row r="8" spans="1:6" x14ac:dyDescent="0.2">
      <c r="A8">
        <v>2022</v>
      </c>
      <c r="B8" t="s">
        <v>6</v>
      </c>
      <c r="C8" t="s">
        <v>15</v>
      </c>
      <c r="D8">
        <v>186</v>
      </c>
      <c r="E8">
        <v>49290</v>
      </c>
      <c r="F8" t="s">
        <v>8</v>
      </c>
    </row>
    <row r="9" spans="1:6" x14ac:dyDescent="0.2">
      <c r="A9">
        <v>2022</v>
      </c>
      <c r="B9" t="s">
        <v>6</v>
      </c>
      <c r="C9" t="s">
        <v>16</v>
      </c>
      <c r="D9">
        <v>5394</v>
      </c>
      <c r="E9">
        <v>43717</v>
      </c>
      <c r="F9" t="s">
        <v>8</v>
      </c>
    </row>
    <row r="10" spans="1:6" x14ac:dyDescent="0.2">
      <c r="A10">
        <v>2022</v>
      </c>
      <c r="B10" t="s">
        <v>6</v>
      </c>
      <c r="C10" t="s">
        <v>17</v>
      </c>
      <c r="D10">
        <v>2794</v>
      </c>
      <c r="E10">
        <v>51978</v>
      </c>
      <c r="F10" t="s">
        <v>10</v>
      </c>
    </row>
    <row r="11" spans="1:6" x14ac:dyDescent="0.2">
      <c r="A11">
        <v>2022</v>
      </c>
      <c r="B11" t="s">
        <v>6</v>
      </c>
      <c r="C11" t="s">
        <v>18</v>
      </c>
      <c r="D11">
        <v>2531</v>
      </c>
      <c r="E11">
        <v>48820</v>
      </c>
      <c r="F11" t="s">
        <v>10</v>
      </c>
    </row>
    <row r="12" spans="1:6" x14ac:dyDescent="0.2">
      <c r="A12">
        <v>2022</v>
      </c>
      <c r="B12" t="s">
        <v>6</v>
      </c>
      <c r="C12" t="s">
        <v>19</v>
      </c>
      <c r="D12">
        <v>2818</v>
      </c>
      <c r="E12">
        <v>58259</v>
      </c>
      <c r="F12" t="s">
        <v>10</v>
      </c>
    </row>
    <row r="13" spans="1:6" x14ac:dyDescent="0.2">
      <c r="A13">
        <v>2022</v>
      </c>
      <c r="B13" t="s">
        <v>6</v>
      </c>
      <c r="C13" t="s">
        <v>20</v>
      </c>
      <c r="D13">
        <v>2302</v>
      </c>
      <c r="E13">
        <v>56732</v>
      </c>
      <c r="F13" t="s">
        <v>10</v>
      </c>
    </row>
    <row r="14" spans="1:6" x14ac:dyDescent="0.2">
      <c r="A14">
        <v>2022</v>
      </c>
      <c r="B14" t="s">
        <v>6</v>
      </c>
      <c r="C14" t="s">
        <v>21</v>
      </c>
      <c r="D14">
        <v>2911</v>
      </c>
      <c r="E14">
        <v>51588</v>
      </c>
      <c r="F14" t="s">
        <v>10</v>
      </c>
    </row>
    <row r="15" spans="1:6" x14ac:dyDescent="0.2">
      <c r="A15">
        <v>2022</v>
      </c>
      <c r="B15" t="s">
        <v>6</v>
      </c>
      <c r="C15" t="s">
        <v>22</v>
      </c>
      <c r="D15">
        <v>2613</v>
      </c>
      <c r="E15">
        <v>53721</v>
      </c>
      <c r="F15" t="s">
        <v>10</v>
      </c>
    </row>
    <row r="16" spans="1:6" x14ac:dyDescent="0.2">
      <c r="A16">
        <v>2022</v>
      </c>
      <c r="B16" t="s">
        <v>6</v>
      </c>
      <c r="C16" t="s">
        <v>23</v>
      </c>
      <c r="D16">
        <v>1632</v>
      </c>
      <c r="E16">
        <v>60605</v>
      </c>
      <c r="F16" t="s">
        <v>10</v>
      </c>
    </row>
    <row r="17" spans="1:6" x14ac:dyDescent="0.2">
      <c r="A17">
        <v>2022</v>
      </c>
      <c r="B17" t="s">
        <v>6</v>
      </c>
      <c r="C17" t="s">
        <v>24</v>
      </c>
      <c r="D17">
        <v>3143</v>
      </c>
      <c r="E17">
        <v>92727</v>
      </c>
      <c r="F17" t="s">
        <v>10</v>
      </c>
    </row>
    <row r="18" spans="1:6" x14ac:dyDescent="0.2">
      <c r="A18">
        <v>2022</v>
      </c>
      <c r="B18" t="s">
        <v>6</v>
      </c>
      <c r="C18" t="s">
        <v>25</v>
      </c>
      <c r="D18">
        <v>1581</v>
      </c>
      <c r="E18">
        <v>47422</v>
      </c>
      <c r="F18" t="s">
        <v>10</v>
      </c>
    </row>
    <row r="19" spans="1:6" x14ac:dyDescent="0.2">
      <c r="A19">
        <v>2022</v>
      </c>
      <c r="B19" t="s">
        <v>6</v>
      </c>
      <c r="C19" t="s">
        <v>26</v>
      </c>
      <c r="D19">
        <v>720</v>
      </c>
      <c r="E19">
        <v>52887</v>
      </c>
      <c r="F19" t="s">
        <v>10</v>
      </c>
    </row>
    <row r="20" spans="1:6" x14ac:dyDescent="0.2">
      <c r="A20">
        <v>2022</v>
      </c>
      <c r="B20" t="s">
        <v>6</v>
      </c>
      <c r="C20" t="s">
        <v>27</v>
      </c>
      <c r="D20">
        <v>999</v>
      </c>
      <c r="E20">
        <v>70628</v>
      </c>
      <c r="F20" t="s">
        <v>10</v>
      </c>
    </row>
    <row r="21" spans="1:6" x14ac:dyDescent="0.2">
      <c r="A21">
        <v>2022</v>
      </c>
      <c r="B21" t="s">
        <v>6</v>
      </c>
      <c r="C21" t="s">
        <v>28</v>
      </c>
      <c r="D21">
        <v>3574</v>
      </c>
      <c r="E21">
        <v>49309</v>
      </c>
      <c r="F21" t="s">
        <v>10</v>
      </c>
    </row>
    <row r="22" spans="1:6" x14ac:dyDescent="0.2">
      <c r="A22">
        <v>2022</v>
      </c>
      <c r="B22" t="s">
        <v>6</v>
      </c>
      <c r="C22" t="s">
        <v>29</v>
      </c>
      <c r="D22">
        <v>3175</v>
      </c>
      <c r="E22">
        <v>57276</v>
      </c>
      <c r="F22" t="s">
        <v>10</v>
      </c>
    </row>
    <row r="23" spans="1:6" x14ac:dyDescent="0.2">
      <c r="A23">
        <v>2022</v>
      </c>
      <c r="B23" t="s">
        <v>6</v>
      </c>
      <c r="C23" t="s">
        <v>30</v>
      </c>
      <c r="D23">
        <v>2070</v>
      </c>
      <c r="E23">
        <v>56525</v>
      </c>
      <c r="F23" t="s">
        <v>10</v>
      </c>
    </row>
    <row r="24" spans="1:6" x14ac:dyDescent="0.2">
      <c r="A24">
        <v>2022</v>
      </c>
      <c r="B24" t="s">
        <v>6</v>
      </c>
      <c r="C24" t="s">
        <v>31</v>
      </c>
      <c r="D24">
        <v>2123</v>
      </c>
      <c r="E24">
        <v>52677</v>
      </c>
      <c r="F24" t="s">
        <v>8</v>
      </c>
    </row>
    <row r="25" spans="1:6" x14ac:dyDescent="0.2">
      <c r="A25">
        <v>2022</v>
      </c>
      <c r="B25" t="s">
        <v>6</v>
      </c>
      <c r="C25" t="s">
        <v>32</v>
      </c>
      <c r="D25">
        <v>1847</v>
      </c>
      <c r="E25">
        <v>71945</v>
      </c>
      <c r="F25" t="s">
        <v>8</v>
      </c>
    </row>
    <row r="26" spans="1:6" x14ac:dyDescent="0.2">
      <c r="A26">
        <v>2022</v>
      </c>
      <c r="B26" t="s">
        <v>6</v>
      </c>
      <c r="C26" t="s">
        <v>33</v>
      </c>
      <c r="D26">
        <v>2469</v>
      </c>
      <c r="E26">
        <v>50449</v>
      </c>
      <c r="F26" t="s">
        <v>10</v>
      </c>
    </row>
    <row r="27" spans="1:6" x14ac:dyDescent="0.2">
      <c r="A27">
        <v>2022</v>
      </c>
      <c r="B27" t="s">
        <v>6</v>
      </c>
      <c r="C27" t="s">
        <v>34</v>
      </c>
      <c r="D27">
        <v>598</v>
      </c>
      <c r="E27">
        <v>94060</v>
      </c>
      <c r="F27" t="s">
        <v>8</v>
      </c>
    </row>
    <row r="28" spans="1:6" x14ac:dyDescent="0.2">
      <c r="A28">
        <v>2022</v>
      </c>
      <c r="B28" t="s">
        <v>6</v>
      </c>
      <c r="C28" t="s">
        <v>35</v>
      </c>
      <c r="D28">
        <v>350</v>
      </c>
      <c r="E28">
        <v>54051</v>
      </c>
      <c r="F28" t="s">
        <v>8</v>
      </c>
    </row>
    <row r="29" spans="1:6" x14ac:dyDescent="0.2">
      <c r="A29">
        <v>2022</v>
      </c>
      <c r="B29" t="s">
        <v>6</v>
      </c>
      <c r="C29" t="s">
        <v>36</v>
      </c>
      <c r="D29">
        <v>999</v>
      </c>
      <c r="E29">
        <v>50634</v>
      </c>
      <c r="F29" t="s">
        <v>10</v>
      </c>
    </row>
    <row r="30" spans="1:6" x14ac:dyDescent="0.2">
      <c r="A30">
        <v>2022</v>
      </c>
      <c r="B30" t="s">
        <v>6</v>
      </c>
      <c r="C30" t="s">
        <v>37</v>
      </c>
      <c r="D30">
        <v>2064</v>
      </c>
      <c r="E30">
        <v>71885</v>
      </c>
      <c r="F30" t="s">
        <v>10</v>
      </c>
    </row>
    <row r="31" spans="1:6" x14ac:dyDescent="0.2">
      <c r="A31">
        <v>2022</v>
      </c>
      <c r="B31" t="s">
        <v>6</v>
      </c>
      <c r="C31" t="s">
        <v>38</v>
      </c>
      <c r="D31">
        <v>3335</v>
      </c>
      <c r="E31">
        <v>50384</v>
      </c>
      <c r="F31" t="s">
        <v>8</v>
      </c>
    </row>
    <row r="32" spans="1:6" x14ac:dyDescent="0.2">
      <c r="A32">
        <v>2022</v>
      </c>
      <c r="B32" t="s">
        <v>6</v>
      </c>
      <c r="C32" t="s">
        <v>39</v>
      </c>
      <c r="D32">
        <v>3428</v>
      </c>
      <c r="E32">
        <v>48720</v>
      </c>
      <c r="F32" t="s">
        <v>8</v>
      </c>
    </row>
    <row r="33" spans="1:6" x14ac:dyDescent="0.2">
      <c r="A33">
        <v>2022</v>
      </c>
      <c r="B33" t="s">
        <v>6</v>
      </c>
      <c r="C33" t="s">
        <v>40</v>
      </c>
      <c r="D33">
        <v>1830</v>
      </c>
      <c r="E33">
        <v>98355</v>
      </c>
      <c r="F33" t="s">
        <v>10</v>
      </c>
    </row>
    <row r="34" spans="1:6" x14ac:dyDescent="0.2">
      <c r="A34">
        <v>2022</v>
      </c>
      <c r="B34" t="s">
        <v>6</v>
      </c>
      <c r="C34" t="s">
        <v>41</v>
      </c>
      <c r="D34">
        <v>2541</v>
      </c>
      <c r="E34">
        <v>57404</v>
      </c>
      <c r="F34" t="s">
        <v>8</v>
      </c>
    </row>
    <row r="35" spans="1:6" x14ac:dyDescent="0.2">
      <c r="A35">
        <v>2022</v>
      </c>
      <c r="B35" t="s">
        <v>6</v>
      </c>
      <c r="C35" t="s">
        <v>42</v>
      </c>
      <c r="D35">
        <v>4355</v>
      </c>
      <c r="E35">
        <v>96660</v>
      </c>
      <c r="F35" t="s">
        <v>10</v>
      </c>
    </row>
    <row r="36" spans="1:6" x14ac:dyDescent="0.2">
      <c r="A36">
        <v>2022</v>
      </c>
      <c r="B36" t="s">
        <v>6</v>
      </c>
      <c r="C36" t="s">
        <v>43</v>
      </c>
      <c r="D36">
        <v>4739</v>
      </c>
      <c r="E36">
        <v>46689</v>
      </c>
      <c r="F36" t="s">
        <v>8</v>
      </c>
    </row>
    <row r="37" spans="1:6" x14ac:dyDescent="0.2">
      <c r="A37">
        <v>2022</v>
      </c>
      <c r="B37" t="s">
        <v>6</v>
      </c>
      <c r="C37" t="s">
        <v>44</v>
      </c>
      <c r="D37">
        <v>3629</v>
      </c>
      <c r="E37">
        <v>67949</v>
      </c>
      <c r="F37" t="s">
        <v>8</v>
      </c>
    </row>
    <row r="38" spans="1:6" x14ac:dyDescent="0.2">
      <c r="A38">
        <v>2022</v>
      </c>
      <c r="B38" t="s">
        <v>6</v>
      </c>
      <c r="C38" t="s">
        <v>45</v>
      </c>
      <c r="D38">
        <v>205</v>
      </c>
      <c r="E38">
        <v>48071</v>
      </c>
      <c r="F38" t="s">
        <v>10</v>
      </c>
    </row>
    <row r="39" spans="1:6" x14ac:dyDescent="0.2">
      <c r="A39">
        <v>2022</v>
      </c>
      <c r="B39" t="s">
        <v>6</v>
      </c>
      <c r="C39" t="s">
        <v>46</v>
      </c>
      <c r="D39">
        <v>1375</v>
      </c>
      <c r="E39">
        <v>50990</v>
      </c>
      <c r="F39" t="s">
        <v>10</v>
      </c>
    </row>
    <row r="40" spans="1:6" x14ac:dyDescent="0.2">
      <c r="A40">
        <v>2022</v>
      </c>
      <c r="B40" t="s">
        <v>6</v>
      </c>
      <c r="C40" t="s">
        <v>47</v>
      </c>
      <c r="D40">
        <v>1099</v>
      </c>
      <c r="E40">
        <v>51582</v>
      </c>
      <c r="F40" t="s">
        <v>8</v>
      </c>
    </row>
    <row r="41" spans="1:6" x14ac:dyDescent="0.2">
      <c r="A41">
        <v>2022</v>
      </c>
      <c r="B41" t="s">
        <v>6</v>
      </c>
      <c r="C41" t="s">
        <v>48</v>
      </c>
      <c r="D41">
        <v>1130</v>
      </c>
      <c r="E41">
        <v>54930</v>
      </c>
      <c r="F41" t="s">
        <v>8</v>
      </c>
    </row>
    <row r="42" spans="1:6" x14ac:dyDescent="0.2">
      <c r="A42">
        <v>2022</v>
      </c>
      <c r="B42" t="s">
        <v>6</v>
      </c>
      <c r="C42" t="s">
        <v>49</v>
      </c>
      <c r="D42">
        <v>19698</v>
      </c>
      <c r="E42">
        <v>123086</v>
      </c>
      <c r="F42" t="s">
        <v>10</v>
      </c>
    </row>
    <row r="43" spans="1:6" x14ac:dyDescent="0.2">
      <c r="A43">
        <v>2022</v>
      </c>
      <c r="B43" t="s">
        <v>6</v>
      </c>
      <c r="C43" t="s">
        <v>50</v>
      </c>
      <c r="D43">
        <v>1066</v>
      </c>
      <c r="E43">
        <v>71747</v>
      </c>
      <c r="F43" t="s">
        <v>10</v>
      </c>
    </row>
    <row r="44" spans="1:6" x14ac:dyDescent="0.2">
      <c r="A44">
        <v>2022</v>
      </c>
      <c r="B44" t="s">
        <v>6</v>
      </c>
      <c r="C44" t="s">
        <v>51</v>
      </c>
      <c r="D44">
        <v>571</v>
      </c>
      <c r="E44">
        <v>47096</v>
      </c>
      <c r="F44" t="s">
        <v>10</v>
      </c>
    </row>
    <row r="45" spans="1:6" x14ac:dyDescent="0.2">
      <c r="A45">
        <v>2022</v>
      </c>
      <c r="B45" t="s">
        <v>6</v>
      </c>
      <c r="C45" t="s">
        <v>52</v>
      </c>
      <c r="D45">
        <v>2073</v>
      </c>
      <c r="E45">
        <v>54671</v>
      </c>
      <c r="F45" t="s">
        <v>10</v>
      </c>
    </row>
    <row r="46" spans="1:6" x14ac:dyDescent="0.2">
      <c r="A46">
        <v>2022</v>
      </c>
      <c r="B46" t="s">
        <v>6</v>
      </c>
      <c r="C46" t="s">
        <v>53</v>
      </c>
      <c r="D46">
        <v>6971</v>
      </c>
      <c r="E46">
        <v>42964</v>
      </c>
      <c r="F46" t="s">
        <v>10</v>
      </c>
    </row>
    <row r="47" spans="1:6" x14ac:dyDescent="0.2">
      <c r="A47">
        <v>2022</v>
      </c>
      <c r="B47" t="s">
        <v>6</v>
      </c>
      <c r="C47" t="s">
        <v>54</v>
      </c>
      <c r="D47">
        <v>1117</v>
      </c>
      <c r="E47">
        <v>84059</v>
      </c>
      <c r="F47" t="s">
        <v>8</v>
      </c>
    </row>
    <row r="48" spans="1:6" x14ac:dyDescent="0.2">
      <c r="A48">
        <v>2022</v>
      </c>
      <c r="B48" t="s">
        <v>6</v>
      </c>
      <c r="C48" t="s">
        <v>55</v>
      </c>
      <c r="D48">
        <v>2872</v>
      </c>
      <c r="E48">
        <v>47928</v>
      </c>
      <c r="F48" t="s">
        <v>8</v>
      </c>
    </row>
    <row r="49" spans="1:6" x14ac:dyDescent="0.2">
      <c r="A49">
        <v>2022</v>
      </c>
      <c r="B49" t="s">
        <v>6</v>
      </c>
      <c r="C49" t="s">
        <v>56</v>
      </c>
      <c r="D49">
        <v>1440</v>
      </c>
      <c r="E49">
        <v>89063</v>
      </c>
      <c r="F49" t="s">
        <v>10</v>
      </c>
    </row>
    <row r="50" spans="1:6" x14ac:dyDescent="0.2">
      <c r="A50">
        <v>2022</v>
      </c>
      <c r="B50" t="s">
        <v>57</v>
      </c>
      <c r="C50" t="s">
        <v>7</v>
      </c>
      <c r="D50">
        <v>10335</v>
      </c>
      <c r="E50">
        <v>65279</v>
      </c>
      <c r="F50" t="s">
        <v>8</v>
      </c>
    </row>
    <row r="51" spans="1:6" x14ac:dyDescent="0.2">
      <c r="A51">
        <v>2022</v>
      </c>
      <c r="B51" t="s">
        <v>57</v>
      </c>
      <c r="C51" t="s">
        <v>9</v>
      </c>
      <c r="D51">
        <v>14006</v>
      </c>
      <c r="E51">
        <v>69056</v>
      </c>
      <c r="F51" t="s">
        <v>8</v>
      </c>
    </row>
    <row r="52" spans="1:6" x14ac:dyDescent="0.2">
      <c r="A52">
        <v>2022</v>
      </c>
      <c r="B52" t="s">
        <v>57</v>
      </c>
      <c r="C52" t="s">
        <v>11</v>
      </c>
      <c r="D52">
        <v>7277</v>
      </c>
      <c r="E52">
        <v>58247</v>
      </c>
      <c r="F52" t="s">
        <v>10</v>
      </c>
    </row>
    <row r="53" spans="1:6" x14ac:dyDescent="0.2">
      <c r="A53">
        <v>2022</v>
      </c>
      <c r="B53" t="s">
        <v>57</v>
      </c>
      <c r="C53" t="s">
        <v>12</v>
      </c>
      <c r="D53">
        <v>86322</v>
      </c>
      <c r="E53">
        <v>82740</v>
      </c>
      <c r="F53" t="s">
        <v>10</v>
      </c>
    </row>
    <row r="54" spans="1:6" x14ac:dyDescent="0.2">
      <c r="A54">
        <v>2022</v>
      </c>
      <c r="B54" t="s">
        <v>57</v>
      </c>
      <c r="C54" t="s">
        <v>13</v>
      </c>
      <c r="D54">
        <v>21025</v>
      </c>
      <c r="E54">
        <v>74209</v>
      </c>
      <c r="F54" t="s">
        <v>8</v>
      </c>
    </row>
    <row r="55" spans="1:6" x14ac:dyDescent="0.2">
      <c r="A55">
        <v>2022</v>
      </c>
      <c r="B55" t="s">
        <v>57</v>
      </c>
      <c r="C55" t="s">
        <v>14</v>
      </c>
      <c r="D55">
        <v>9415</v>
      </c>
      <c r="E55">
        <v>81591</v>
      </c>
      <c r="F55" t="s">
        <v>8</v>
      </c>
    </row>
    <row r="56" spans="1:6" x14ac:dyDescent="0.2">
      <c r="A56">
        <v>2022</v>
      </c>
      <c r="B56" t="s">
        <v>57</v>
      </c>
      <c r="C56" t="s">
        <v>15</v>
      </c>
      <c r="D56">
        <v>3106</v>
      </c>
      <c r="E56">
        <v>70977</v>
      </c>
      <c r="F56" t="s">
        <v>10</v>
      </c>
    </row>
    <row r="57" spans="1:6" x14ac:dyDescent="0.2">
      <c r="A57">
        <v>2022</v>
      </c>
      <c r="B57" t="s">
        <v>57</v>
      </c>
      <c r="C57" t="s">
        <v>16</v>
      </c>
      <c r="D57">
        <v>76308</v>
      </c>
      <c r="E57">
        <v>61910</v>
      </c>
      <c r="F57" t="s">
        <v>8</v>
      </c>
    </row>
    <row r="58" spans="1:6" x14ac:dyDescent="0.2">
      <c r="A58">
        <v>2022</v>
      </c>
      <c r="B58" t="s">
        <v>57</v>
      </c>
      <c r="C58" t="s">
        <v>17</v>
      </c>
      <c r="D58">
        <v>22906</v>
      </c>
      <c r="E58">
        <v>72214</v>
      </c>
      <c r="F58" t="s">
        <v>10</v>
      </c>
    </row>
    <row r="59" spans="1:6" x14ac:dyDescent="0.2">
      <c r="A59">
        <v>2022</v>
      </c>
      <c r="B59" t="s">
        <v>57</v>
      </c>
      <c r="C59" t="s">
        <v>18</v>
      </c>
      <c r="D59">
        <v>9159</v>
      </c>
      <c r="E59">
        <v>54649</v>
      </c>
      <c r="F59" t="s">
        <v>8</v>
      </c>
    </row>
    <row r="60" spans="1:6" x14ac:dyDescent="0.2">
      <c r="A60">
        <v>2022</v>
      </c>
      <c r="B60" t="s">
        <v>57</v>
      </c>
      <c r="C60" t="s">
        <v>19</v>
      </c>
      <c r="D60">
        <v>32538</v>
      </c>
      <c r="E60">
        <v>82581</v>
      </c>
      <c r="F60" t="s">
        <v>8</v>
      </c>
    </row>
    <row r="61" spans="1:6" x14ac:dyDescent="0.2">
      <c r="A61">
        <v>2022</v>
      </c>
      <c r="B61" t="s">
        <v>57</v>
      </c>
      <c r="C61" t="s">
        <v>20</v>
      </c>
      <c r="D61">
        <v>15617</v>
      </c>
      <c r="E61">
        <v>68619</v>
      </c>
      <c r="F61" t="s">
        <v>10</v>
      </c>
    </row>
    <row r="62" spans="1:6" x14ac:dyDescent="0.2">
      <c r="A62">
        <v>2022</v>
      </c>
      <c r="B62" t="s">
        <v>57</v>
      </c>
      <c r="C62" t="s">
        <v>21</v>
      </c>
      <c r="D62">
        <v>9434</v>
      </c>
      <c r="E62">
        <v>67831</v>
      </c>
      <c r="F62" t="s">
        <v>10</v>
      </c>
    </row>
    <row r="63" spans="1:6" x14ac:dyDescent="0.2">
      <c r="A63">
        <v>2022</v>
      </c>
      <c r="B63" t="s">
        <v>57</v>
      </c>
      <c r="C63" t="s">
        <v>22</v>
      </c>
      <c r="D63">
        <v>7355</v>
      </c>
      <c r="E63">
        <v>65126</v>
      </c>
      <c r="F63" t="s">
        <v>8</v>
      </c>
    </row>
    <row r="64" spans="1:6" x14ac:dyDescent="0.2">
      <c r="A64">
        <v>2022</v>
      </c>
      <c r="B64" t="s">
        <v>57</v>
      </c>
      <c r="C64" t="s">
        <v>23</v>
      </c>
      <c r="D64">
        <v>9832</v>
      </c>
      <c r="E64">
        <v>64484</v>
      </c>
      <c r="F64" t="s">
        <v>8</v>
      </c>
    </row>
    <row r="65" spans="1:6" x14ac:dyDescent="0.2">
      <c r="A65">
        <v>2022</v>
      </c>
      <c r="B65" t="s">
        <v>57</v>
      </c>
      <c r="C65" t="s">
        <v>24</v>
      </c>
      <c r="D65">
        <v>11349</v>
      </c>
      <c r="E65">
        <v>71354</v>
      </c>
      <c r="F65" t="s">
        <v>10</v>
      </c>
    </row>
    <row r="66" spans="1:6" x14ac:dyDescent="0.2">
      <c r="A66">
        <v>2022</v>
      </c>
      <c r="B66" t="s">
        <v>57</v>
      </c>
      <c r="C66" t="s">
        <v>25</v>
      </c>
      <c r="D66">
        <v>5732</v>
      </c>
      <c r="E66">
        <v>61607</v>
      </c>
      <c r="F66" t="s">
        <v>10</v>
      </c>
    </row>
    <row r="67" spans="1:6" x14ac:dyDescent="0.2">
      <c r="A67">
        <v>2022</v>
      </c>
      <c r="B67" t="s">
        <v>57</v>
      </c>
      <c r="C67" t="s">
        <v>26</v>
      </c>
      <c r="D67">
        <v>16346</v>
      </c>
      <c r="E67">
        <v>76642</v>
      </c>
      <c r="F67" t="s">
        <v>10</v>
      </c>
    </row>
    <row r="68" spans="1:6" x14ac:dyDescent="0.2">
      <c r="A68">
        <v>2022</v>
      </c>
      <c r="B68" t="s">
        <v>57</v>
      </c>
      <c r="C68" t="s">
        <v>27</v>
      </c>
      <c r="D68">
        <v>21102</v>
      </c>
      <c r="E68">
        <v>90958</v>
      </c>
      <c r="F68" t="s">
        <v>10</v>
      </c>
    </row>
    <row r="69" spans="1:6" x14ac:dyDescent="0.2">
      <c r="A69">
        <v>2022</v>
      </c>
      <c r="B69" t="s">
        <v>57</v>
      </c>
      <c r="C69" t="s">
        <v>28</v>
      </c>
      <c r="D69">
        <v>21646</v>
      </c>
      <c r="E69">
        <v>73631</v>
      </c>
      <c r="F69" t="s">
        <v>10</v>
      </c>
    </row>
    <row r="70" spans="1:6" x14ac:dyDescent="0.2">
      <c r="A70">
        <v>2022</v>
      </c>
      <c r="B70" t="s">
        <v>57</v>
      </c>
      <c r="C70" t="s">
        <v>29</v>
      </c>
      <c r="D70">
        <v>16952</v>
      </c>
      <c r="E70">
        <v>78942</v>
      </c>
      <c r="F70" t="s">
        <v>8</v>
      </c>
    </row>
    <row r="71" spans="1:6" x14ac:dyDescent="0.2">
      <c r="A71">
        <v>2022</v>
      </c>
      <c r="B71" t="s">
        <v>57</v>
      </c>
      <c r="C71" t="s">
        <v>30</v>
      </c>
      <c r="D71">
        <v>5839</v>
      </c>
      <c r="E71">
        <v>59779</v>
      </c>
      <c r="F71" t="s">
        <v>8</v>
      </c>
    </row>
    <row r="72" spans="1:6" x14ac:dyDescent="0.2">
      <c r="A72">
        <v>2022</v>
      </c>
      <c r="B72" t="s">
        <v>57</v>
      </c>
      <c r="C72" t="s">
        <v>31</v>
      </c>
      <c r="D72">
        <v>15735</v>
      </c>
      <c r="E72">
        <v>70664</v>
      </c>
      <c r="F72" t="s">
        <v>10</v>
      </c>
    </row>
    <row r="73" spans="1:6" x14ac:dyDescent="0.2">
      <c r="A73">
        <v>2022</v>
      </c>
      <c r="B73" t="s">
        <v>57</v>
      </c>
      <c r="C73" t="s">
        <v>32</v>
      </c>
      <c r="D73">
        <v>6813</v>
      </c>
      <c r="E73">
        <v>61897</v>
      </c>
      <c r="F73" t="s">
        <v>8</v>
      </c>
    </row>
    <row r="74" spans="1:6" x14ac:dyDescent="0.2">
      <c r="A74">
        <v>2022</v>
      </c>
      <c r="B74" t="s">
        <v>57</v>
      </c>
      <c r="C74" t="s">
        <v>33</v>
      </c>
      <c r="D74">
        <v>7000</v>
      </c>
      <c r="E74">
        <v>62548</v>
      </c>
      <c r="F74" t="s">
        <v>8</v>
      </c>
    </row>
    <row r="75" spans="1:6" x14ac:dyDescent="0.2">
      <c r="A75">
        <v>2022</v>
      </c>
      <c r="B75" t="s">
        <v>57</v>
      </c>
      <c r="C75" t="s">
        <v>34</v>
      </c>
      <c r="D75">
        <v>5757</v>
      </c>
      <c r="E75">
        <v>73902</v>
      </c>
      <c r="F75" t="s">
        <v>10</v>
      </c>
    </row>
    <row r="76" spans="1:6" x14ac:dyDescent="0.2">
      <c r="A76">
        <v>2022</v>
      </c>
      <c r="B76" t="s">
        <v>57</v>
      </c>
      <c r="C76" t="s">
        <v>35</v>
      </c>
      <c r="D76">
        <v>4901</v>
      </c>
      <c r="E76">
        <v>74870</v>
      </c>
      <c r="F76" t="s">
        <v>10</v>
      </c>
    </row>
    <row r="77" spans="1:6" x14ac:dyDescent="0.2">
      <c r="A77">
        <v>2022</v>
      </c>
      <c r="B77" t="s">
        <v>57</v>
      </c>
      <c r="C77" t="s">
        <v>36</v>
      </c>
      <c r="D77">
        <v>22711</v>
      </c>
      <c r="E77">
        <v>83924</v>
      </c>
      <c r="F77" t="s">
        <v>8</v>
      </c>
    </row>
    <row r="78" spans="1:6" x14ac:dyDescent="0.2">
      <c r="A78">
        <v>2022</v>
      </c>
      <c r="B78" t="s">
        <v>57</v>
      </c>
      <c r="C78" t="s">
        <v>37</v>
      </c>
      <c r="D78">
        <v>5485</v>
      </c>
      <c r="E78">
        <v>59439</v>
      </c>
      <c r="F78" t="s">
        <v>8</v>
      </c>
    </row>
    <row r="79" spans="1:6" x14ac:dyDescent="0.2">
      <c r="A79">
        <v>2022</v>
      </c>
      <c r="B79" t="s">
        <v>57</v>
      </c>
      <c r="C79" t="s">
        <v>38</v>
      </c>
      <c r="D79">
        <v>50929</v>
      </c>
      <c r="E79">
        <v>84199</v>
      </c>
      <c r="F79" t="s">
        <v>10</v>
      </c>
    </row>
    <row r="80" spans="1:6" x14ac:dyDescent="0.2">
      <c r="A80">
        <v>2022</v>
      </c>
      <c r="B80" t="s">
        <v>57</v>
      </c>
      <c r="C80" t="s">
        <v>39</v>
      </c>
      <c r="D80">
        <v>29231</v>
      </c>
      <c r="E80">
        <v>65177</v>
      </c>
      <c r="F80" t="s">
        <v>8</v>
      </c>
    </row>
    <row r="81" spans="1:6" x14ac:dyDescent="0.2">
      <c r="A81">
        <v>2022</v>
      </c>
      <c r="B81" t="s">
        <v>57</v>
      </c>
      <c r="C81" t="s">
        <v>40</v>
      </c>
      <c r="D81">
        <v>3669</v>
      </c>
      <c r="E81">
        <v>72729</v>
      </c>
      <c r="F81" t="s">
        <v>10</v>
      </c>
    </row>
    <row r="82" spans="1:6" x14ac:dyDescent="0.2">
      <c r="A82">
        <v>2022</v>
      </c>
      <c r="B82" t="s">
        <v>57</v>
      </c>
      <c r="C82" t="s">
        <v>41</v>
      </c>
      <c r="D82">
        <v>23650</v>
      </c>
      <c r="E82">
        <v>71104</v>
      </c>
      <c r="F82" t="s">
        <v>8</v>
      </c>
    </row>
    <row r="83" spans="1:6" x14ac:dyDescent="0.2">
      <c r="A83">
        <v>2022</v>
      </c>
      <c r="B83" t="s">
        <v>57</v>
      </c>
      <c r="C83" t="s">
        <v>42</v>
      </c>
      <c r="D83">
        <v>9855</v>
      </c>
      <c r="E83">
        <v>61099</v>
      </c>
      <c r="F83" t="s">
        <v>8</v>
      </c>
    </row>
    <row r="84" spans="1:6" x14ac:dyDescent="0.2">
      <c r="A84">
        <v>2022</v>
      </c>
      <c r="B84" t="s">
        <v>57</v>
      </c>
      <c r="C84" t="s">
        <v>43</v>
      </c>
      <c r="D84">
        <v>14899</v>
      </c>
      <c r="E84">
        <v>72876</v>
      </c>
      <c r="F84" t="s">
        <v>10</v>
      </c>
    </row>
    <row r="85" spans="1:6" x14ac:dyDescent="0.2">
      <c r="A85">
        <v>2022</v>
      </c>
      <c r="B85" t="s">
        <v>57</v>
      </c>
      <c r="C85" t="s">
        <v>44</v>
      </c>
      <c r="D85">
        <v>29345</v>
      </c>
      <c r="E85">
        <v>76639</v>
      </c>
      <c r="F85" t="s">
        <v>10</v>
      </c>
    </row>
    <row r="86" spans="1:6" x14ac:dyDescent="0.2">
      <c r="A86">
        <v>2022</v>
      </c>
      <c r="B86" t="s">
        <v>57</v>
      </c>
      <c r="C86" t="s">
        <v>45</v>
      </c>
      <c r="D86">
        <v>3878</v>
      </c>
      <c r="E86">
        <v>72955</v>
      </c>
      <c r="F86" t="s">
        <v>8</v>
      </c>
    </row>
    <row r="87" spans="1:6" x14ac:dyDescent="0.2">
      <c r="A87">
        <v>2022</v>
      </c>
      <c r="B87" t="s">
        <v>57</v>
      </c>
      <c r="C87" t="s">
        <v>46</v>
      </c>
      <c r="D87">
        <v>13348</v>
      </c>
      <c r="E87">
        <v>63906</v>
      </c>
      <c r="F87" t="s">
        <v>8</v>
      </c>
    </row>
    <row r="88" spans="1:6" x14ac:dyDescent="0.2">
      <c r="A88">
        <v>2022</v>
      </c>
      <c r="B88" t="s">
        <v>57</v>
      </c>
      <c r="C88" t="s">
        <v>47</v>
      </c>
      <c r="D88">
        <v>3954</v>
      </c>
      <c r="E88">
        <v>60005</v>
      </c>
      <c r="F88" t="s">
        <v>10</v>
      </c>
    </row>
    <row r="89" spans="1:6" x14ac:dyDescent="0.2">
      <c r="A89">
        <v>2022</v>
      </c>
      <c r="B89" t="s">
        <v>57</v>
      </c>
      <c r="C89" t="s">
        <v>48</v>
      </c>
      <c r="D89">
        <v>12894</v>
      </c>
      <c r="E89">
        <v>68259</v>
      </c>
      <c r="F89" t="s">
        <v>10</v>
      </c>
    </row>
    <row r="90" spans="1:6" x14ac:dyDescent="0.2">
      <c r="A90">
        <v>2022</v>
      </c>
      <c r="B90" t="s">
        <v>57</v>
      </c>
      <c r="C90" t="s">
        <v>49</v>
      </c>
      <c r="D90">
        <v>55014</v>
      </c>
      <c r="E90">
        <v>74929</v>
      </c>
      <c r="F90" t="s">
        <v>10</v>
      </c>
    </row>
    <row r="91" spans="1:6" x14ac:dyDescent="0.2">
      <c r="A91">
        <v>2022</v>
      </c>
      <c r="B91" t="s">
        <v>57</v>
      </c>
      <c r="C91" t="s">
        <v>50</v>
      </c>
      <c r="D91">
        <v>12932</v>
      </c>
      <c r="E91">
        <v>63474</v>
      </c>
      <c r="F91" t="s">
        <v>10</v>
      </c>
    </row>
    <row r="92" spans="1:6" x14ac:dyDescent="0.2">
      <c r="A92">
        <v>2022</v>
      </c>
      <c r="B92" t="s">
        <v>57</v>
      </c>
      <c r="C92" t="s">
        <v>51</v>
      </c>
      <c r="D92">
        <v>2839</v>
      </c>
      <c r="E92">
        <v>61130</v>
      </c>
      <c r="F92" t="s">
        <v>10</v>
      </c>
    </row>
    <row r="93" spans="1:6" x14ac:dyDescent="0.2">
      <c r="A93">
        <v>2022</v>
      </c>
      <c r="B93" t="s">
        <v>57</v>
      </c>
      <c r="C93" t="s">
        <v>52</v>
      </c>
      <c r="D93">
        <v>21412</v>
      </c>
      <c r="E93">
        <v>69521</v>
      </c>
      <c r="F93" t="s">
        <v>8</v>
      </c>
    </row>
    <row r="94" spans="1:6" x14ac:dyDescent="0.2">
      <c r="A94">
        <v>2022</v>
      </c>
      <c r="B94" t="s">
        <v>57</v>
      </c>
      <c r="C94" t="s">
        <v>53</v>
      </c>
      <c r="D94">
        <v>27072</v>
      </c>
      <c r="E94">
        <v>75827</v>
      </c>
      <c r="F94" t="s">
        <v>10</v>
      </c>
    </row>
    <row r="95" spans="1:6" x14ac:dyDescent="0.2">
      <c r="A95">
        <v>2022</v>
      </c>
      <c r="B95" t="s">
        <v>57</v>
      </c>
      <c r="C95" t="s">
        <v>54</v>
      </c>
      <c r="D95">
        <v>4300</v>
      </c>
      <c r="E95">
        <v>66489</v>
      </c>
      <c r="F95" t="s">
        <v>10</v>
      </c>
    </row>
    <row r="96" spans="1:6" x14ac:dyDescent="0.2">
      <c r="A96">
        <v>2022</v>
      </c>
      <c r="B96" t="s">
        <v>57</v>
      </c>
      <c r="C96" t="s">
        <v>55</v>
      </c>
      <c r="D96">
        <v>14760</v>
      </c>
      <c r="E96">
        <v>72423</v>
      </c>
      <c r="F96" t="s">
        <v>10</v>
      </c>
    </row>
    <row r="97" spans="1:6" x14ac:dyDescent="0.2">
      <c r="A97">
        <v>2022</v>
      </c>
      <c r="B97" t="s">
        <v>57</v>
      </c>
      <c r="C97" t="s">
        <v>56</v>
      </c>
      <c r="D97">
        <v>3478</v>
      </c>
      <c r="E97">
        <v>62640</v>
      </c>
      <c r="F97" t="s">
        <v>10</v>
      </c>
    </row>
    <row r="98" spans="1:6" x14ac:dyDescent="0.2">
      <c r="A98">
        <v>2022</v>
      </c>
      <c r="B98" t="s">
        <v>58</v>
      </c>
      <c r="C98" t="s">
        <v>7</v>
      </c>
      <c r="D98">
        <v>5773</v>
      </c>
      <c r="E98">
        <v>66387</v>
      </c>
      <c r="F98" t="s">
        <v>8</v>
      </c>
    </row>
    <row r="99" spans="1:6" x14ac:dyDescent="0.2">
      <c r="A99">
        <v>2022</v>
      </c>
      <c r="B99" t="s">
        <v>58</v>
      </c>
      <c r="C99" t="s">
        <v>9</v>
      </c>
      <c r="D99">
        <v>5213</v>
      </c>
      <c r="E99">
        <v>88375</v>
      </c>
      <c r="F99" t="s">
        <v>10</v>
      </c>
    </row>
    <row r="100" spans="1:6" x14ac:dyDescent="0.2">
      <c r="A100">
        <v>2022</v>
      </c>
      <c r="B100" t="s">
        <v>58</v>
      </c>
      <c r="C100" t="s">
        <v>11</v>
      </c>
      <c r="D100">
        <v>2961</v>
      </c>
      <c r="E100">
        <v>57570</v>
      </c>
      <c r="F100" t="s">
        <v>10</v>
      </c>
    </row>
    <row r="101" spans="1:6" x14ac:dyDescent="0.2">
      <c r="A101">
        <v>2022</v>
      </c>
      <c r="B101" t="s">
        <v>58</v>
      </c>
      <c r="C101" t="s">
        <v>12</v>
      </c>
      <c r="D101">
        <v>44156</v>
      </c>
      <c r="E101">
        <v>115888</v>
      </c>
      <c r="F101" t="s">
        <v>10</v>
      </c>
    </row>
    <row r="102" spans="1:6" x14ac:dyDescent="0.2">
      <c r="A102">
        <v>2022</v>
      </c>
      <c r="B102" t="s">
        <v>58</v>
      </c>
      <c r="C102" t="s">
        <v>13</v>
      </c>
      <c r="D102">
        <v>5888</v>
      </c>
      <c r="E102">
        <v>83207</v>
      </c>
      <c r="F102" t="s">
        <v>10</v>
      </c>
    </row>
    <row r="103" spans="1:6" x14ac:dyDescent="0.2">
      <c r="A103">
        <v>2022</v>
      </c>
      <c r="B103" t="s">
        <v>58</v>
      </c>
      <c r="C103" t="s">
        <v>14</v>
      </c>
      <c r="D103">
        <v>4386</v>
      </c>
      <c r="E103">
        <v>93706</v>
      </c>
      <c r="F103" t="s">
        <v>8</v>
      </c>
    </row>
    <row r="104" spans="1:6" x14ac:dyDescent="0.2">
      <c r="A104">
        <v>2022</v>
      </c>
      <c r="B104" t="s">
        <v>58</v>
      </c>
      <c r="C104" t="s">
        <v>15</v>
      </c>
      <c r="D104">
        <v>678</v>
      </c>
      <c r="E104">
        <v>74049</v>
      </c>
      <c r="F104" t="s">
        <v>10</v>
      </c>
    </row>
    <row r="105" spans="1:6" x14ac:dyDescent="0.2">
      <c r="A105">
        <v>2022</v>
      </c>
      <c r="B105" t="s">
        <v>58</v>
      </c>
      <c r="C105" t="s">
        <v>16</v>
      </c>
      <c r="D105">
        <v>21275</v>
      </c>
      <c r="E105">
        <v>72758</v>
      </c>
      <c r="F105" t="s">
        <v>10</v>
      </c>
    </row>
    <row r="106" spans="1:6" x14ac:dyDescent="0.2">
      <c r="A106">
        <v>2022</v>
      </c>
      <c r="B106" t="s">
        <v>58</v>
      </c>
      <c r="C106" t="s">
        <v>17</v>
      </c>
      <c r="D106">
        <v>10646</v>
      </c>
      <c r="E106">
        <v>66184</v>
      </c>
      <c r="F106" t="s">
        <v>10</v>
      </c>
    </row>
    <row r="107" spans="1:6" x14ac:dyDescent="0.2">
      <c r="A107">
        <v>2022</v>
      </c>
      <c r="B107" t="s">
        <v>58</v>
      </c>
      <c r="C107" t="s">
        <v>18</v>
      </c>
      <c r="D107">
        <v>2886</v>
      </c>
      <c r="E107">
        <v>71603</v>
      </c>
      <c r="F107" t="s">
        <v>10</v>
      </c>
    </row>
    <row r="108" spans="1:6" x14ac:dyDescent="0.2">
      <c r="A108">
        <v>2022</v>
      </c>
      <c r="B108" t="s">
        <v>58</v>
      </c>
      <c r="C108" t="s">
        <v>19</v>
      </c>
      <c r="D108">
        <v>18033</v>
      </c>
      <c r="E108">
        <v>80855</v>
      </c>
      <c r="F108" t="s">
        <v>8</v>
      </c>
    </row>
    <row r="109" spans="1:6" x14ac:dyDescent="0.2">
      <c r="A109">
        <v>2022</v>
      </c>
      <c r="B109" t="s">
        <v>58</v>
      </c>
      <c r="C109" t="s">
        <v>20</v>
      </c>
      <c r="D109">
        <v>9255</v>
      </c>
      <c r="E109">
        <v>71092</v>
      </c>
      <c r="F109" t="s">
        <v>10</v>
      </c>
    </row>
    <row r="110" spans="1:6" x14ac:dyDescent="0.2">
      <c r="A110">
        <v>2022</v>
      </c>
      <c r="B110" t="s">
        <v>58</v>
      </c>
      <c r="C110" t="s">
        <v>21</v>
      </c>
      <c r="D110">
        <v>4099</v>
      </c>
      <c r="E110">
        <v>69103</v>
      </c>
      <c r="F110" t="s">
        <v>10</v>
      </c>
    </row>
    <row r="111" spans="1:6" x14ac:dyDescent="0.2">
      <c r="A111">
        <v>2022</v>
      </c>
      <c r="B111" t="s">
        <v>58</v>
      </c>
      <c r="C111" t="s">
        <v>22</v>
      </c>
      <c r="D111">
        <v>3109</v>
      </c>
      <c r="E111">
        <v>68958</v>
      </c>
      <c r="F111" t="s">
        <v>10</v>
      </c>
    </row>
    <row r="112" spans="1:6" x14ac:dyDescent="0.2">
      <c r="A112">
        <v>2022</v>
      </c>
      <c r="B112" t="s">
        <v>58</v>
      </c>
      <c r="C112" t="s">
        <v>23</v>
      </c>
      <c r="D112">
        <v>4978</v>
      </c>
      <c r="E112">
        <v>68902</v>
      </c>
      <c r="F112" t="s">
        <v>10</v>
      </c>
    </row>
    <row r="113" spans="1:6" x14ac:dyDescent="0.2">
      <c r="A113">
        <v>2022</v>
      </c>
      <c r="B113" t="s">
        <v>58</v>
      </c>
      <c r="C113" t="s">
        <v>24</v>
      </c>
      <c r="D113">
        <v>4501</v>
      </c>
      <c r="E113">
        <v>84183</v>
      </c>
      <c r="F113" t="s">
        <v>10</v>
      </c>
    </row>
    <row r="114" spans="1:6" x14ac:dyDescent="0.2">
      <c r="A114">
        <v>2022</v>
      </c>
      <c r="B114" t="s">
        <v>58</v>
      </c>
      <c r="C114" t="s">
        <v>25</v>
      </c>
      <c r="D114">
        <v>1863</v>
      </c>
      <c r="E114">
        <v>67682</v>
      </c>
      <c r="F114" t="s">
        <v>10</v>
      </c>
    </row>
    <row r="115" spans="1:6" x14ac:dyDescent="0.2">
      <c r="A115">
        <v>2022</v>
      </c>
      <c r="B115" t="s">
        <v>58</v>
      </c>
      <c r="C115" t="s">
        <v>26</v>
      </c>
      <c r="D115">
        <v>4168</v>
      </c>
      <c r="E115">
        <v>91426</v>
      </c>
      <c r="F115" t="s">
        <v>10</v>
      </c>
    </row>
    <row r="116" spans="1:6" x14ac:dyDescent="0.2">
      <c r="A116">
        <v>2022</v>
      </c>
      <c r="B116" t="s">
        <v>58</v>
      </c>
      <c r="C116" t="s">
        <v>27</v>
      </c>
      <c r="D116">
        <v>6616</v>
      </c>
      <c r="E116">
        <v>102190</v>
      </c>
      <c r="F116" t="s">
        <v>8</v>
      </c>
    </row>
    <row r="117" spans="1:6" x14ac:dyDescent="0.2">
      <c r="A117">
        <v>2022</v>
      </c>
      <c r="B117" t="s">
        <v>58</v>
      </c>
      <c r="C117" t="s">
        <v>28</v>
      </c>
      <c r="D117">
        <v>17437</v>
      </c>
      <c r="E117">
        <v>76769</v>
      </c>
      <c r="F117" t="s">
        <v>8</v>
      </c>
    </row>
    <row r="118" spans="1:6" x14ac:dyDescent="0.2">
      <c r="A118">
        <v>2022</v>
      </c>
      <c r="B118" t="s">
        <v>58</v>
      </c>
      <c r="C118" t="s">
        <v>29</v>
      </c>
      <c r="D118">
        <v>8284</v>
      </c>
      <c r="E118">
        <v>76870</v>
      </c>
      <c r="F118" t="s">
        <v>10</v>
      </c>
    </row>
    <row r="119" spans="1:6" x14ac:dyDescent="0.2">
      <c r="A119">
        <v>2022</v>
      </c>
      <c r="B119" t="s">
        <v>58</v>
      </c>
      <c r="C119" t="s">
        <v>30</v>
      </c>
      <c r="D119">
        <v>2375</v>
      </c>
      <c r="E119">
        <v>57918</v>
      </c>
      <c r="F119" t="s">
        <v>8</v>
      </c>
    </row>
    <row r="120" spans="1:6" x14ac:dyDescent="0.2">
      <c r="A120">
        <v>2022</v>
      </c>
      <c r="B120" t="s">
        <v>58</v>
      </c>
      <c r="C120" t="s">
        <v>31</v>
      </c>
      <c r="D120">
        <v>6859</v>
      </c>
      <c r="E120">
        <v>67836</v>
      </c>
      <c r="F120" t="s">
        <v>8</v>
      </c>
    </row>
    <row r="121" spans="1:6" x14ac:dyDescent="0.2">
      <c r="A121">
        <v>2022</v>
      </c>
      <c r="B121" t="s">
        <v>58</v>
      </c>
      <c r="C121" t="s">
        <v>32</v>
      </c>
      <c r="D121">
        <v>1672</v>
      </c>
      <c r="E121">
        <v>60178</v>
      </c>
      <c r="F121" t="s">
        <v>10</v>
      </c>
    </row>
    <row r="122" spans="1:6" x14ac:dyDescent="0.2">
      <c r="A122">
        <v>2022</v>
      </c>
      <c r="B122" t="s">
        <v>58</v>
      </c>
      <c r="C122" t="s">
        <v>33</v>
      </c>
      <c r="D122">
        <v>1949</v>
      </c>
      <c r="E122">
        <v>62492</v>
      </c>
      <c r="F122" t="s">
        <v>10</v>
      </c>
    </row>
    <row r="123" spans="1:6" x14ac:dyDescent="0.2">
      <c r="A123">
        <v>2022</v>
      </c>
      <c r="B123" t="s">
        <v>58</v>
      </c>
      <c r="C123" t="s">
        <v>34</v>
      </c>
      <c r="D123">
        <v>2054</v>
      </c>
      <c r="E123">
        <v>72821</v>
      </c>
      <c r="F123" t="s">
        <v>8</v>
      </c>
    </row>
    <row r="124" spans="1:6" x14ac:dyDescent="0.2">
      <c r="A124">
        <v>2022</v>
      </c>
      <c r="B124" t="s">
        <v>58</v>
      </c>
      <c r="C124" t="s">
        <v>35</v>
      </c>
      <c r="D124">
        <v>2001</v>
      </c>
      <c r="E124">
        <v>83769</v>
      </c>
      <c r="F124" t="s">
        <v>8</v>
      </c>
    </row>
    <row r="125" spans="1:6" x14ac:dyDescent="0.2">
      <c r="A125">
        <v>2022</v>
      </c>
      <c r="B125" t="s">
        <v>58</v>
      </c>
      <c r="C125" t="s">
        <v>36</v>
      </c>
      <c r="D125">
        <v>8964</v>
      </c>
      <c r="E125">
        <v>92277</v>
      </c>
      <c r="F125" t="s">
        <v>10</v>
      </c>
    </row>
    <row r="126" spans="1:6" x14ac:dyDescent="0.2">
      <c r="A126">
        <v>2022</v>
      </c>
      <c r="B126" t="s">
        <v>58</v>
      </c>
      <c r="C126" t="s">
        <v>37</v>
      </c>
      <c r="D126">
        <v>1776</v>
      </c>
      <c r="E126">
        <v>64794</v>
      </c>
      <c r="F126" t="s">
        <v>8</v>
      </c>
    </row>
    <row r="127" spans="1:6" x14ac:dyDescent="0.2">
      <c r="A127">
        <v>2022</v>
      </c>
      <c r="B127" t="s">
        <v>58</v>
      </c>
      <c r="C127" t="s">
        <v>38</v>
      </c>
      <c r="D127">
        <v>16292</v>
      </c>
      <c r="E127">
        <v>79103</v>
      </c>
      <c r="F127" t="s">
        <v>10</v>
      </c>
    </row>
    <row r="128" spans="1:6" x14ac:dyDescent="0.2">
      <c r="A128">
        <v>2022</v>
      </c>
      <c r="B128" t="s">
        <v>58</v>
      </c>
      <c r="C128" t="s">
        <v>39</v>
      </c>
      <c r="D128">
        <v>10303</v>
      </c>
      <c r="E128">
        <v>69281</v>
      </c>
      <c r="F128" t="s">
        <v>8</v>
      </c>
    </row>
    <row r="129" spans="1:6" x14ac:dyDescent="0.2">
      <c r="A129">
        <v>2022</v>
      </c>
      <c r="B129" t="s">
        <v>58</v>
      </c>
      <c r="C129" t="s">
        <v>40</v>
      </c>
      <c r="D129">
        <v>799</v>
      </c>
      <c r="E129">
        <v>63695</v>
      </c>
      <c r="F129" t="s">
        <v>8</v>
      </c>
    </row>
    <row r="130" spans="1:6" x14ac:dyDescent="0.2">
      <c r="A130">
        <v>2022</v>
      </c>
      <c r="B130" t="s">
        <v>58</v>
      </c>
      <c r="C130" t="s">
        <v>41</v>
      </c>
      <c r="D130">
        <v>15453</v>
      </c>
      <c r="E130">
        <v>70995</v>
      </c>
      <c r="F130" t="s">
        <v>10</v>
      </c>
    </row>
    <row r="131" spans="1:6" x14ac:dyDescent="0.2">
      <c r="A131">
        <v>2022</v>
      </c>
      <c r="B131" t="s">
        <v>58</v>
      </c>
      <c r="C131" t="s">
        <v>42</v>
      </c>
      <c r="D131">
        <v>4178</v>
      </c>
      <c r="E131">
        <v>66915</v>
      </c>
      <c r="F131" t="s">
        <v>10</v>
      </c>
    </row>
    <row r="132" spans="1:6" x14ac:dyDescent="0.2">
      <c r="A132">
        <v>2022</v>
      </c>
      <c r="B132" t="s">
        <v>58</v>
      </c>
      <c r="C132" t="s">
        <v>43</v>
      </c>
      <c r="D132">
        <v>6354</v>
      </c>
      <c r="E132">
        <v>80927</v>
      </c>
      <c r="F132" t="s">
        <v>8</v>
      </c>
    </row>
    <row r="133" spans="1:6" x14ac:dyDescent="0.2">
      <c r="A133">
        <v>2022</v>
      </c>
      <c r="B133" t="s">
        <v>58</v>
      </c>
      <c r="C133" t="s">
        <v>44</v>
      </c>
      <c r="D133">
        <v>14363</v>
      </c>
      <c r="E133">
        <v>72931</v>
      </c>
      <c r="F133" t="s">
        <v>8</v>
      </c>
    </row>
    <row r="134" spans="1:6" x14ac:dyDescent="0.2">
      <c r="A134">
        <v>2022</v>
      </c>
      <c r="B134" t="s">
        <v>58</v>
      </c>
      <c r="C134" t="s">
        <v>45</v>
      </c>
      <c r="D134">
        <v>1516</v>
      </c>
      <c r="E134">
        <v>69645</v>
      </c>
      <c r="F134" t="s">
        <v>10</v>
      </c>
    </row>
    <row r="135" spans="1:6" x14ac:dyDescent="0.2">
      <c r="A135">
        <v>2022</v>
      </c>
      <c r="B135" t="s">
        <v>58</v>
      </c>
      <c r="C135" t="s">
        <v>46</v>
      </c>
      <c r="D135">
        <v>6655</v>
      </c>
      <c r="E135">
        <v>67779</v>
      </c>
      <c r="F135" t="s">
        <v>10</v>
      </c>
    </row>
    <row r="136" spans="1:6" x14ac:dyDescent="0.2">
      <c r="A136">
        <v>2022</v>
      </c>
      <c r="B136" t="s">
        <v>58</v>
      </c>
      <c r="C136" t="s">
        <v>47</v>
      </c>
      <c r="D136">
        <v>1072</v>
      </c>
      <c r="E136">
        <v>59285</v>
      </c>
      <c r="F136" t="s">
        <v>10</v>
      </c>
    </row>
    <row r="137" spans="1:6" x14ac:dyDescent="0.2">
      <c r="A137">
        <v>2022</v>
      </c>
      <c r="B137" t="s">
        <v>58</v>
      </c>
      <c r="C137" t="s">
        <v>48</v>
      </c>
      <c r="D137">
        <v>7620</v>
      </c>
      <c r="E137">
        <v>69122</v>
      </c>
      <c r="F137" t="s">
        <v>10</v>
      </c>
    </row>
    <row r="138" spans="1:6" x14ac:dyDescent="0.2">
      <c r="A138">
        <v>2022</v>
      </c>
      <c r="B138" t="s">
        <v>58</v>
      </c>
      <c r="C138" t="s">
        <v>49</v>
      </c>
      <c r="D138">
        <v>26257</v>
      </c>
      <c r="E138">
        <v>87206</v>
      </c>
      <c r="F138" t="s">
        <v>10</v>
      </c>
    </row>
    <row r="139" spans="1:6" x14ac:dyDescent="0.2">
      <c r="A139">
        <v>2022</v>
      </c>
      <c r="B139" t="s">
        <v>58</v>
      </c>
      <c r="C139" t="s">
        <v>50</v>
      </c>
      <c r="D139">
        <v>4616</v>
      </c>
      <c r="E139">
        <v>67796</v>
      </c>
      <c r="F139" t="s">
        <v>8</v>
      </c>
    </row>
    <row r="140" spans="1:6" x14ac:dyDescent="0.2">
      <c r="A140">
        <v>2022</v>
      </c>
      <c r="B140" t="s">
        <v>58</v>
      </c>
      <c r="C140" t="s">
        <v>51</v>
      </c>
      <c r="D140">
        <v>1107</v>
      </c>
      <c r="E140">
        <v>68352</v>
      </c>
      <c r="F140" t="s">
        <v>8</v>
      </c>
    </row>
    <row r="141" spans="1:6" x14ac:dyDescent="0.2">
      <c r="A141">
        <v>2022</v>
      </c>
      <c r="B141" t="s">
        <v>58</v>
      </c>
      <c r="C141" t="s">
        <v>52</v>
      </c>
      <c r="D141">
        <v>7023</v>
      </c>
      <c r="E141">
        <v>69958</v>
      </c>
      <c r="F141" t="s">
        <v>10</v>
      </c>
    </row>
    <row r="142" spans="1:6" x14ac:dyDescent="0.2">
      <c r="A142">
        <v>2022</v>
      </c>
      <c r="B142" t="s">
        <v>58</v>
      </c>
      <c r="C142" t="s">
        <v>53</v>
      </c>
      <c r="D142">
        <v>7882</v>
      </c>
      <c r="E142">
        <v>88000</v>
      </c>
      <c r="F142" t="s">
        <v>8</v>
      </c>
    </row>
    <row r="143" spans="1:6" x14ac:dyDescent="0.2">
      <c r="A143">
        <v>2022</v>
      </c>
      <c r="B143" t="s">
        <v>58</v>
      </c>
      <c r="C143" t="s">
        <v>54</v>
      </c>
      <c r="D143">
        <v>1261</v>
      </c>
      <c r="E143">
        <v>68359</v>
      </c>
      <c r="F143" t="s">
        <v>8</v>
      </c>
    </row>
    <row r="144" spans="1:6" x14ac:dyDescent="0.2">
      <c r="A144">
        <v>2022</v>
      </c>
      <c r="B144" t="s">
        <v>58</v>
      </c>
      <c r="C144" t="s">
        <v>55</v>
      </c>
      <c r="D144">
        <v>9214</v>
      </c>
      <c r="E144">
        <v>67039</v>
      </c>
      <c r="F144" t="s">
        <v>10</v>
      </c>
    </row>
    <row r="145" spans="1:6" x14ac:dyDescent="0.2">
      <c r="A145">
        <v>2022</v>
      </c>
      <c r="B145" t="s">
        <v>58</v>
      </c>
      <c r="C145" t="s">
        <v>56</v>
      </c>
      <c r="D145">
        <v>620</v>
      </c>
      <c r="E145">
        <v>76308</v>
      </c>
      <c r="F145" t="s">
        <v>10</v>
      </c>
    </row>
    <row r="146" spans="1:6" x14ac:dyDescent="0.2">
      <c r="A146">
        <v>2022</v>
      </c>
      <c r="B146" t="s">
        <v>59</v>
      </c>
      <c r="C146" t="s">
        <v>7</v>
      </c>
      <c r="D146">
        <v>32424</v>
      </c>
      <c r="E146">
        <v>51853</v>
      </c>
      <c r="F146" t="s">
        <v>8</v>
      </c>
    </row>
    <row r="147" spans="1:6" x14ac:dyDescent="0.2">
      <c r="A147">
        <v>2022</v>
      </c>
      <c r="B147" t="s">
        <v>59</v>
      </c>
      <c r="C147" t="s">
        <v>9</v>
      </c>
      <c r="D147">
        <v>33859</v>
      </c>
      <c r="E147">
        <v>57498</v>
      </c>
      <c r="F147" t="s">
        <v>8</v>
      </c>
    </row>
    <row r="148" spans="1:6" x14ac:dyDescent="0.2">
      <c r="A148">
        <v>2022</v>
      </c>
      <c r="B148" t="s">
        <v>59</v>
      </c>
      <c r="C148" t="s">
        <v>11</v>
      </c>
      <c r="D148">
        <v>21836</v>
      </c>
      <c r="E148">
        <v>51673</v>
      </c>
      <c r="F148" t="s">
        <v>10</v>
      </c>
    </row>
    <row r="149" spans="1:6" x14ac:dyDescent="0.2">
      <c r="A149">
        <v>2022</v>
      </c>
      <c r="B149" t="s">
        <v>59</v>
      </c>
      <c r="C149" t="s">
        <v>12</v>
      </c>
      <c r="D149">
        <v>200632</v>
      </c>
      <c r="E149">
        <v>64800</v>
      </c>
      <c r="F149" t="s">
        <v>8</v>
      </c>
    </row>
    <row r="150" spans="1:6" x14ac:dyDescent="0.2">
      <c r="A150">
        <v>2022</v>
      </c>
      <c r="B150" t="s">
        <v>59</v>
      </c>
      <c r="C150" t="s">
        <v>13</v>
      </c>
      <c r="D150">
        <v>36421</v>
      </c>
      <c r="E150">
        <v>61719</v>
      </c>
      <c r="F150" t="s">
        <v>10</v>
      </c>
    </row>
    <row r="151" spans="1:6" x14ac:dyDescent="0.2">
      <c r="A151">
        <v>2022</v>
      </c>
      <c r="B151" t="s">
        <v>59</v>
      </c>
      <c r="C151" t="s">
        <v>14</v>
      </c>
      <c r="D151">
        <v>24725</v>
      </c>
      <c r="E151">
        <v>61859</v>
      </c>
      <c r="F151" t="s">
        <v>8</v>
      </c>
    </row>
    <row r="152" spans="1:6" x14ac:dyDescent="0.2">
      <c r="A152">
        <v>2022</v>
      </c>
      <c r="B152" t="s">
        <v>59</v>
      </c>
      <c r="C152" t="s">
        <v>15</v>
      </c>
      <c r="D152">
        <v>7050</v>
      </c>
      <c r="E152">
        <v>51667</v>
      </c>
      <c r="F152" t="s">
        <v>8</v>
      </c>
    </row>
    <row r="153" spans="1:6" x14ac:dyDescent="0.2">
      <c r="A153">
        <v>2022</v>
      </c>
      <c r="B153" t="s">
        <v>59</v>
      </c>
      <c r="C153" t="s">
        <v>16</v>
      </c>
      <c r="D153">
        <v>142700</v>
      </c>
      <c r="E153">
        <v>55391</v>
      </c>
      <c r="F153" t="s">
        <v>10</v>
      </c>
    </row>
    <row r="154" spans="1:6" x14ac:dyDescent="0.2">
      <c r="A154">
        <v>2022</v>
      </c>
      <c r="B154" t="s">
        <v>59</v>
      </c>
      <c r="C154" t="s">
        <v>17</v>
      </c>
      <c r="D154">
        <v>64380</v>
      </c>
      <c r="E154">
        <v>58104</v>
      </c>
      <c r="F154" t="s">
        <v>10</v>
      </c>
    </row>
    <row r="155" spans="1:6" x14ac:dyDescent="0.2">
      <c r="A155">
        <v>2022</v>
      </c>
      <c r="B155" t="s">
        <v>59</v>
      </c>
      <c r="C155" t="s">
        <v>18</v>
      </c>
      <c r="D155">
        <v>12742</v>
      </c>
      <c r="E155">
        <v>50610</v>
      </c>
      <c r="F155" t="s">
        <v>8</v>
      </c>
    </row>
    <row r="156" spans="1:6" x14ac:dyDescent="0.2">
      <c r="A156">
        <v>2022</v>
      </c>
      <c r="B156" t="s">
        <v>59</v>
      </c>
      <c r="C156" t="s">
        <v>19</v>
      </c>
      <c r="D156">
        <v>78196</v>
      </c>
      <c r="E156">
        <v>61780</v>
      </c>
      <c r="F156" t="s">
        <v>8</v>
      </c>
    </row>
    <row r="157" spans="1:6" x14ac:dyDescent="0.2">
      <c r="A157">
        <v>2022</v>
      </c>
      <c r="B157" t="s">
        <v>59</v>
      </c>
      <c r="C157" t="s">
        <v>20</v>
      </c>
      <c r="D157">
        <v>40846</v>
      </c>
      <c r="E157">
        <v>51931</v>
      </c>
      <c r="F157" t="s">
        <v>10</v>
      </c>
    </row>
    <row r="158" spans="1:6" x14ac:dyDescent="0.2">
      <c r="A158">
        <v>2022</v>
      </c>
      <c r="B158" t="s">
        <v>59</v>
      </c>
      <c r="C158" t="s">
        <v>21</v>
      </c>
      <c r="D158">
        <v>23479</v>
      </c>
      <c r="E158">
        <v>50146</v>
      </c>
      <c r="F158" t="s">
        <v>10</v>
      </c>
    </row>
    <row r="159" spans="1:6" x14ac:dyDescent="0.2">
      <c r="A159">
        <v>2022</v>
      </c>
      <c r="B159" t="s">
        <v>59</v>
      </c>
      <c r="C159" t="s">
        <v>22</v>
      </c>
      <c r="D159">
        <v>19497</v>
      </c>
      <c r="E159">
        <v>52012</v>
      </c>
      <c r="F159" t="s">
        <v>10</v>
      </c>
    </row>
    <row r="160" spans="1:6" x14ac:dyDescent="0.2">
      <c r="A160">
        <v>2022</v>
      </c>
      <c r="B160" t="s">
        <v>59</v>
      </c>
      <c r="C160" t="s">
        <v>23</v>
      </c>
      <c r="D160">
        <v>28266</v>
      </c>
      <c r="E160">
        <v>52839</v>
      </c>
      <c r="F160" t="s">
        <v>10</v>
      </c>
    </row>
    <row r="161" spans="1:6" x14ac:dyDescent="0.2">
      <c r="A161">
        <v>2022</v>
      </c>
      <c r="B161" t="s">
        <v>59</v>
      </c>
      <c r="C161" t="s">
        <v>24</v>
      </c>
      <c r="D161">
        <v>31210</v>
      </c>
      <c r="E161">
        <v>52029</v>
      </c>
      <c r="F161" t="s">
        <v>10</v>
      </c>
    </row>
    <row r="162" spans="1:6" x14ac:dyDescent="0.2">
      <c r="A162">
        <v>2022</v>
      </c>
      <c r="B162" t="s">
        <v>59</v>
      </c>
      <c r="C162" t="s">
        <v>25</v>
      </c>
      <c r="D162">
        <v>10546</v>
      </c>
      <c r="E162">
        <v>49084</v>
      </c>
      <c r="F162" t="s">
        <v>8</v>
      </c>
    </row>
    <row r="163" spans="1:6" x14ac:dyDescent="0.2">
      <c r="A163">
        <v>2022</v>
      </c>
      <c r="B163" t="s">
        <v>59</v>
      </c>
      <c r="C163" t="s">
        <v>26</v>
      </c>
      <c r="D163">
        <v>31685</v>
      </c>
      <c r="E163">
        <v>56800</v>
      </c>
      <c r="F163" t="s">
        <v>8</v>
      </c>
    </row>
    <row r="164" spans="1:6" x14ac:dyDescent="0.2">
      <c r="A164">
        <v>2022</v>
      </c>
      <c r="B164" t="s">
        <v>59</v>
      </c>
      <c r="C164" t="s">
        <v>27</v>
      </c>
      <c r="D164">
        <v>40751</v>
      </c>
      <c r="E164">
        <v>67082</v>
      </c>
      <c r="F164" t="s">
        <v>10</v>
      </c>
    </row>
    <row r="165" spans="1:6" x14ac:dyDescent="0.2">
      <c r="A165">
        <v>2022</v>
      </c>
      <c r="B165" t="s">
        <v>59</v>
      </c>
      <c r="C165" t="s">
        <v>28</v>
      </c>
      <c r="D165">
        <v>55149</v>
      </c>
      <c r="E165">
        <v>57869</v>
      </c>
      <c r="F165" t="s">
        <v>8</v>
      </c>
    </row>
    <row r="166" spans="1:6" x14ac:dyDescent="0.2">
      <c r="A166">
        <v>2022</v>
      </c>
      <c r="B166" t="s">
        <v>59</v>
      </c>
      <c r="C166" t="s">
        <v>29</v>
      </c>
      <c r="D166">
        <v>37255</v>
      </c>
      <c r="E166">
        <v>59843</v>
      </c>
      <c r="F166" t="s">
        <v>8</v>
      </c>
    </row>
    <row r="167" spans="1:6" x14ac:dyDescent="0.2">
      <c r="A167">
        <v>2022</v>
      </c>
      <c r="B167" t="s">
        <v>59</v>
      </c>
      <c r="C167" t="s">
        <v>30</v>
      </c>
      <c r="D167">
        <v>19589</v>
      </c>
      <c r="E167">
        <v>46176</v>
      </c>
      <c r="F167" t="s">
        <v>10</v>
      </c>
    </row>
    <row r="168" spans="1:6" x14ac:dyDescent="0.2">
      <c r="A168">
        <v>2022</v>
      </c>
      <c r="B168" t="s">
        <v>59</v>
      </c>
      <c r="C168" t="s">
        <v>31</v>
      </c>
      <c r="D168">
        <v>39646</v>
      </c>
      <c r="E168">
        <v>52520</v>
      </c>
      <c r="F168" t="s">
        <v>10</v>
      </c>
    </row>
    <row r="169" spans="1:6" x14ac:dyDescent="0.2">
      <c r="A169">
        <v>2022</v>
      </c>
      <c r="B169" t="s">
        <v>59</v>
      </c>
      <c r="C169" t="s">
        <v>32</v>
      </c>
      <c r="D169">
        <v>9323</v>
      </c>
      <c r="E169">
        <v>49996</v>
      </c>
      <c r="F169" t="s">
        <v>8</v>
      </c>
    </row>
    <row r="170" spans="1:6" x14ac:dyDescent="0.2">
      <c r="A170">
        <v>2022</v>
      </c>
      <c r="B170" t="s">
        <v>59</v>
      </c>
      <c r="C170" t="s">
        <v>33</v>
      </c>
      <c r="D170">
        <v>14748</v>
      </c>
      <c r="E170">
        <v>50095</v>
      </c>
      <c r="F170" t="s">
        <v>8</v>
      </c>
    </row>
    <row r="171" spans="1:6" x14ac:dyDescent="0.2">
      <c r="A171">
        <v>2022</v>
      </c>
      <c r="B171" t="s">
        <v>59</v>
      </c>
      <c r="C171" t="s">
        <v>34</v>
      </c>
      <c r="D171">
        <v>15481</v>
      </c>
      <c r="E171">
        <v>54334</v>
      </c>
      <c r="F171" t="s">
        <v>10</v>
      </c>
    </row>
    <row r="172" spans="1:6" x14ac:dyDescent="0.2">
      <c r="A172">
        <v>2022</v>
      </c>
      <c r="B172" t="s">
        <v>59</v>
      </c>
      <c r="C172" t="s">
        <v>35</v>
      </c>
      <c r="D172">
        <v>12460</v>
      </c>
      <c r="E172">
        <v>60425</v>
      </c>
      <c r="F172" t="s">
        <v>8</v>
      </c>
    </row>
    <row r="173" spans="1:6" x14ac:dyDescent="0.2">
      <c r="A173">
        <v>2022</v>
      </c>
      <c r="B173" t="s">
        <v>59</v>
      </c>
      <c r="C173" t="s">
        <v>36</v>
      </c>
      <c r="D173">
        <v>54606</v>
      </c>
      <c r="E173">
        <v>64675</v>
      </c>
      <c r="F173" t="s">
        <v>10</v>
      </c>
    </row>
    <row r="174" spans="1:6" x14ac:dyDescent="0.2">
      <c r="A174">
        <v>2022</v>
      </c>
      <c r="B174" t="s">
        <v>59</v>
      </c>
      <c r="C174" t="s">
        <v>37</v>
      </c>
      <c r="D174">
        <v>10949</v>
      </c>
      <c r="E174">
        <v>47086</v>
      </c>
      <c r="F174" t="s">
        <v>8</v>
      </c>
    </row>
    <row r="175" spans="1:6" x14ac:dyDescent="0.2">
      <c r="A175">
        <v>2022</v>
      </c>
      <c r="B175" t="s">
        <v>59</v>
      </c>
      <c r="C175" t="s">
        <v>38</v>
      </c>
      <c r="D175">
        <v>118946</v>
      </c>
      <c r="E175">
        <v>63939</v>
      </c>
      <c r="F175" t="s">
        <v>8</v>
      </c>
    </row>
    <row r="176" spans="1:6" x14ac:dyDescent="0.2">
      <c r="A176">
        <v>2022</v>
      </c>
      <c r="B176" t="s">
        <v>59</v>
      </c>
      <c r="C176" t="s">
        <v>39</v>
      </c>
      <c r="D176">
        <v>63455</v>
      </c>
      <c r="E176">
        <v>53171</v>
      </c>
      <c r="F176" t="s">
        <v>10</v>
      </c>
    </row>
    <row r="177" spans="1:6" x14ac:dyDescent="0.2">
      <c r="A177">
        <v>2022</v>
      </c>
      <c r="B177" t="s">
        <v>59</v>
      </c>
      <c r="C177" t="s">
        <v>40</v>
      </c>
      <c r="D177">
        <v>7745</v>
      </c>
      <c r="E177">
        <v>58657</v>
      </c>
      <c r="F177" t="s">
        <v>10</v>
      </c>
    </row>
    <row r="178" spans="1:6" x14ac:dyDescent="0.2">
      <c r="A178">
        <v>2022</v>
      </c>
      <c r="B178" t="s">
        <v>59</v>
      </c>
      <c r="C178" t="s">
        <v>41</v>
      </c>
      <c r="D178">
        <v>68987</v>
      </c>
      <c r="E178">
        <v>54088</v>
      </c>
      <c r="F178" t="s">
        <v>8</v>
      </c>
    </row>
    <row r="179" spans="1:6" x14ac:dyDescent="0.2">
      <c r="A179">
        <v>2022</v>
      </c>
      <c r="B179" t="s">
        <v>59</v>
      </c>
      <c r="C179" t="s">
        <v>42</v>
      </c>
      <c r="D179">
        <v>23912</v>
      </c>
      <c r="E179">
        <v>49388</v>
      </c>
      <c r="F179" t="s">
        <v>8</v>
      </c>
    </row>
    <row r="180" spans="1:6" x14ac:dyDescent="0.2">
      <c r="A180">
        <v>2022</v>
      </c>
      <c r="B180" t="s">
        <v>59</v>
      </c>
      <c r="C180" t="s">
        <v>43</v>
      </c>
      <c r="D180">
        <v>26241</v>
      </c>
      <c r="E180">
        <v>55251</v>
      </c>
      <c r="F180" t="s">
        <v>10</v>
      </c>
    </row>
    <row r="181" spans="1:6" x14ac:dyDescent="0.2">
      <c r="A181">
        <v>2022</v>
      </c>
      <c r="B181" t="s">
        <v>59</v>
      </c>
      <c r="C181" t="s">
        <v>44</v>
      </c>
      <c r="D181">
        <v>73985</v>
      </c>
      <c r="E181">
        <v>55535</v>
      </c>
      <c r="F181" t="s">
        <v>10</v>
      </c>
    </row>
    <row r="182" spans="1:6" x14ac:dyDescent="0.2">
      <c r="A182">
        <v>2022</v>
      </c>
      <c r="B182" t="s">
        <v>59</v>
      </c>
      <c r="C182" t="s">
        <v>45</v>
      </c>
      <c r="D182">
        <v>7816</v>
      </c>
      <c r="E182">
        <v>55493</v>
      </c>
      <c r="F182" t="s">
        <v>10</v>
      </c>
    </row>
    <row r="183" spans="1:6" x14ac:dyDescent="0.2">
      <c r="A183">
        <v>2022</v>
      </c>
      <c r="B183" t="s">
        <v>59</v>
      </c>
      <c r="C183" t="s">
        <v>46</v>
      </c>
      <c r="D183">
        <v>31674</v>
      </c>
      <c r="E183">
        <v>49717</v>
      </c>
      <c r="F183" t="s">
        <v>10</v>
      </c>
    </row>
    <row r="184" spans="1:6" x14ac:dyDescent="0.2">
      <c r="A184">
        <v>2022</v>
      </c>
      <c r="B184" t="s">
        <v>59</v>
      </c>
      <c r="C184" t="s">
        <v>47</v>
      </c>
      <c r="D184">
        <v>8068</v>
      </c>
      <c r="E184">
        <v>50162</v>
      </c>
      <c r="F184" t="s">
        <v>10</v>
      </c>
    </row>
    <row r="185" spans="1:6" x14ac:dyDescent="0.2">
      <c r="A185">
        <v>2022</v>
      </c>
      <c r="B185" t="s">
        <v>59</v>
      </c>
      <c r="C185" t="s">
        <v>48</v>
      </c>
      <c r="D185">
        <v>40806</v>
      </c>
      <c r="E185">
        <v>56111</v>
      </c>
      <c r="F185" t="s">
        <v>8</v>
      </c>
    </row>
    <row r="186" spans="1:6" x14ac:dyDescent="0.2">
      <c r="A186">
        <v>2022</v>
      </c>
      <c r="B186" t="s">
        <v>59</v>
      </c>
      <c r="C186" t="s">
        <v>49</v>
      </c>
      <c r="D186">
        <v>152438</v>
      </c>
      <c r="E186">
        <v>62485</v>
      </c>
      <c r="F186" t="s">
        <v>8</v>
      </c>
    </row>
    <row r="187" spans="1:6" x14ac:dyDescent="0.2">
      <c r="A187">
        <v>2022</v>
      </c>
      <c r="B187" t="s">
        <v>59</v>
      </c>
      <c r="C187" t="s">
        <v>50</v>
      </c>
      <c r="D187">
        <v>20535</v>
      </c>
      <c r="E187">
        <v>55353</v>
      </c>
      <c r="F187" t="s">
        <v>10</v>
      </c>
    </row>
    <row r="188" spans="1:6" x14ac:dyDescent="0.2">
      <c r="A188">
        <v>2022</v>
      </c>
      <c r="B188" t="s">
        <v>59</v>
      </c>
      <c r="C188" t="s">
        <v>51</v>
      </c>
      <c r="D188">
        <v>5003</v>
      </c>
      <c r="E188">
        <v>51701</v>
      </c>
      <c r="F188" t="s">
        <v>8</v>
      </c>
    </row>
    <row r="189" spans="1:6" x14ac:dyDescent="0.2">
      <c r="A189">
        <v>2022</v>
      </c>
      <c r="B189" t="s">
        <v>59</v>
      </c>
      <c r="C189" t="s">
        <v>52</v>
      </c>
      <c r="D189">
        <v>42564</v>
      </c>
      <c r="E189">
        <v>54371</v>
      </c>
      <c r="F189" t="s">
        <v>8</v>
      </c>
    </row>
    <row r="190" spans="1:6" x14ac:dyDescent="0.2">
      <c r="A190">
        <v>2022</v>
      </c>
      <c r="B190" t="s">
        <v>59</v>
      </c>
      <c r="C190" t="s">
        <v>53</v>
      </c>
      <c r="D190">
        <v>38688</v>
      </c>
      <c r="E190">
        <v>80160</v>
      </c>
      <c r="F190" t="s">
        <v>10</v>
      </c>
    </row>
    <row r="191" spans="1:6" x14ac:dyDescent="0.2">
      <c r="A191">
        <v>2022</v>
      </c>
      <c r="B191" t="s">
        <v>59</v>
      </c>
      <c r="C191" t="s">
        <v>54</v>
      </c>
      <c r="D191">
        <v>10611</v>
      </c>
      <c r="E191">
        <v>48085</v>
      </c>
      <c r="F191" t="s">
        <v>10</v>
      </c>
    </row>
    <row r="192" spans="1:6" x14ac:dyDescent="0.2">
      <c r="A192">
        <v>2022</v>
      </c>
      <c r="B192" t="s">
        <v>59</v>
      </c>
      <c r="C192" t="s">
        <v>55</v>
      </c>
      <c r="D192">
        <v>35812</v>
      </c>
      <c r="E192">
        <v>51165</v>
      </c>
      <c r="F192" t="s">
        <v>8</v>
      </c>
    </row>
    <row r="193" spans="1:6" x14ac:dyDescent="0.2">
      <c r="A193">
        <v>2022</v>
      </c>
      <c r="B193" t="s">
        <v>59</v>
      </c>
      <c r="C193" t="s">
        <v>56</v>
      </c>
      <c r="D193">
        <v>4840</v>
      </c>
      <c r="E193">
        <v>50879</v>
      </c>
      <c r="F193" t="s">
        <v>8</v>
      </c>
    </row>
    <row r="194" spans="1:6" x14ac:dyDescent="0.2">
      <c r="A194">
        <v>2022</v>
      </c>
      <c r="B194" t="s">
        <v>60</v>
      </c>
      <c r="C194" t="s">
        <v>7</v>
      </c>
      <c r="D194">
        <v>2566</v>
      </c>
      <c r="E194">
        <v>75393</v>
      </c>
      <c r="F194" t="s">
        <v>10</v>
      </c>
    </row>
    <row r="195" spans="1:6" x14ac:dyDescent="0.2">
      <c r="A195">
        <v>2022</v>
      </c>
      <c r="B195" t="s">
        <v>60</v>
      </c>
      <c r="C195" t="s">
        <v>9</v>
      </c>
      <c r="D195">
        <v>4017</v>
      </c>
      <c r="E195">
        <v>96871</v>
      </c>
      <c r="F195" t="s">
        <v>8</v>
      </c>
    </row>
    <row r="196" spans="1:6" x14ac:dyDescent="0.2">
      <c r="A196">
        <v>2022</v>
      </c>
      <c r="B196" t="s">
        <v>60</v>
      </c>
      <c r="C196" t="s">
        <v>11</v>
      </c>
      <c r="D196">
        <v>1536</v>
      </c>
      <c r="E196">
        <v>75820</v>
      </c>
      <c r="F196" t="s">
        <v>10</v>
      </c>
    </row>
    <row r="197" spans="1:6" x14ac:dyDescent="0.2">
      <c r="A197">
        <v>2022</v>
      </c>
      <c r="B197" t="s">
        <v>60</v>
      </c>
      <c r="C197" t="s">
        <v>12</v>
      </c>
      <c r="D197">
        <v>29491</v>
      </c>
      <c r="E197">
        <v>223892</v>
      </c>
      <c r="F197" t="s">
        <v>8</v>
      </c>
    </row>
    <row r="198" spans="1:6" x14ac:dyDescent="0.2">
      <c r="A198">
        <v>2022</v>
      </c>
      <c r="B198" t="s">
        <v>60</v>
      </c>
      <c r="C198" t="s">
        <v>13</v>
      </c>
      <c r="D198">
        <v>4548</v>
      </c>
      <c r="E198">
        <v>129495</v>
      </c>
      <c r="F198" t="s">
        <v>8</v>
      </c>
    </row>
    <row r="199" spans="1:6" x14ac:dyDescent="0.2">
      <c r="A199">
        <v>2022</v>
      </c>
      <c r="B199" t="s">
        <v>60</v>
      </c>
      <c r="C199" t="s">
        <v>14</v>
      </c>
      <c r="D199">
        <v>2880</v>
      </c>
      <c r="E199">
        <v>144917</v>
      </c>
      <c r="F199" t="s">
        <v>10</v>
      </c>
    </row>
    <row r="200" spans="1:6" x14ac:dyDescent="0.2">
      <c r="A200">
        <v>2022</v>
      </c>
      <c r="B200" t="s">
        <v>60</v>
      </c>
      <c r="C200" t="s">
        <v>15</v>
      </c>
      <c r="D200">
        <v>549</v>
      </c>
      <c r="E200">
        <v>84966</v>
      </c>
      <c r="F200" t="s">
        <v>10</v>
      </c>
    </row>
    <row r="201" spans="1:6" x14ac:dyDescent="0.2">
      <c r="A201">
        <v>2022</v>
      </c>
      <c r="B201" t="s">
        <v>60</v>
      </c>
      <c r="C201" t="s">
        <v>16</v>
      </c>
      <c r="D201">
        <v>12659</v>
      </c>
      <c r="E201">
        <v>99350</v>
      </c>
      <c r="F201" t="s">
        <v>8</v>
      </c>
    </row>
    <row r="202" spans="1:6" x14ac:dyDescent="0.2">
      <c r="A202">
        <v>2022</v>
      </c>
      <c r="B202" t="s">
        <v>60</v>
      </c>
      <c r="C202" t="s">
        <v>17</v>
      </c>
      <c r="D202">
        <v>6010</v>
      </c>
      <c r="E202">
        <v>114735</v>
      </c>
      <c r="F202" t="s">
        <v>8</v>
      </c>
    </row>
    <row r="203" spans="1:6" x14ac:dyDescent="0.2">
      <c r="A203">
        <v>2022</v>
      </c>
      <c r="B203" t="s">
        <v>60</v>
      </c>
      <c r="C203" t="s">
        <v>18</v>
      </c>
      <c r="D203">
        <v>1385</v>
      </c>
      <c r="E203">
        <v>70408</v>
      </c>
      <c r="F203" t="s">
        <v>10</v>
      </c>
    </row>
    <row r="204" spans="1:6" x14ac:dyDescent="0.2">
      <c r="A204">
        <v>2022</v>
      </c>
      <c r="B204" t="s">
        <v>60</v>
      </c>
      <c r="C204" t="s">
        <v>19</v>
      </c>
      <c r="D204">
        <v>7162</v>
      </c>
      <c r="E204">
        <v>116059</v>
      </c>
      <c r="F204" t="s">
        <v>10</v>
      </c>
    </row>
    <row r="205" spans="1:6" x14ac:dyDescent="0.2">
      <c r="A205">
        <v>2022</v>
      </c>
      <c r="B205" t="s">
        <v>60</v>
      </c>
      <c r="C205" t="s">
        <v>20</v>
      </c>
      <c r="D205">
        <v>2521</v>
      </c>
      <c r="E205">
        <v>73191</v>
      </c>
      <c r="F205" t="s">
        <v>10</v>
      </c>
    </row>
    <row r="206" spans="1:6" x14ac:dyDescent="0.2">
      <c r="A206">
        <v>2022</v>
      </c>
      <c r="B206" t="s">
        <v>60</v>
      </c>
      <c r="C206" t="s">
        <v>21</v>
      </c>
      <c r="D206">
        <v>1811</v>
      </c>
      <c r="E206">
        <v>72858</v>
      </c>
      <c r="F206" t="s">
        <v>10</v>
      </c>
    </row>
    <row r="207" spans="1:6" x14ac:dyDescent="0.2">
      <c r="A207">
        <v>2022</v>
      </c>
      <c r="B207" t="s">
        <v>60</v>
      </c>
      <c r="C207" t="s">
        <v>22</v>
      </c>
      <c r="D207">
        <v>1561</v>
      </c>
      <c r="E207">
        <v>79749</v>
      </c>
      <c r="F207" t="s">
        <v>10</v>
      </c>
    </row>
    <row r="208" spans="1:6" x14ac:dyDescent="0.2">
      <c r="A208">
        <v>2022</v>
      </c>
      <c r="B208" t="s">
        <v>60</v>
      </c>
      <c r="C208" t="s">
        <v>23</v>
      </c>
      <c r="D208">
        <v>2111</v>
      </c>
      <c r="E208">
        <v>69462</v>
      </c>
      <c r="F208" t="s">
        <v>8</v>
      </c>
    </row>
    <row r="209" spans="1:6" x14ac:dyDescent="0.2">
      <c r="A209">
        <v>2022</v>
      </c>
      <c r="B209" t="s">
        <v>60</v>
      </c>
      <c r="C209" t="s">
        <v>24</v>
      </c>
      <c r="D209">
        <v>1935</v>
      </c>
      <c r="E209">
        <v>71700</v>
      </c>
      <c r="F209" t="s">
        <v>8</v>
      </c>
    </row>
    <row r="210" spans="1:6" x14ac:dyDescent="0.2">
      <c r="A210">
        <v>2022</v>
      </c>
      <c r="B210" t="s">
        <v>60</v>
      </c>
      <c r="C210" t="s">
        <v>25</v>
      </c>
      <c r="D210">
        <v>916</v>
      </c>
      <c r="E210">
        <v>70265</v>
      </c>
      <c r="F210" t="s">
        <v>10</v>
      </c>
    </row>
    <row r="211" spans="1:6" x14ac:dyDescent="0.2">
      <c r="A211">
        <v>2022</v>
      </c>
      <c r="B211" t="s">
        <v>60</v>
      </c>
      <c r="C211" t="s">
        <v>26</v>
      </c>
      <c r="D211">
        <v>2855</v>
      </c>
      <c r="E211">
        <v>116569</v>
      </c>
      <c r="F211" t="s">
        <v>8</v>
      </c>
    </row>
    <row r="212" spans="1:6" x14ac:dyDescent="0.2">
      <c r="A212">
        <v>2022</v>
      </c>
      <c r="B212" t="s">
        <v>60</v>
      </c>
      <c r="C212" t="s">
        <v>27</v>
      </c>
      <c r="D212">
        <v>6073</v>
      </c>
      <c r="E212">
        <v>152746</v>
      </c>
      <c r="F212" t="s">
        <v>8</v>
      </c>
    </row>
    <row r="213" spans="1:6" x14ac:dyDescent="0.2">
      <c r="A213">
        <v>2022</v>
      </c>
      <c r="B213" t="s">
        <v>60</v>
      </c>
      <c r="C213" t="s">
        <v>28</v>
      </c>
      <c r="D213">
        <v>7671</v>
      </c>
      <c r="E213">
        <v>94745</v>
      </c>
      <c r="F213" t="s">
        <v>10</v>
      </c>
    </row>
    <row r="214" spans="1:6" x14ac:dyDescent="0.2">
      <c r="A214">
        <v>2022</v>
      </c>
      <c r="B214" t="s">
        <v>60</v>
      </c>
      <c r="C214" t="s">
        <v>29</v>
      </c>
      <c r="D214">
        <v>4304</v>
      </c>
      <c r="E214">
        <v>98292</v>
      </c>
      <c r="F214" t="s">
        <v>10</v>
      </c>
    </row>
    <row r="215" spans="1:6" x14ac:dyDescent="0.2">
      <c r="A215">
        <v>2022</v>
      </c>
      <c r="B215" t="s">
        <v>60</v>
      </c>
      <c r="C215" t="s">
        <v>30</v>
      </c>
      <c r="D215">
        <v>964</v>
      </c>
      <c r="E215">
        <v>60301</v>
      </c>
      <c r="F215" t="s">
        <v>8</v>
      </c>
    </row>
    <row r="216" spans="1:6" x14ac:dyDescent="0.2">
      <c r="A216">
        <v>2022</v>
      </c>
      <c r="B216" t="s">
        <v>60</v>
      </c>
      <c r="C216" t="s">
        <v>31</v>
      </c>
      <c r="D216">
        <v>3562</v>
      </c>
      <c r="E216">
        <v>95327</v>
      </c>
      <c r="F216" t="s">
        <v>8</v>
      </c>
    </row>
    <row r="217" spans="1:6" x14ac:dyDescent="0.2">
      <c r="A217">
        <v>2022</v>
      </c>
      <c r="B217" t="s">
        <v>60</v>
      </c>
      <c r="C217" t="s">
        <v>32</v>
      </c>
      <c r="D217">
        <v>856</v>
      </c>
      <c r="E217">
        <v>71673</v>
      </c>
      <c r="F217" t="s">
        <v>10</v>
      </c>
    </row>
    <row r="218" spans="1:6" x14ac:dyDescent="0.2">
      <c r="A218">
        <v>2022</v>
      </c>
      <c r="B218" t="s">
        <v>60</v>
      </c>
      <c r="C218" t="s">
        <v>33</v>
      </c>
      <c r="D218">
        <v>1071</v>
      </c>
      <c r="E218">
        <v>82361</v>
      </c>
      <c r="F218" t="s">
        <v>8</v>
      </c>
    </row>
    <row r="219" spans="1:6" x14ac:dyDescent="0.2">
      <c r="A219">
        <v>2022</v>
      </c>
      <c r="B219" t="s">
        <v>60</v>
      </c>
      <c r="C219" t="s">
        <v>34</v>
      </c>
      <c r="D219">
        <v>1609</v>
      </c>
      <c r="E219">
        <v>94353</v>
      </c>
      <c r="F219" t="s">
        <v>10</v>
      </c>
    </row>
    <row r="220" spans="1:6" x14ac:dyDescent="0.2">
      <c r="A220">
        <v>2022</v>
      </c>
      <c r="B220" t="s">
        <v>60</v>
      </c>
      <c r="C220" t="s">
        <v>35</v>
      </c>
      <c r="D220">
        <v>1168</v>
      </c>
      <c r="E220">
        <v>113194</v>
      </c>
      <c r="F220" t="s">
        <v>8</v>
      </c>
    </row>
    <row r="221" spans="1:6" x14ac:dyDescent="0.2">
      <c r="A221">
        <v>2022</v>
      </c>
      <c r="B221" t="s">
        <v>60</v>
      </c>
      <c r="C221" t="s">
        <v>36</v>
      </c>
      <c r="D221">
        <v>3965</v>
      </c>
      <c r="E221">
        <v>136541</v>
      </c>
      <c r="F221" t="s">
        <v>8</v>
      </c>
    </row>
    <row r="222" spans="1:6" x14ac:dyDescent="0.2">
      <c r="A222">
        <v>2022</v>
      </c>
      <c r="B222" t="s">
        <v>60</v>
      </c>
      <c r="C222" t="s">
        <v>37</v>
      </c>
      <c r="D222">
        <v>1108</v>
      </c>
      <c r="E222">
        <v>68393</v>
      </c>
      <c r="F222" t="s">
        <v>10</v>
      </c>
    </row>
    <row r="223" spans="1:6" x14ac:dyDescent="0.2">
      <c r="A223">
        <v>2022</v>
      </c>
      <c r="B223" t="s">
        <v>60</v>
      </c>
      <c r="C223" t="s">
        <v>38</v>
      </c>
      <c r="D223">
        <v>14380</v>
      </c>
      <c r="E223">
        <v>160357</v>
      </c>
      <c r="F223" t="s">
        <v>10</v>
      </c>
    </row>
    <row r="224" spans="1:6" x14ac:dyDescent="0.2">
      <c r="A224">
        <v>2022</v>
      </c>
      <c r="B224" t="s">
        <v>60</v>
      </c>
      <c r="C224" t="s">
        <v>39</v>
      </c>
      <c r="D224">
        <v>6302</v>
      </c>
      <c r="E224">
        <v>102207</v>
      </c>
      <c r="F224" t="s">
        <v>8</v>
      </c>
    </row>
    <row r="225" spans="1:6" x14ac:dyDescent="0.2">
      <c r="A225">
        <v>2022</v>
      </c>
      <c r="B225" t="s">
        <v>60</v>
      </c>
      <c r="C225" t="s">
        <v>40</v>
      </c>
      <c r="D225">
        <v>417</v>
      </c>
      <c r="E225">
        <v>85624</v>
      </c>
      <c r="F225" t="s">
        <v>8</v>
      </c>
    </row>
    <row r="226" spans="1:6" x14ac:dyDescent="0.2">
      <c r="A226">
        <v>2022</v>
      </c>
      <c r="B226" t="s">
        <v>60</v>
      </c>
      <c r="C226" t="s">
        <v>41</v>
      </c>
      <c r="D226">
        <v>5303</v>
      </c>
      <c r="E226">
        <v>86052</v>
      </c>
      <c r="F226" t="s">
        <v>10</v>
      </c>
    </row>
    <row r="227" spans="1:6" x14ac:dyDescent="0.2">
      <c r="A227">
        <v>2022</v>
      </c>
      <c r="B227" t="s">
        <v>60</v>
      </c>
      <c r="C227" t="s">
        <v>42</v>
      </c>
      <c r="D227">
        <v>1572</v>
      </c>
      <c r="E227">
        <v>69710</v>
      </c>
      <c r="F227" t="s">
        <v>10</v>
      </c>
    </row>
    <row r="228" spans="1:6" x14ac:dyDescent="0.2">
      <c r="A228">
        <v>2022</v>
      </c>
      <c r="B228" t="s">
        <v>60</v>
      </c>
      <c r="C228" t="s">
        <v>43</v>
      </c>
      <c r="D228">
        <v>4605</v>
      </c>
      <c r="E228">
        <v>107737</v>
      </c>
      <c r="F228" t="s">
        <v>10</v>
      </c>
    </row>
    <row r="229" spans="1:6" x14ac:dyDescent="0.2">
      <c r="A229">
        <v>2022</v>
      </c>
      <c r="B229" t="s">
        <v>60</v>
      </c>
      <c r="C229" t="s">
        <v>44</v>
      </c>
      <c r="D229">
        <v>5891</v>
      </c>
      <c r="E229">
        <v>113388</v>
      </c>
      <c r="F229" t="s">
        <v>10</v>
      </c>
    </row>
    <row r="230" spans="1:6" x14ac:dyDescent="0.2">
      <c r="A230">
        <v>2022</v>
      </c>
      <c r="B230" t="s">
        <v>60</v>
      </c>
      <c r="C230" t="s">
        <v>45</v>
      </c>
      <c r="D230">
        <v>762</v>
      </c>
      <c r="E230">
        <v>93286</v>
      </c>
      <c r="F230" t="s">
        <v>10</v>
      </c>
    </row>
    <row r="231" spans="1:6" x14ac:dyDescent="0.2">
      <c r="A231">
        <v>2022</v>
      </c>
      <c r="B231" t="s">
        <v>60</v>
      </c>
      <c r="C231" t="s">
        <v>46</v>
      </c>
      <c r="D231">
        <v>3216</v>
      </c>
      <c r="E231">
        <v>79562</v>
      </c>
      <c r="F231" t="s">
        <v>8</v>
      </c>
    </row>
    <row r="232" spans="1:6" x14ac:dyDescent="0.2">
      <c r="A232">
        <v>2022</v>
      </c>
      <c r="B232" t="s">
        <v>60</v>
      </c>
      <c r="C232" t="s">
        <v>47</v>
      </c>
      <c r="D232">
        <v>606</v>
      </c>
      <c r="E232">
        <v>64069</v>
      </c>
      <c r="F232" t="s">
        <v>8</v>
      </c>
    </row>
    <row r="233" spans="1:6" x14ac:dyDescent="0.2">
      <c r="A233">
        <v>2022</v>
      </c>
      <c r="B233" t="s">
        <v>60</v>
      </c>
      <c r="C233" t="s">
        <v>48</v>
      </c>
      <c r="D233">
        <v>4525</v>
      </c>
      <c r="E233">
        <v>87293</v>
      </c>
      <c r="F233" t="s">
        <v>10</v>
      </c>
    </row>
    <row r="234" spans="1:6" x14ac:dyDescent="0.2">
      <c r="A234">
        <v>2022</v>
      </c>
      <c r="B234" t="s">
        <v>60</v>
      </c>
      <c r="C234" t="s">
        <v>49</v>
      </c>
      <c r="D234">
        <v>11822</v>
      </c>
      <c r="E234">
        <v>108835</v>
      </c>
      <c r="F234" t="s">
        <v>8</v>
      </c>
    </row>
    <row r="235" spans="1:6" x14ac:dyDescent="0.2">
      <c r="A235">
        <v>2022</v>
      </c>
      <c r="B235" t="s">
        <v>60</v>
      </c>
      <c r="C235" t="s">
        <v>50</v>
      </c>
      <c r="D235">
        <v>3177</v>
      </c>
      <c r="E235">
        <v>102974</v>
      </c>
      <c r="F235" t="s">
        <v>8</v>
      </c>
    </row>
    <row r="236" spans="1:6" x14ac:dyDescent="0.2">
      <c r="A236">
        <v>2022</v>
      </c>
      <c r="B236" t="s">
        <v>60</v>
      </c>
      <c r="C236" t="s">
        <v>51</v>
      </c>
      <c r="D236">
        <v>584</v>
      </c>
      <c r="E236">
        <v>74605</v>
      </c>
      <c r="F236" t="s">
        <v>10</v>
      </c>
    </row>
    <row r="237" spans="1:6" x14ac:dyDescent="0.2">
      <c r="A237">
        <v>2022</v>
      </c>
      <c r="B237" t="s">
        <v>60</v>
      </c>
      <c r="C237" t="s">
        <v>52</v>
      </c>
      <c r="D237">
        <v>4875</v>
      </c>
      <c r="E237">
        <v>123848</v>
      </c>
      <c r="F237" t="s">
        <v>10</v>
      </c>
    </row>
    <row r="238" spans="1:6" x14ac:dyDescent="0.2">
      <c r="A238">
        <v>2022</v>
      </c>
      <c r="B238" t="s">
        <v>60</v>
      </c>
      <c r="C238" t="s">
        <v>53</v>
      </c>
      <c r="D238">
        <v>5419</v>
      </c>
      <c r="E238">
        <v>248273</v>
      </c>
      <c r="F238" t="s">
        <v>8</v>
      </c>
    </row>
    <row r="239" spans="1:6" x14ac:dyDescent="0.2">
      <c r="A239">
        <v>2022</v>
      </c>
      <c r="B239" t="s">
        <v>60</v>
      </c>
      <c r="C239" t="s">
        <v>54</v>
      </c>
      <c r="D239">
        <v>825</v>
      </c>
      <c r="E239">
        <v>64063</v>
      </c>
      <c r="F239" t="s">
        <v>8</v>
      </c>
    </row>
    <row r="240" spans="1:6" x14ac:dyDescent="0.2">
      <c r="A240">
        <v>2022</v>
      </c>
      <c r="B240" t="s">
        <v>60</v>
      </c>
      <c r="C240" t="s">
        <v>55</v>
      </c>
      <c r="D240">
        <v>2400</v>
      </c>
      <c r="E240">
        <v>94336</v>
      </c>
      <c r="F240" t="s">
        <v>10</v>
      </c>
    </row>
    <row r="241" spans="1:6" x14ac:dyDescent="0.2">
      <c r="A241">
        <v>2022</v>
      </c>
      <c r="B241" t="s">
        <v>60</v>
      </c>
      <c r="C241" t="s">
        <v>56</v>
      </c>
      <c r="D241">
        <v>428</v>
      </c>
      <c r="E241">
        <v>60299</v>
      </c>
      <c r="F241" t="s">
        <v>8</v>
      </c>
    </row>
    <row r="242" spans="1:6" x14ac:dyDescent="0.2">
      <c r="A242">
        <v>2022</v>
      </c>
      <c r="B242" t="s">
        <v>61</v>
      </c>
      <c r="C242" t="s">
        <v>7</v>
      </c>
      <c r="D242">
        <v>13880</v>
      </c>
      <c r="E242">
        <v>81982</v>
      </c>
      <c r="F242" t="s">
        <v>10</v>
      </c>
    </row>
    <row r="243" spans="1:6" x14ac:dyDescent="0.2">
      <c r="A243">
        <v>2022</v>
      </c>
      <c r="B243" t="s">
        <v>61</v>
      </c>
      <c r="C243" t="s">
        <v>9</v>
      </c>
      <c r="D243">
        <v>20707</v>
      </c>
      <c r="E243">
        <v>88956</v>
      </c>
      <c r="F243" t="s">
        <v>8</v>
      </c>
    </row>
    <row r="244" spans="1:6" x14ac:dyDescent="0.2">
      <c r="A244">
        <v>2022</v>
      </c>
      <c r="B244" t="s">
        <v>61</v>
      </c>
      <c r="C244" t="s">
        <v>11</v>
      </c>
      <c r="D244">
        <v>8906</v>
      </c>
      <c r="E244">
        <v>71321</v>
      </c>
      <c r="F244" t="s">
        <v>8</v>
      </c>
    </row>
    <row r="245" spans="1:6" x14ac:dyDescent="0.2">
      <c r="A245">
        <v>2022</v>
      </c>
      <c r="B245" t="s">
        <v>61</v>
      </c>
      <c r="C245" t="s">
        <v>12</v>
      </c>
      <c r="D245">
        <v>112775</v>
      </c>
      <c r="E245">
        <v>130107</v>
      </c>
      <c r="F245" t="s">
        <v>10</v>
      </c>
    </row>
    <row r="246" spans="1:6" x14ac:dyDescent="0.2">
      <c r="A246">
        <v>2022</v>
      </c>
      <c r="B246" t="s">
        <v>61</v>
      </c>
      <c r="C246" t="s">
        <v>13</v>
      </c>
      <c r="D246">
        <v>25139</v>
      </c>
      <c r="E246">
        <v>103276</v>
      </c>
      <c r="F246" t="s">
        <v>10</v>
      </c>
    </row>
    <row r="247" spans="1:6" x14ac:dyDescent="0.2">
      <c r="A247">
        <v>2022</v>
      </c>
      <c r="B247" t="s">
        <v>61</v>
      </c>
      <c r="C247" t="s">
        <v>14</v>
      </c>
      <c r="D247">
        <v>11223</v>
      </c>
      <c r="E247">
        <v>171086</v>
      </c>
      <c r="F247" t="s">
        <v>8</v>
      </c>
    </row>
    <row r="248" spans="1:6" x14ac:dyDescent="0.2">
      <c r="A248">
        <v>2022</v>
      </c>
      <c r="B248" t="s">
        <v>61</v>
      </c>
      <c r="C248" t="s">
        <v>15</v>
      </c>
      <c r="D248">
        <v>3005</v>
      </c>
      <c r="E248">
        <v>109154</v>
      </c>
      <c r="F248" t="s">
        <v>8</v>
      </c>
    </row>
    <row r="249" spans="1:6" x14ac:dyDescent="0.2">
      <c r="A249">
        <v>2022</v>
      </c>
      <c r="B249" t="s">
        <v>61</v>
      </c>
      <c r="C249" t="s">
        <v>16</v>
      </c>
      <c r="D249">
        <v>80956</v>
      </c>
      <c r="E249">
        <v>90307</v>
      </c>
      <c r="F249" t="s">
        <v>10</v>
      </c>
    </row>
    <row r="250" spans="1:6" x14ac:dyDescent="0.2">
      <c r="A250">
        <v>2022</v>
      </c>
      <c r="B250" t="s">
        <v>61</v>
      </c>
      <c r="C250" t="s">
        <v>17</v>
      </c>
      <c r="D250">
        <v>28810</v>
      </c>
      <c r="E250">
        <v>99145</v>
      </c>
      <c r="F250" t="s">
        <v>10</v>
      </c>
    </row>
    <row r="251" spans="1:6" x14ac:dyDescent="0.2">
      <c r="A251">
        <v>2022</v>
      </c>
      <c r="B251" t="s">
        <v>61</v>
      </c>
      <c r="C251" t="s">
        <v>18</v>
      </c>
      <c r="D251">
        <v>6508</v>
      </c>
      <c r="E251">
        <v>74833</v>
      </c>
      <c r="F251" t="s">
        <v>10</v>
      </c>
    </row>
    <row r="252" spans="1:6" x14ac:dyDescent="0.2">
      <c r="A252">
        <v>2022</v>
      </c>
      <c r="B252" t="s">
        <v>61</v>
      </c>
      <c r="C252" t="s">
        <v>19</v>
      </c>
      <c r="D252">
        <v>33063</v>
      </c>
      <c r="E252">
        <v>127634</v>
      </c>
      <c r="F252" t="s">
        <v>10</v>
      </c>
    </row>
    <row r="253" spans="1:6" x14ac:dyDescent="0.2">
      <c r="A253">
        <v>2022</v>
      </c>
      <c r="B253" t="s">
        <v>61</v>
      </c>
      <c r="C253" t="s">
        <v>20</v>
      </c>
      <c r="D253">
        <v>17574</v>
      </c>
      <c r="E253">
        <v>78283</v>
      </c>
      <c r="F253" t="s">
        <v>10</v>
      </c>
    </row>
    <row r="254" spans="1:6" x14ac:dyDescent="0.2">
      <c r="A254">
        <v>2022</v>
      </c>
      <c r="B254" t="s">
        <v>61</v>
      </c>
      <c r="C254" t="s">
        <v>21</v>
      </c>
      <c r="D254">
        <v>10731</v>
      </c>
      <c r="E254">
        <v>87131</v>
      </c>
      <c r="F254" t="s">
        <v>8</v>
      </c>
    </row>
    <row r="255" spans="1:6" x14ac:dyDescent="0.2">
      <c r="A255">
        <v>2022</v>
      </c>
      <c r="B255" t="s">
        <v>61</v>
      </c>
      <c r="C255" t="s">
        <v>22</v>
      </c>
      <c r="D255">
        <v>8752</v>
      </c>
      <c r="E255">
        <v>81889</v>
      </c>
      <c r="F255" t="s">
        <v>8</v>
      </c>
    </row>
    <row r="256" spans="1:6" x14ac:dyDescent="0.2">
      <c r="A256">
        <v>2022</v>
      </c>
      <c r="B256" t="s">
        <v>61</v>
      </c>
      <c r="C256" t="s">
        <v>23</v>
      </c>
      <c r="D256">
        <v>11729</v>
      </c>
      <c r="E256">
        <v>81177</v>
      </c>
      <c r="F256" t="s">
        <v>10</v>
      </c>
    </row>
    <row r="257" spans="1:6" x14ac:dyDescent="0.2">
      <c r="A257">
        <v>2022</v>
      </c>
      <c r="B257" t="s">
        <v>61</v>
      </c>
      <c r="C257" t="s">
        <v>24</v>
      </c>
      <c r="D257">
        <v>14229</v>
      </c>
      <c r="E257">
        <v>75409</v>
      </c>
      <c r="F257" t="s">
        <v>8</v>
      </c>
    </row>
    <row r="258" spans="1:6" x14ac:dyDescent="0.2">
      <c r="A258">
        <v>2022</v>
      </c>
      <c r="B258" t="s">
        <v>61</v>
      </c>
      <c r="C258" t="s">
        <v>25</v>
      </c>
      <c r="D258">
        <v>3926</v>
      </c>
      <c r="E258">
        <v>81870</v>
      </c>
      <c r="F258" t="s">
        <v>8</v>
      </c>
    </row>
    <row r="259" spans="1:6" x14ac:dyDescent="0.2">
      <c r="A259">
        <v>2022</v>
      </c>
      <c r="B259" t="s">
        <v>61</v>
      </c>
      <c r="C259" t="s">
        <v>26</v>
      </c>
      <c r="D259">
        <v>15692</v>
      </c>
      <c r="E259">
        <v>116159</v>
      </c>
      <c r="F259" t="s">
        <v>10</v>
      </c>
    </row>
    <row r="260" spans="1:6" x14ac:dyDescent="0.2">
      <c r="A260">
        <v>2022</v>
      </c>
      <c r="B260" t="s">
        <v>61</v>
      </c>
      <c r="C260" t="s">
        <v>27</v>
      </c>
      <c r="D260">
        <v>18137</v>
      </c>
      <c r="E260">
        <v>165120</v>
      </c>
      <c r="F260" t="s">
        <v>10</v>
      </c>
    </row>
    <row r="261" spans="1:6" x14ac:dyDescent="0.2">
      <c r="A261">
        <v>2022</v>
      </c>
      <c r="B261" t="s">
        <v>61</v>
      </c>
      <c r="C261" t="s">
        <v>28</v>
      </c>
      <c r="D261">
        <v>20626</v>
      </c>
      <c r="E261">
        <v>87720</v>
      </c>
      <c r="F261" t="s">
        <v>8</v>
      </c>
    </row>
    <row r="262" spans="1:6" x14ac:dyDescent="0.2">
      <c r="A262">
        <v>2022</v>
      </c>
      <c r="B262" t="s">
        <v>61</v>
      </c>
      <c r="C262" t="s">
        <v>29</v>
      </c>
      <c r="D262">
        <v>16134</v>
      </c>
      <c r="E262">
        <v>110989</v>
      </c>
      <c r="F262" t="s">
        <v>8</v>
      </c>
    </row>
    <row r="263" spans="1:6" x14ac:dyDescent="0.2">
      <c r="A263">
        <v>2022</v>
      </c>
      <c r="B263" t="s">
        <v>61</v>
      </c>
      <c r="C263" t="s">
        <v>30</v>
      </c>
      <c r="D263">
        <v>7984</v>
      </c>
      <c r="E263">
        <v>65263</v>
      </c>
      <c r="F263" t="s">
        <v>10</v>
      </c>
    </row>
    <row r="264" spans="1:6" x14ac:dyDescent="0.2">
      <c r="A264">
        <v>2022</v>
      </c>
      <c r="B264" t="s">
        <v>61</v>
      </c>
      <c r="C264" t="s">
        <v>31</v>
      </c>
      <c r="D264">
        <v>18815</v>
      </c>
      <c r="E264">
        <v>88664</v>
      </c>
      <c r="F264" t="s">
        <v>8</v>
      </c>
    </row>
    <row r="265" spans="1:6" x14ac:dyDescent="0.2">
      <c r="A265">
        <v>2022</v>
      </c>
      <c r="B265" t="s">
        <v>61</v>
      </c>
      <c r="C265" t="s">
        <v>32</v>
      </c>
      <c r="D265">
        <v>4557</v>
      </c>
      <c r="E265">
        <v>73330</v>
      </c>
      <c r="F265" t="s">
        <v>10</v>
      </c>
    </row>
    <row r="266" spans="1:6" x14ac:dyDescent="0.2">
      <c r="A266">
        <v>2022</v>
      </c>
      <c r="B266" t="s">
        <v>61</v>
      </c>
      <c r="C266" t="s">
        <v>33</v>
      </c>
      <c r="D266">
        <v>7000</v>
      </c>
      <c r="E266">
        <v>80942</v>
      </c>
      <c r="F266" t="s">
        <v>8</v>
      </c>
    </row>
    <row r="267" spans="1:6" x14ac:dyDescent="0.2">
      <c r="A267">
        <v>2022</v>
      </c>
      <c r="B267" t="s">
        <v>61</v>
      </c>
      <c r="C267" t="s">
        <v>34</v>
      </c>
      <c r="D267">
        <v>9293</v>
      </c>
      <c r="E267">
        <v>85236</v>
      </c>
      <c r="F267" t="s">
        <v>8</v>
      </c>
    </row>
    <row r="268" spans="1:6" x14ac:dyDescent="0.2">
      <c r="A268">
        <v>2022</v>
      </c>
      <c r="B268" t="s">
        <v>61</v>
      </c>
      <c r="C268" t="s">
        <v>35</v>
      </c>
      <c r="D268">
        <v>3946</v>
      </c>
      <c r="E268">
        <v>115751</v>
      </c>
      <c r="F268" t="s">
        <v>10</v>
      </c>
    </row>
    <row r="269" spans="1:6" x14ac:dyDescent="0.2">
      <c r="A269">
        <v>2022</v>
      </c>
      <c r="B269" t="s">
        <v>61</v>
      </c>
      <c r="C269" t="s">
        <v>36</v>
      </c>
      <c r="D269">
        <v>20469</v>
      </c>
      <c r="E269">
        <v>133870</v>
      </c>
      <c r="F269" t="s">
        <v>10</v>
      </c>
    </row>
    <row r="270" spans="1:6" x14ac:dyDescent="0.2">
      <c r="A270">
        <v>2022</v>
      </c>
      <c r="B270" t="s">
        <v>61</v>
      </c>
      <c r="C270" t="s">
        <v>37</v>
      </c>
      <c r="D270">
        <v>5600</v>
      </c>
      <c r="E270">
        <v>68343</v>
      </c>
      <c r="F270" t="s">
        <v>8</v>
      </c>
    </row>
    <row r="271" spans="1:6" x14ac:dyDescent="0.2">
      <c r="A271">
        <v>2022</v>
      </c>
      <c r="B271" t="s">
        <v>61</v>
      </c>
      <c r="C271" t="s">
        <v>38</v>
      </c>
      <c r="D271">
        <v>63948</v>
      </c>
      <c r="E271">
        <v>213014</v>
      </c>
      <c r="F271" t="s">
        <v>8</v>
      </c>
    </row>
    <row r="272" spans="1:6" x14ac:dyDescent="0.2">
      <c r="A272">
        <v>2022</v>
      </c>
      <c r="B272" t="s">
        <v>61</v>
      </c>
      <c r="C272" t="s">
        <v>39</v>
      </c>
      <c r="D272">
        <v>30275</v>
      </c>
      <c r="E272">
        <v>103234</v>
      </c>
      <c r="F272" t="s">
        <v>10</v>
      </c>
    </row>
    <row r="273" spans="1:6" x14ac:dyDescent="0.2">
      <c r="A273">
        <v>2022</v>
      </c>
      <c r="B273" t="s">
        <v>61</v>
      </c>
      <c r="C273" t="s">
        <v>40</v>
      </c>
      <c r="D273">
        <v>3042</v>
      </c>
      <c r="E273">
        <v>75243</v>
      </c>
      <c r="F273" t="s">
        <v>10</v>
      </c>
    </row>
    <row r="274" spans="1:6" x14ac:dyDescent="0.2">
      <c r="A274">
        <v>2022</v>
      </c>
      <c r="B274" t="s">
        <v>61</v>
      </c>
      <c r="C274" t="s">
        <v>41</v>
      </c>
      <c r="D274">
        <v>29307</v>
      </c>
      <c r="E274">
        <v>88336</v>
      </c>
      <c r="F274" t="s">
        <v>10</v>
      </c>
    </row>
    <row r="275" spans="1:6" x14ac:dyDescent="0.2">
      <c r="A275">
        <v>2022</v>
      </c>
      <c r="B275" t="s">
        <v>61</v>
      </c>
      <c r="C275" t="s">
        <v>42</v>
      </c>
      <c r="D275">
        <v>11701</v>
      </c>
      <c r="E275">
        <v>70030</v>
      </c>
      <c r="F275" t="s">
        <v>10</v>
      </c>
    </row>
    <row r="276" spans="1:6" x14ac:dyDescent="0.2">
      <c r="A276">
        <v>2022</v>
      </c>
      <c r="B276" t="s">
        <v>61</v>
      </c>
      <c r="C276" t="s">
        <v>43</v>
      </c>
      <c r="D276">
        <v>13352</v>
      </c>
      <c r="E276">
        <v>86727</v>
      </c>
      <c r="F276" t="s">
        <v>10</v>
      </c>
    </row>
    <row r="277" spans="1:6" x14ac:dyDescent="0.2">
      <c r="A277">
        <v>2022</v>
      </c>
      <c r="B277" t="s">
        <v>61</v>
      </c>
      <c r="C277" t="s">
        <v>44</v>
      </c>
      <c r="D277">
        <v>29714</v>
      </c>
      <c r="E277">
        <v>103231</v>
      </c>
      <c r="F277" t="s">
        <v>8</v>
      </c>
    </row>
    <row r="278" spans="1:6" x14ac:dyDescent="0.2">
      <c r="A278">
        <v>2022</v>
      </c>
      <c r="B278" t="s">
        <v>61</v>
      </c>
      <c r="C278" t="s">
        <v>45</v>
      </c>
      <c r="D278">
        <v>3038</v>
      </c>
      <c r="E278">
        <v>106316</v>
      </c>
      <c r="F278" t="s">
        <v>8</v>
      </c>
    </row>
    <row r="279" spans="1:6" x14ac:dyDescent="0.2">
      <c r="A279">
        <v>2022</v>
      </c>
      <c r="B279" t="s">
        <v>61</v>
      </c>
      <c r="C279" t="s">
        <v>46</v>
      </c>
      <c r="D279">
        <v>15078</v>
      </c>
      <c r="E279">
        <v>77361</v>
      </c>
      <c r="F279" t="s">
        <v>10</v>
      </c>
    </row>
    <row r="280" spans="1:6" x14ac:dyDescent="0.2">
      <c r="A280">
        <v>2022</v>
      </c>
      <c r="B280" t="s">
        <v>61</v>
      </c>
      <c r="C280" t="s">
        <v>47</v>
      </c>
      <c r="D280">
        <v>3397</v>
      </c>
      <c r="E280">
        <v>75345</v>
      </c>
      <c r="F280" t="s">
        <v>8</v>
      </c>
    </row>
    <row r="281" spans="1:6" x14ac:dyDescent="0.2">
      <c r="A281">
        <v>2022</v>
      </c>
      <c r="B281" t="s">
        <v>61</v>
      </c>
      <c r="C281" t="s">
        <v>48</v>
      </c>
      <c r="D281">
        <v>16893</v>
      </c>
      <c r="E281">
        <v>91116</v>
      </c>
      <c r="F281" t="s">
        <v>8</v>
      </c>
    </row>
    <row r="282" spans="1:6" x14ac:dyDescent="0.2">
      <c r="A282">
        <v>2022</v>
      </c>
      <c r="B282" t="s">
        <v>61</v>
      </c>
      <c r="C282" t="s">
        <v>49</v>
      </c>
      <c r="D282">
        <v>78940</v>
      </c>
      <c r="E282">
        <v>98477</v>
      </c>
      <c r="F282" t="s">
        <v>10</v>
      </c>
    </row>
    <row r="283" spans="1:6" x14ac:dyDescent="0.2">
      <c r="A283">
        <v>2022</v>
      </c>
      <c r="B283" t="s">
        <v>61</v>
      </c>
      <c r="C283" t="s">
        <v>50</v>
      </c>
      <c r="D283">
        <v>12580</v>
      </c>
      <c r="E283">
        <v>85806</v>
      </c>
      <c r="F283" t="s">
        <v>10</v>
      </c>
    </row>
    <row r="284" spans="1:6" x14ac:dyDescent="0.2">
      <c r="A284">
        <v>2022</v>
      </c>
      <c r="B284" t="s">
        <v>61</v>
      </c>
      <c r="C284" t="s">
        <v>51</v>
      </c>
      <c r="D284">
        <v>1719</v>
      </c>
      <c r="E284">
        <v>86135</v>
      </c>
      <c r="F284" t="s">
        <v>8</v>
      </c>
    </row>
    <row r="285" spans="1:6" x14ac:dyDescent="0.2">
      <c r="A285">
        <v>2022</v>
      </c>
      <c r="B285" t="s">
        <v>61</v>
      </c>
      <c r="C285" t="s">
        <v>52</v>
      </c>
      <c r="D285">
        <v>22750</v>
      </c>
      <c r="E285">
        <v>103246</v>
      </c>
      <c r="F285" t="s">
        <v>8</v>
      </c>
    </row>
    <row r="286" spans="1:6" x14ac:dyDescent="0.2">
      <c r="A286">
        <v>2022</v>
      </c>
      <c r="B286" t="s">
        <v>61</v>
      </c>
      <c r="C286" t="s">
        <v>53</v>
      </c>
      <c r="D286">
        <v>18828</v>
      </c>
      <c r="E286">
        <v>101674</v>
      </c>
      <c r="F286" t="s">
        <v>10</v>
      </c>
    </row>
    <row r="287" spans="1:6" x14ac:dyDescent="0.2">
      <c r="A287">
        <v>2022</v>
      </c>
      <c r="B287" t="s">
        <v>61</v>
      </c>
      <c r="C287" t="s">
        <v>54</v>
      </c>
      <c r="D287">
        <v>4042</v>
      </c>
      <c r="E287">
        <v>62764</v>
      </c>
      <c r="F287" t="s">
        <v>8</v>
      </c>
    </row>
    <row r="288" spans="1:6" x14ac:dyDescent="0.2">
      <c r="A288">
        <v>2022</v>
      </c>
      <c r="B288" t="s">
        <v>61</v>
      </c>
      <c r="C288" t="s">
        <v>55</v>
      </c>
      <c r="D288">
        <v>14688</v>
      </c>
      <c r="E288">
        <v>86470</v>
      </c>
      <c r="F288" t="s">
        <v>10</v>
      </c>
    </row>
    <row r="289" spans="1:6" x14ac:dyDescent="0.2">
      <c r="A289">
        <v>2022</v>
      </c>
      <c r="B289" t="s">
        <v>61</v>
      </c>
      <c r="C289" t="s">
        <v>56</v>
      </c>
      <c r="D289">
        <v>2353</v>
      </c>
      <c r="E289">
        <v>70480</v>
      </c>
      <c r="F289" t="s">
        <v>8</v>
      </c>
    </row>
    <row r="290" spans="1:6" x14ac:dyDescent="0.2">
      <c r="A290">
        <v>2022</v>
      </c>
      <c r="B290" t="s">
        <v>62</v>
      </c>
      <c r="C290" t="s">
        <v>7</v>
      </c>
      <c r="D290">
        <v>22875</v>
      </c>
      <c r="E290">
        <v>68111</v>
      </c>
      <c r="F290" t="s">
        <v>8</v>
      </c>
    </row>
    <row r="291" spans="1:6" x14ac:dyDescent="0.2">
      <c r="A291">
        <v>2022</v>
      </c>
      <c r="B291" t="s">
        <v>62</v>
      </c>
      <c r="C291" t="s">
        <v>9</v>
      </c>
      <c r="D291">
        <v>40867</v>
      </c>
      <c r="E291">
        <v>69180</v>
      </c>
      <c r="F291" t="s">
        <v>10</v>
      </c>
    </row>
    <row r="292" spans="1:6" x14ac:dyDescent="0.2">
      <c r="A292">
        <v>2022</v>
      </c>
      <c r="B292" t="s">
        <v>62</v>
      </c>
      <c r="C292" t="s">
        <v>11</v>
      </c>
      <c r="D292">
        <v>15490</v>
      </c>
      <c r="E292">
        <v>74067</v>
      </c>
      <c r="F292" t="s">
        <v>10</v>
      </c>
    </row>
    <row r="293" spans="1:6" x14ac:dyDescent="0.2">
      <c r="A293">
        <v>2022</v>
      </c>
      <c r="B293" t="s">
        <v>62</v>
      </c>
      <c r="C293" t="s">
        <v>12</v>
      </c>
      <c r="D293">
        <v>221985</v>
      </c>
      <c r="E293">
        <v>112486</v>
      </c>
      <c r="F293" t="s">
        <v>10</v>
      </c>
    </row>
    <row r="294" spans="1:6" x14ac:dyDescent="0.2">
      <c r="A294">
        <v>2022</v>
      </c>
      <c r="B294" t="s">
        <v>62</v>
      </c>
      <c r="C294" t="s">
        <v>13</v>
      </c>
      <c r="D294">
        <v>58286</v>
      </c>
      <c r="E294">
        <v>96744</v>
      </c>
      <c r="F294" t="s">
        <v>10</v>
      </c>
    </row>
    <row r="295" spans="1:6" x14ac:dyDescent="0.2">
      <c r="A295">
        <v>2022</v>
      </c>
      <c r="B295" t="s">
        <v>62</v>
      </c>
      <c r="C295" t="s">
        <v>14</v>
      </c>
      <c r="D295">
        <v>24131</v>
      </c>
      <c r="E295">
        <v>101714</v>
      </c>
      <c r="F295" t="s">
        <v>10</v>
      </c>
    </row>
    <row r="296" spans="1:6" x14ac:dyDescent="0.2">
      <c r="A296">
        <v>2022</v>
      </c>
      <c r="B296" t="s">
        <v>62</v>
      </c>
      <c r="C296" t="s">
        <v>15</v>
      </c>
      <c r="D296">
        <v>9766</v>
      </c>
      <c r="E296">
        <v>91651</v>
      </c>
      <c r="F296" t="s">
        <v>10</v>
      </c>
    </row>
    <row r="297" spans="1:6" x14ac:dyDescent="0.2">
      <c r="A297">
        <v>2022</v>
      </c>
      <c r="B297" t="s">
        <v>62</v>
      </c>
      <c r="C297" t="s">
        <v>16</v>
      </c>
      <c r="D297">
        <v>179893</v>
      </c>
      <c r="E297">
        <v>74223</v>
      </c>
      <c r="F297" t="s">
        <v>10</v>
      </c>
    </row>
    <row r="298" spans="1:6" x14ac:dyDescent="0.2">
      <c r="A298">
        <v>2022</v>
      </c>
      <c r="B298" t="s">
        <v>62</v>
      </c>
      <c r="C298" t="s">
        <v>17</v>
      </c>
      <c r="D298">
        <v>60683</v>
      </c>
      <c r="E298">
        <v>82331</v>
      </c>
      <c r="F298" t="s">
        <v>10</v>
      </c>
    </row>
    <row r="299" spans="1:6" x14ac:dyDescent="0.2">
      <c r="A299">
        <v>2022</v>
      </c>
      <c r="B299" t="s">
        <v>62</v>
      </c>
      <c r="C299" t="s">
        <v>18</v>
      </c>
      <c r="D299">
        <v>12911</v>
      </c>
      <c r="E299">
        <v>65743</v>
      </c>
      <c r="F299" t="s">
        <v>10</v>
      </c>
    </row>
    <row r="300" spans="1:6" x14ac:dyDescent="0.2">
      <c r="A300">
        <v>2022</v>
      </c>
      <c r="B300" t="s">
        <v>62</v>
      </c>
      <c r="C300" t="s">
        <v>19</v>
      </c>
      <c r="D300">
        <v>75904</v>
      </c>
      <c r="E300">
        <v>89889</v>
      </c>
      <c r="F300" t="s">
        <v>10</v>
      </c>
    </row>
    <row r="301" spans="1:6" x14ac:dyDescent="0.2">
      <c r="A301">
        <v>2022</v>
      </c>
      <c r="B301" t="s">
        <v>62</v>
      </c>
      <c r="C301" t="s">
        <v>20</v>
      </c>
      <c r="D301">
        <v>32143</v>
      </c>
      <c r="E301">
        <v>64578</v>
      </c>
      <c r="F301" t="s">
        <v>10</v>
      </c>
    </row>
    <row r="302" spans="1:6" x14ac:dyDescent="0.2">
      <c r="A302">
        <v>2022</v>
      </c>
      <c r="B302" t="s">
        <v>62</v>
      </c>
      <c r="C302" t="s">
        <v>21</v>
      </c>
      <c r="D302">
        <v>16706</v>
      </c>
      <c r="E302">
        <v>67793</v>
      </c>
      <c r="F302" t="s">
        <v>10</v>
      </c>
    </row>
    <row r="303" spans="1:6" x14ac:dyDescent="0.2">
      <c r="A303">
        <v>2022</v>
      </c>
      <c r="B303" t="s">
        <v>62</v>
      </c>
      <c r="C303" t="s">
        <v>22</v>
      </c>
      <c r="D303">
        <v>16823</v>
      </c>
      <c r="E303">
        <v>75538</v>
      </c>
      <c r="F303" t="s">
        <v>10</v>
      </c>
    </row>
    <row r="304" spans="1:6" x14ac:dyDescent="0.2">
      <c r="A304">
        <v>2022</v>
      </c>
      <c r="B304" t="s">
        <v>62</v>
      </c>
      <c r="C304" t="s">
        <v>23</v>
      </c>
      <c r="D304">
        <v>22329</v>
      </c>
      <c r="E304">
        <v>61987</v>
      </c>
      <c r="F304" t="s">
        <v>10</v>
      </c>
    </row>
    <row r="305" spans="1:6" x14ac:dyDescent="0.2">
      <c r="A305">
        <v>2022</v>
      </c>
      <c r="B305" t="s">
        <v>62</v>
      </c>
      <c r="C305" t="s">
        <v>24</v>
      </c>
      <c r="D305">
        <v>26262</v>
      </c>
      <c r="E305">
        <v>66136</v>
      </c>
      <c r="F305" t="s">
        <v>10</v>
      </c>
    </row>
    <row r="306" spans="1:6" x14ac:dyDescent="0.2">
      <c r="A306">
        <v>2022</v>
      </c>
      <c r="B306" t="s">
        <v>62</v>
      </c>
      <c r="C306" t="s">
        <v>25</v>
      </c>
      <c r="D306">
        <v>11267</v>
      </c>
      <c r="E306">
        <v>72178</v>
      </c>
      <c r="F306" t="s">
        <v>10</v>
      </c>
    </row>
    <row r="307" spans="1:6" x14ac:dyDescent="0.2">
      <c r="A307">
        <v>2022</v>
      </c>
      <c r="B307" t="s">
        <v>62</v>
      </c>
      <c r="C307" t="s">
        <v>26</v>
      </c>
      <c r="D307">
        <v>44172</v>
      </c>
      <c r="E307">
        <v>94391</v>
      </c>
      <c r="F307" t="s">
        <v>10</v>
      </c>
    </row>
    <row r="308" spans="1:6" x14ac:dyDescent="0.2">
      <c r="A308">
        <v>2022</v>
      </c>
      <c r="B308" t="s">
        <v>62</v>
      </c>
      <c r="C308" t="s">
        <v>27</v>
      </c>
      <c r="D308">
        <v>48428</v>
      </c>
      <c r="E308">
        <v>130638</v>
      </c>
      <c r="F308" t="s">
        <v>10</v>
      </c>
    </row>
    <row r="309" spans="1:6" x14ac:dyDescent="0.2">
      <c r="A309">
        <v>2022</v>
      </c>
      <c r="B309" t="s">
        <v>62</v>
      </c>
      <c r="C309" t="s">
        <v>28</v>
      </c>
      <c r="D309">
        <v>46269</v>
      </c>
      <c r="E309">
        <v>82432</v>
      </c>
      <c r="F309" t="s">
        <v>10</v>
      </c>
    </row>
    <row r="310" spans="1:6" x14ac:dyDescent="0.2">
      <c r="A310">
        <v>2022</v>
      </c>
      <c r="B310" t="s">
        <v>62</v>
      </c>
      <c r="C310" t="s">
        <v>29</v>
      </c>
      <c r="D310">
        <v>33603</v>
      </c>
      <c r="E310">
        <v>97033</v>
      </c>
      <c r="F310" t="s">
        <v>10</v>
      </c>
    </row>
    <row r="311" spans="1:6" x14ac:dyDescent="0.2">
      <c r="A311">
        <v>2022</v>
      </c>
      <c r="B311" t="s">
        <v>62</v>
      </c>
      <c r="C311" t="s">
        <v>30</v>
      </c>
      <c r="D311">
        <v>12692</v>
      </c>
      <c r="E311">
        <v>51573</v>
      </c>
      <c r="F311" t="s">
        <v>10</v>
      </c>
    </row>
    <row r="312" spans="1:6" x14ac:dyDescent="0.2">
      <c r="A312">
        <v>2022</v>
      </c>
      <c r="B312" t="s">
        <v>62</v>
      </c>
      <c r="C312" t="s">
        <v>31</v>
      </c>
      <c r="D312">
        <v>36089</v>
      </c>
      <c r="E312">
        <v>78666</v>
      </c>
      <c r="F312" t="s">
        <v>10</v>
      </c>
    </row>
    <row r="313" spans="1:6" x14ac:dyDescent="0.2">
      <c r="A313">
        <v>2022</v>
      </c>
      <c r="B313" t="s">
        <v>62</v>
      </c>
      <c r="C313" t="s">
        <v>32</v>
      </c>
      <c r="D313">
        <v>10331</v>
      </c>
      <c r="E313">
        <v>65785</v>
      </c>
      <c r="F313" t="s">
        <v>10</v>
      </c>
    </row>
    <row r="314" spans="1:6" x14ac:dyDescent="0.2">
      <c r="A314">
        <v>2022</v>
      </c>
      <c r="B314" t="s">
        <v>62</v>
      </c>
      <c r="C314" t="s">
        <v>33</v>
      </c>
      <c r="D314">
        <v>11809</v>
      </c>
      <c r="E314">
        <v>71292</v>
      </c>
      <c r="F314" t="s">
        <v>10</v>
      </c>
    </row>
    <row r="315" spans="1:6" x14ac:dyDescent="0.2">
      <c r="A315">
        <v>2022</v>
      </c>
      <c r="B315" t="s">
        <v>62</v>
      </c>
      <c r="C315" t="s">
        <v>34</v>
      </c>
      <c r="D315">
        <v>20046</v>
      </c>
      <c r="E315">
        <v>73081</v>
      </c>
      <c r="F315" t="s">
        <v>10</v>
      </c>
    </row>
    <row r="316" spans="1:6" x14ac:dyDescent="0.2">
      <c r="A316">
        <v>2022</v>
      </c>
      <c r="B316" t="s">
        <v>62</v>
      </c>
      <c r="C316" t="s">
        <v>35</v>
      </c>
      <c r="D316">
        <v>13616</v>
      </c>
      <c r="E316">
        <v>94167</v>
      </c>
      <c r="F316" t="s">
        <v>8</v>
      </c>
    </row>
    <row r="317" spans="1:6" x14ac:dyDescent="0.2">
      <c r="A317">
        <v>2022</v>
      </c>
      <c r="B317" t="s">
        <v>62</v>
      </c>
      <c r="C317" t="s">
        <v>36</v>
      </c>
      <c r="D317">
        <v>53304</v>
      </c>
      <c r="E317">
        <v>108666</v>
      </c>
      <c r="F317" t="s">
        <v>8</v>
      </c>
    </row>
    <row r="318" spans="1:6" x14ac:dyDescent="0.2">
      <c r="A318">
        <v>2022</v>
      </c>
      <c r="B318" t="s">
        <v>62</v>
      </c>
      <c r="C318" t="s">
        <v>37</v>
      </c>
      <c r="D318">
        <v>11550</v>
      </c>
      <c r="E318">
        <v>75938</v>
      </c>
      <c r="F318" t="s">
        <v>10</v>
      </c>
    </row>
    <row r="319" spans="1:6" x14ac:dyDescent="0.2">
      <c r="A319">
        <v>2022</v>
      </c>
      <c r="B319" t="s">
        <v>62</v>
      </c>
      <c r="C319" t="s">
        <v>38</v>
      </c>
      <c r="D319">
        <v>117347</v>
      </c>
      <c r="E319">
        <v>115413</v>
      </c>
      <c r="F319" t="s">
        <v>10</v>
      </c>
    </row>
    <row r="320" spans="1:6" x14ac:dyDescent="0.2">
      <c r="A320">
        <v>2022</v>
      </c>
      <c r="B320" t="s">
        <v>62</v>
      </c>
      <c r="C320" t="s">
        <v>39</v>
      </c>
      <c r="D320">
        <v>64843</v>
      </c>
      <c r="E320">
        <v>78078</v>
      </c>
      <c r="F320" t="s">
        <v>10</v>
      </c>
    </row>
    <row r="321" spans="1:6" x14ac:dyDescent="0.2">
      <c r="A321">
        <v>2022</v>
      </c>
      <c r="B321" t="s">
        <v>62</v>
      </c>
      <c r="C321" t="s">
        <v>40</v>
      </c>
      <c r="D321">
        <v>5337</v>
      </c>
      <c r="E321">
        <v>71877</v>
      </c>
      <c r="F321" t="s">
        <v>10</v>
      </c>
    </row>
    <row r="322" spans="1:6" x14ac:dyDescent="0.2">
      <c r="A322">
        <v>2022</v>
      </c>
      <c r="B322" t="s">
        <v>62</v>
      </c>
      <c r="C322" t="s">
        <v>41</v>
      </c>
      <c r="D322">
        <v>55987</v>
      </c>
      <c r="E322">
        <v>77920</v>
      </c>
      <c r="F322" t="s">
        <v>10</v>
      </c>
    </row>
    <row r="323" spans="1:6" x14ac:dyDescent="0.2">
      <c r="A323">
        <v>2022</v>
      </c>
      <c r="B323" t="s">
        <v>62</v>
      </c>
      <c r="C323" t="s">
        <v>42</v>
      </c>
      <c r="D323">
        <v>21652</v>
      </c>
      <c r="E323">
        <v>64539</v>
      </c>
      <c r="F323" t="s">
        <v>8</v>
      </c>
    </row>
    <row r="324" spans="1:6" x14ac:dyDescent="0.2">
      <c r="A324">
        <v>2022</v>
      </c>
      <c r="B324" t="s">
        <v>62</v>
      </c>
      <c r="C324" t="s">
        <v>43</v>
      </c>
      <c r="D324">
        <v>27033</v>
      </c>
      <c r="E324">
        <v>87224</v>
      </c>
      <c r="F324" t="s">
        <v>8</v>
      </c>
    </row>
    <row r="325" spans="1:6" x14ac:dyDescent="0.2">
      <c r="A325">
        <v>2022</v>
      </c>
      <c r="B325" t="s">
        <v>62</v>
      </c>
      <c r="C325" t="s">
        <v>44</v>
      </c>
      <c r="D325">
        <v>66210</v>
      </c>
      <c r="E325">
        <v>92971</v>
      </c>
      <c r="F325" t="s">
        <v>10</v>
      </c>
    </row>
    <row r="326" spans="1:6" x14ac:dyDescent="0.2">
      <c r="A326">
        <v>2022</v>
      </c>
      <c r="B326" t="s">
        <v>62</v>
      </c>
      <c r="C326" t="s">
        <v>45</v>
      </c>
      <c r="D326">
        <v>9567</v>
      </c>
      <c r="E326">
        <v>81829</v>
      </c>
      <c r="F326" t="s">
        <v>8</v>
      </c>
    </row>
    <row r="327" spans="1:6" x14ac:dyDescent="0.2">
      <c r="A327">
        <v>2022</v>
      </c>
      <c r="B327" t="s">
        <v>62</v>
      </c>
      <c r="C327" t="s">
        <v>46</v>
      </c>
      <c r="D327">
        <v>30793</v>
      </c>
      <c r="E327">
        <v>62907</v>
      </c>
      <c r="F327" t="s">
        <v>8</v>
      </c>
    </row>
    <row r="328" spans="1:6" x14ac:dyDescent="0.2">
      <c r="A328">
        <v>2022</v>
      </c>
      <c r="B328" t="s">
        <v>62</v>
      </c>
      <c r="C328" t="s">
        <v>47</v>
      </c>
      <c r="D328">
        <v>5876</v>
      </c>
      <c r="E328">
        <v>69709</v>
      </c>
      <c r="F328" t="s">
        <v>10</v>
      </c>
    </row>
    <row r="329" spans="1:6" x14ac:dyDescent="0.2">
      <c r="A329">
        <v>2022</v>
      </c>
      <c r="B329" t="s">
        <v>62</v>
      </c>
      <c r="C329" t="s">
        <v>48</v>
      </c>
      <c r="D329">
        <v>32595</v>
      </c>
      <c r="E329">
        <v>72460</v>
      </c>
      <c r="F329" t="s">
        <v>10</v>
      </c>
    </row>
    <row r="330" spans="1:6" x14ac:dyDescent="0.2">
      <c r="A330">
        <v>2022</v>
      </c>
      <c r="B330" t="s">
        <v>62</v>
      </c>
      <c r="C330" t="s">
        <v>49</v>
      </c>
      <c r="D330">
        <v>146639</v>
      </c>
      <c r="E330">
        <v>87123</v>
      </c>
      <c r="F330" t="s">
        <v>8</v>
      </c>
    </row>
    <row r="331" spans="1:6" x14ac:dyDescent="0.2">
      <c r="A331">
        <v>2022</v>
      </c>
      <c r="B331" t="s">
        <v>62</v>
      </c>
      <c r="C331" t="s">
        <v>50</v>
      </c>
      <c r="D331">
        <v>25941</v>
      </c>
      <c r="E331">
        <v>74355</v>
      </c>
      <c r="F331" t="s">
        <v>8</v>
      </c>
    </row>
    <row r="332" spans="1:6" x14ac:dyDescent="0.2">
      <c r="A332">
        <v>2022</v>
      </c>
      <c r="B332" t="s">
        <v>62</v>
      </c>
      <c r="C332" t="s">
        <v>51</v>
      </c>
      <c r="D332">
        <v>6346</v>
      </c>
      <c r="E332">
        <v>80442</v>
      </c>
      <c r="F332" t="s">
        <v>10</v>
      </c>
    </row>
    <row r="333" spans="1:6" x14ac:dyDescent="0.2">
      <c r="A333">
        <v>2022</v>
      </c>
      <c r="B333" t="s">
        <v>62</v>
      </c>
      <c r="C333" t="s">
        <v>52</v>
      </c>
      <c r="D333">
        <v>60099</v>
      </c>
      <c r="E333">
        <v>102046</v>
      </c>
      <c r="F333" t="s">
        <v>8</v>
      </c>
    </row>
    <row r="334" spans="1:6" x14ac:dyDescent="0.2">
      <c r="A334">
        <v>2022</v>
      </c>
      <c r="B334" t="s">
        <v>62</v>
      </c>
      <c r="C334" t="s">
        <v>53</v>
      </c>
      <c r="D334">
        <v>43094</v>
      </c>
      <c r="E334">
        <v>98279</v>
      </c>
      <c r="F334" t="s">
        <v>10</v>
      </c>
    </row>
    <row r="335" spans="1:6" x14ac:dyDescent="0.2">
      <c r="A335">
        <v>2022</v>
      </c>
      <c r="B335" t="s">
        <v>62</v>
      </c>
      <c r="C335" t="s">
        <v>54</v>
      </c>
      <c r="D335">
        <v>8599</v>
      </c>
      <c r="E335">
        <v>59557</v>
      </c>
      <c r="F335" t="s">
        <v>8</v>
      </c>
    </row>
    <row r="336" spans="1:6" x14ac:dyDescent="0.2">
      <c r="A336">
        <v>2022</v>
      </c>
      <c r="B336" t="s">
        <v>62</v>
      </c>
      <c r="C336" t="s">
        <v>55</v>
      </c>
      <c r="D336">
        <v>27048</v>
      </c>
      <c r="E336">
        <v>73254</v>
      </c>
      <c r="F336" t="s">
        <v>8</v>
      </c>
    </row>
    <row r="337" spans="1:6" x14ac:dyDescent="0.2">
      <c r="A337">
        <v>2022</v>
      </c>
      <c r="B337" t="s">
        <v>62</v>
      </c>
      <c r="C337" t="s">
        <v>56</v>
      </c>
      <c r="D337">
        <v>4986</v>
      </c>
      <c r="E337">
        <v>66233</v>
      </c>
      <c r="F337" t="s">
        <v>10</v>
      </c>
    </row>
    <row r="338" spans="1:6" x14ac:dyDescent="0.2">
      <c r="A338">
        <v>2022</v>
      </c>
      <c r="B338" t="s">
        <v>63</v>
      </c>
      <c r="C338" t="s">
        <v>7</v>
      </c>
      <c r="D338">
        <v>15859</v>
      </c>
      <c r="E338">
        <v>57193</v>
      </c>
      <c r="F338" t="s">
        <v>10</v>
      </c>
    </row>
    <row r="339" spans="1:6" x14ac:dyDescent="0.2">
      <c r="A339">
        <v>2022</v>
      </c>
      <c r="B339" t="s">
        <v>63</v>
      </c>
      <c r="C339" t="s">
        <v>9</v>
      </c>
      <c r="D339">
        <v>20727</v>
      </c>
      <c r="E339">
        <v>62159</v>
      </c>
      <c r="F339" t="s">
        <v>8</v>
      </c>
    </row>
    <row r="340" spans="1:6" x14ac:dyDescent="0.2">
      <c r="A340">
        <v>2022</v>
      </c>
      <c r="B340" t="s">
        <v>63</v>
      </c>
      <c r="C340" t="s">
        <v>11</v>
      </c>
      <c r="D340">
        <v>15656</v>
      </c>
      <c r="E340">
        <v>53435</v>
      </c>
      <c r="F340" t="s">
        <v>8</v>
      </c>
    </row>
    <row r="341" spans="1:6" x14ac:dyDescent="0.2">
      <c r="A341">
        <v>2022</v>
      </c>
      <c r="B341" t="s">
        <v>63</v>
      </c>
      <c r="C341" t="s">
        <v>12</v>
      </c>
      <c r="D341">
        <v>656765</v>
      </c>
      <c r="E341">
        <v>63668</v>
      </c>
      <c r="F341" t="s">
        <v>10</v>
      </c>
    </row>
    <row r="342" spans="1:6" x14ac:dyDescent="0.2">
      <c r="A342">
        <v>2022</v>
      </c>
      <c r="B342" t="s">
        <v>63</v>
      </c>
      <c r="C342" t="s">
        <v>13</v>
      </c>
      <c r="D342">
        <v>23475</v>
      </c>
      <c r="E342">
        <v>61198</v>
      </c>
      <c r="F342" t="s">
        <v>10</v>
      </c>
    </row>
    <row r="343" spans="1:6" x14ac:dyDescent="0.2">
      <c r="A343">
        <v>2022</v>
      </c>
      <c r="B343" t="s">
        <v>63</v>
      </c>
      <c r="C343" t="s">
        <v>14</v>
      </c>
      <c r="D343">
        <v>19964</v>
      </c>
      <c r="E343">
        <v>67215</v>
      </c>
      <c r="F343" t="s">
        <v>10</v>
      </c>
    </row>
    <row r="344" spans="1:6" x14ac:dyDescent="0.2">
      <c r="A344">
        <v>2022</v>
      </c>
      <c r="B344" t="s">
        <v>63</v>
      </c>
      <c r="C344" t="s">
        <v>15</v>
      </c>
      <c r="D344">
        <v>5522</v>
      </c>
      <c r="E344">
        <v>63470</v>
      </c>
      <c r="F344" t="s">
        <v>10</v>
      </c>
    </row>
    <row r="345" spans="1:6" x14ac:dyDescent="0.2">
      <c r="A345">
        <v>2022</v>
      </c>
      <c r="B345" t="s">
        <v>63</v>
      </c>
      <c r="C345" t="s">
        <v>16</v>
      </c>
      <c r="D345">
        <v>85058</v>
      </c>
      <c r="E345">
        <v>61114</v>
      </c>
      <c r="F345" t="s">
        <v>10</v>
      </c>
    </row>
    <row r="346" spans="1:6" x14ac:dyDescent="0.2">
      <c r="A346">
        <v>2022</v>
      </c>
      <c r="B346" t="s">
        <v>63</v>
      </c>
      <c r="C346" t="s">
        <v>17</v>
      </c>
      <c r="D346">
        <v>31842</v>
      </c>
      <c r="E346">
        <v>63141</v>
      </c>
      <c r="F346" t="s">
        <v>8</v>
      </c>
    </row>
    <row r="347" spans="1:6" x14ac:dyDescent="0.2">
      <c r="A347">
        <v>2022</v>
      </c>
      <c r="B347" t="s">
        <v>63</v>
      </c>
      <c r="C347" t="s">
        <v>18</v>
      </c>
      <c r="D347">
        <v>9128</v>
      </c>
      <c r="E347">
        <v>51479</v>
      </c>
      <c r="F347" t="s">
        <v>8</v>
      </c>
    </row>
    <row r="348" spans="1:6" x14ac:dyDescent="0.2">
      <c r="A348">
        <v>2022</v>
      </c>
      <c r="B348" t="s">
        <v>63</v>
      </c>
      <c r="C348" t="s">
        <v>19</v>
      </c>
      <c r="D348">
        <v>39684</v>
      </c>
      <c r="E348">
        <v>61678</v>
      </c>
      <c r="F348" t="s">
        <v>10</v>
      </c>
    </row>
    <row r="349" spans="1:6" x14ac:dyDescent="0.2">
      <c r="A349">
        <v>2022</v>
      </c>
      <c r="B349" t="s">
        <v>63</v>
      </c>
      <c r="C349" t="s">
        <v>20</v>
      </c>
      <c r="D349">
        <v>16899</v>
      </c>
      <c r="E349">
        <v>58802</v>
      </c>
      <c r="F349" t="s">
        <v>8</v>
      </c>
    </row>
    <row r="350" spans="1:6" x14ac:dyDescent="0.2">
      <c r="A350">
        <v>2022</v>
      </c>
      <c r="B350" t="s">
        <v>63</v>
      </c>
      <c r="C350" t="s">
        <v>21</v>
      </c>
      <c r="D350">
        <v>13294</v>
      </c>
      <c r="E350">
        <v>53222</v>
      </c>
      <c r="F350" t="s">
        <v>8</v>
      </c>
    </row>
    <row r="351" spans="1:6" x14ac:dyDescent="0.2">
      <c r="A351">
        <v>2022</v>
      </c>
      <c r="B351" t="s">
        <v>63</v>
      </c>
      <c r="C351" t="s">
        <v>22</v>
      </c>
      <c r="D351">
        <v>10330</v>
      </c>
      <c r="E351">
        <v>54486</v>
      </c>
      <c r="F351" t="s">
        <v>10</v>
      </c>
    </row>
    <row r="352" spans="1:6" x14ac:dyDescent="0.2">
      <c r="A352">
        <v>2022</v>
      </c>
      <c r="B352" t="s">
        <v>63</v>
      </c>
      <c r="C352" t="s">
        <v>23</v>
      </c>
      <c r="D352">
        <v>20809</v>
      </c>
      <c r="E352">
        <v>58098</v>
      </c>
      <c r="F352" t="s">
        <v>10</v>
      </c>
    </row>
    <row r="353" spans="1:6" x14ac:dyDescent="0.2">
      <c r="A353">
        <v>2022</v>
      </c>
      <c r="B353" t="s">
        <v>63</v>
      </c>
      <c r="C353" t="s">
        <v>24</v>
      </c>
      <c r="D353">
        <v>16834</v>
      </c>
      <c r="E353">
        <v>54222</v>
      </c>
      <c r="F353" t="s">
        <v>8</v>
      </c>
    </row>
    <row r="354" spans="1:6" x14ac:dyDescent="0.2">
      <c r="A354">
        <v>2022</v>
      </c>
      <c r="B354" t="s">
        <v>63</v>
      </c>
      <c r="C354" t="s">
        <v>25</v>
      </c>
      <c r="D354">
        <v>5591</v>
      </c>
      <c r="E354">
        <v>59739</v>
      </c>
      <c r="F354" t="s">
        <v>8</v>
      </c>
    </row>
    <row r="355" spans="1:6" x14ac:dyDescent="0.2">
      <c r="A355">
        <v>2022</v>
      </c>
      <c r="B355" t="s">
        <v>63</v>
      </c>
      <c r="C355" t="s">
        <v>26</v>
      </c>
      <c r="D355">
        <v>21505</v>
      </c>
      <c r="E355">
        <v>65854</v>
      </c>
      <c r="F355" t="s">
        <v>10</v>
      </c>
    </row>
    <row r="356" spans="1:6" x14ac:dyDescent="0.2">
      <c r="A356">
        <v>2022</v>
      </c>
      <c r="B356" t="s">
        <v>63</v>
      </c>
      <c r="C356" t="s">
        <v>27</v>
      </c>
      <c r="D356">
        <v>71270</v>
      </c>
      <c r="E356">
        <v>70556</v>
      </c>
      <c r="F356" t="s">
        <v>8</v>
      </c>
    </row>
    <row r="357" spans="1:6" x14ac:dyDescent="0.2">
      <c r="A357">
        <v>2022</v>
      </c>
      <c r="B357" t="s">
        <v>63</v>
      </c>
      <c r="C357" t="s">
        <v>28</v>
      </c>
      <c r="D357">
        <v>32965</v>
      </c>
      <c r="E357">
        <v>60163</v>
      </c>
      <c r="F357" t="s">
        <v>10</v>
      </c>
    </row>
    <row r="358" spans="1:6" x14ac:dyDescent="0.2">
      <c r="A358">
        <v>2022</v>
      </c>
      <c r="B358" t="s">
        <v>63</v>
      </c>
      <c r="C358" t="s">
        <v>29</v>
      </c>
      <c r="D358">
        <v>22985</v>
      </c>
      <c r="E358">
        <v>61127</v>
      </c>
      <c r="F358" t="s">
        <v>8</v>
      </c>
    </row>
    <row r="359" spans="1:6" x14ac:dyDescent="0.2">
      <c r="A359">
        <v>2022</v>
      </c>
      <c r="B359" t="s">
        <v>63</v>
      </c>
      <c r="C359" t="s">
        <v>30</v>
      </c>
      <c r="D359">
        <v>7693</v>
      </c>
      <c r="E359">
        <v>51670</v>
      </c>
      <c r="F359" t="s">
        <v>8</v>
      </c>
    </row>
    <row r="360" spans="1:6" x14ac:dyDescent="0.2">
      <c r="A360">
        <v>2022</v>
      </c>
      <c r="B360" t="s">
        <v>63</v>
      </c>
      <c r="C360" t="s">
        <v>31</v>
      </c>
      <c r="D360">
        <v>56134</v>
      </c>
      <c r="E360">
        <v>56460</v>
      </c>
      <c r="F360" t="s">
        <v>10</v>
      </c>
    </row>
    <row r="361" spans="1:6" x14ac:dyDescent="0.2">
      <c r="A361">
        <v>2022</v>
      </c>
      <c r="B361" t="s">
        <v>63</v>
      </c>
      <c r="C361" t="s">
        <v>32</v>
      </c>
      <c r="D361">
        <v>5112</v>
      </c>
      <c r="E361">
        <v>58612</v>
      </c>
      <c r="F361" t="s">
        <v>10</v>
      </c>
    </row>
    <row r="362" spans="1:6" x14ac:dyDescent="0.2">
      <c r="A362">
        <v>2022</v>
      </c>
      <c r="B362" t="s">
        <v>63</v>
      </c>
      <c r="C362" t="s">
        <v>33</v>
      </c>
      <c r="D362">
        <v>10522</v>
      </c>
      <c r="E362">
        <v>57740</v>
      </c>
      <c r="F362" t="s">
        <v>8</v>
      </c>
    </row>
    <row r="363" spans="1:6" x14ac:dyDescent="0.2">
      <c r="A363">
        <v>2022</v>
      </c>
      <c r="B363" t="s">
        <v>63</v>
      </c>
      <c r="C363" t="s">
        <v>34</v>
      </c>
      <c r="D363">
        <v>9126</v>
      </c>
      <c r="E363">
        <v>64047</v>
      </c>
      <c r="F363" t="s">
        <v>8</v>
      </c>
    </row>
    <row r="364" spans="1:6" x14ac:dyDescent="0.2">
      <c r="A364">
        <v>2022</v>
      </c>
      <c r="B364" t="s">
        <v>63</v>
      </c>
      <c r="C364" t="s">
        <v>35</v>
      </c>
      <c r="D364">
        <v>4900</v>
      </c>
      <c r="E364">
        <v>69675</v>
      </c>
      <c r="F364" t="s">
        <v>10</v>
      </c>
    </row>
    <row r="365" spans="1:6" x14ac:dyDescent="0.2">
      <c r="A365">
        <v>2022</v>
      </c>
      <c r="B365" t="s">
        <v>63</v>
      </c>
      <c r="C365" t="s">
        <v>36</v>
      </c>
      <c r="D365">
        <v>43568</v>
      </c>
      <c r="E365">
        <v>66044</v>
      </c>
      <c r="F365" t="s">
        <v>10</v>
      </c>
    </row>
    <row r="366" spans="1:6" x14ac:dyDescent="0.2">
      <c r="A366">
        <v>2022</v>
      </c>
      <c r="B366" t="s">
        <v>63</v>
      </c>
      <c r="C366" t="s">
        <v>37</v>
      </c>
      <c r="D366">
        <v>11448</v>
      </c>
      <c r="E366">
        <v>51191</v>
      </c>
      <c r="F366" t="s">
        <v>10</v>
      </c>
    </row>
    <row r="367" spans="1:6" x14ac:dyDescent="0.2">
      <c r="A367">
        <v>2022</v>
      </c>
      <c r="B367" t="s">
        <v>63</v>
      </c>
      <c r="C367" t="s">
        <v>38</v>
      </c>
      <c r="D367">
        <v>67893</v>
      </c>
      <c r="E367">
        <v>64936</v>
      </c>
      <c r="F367" t="s">
        <v>10</v>
      </c>
    </row>
    <row r="368" spans="1:6" x14ac:dyDescent="0.2">
      <c r="A368">
        <v>2022</v>
      </c>
      <c r="B368" t="s">
        <v>63</v>
      </c>
      <c r="C368" t="s">
        <v>39</v>
      </c>
      <c r="D368">
        <v>29514</v>
      </c>
      <c r="E368">
        <v>59252</v>
      </c>
      <c r="F368" t="s">
        <v>10</v>
      </c>
    </row>
    <row r="369" spans="1:6" x14ac:dyDescent="0.2">
      <c r="A369">
        <v>2022</v>
      </c>
      <c r="B369" t="s">
        <v>63</v>
      </c>
      <c r="C369" t="s">
        <v>40</v>
      </c>
      <c r="D369">
        <v>2737</v>
      </c>
      <c r="E369">
        <v>61234</v>
      </c>
      <c r="F369" t="s">
        <v>8</v>
      </c>
    </row>
    <row r="370" spans="1:6" x14ac:dyDescent="0.2">
      <c r="A370">
        <v>2022</v>
      </c>
      <c r="B370" t="s">
        <v>63</v>
      </c>
      <c r="C370" t="s">
        <v>41</v>
      </c>
      <c r="D370">
        <v>35930</v>
      </c>
      <c r="E370">
        <v>57366</v>
      </c>
      <c r="F370" t="s">
        <v>8</v>
      </c>
    </row>
    <row r="371" spans="1:6" x14ac:dyDescent="0.2">
      <c r="A371">
        <v>2022</v>
      </c>
      <c r="B371" t="s">
        <v>63</v>
      </c>
      <c r="C371" t="s">
        <v>42</v>
      </c>
      <c r="D371">
        <v>13656</v>
      </c>
      <c r="E371">
        <v>55095</v>
      </c>
      <c r="F371" t="s">
        <v>10</v>
      </c>
    </row>
    <row r="372" spans="1:6" x14ac:dyDescent="0.2">
      <c r="A372">
        <v>2022</v>
      </c>
      <c r="B372" t="s">
        <v>63</v>
      </c>
      <c r="C372" t="s">
        <v>43</v>
      </c>
      <c r="D372">
        <v>28106</v>
      </c>
      <c r="E372">
        <v>60216</v>
      </c>
      <c r="F372" t="s">
        <v>8</v>
      </c>
    </row>
    <row r="373" spans="1:6" x14ac:dyDescent="0.2">
      <c r="A373">
        <v>2022</v>
      </c>
      <c r="B373" t="s">
        <v>63</v>
      </c>
      <c r="C373" t="s">
        <v>44</v>
      </c>
      <c r="D373">
        <v>57935</v>
      </c>
      <c r="E373">
        <v>63087</v>
      </c>
      <c r="F373" t="s">
        <v>8</v>
      </c>
    </row>
    <row r="374" spans="1:6" x14ac:dyDescent="0.2">
      <c r="A374">
        <v>2022</v>
      </c>
      <c r="B374" t="s">
        <v>63</v>
      </c>
      <c r="C374" t="s">
        <v>45</v>
      </c>
      <c r="D374">
        <v>4907</v>
      </c>
      <c r="E374">
        <v>60510</v>
      </c>
      <c r="F374" t="s">
        <v>10</v>
      </c>
    </row>
    <row r="375" spans="1:6" x14ac:dyDescent="0.2">
      <c r="A375">
        <v>2022</v>
      </c>
      <c r="B375" t="s">
        <v>63</v>
      </c>
      <c r="C375" t="s">
        <v>46</v>
      </c>
      <c r="D375">
        <v>15612</v>
      </c>
      <c r="E375">
        <v>56055</v>
      </c>
      <c r="F375" t="s">
        <v>10</v>
      </c>
    </row>
    <row r="376" spans="1:6" x14ac:dyDescent="0.2">
      <c r="A376">
        <v>2022</v>
      </c>
      <c r="B376" t="s">
        <v>63</v>
      </c>
      <c r="C376" t="s">
        <v>47</v>
      </c>
      <c r="D376">
        <v>2934</v>
      </c>
      <c r="E376">
        <v>63054</v>
      </c>
      <c r="F376" t="s">
        <v>8</v>
      </c>
    </row>
    <row r="377" spans="1:6" x14ac:dyDescent="0.2">
      <c r="A377">
        <v>2022</v>
      </c>
      <c r="B377" t="s">
        <v>63</v>
      </c>
      <c r="C377" t="s">
        <v>48</v>
      </c>
      <c r="D377">
        <v>21213</v>
      </c>
      <c r="E377">
        <v>62401</v>
      </c>
      <c r="F377" t="s">
        <v>8</v>
      </c>
    </row>
    <row r="378" spans="1:6" x14ac:dyDescent="0.2">
      <c r="A378">
        <v>2022</v>
      </c>
      <c r="B378" t="s">
        <v>63</v>
      </c>
      <c r="C378" t="s">
        <v>49</v>
      </c>
      <c r="D378">
        <v>98681</v>
      </c>
      <c r="E378">
        <v>57856</v>
      </c>
      <c r="F378" t="s">
        <v>10</v>
      </c>
    </row>
    <row r="379" spans="1:6" x14ac:dyDescent="0.2">
      <c r="A379">
        <v>2022</v>
      </c>
      <c r="B379" t="s">
        <v>63</v>
      </c>
      <c r="C379" t="s">
        <v>50</v>
      </c>
      <c r="D379">
        <v>13463</v>
      </c>
      <c r="E379">
        <v>54260</v>
      </c>
      <c r="F379" t="s">
        <v>8</v>
      </c>
    </row>
    <row r="380" spans="1:6" x14ac:dyDescent="0.2">
      <c r="A380">
        <v>2022</v>
      </c>
      <c r="B380" t="s">
        <v>63</v>
      </c>
      <c r="C380" t="s">
        <v>51</v>
      </c>
      <c r="D380">
        <v>2516</v>
      </c>
      <c r="E380">
        <v>58779</v>
      </c>
      <c r="F380" t="s">
        <v>10</v>
      </c>
    </row>
    <row r="381" spans="1:6" x14ac:dyDescent="0.2">
      <c r="A381">
        <v>2022</v>
      </c>
      <c r="B381" t="s">
        <v>63</v>
      </c>
      <c r="C381" t="s">
        <v>52</v>
      </c>
      <c r="D381">
        <v>49705</v>
      </c>
      <c r="E381">
        <v>60119</v>
      </c>
      <c r="F381" t="s">
        <v>8</v>
      </c>
    </row>
    <row r="382" spans="1:6" x14ac:dyDescent="0.2">
      <c r="A382">
        <v>2022</v>
      </c>
      <c r="B382" t="s">
        <v>63</v>
      </c>
      <c r="C382" t="s">
        <v>53</v>
      </c>
      <c r="D382">
        <v>74944</v>
      </c>
      <c r="E382">
        <v>61544</v>
      </c>
      <c r="F382" t="s">
        <v>8</v>
      </c>
    </row>
    <row r="383" spans="1:6" x14ac:dyDescent="0.2">
      <c r="A383">
        <v>2022</v>
      </c>
      <c r="B383" t="s">
        <v>63</v>
      </c>
      <c r="C383" t="s">
        <v>54</v>
      </c>
      <c r="D383">
        <v>8500</v>
      </c>
      <c r="E383">
        <v>56597</v>
      </c>
      <c r="F383" t="s">
        <v>10</v>
      </c>
    </row>
    <row r="384" spans="1:6" x14ac:dyDescent="0.2">
      <c r="A384">
        <v>2022</v>
      </c>
      <c r="B384" t="s">
        <v>63</v>
      </c>
      <c r="C384" t="s">
        <v>55</v>
      </c>
      <c r="D384">
        <v>31125</v>
      </c>
      <c r="E384">
        <v>58993</v>
      </c>
      <c r="F384" t="s">
        <v>10</v>
      </c>
    </row>
    <row r="385" spans="1:6" x14ac:dyDescent="0.2">
      <c r="A385">
        <v>2022</v>
      </c>
      <c r="B385" t="s">
        <v>63</v>
      </c>
      <c r="C385" t="s">
        <v>56</v>
      </c>
      <c r="D385">
        <v>3485</v>
      </c>
      <c r="E385">
        <v>52334</v>
      </c>
      <c r="F385" t="s">
        <v>8</v>
      </c>
    </row>
    <row r="386" spans="1:6" x14ac:dyDescent="0.2">
      <c r="A386">
        <v>2022</v>
      </c>
      <c r="B386" t="s">
        <v>64</v>
      </c>
      <c r="C386" t="s">
        <v>7</v>
      </c>
      <c r="D386">
        <v>11221</v>
      </c>
      <c r="E386">
        <v>24554</v>
      </c>
      <c r="F386" t="s">
        <v>8</v>
      </c>
    </row>
    <row r="387" spans="1:6" x14ac:dyDescent="0.2">
      <c r="A387">
        <v>2022</v>
      </c>
      <c r="B387" t="s">
        <v>64</v>
      </c>
      <c r="C387" t="s">
        <v>9</v>
      </c>
      <c r="D387">
        <v>14444</v>
      </c>
      <c r="E387">
        <v>32810</v>
      </c>
      <c r="F387" t="s">
        <v>10</v>
      </c>
    </row>
    <row r="388" spans="1:6" x14ac:dyDescent="0.2">
      <c r="A388">
        <v>2022</v>
      </c>
      <c r="B388" t="s">
        <v>64</v>
      </c>
      <c r="C388" t="s">
        <v>11</v>
      </c>
      <c r="D388">
        <v>7458</v>
      </c>
      <c r="E388">
        <v>24414</v>
      </c>
      <c r="F388" t="s">
        <v>10</v>
      </c>
    </row>
    <row r="389" spans="1:6" x14ac:dyDescent="0.2">
      <c r="A389">
        <v>2022</v>
      </c>
      <c r="B389" t="s">
        <v>64</v>
      </c>
      <c r="C389" t="s">
        <v>12</v>
      </c>
      <c r="D389">
        <v>117833</v>
      </c>
      <c r="E389">
        <v>42090</v>
      </c>
      <c r="F389" t="s">
        <v>10</v>
      </c>
    </row>
    <row r="390" spans="1:6" x14ac:dyDescent="0.2">
      <c r="A390">
        <v>2022</v>
      </c>
      <c r="B390" t="s">
        <v>64</v>
      </c>
      <c r="C390" t="s">
        <v>13</v>
      </c>
      <c r="D390">
        <v>17650</v>
      </c>
      <c r="E390">
        <v>34424</v>
      </c>
      <c r="F390" t="s">
        <v>10</v>
      </c>
    </row>
    <row r="391" spans="1:6" x14ac:dyDescent="0.2">
      <c r="A391">
        <v>2022</v>
      </c>
      <c r="B391" t="s">
        <v>64</v>
      </c>
      <c r="C391" t="s">
        <v>14</v>
      </c>
      <c r="D391">
        <v>10916</v>
      </c>
      <c r="E391">
        <v>32295</v>
      </c>
      <c r="F391" t="s">
        <v>10</v>
      </c>
    </row>
    <row r="392" spans="1:6" x14ac:dyDescent="0.2">
      <c r="A392">
        <v>2022</v>
      </c>
      <c r="B392" t="s">
        <v>64</v>
      </c>
      <c r="C392" t="s">
        <v>15</v>
      </c>
      <c r="D392">
        <v>2698</v>
      </c>
      <c r="E392">
        <v>28228</v>
      </c>
      <c r="F392" t="s">
        <v>8</v>
      </c>
    </row>
    <row r="393" spans="1:6" x14ac:dyDescent="0.2">
      <c r="A393">
        <v>2022</v>
      </c>
      <c r="B393" t="s">
        <v>64</v>
      </c>
      <c r="C393" t="s">
        <v>16</v>
      </c>
      <c r="D393">
        <v>59645</v>
      </c>
      <c r="E393">
        <v>33709</v>
      </c>
      <c r="F393" t="s">
        <v>8</v>
      </c>
    </row>
    <row r="394" spans="1:6" x14ac:dyDescent="0.2">
      <c r="A394">
        <v>2022</v>
      </c>
      <c r="B394" t="s">
        <v>64</v>
      </c>
      <c r="C394" t="s">
        <v>17</v>
      </c>
      <c r="D394">
        <v>26741</v>
      </c>
      <c r="E394">
        <v>28009</v>
      </c>
      <c r="F394" t="s">
        <v>10</v>
      </c>
    </row>
    <row r="395" spans="1:6" x14ac:dyDescent="0.2">
      <c r="A395">
        <v>2022</v>
      </c>
      <c r="B395" t="s">
        <v>64</v>
      </c>
      <c r="C395" t="s">
        <v>18</v>
      </c>
      <c r="D395">
        <v>5242</v>
      </c>
      <c r="E395">
        <v>24637</v>
      </c>
      <c r="F395" t="s">
        <v>8</v>
      </c>
    </row>
    <row r="396" spans="1:6" x14ac:dyDescent="0.2">
      <c r="A396">
        <v>2022</v>
      </c>
      <c r="B396" t="s">
        <v>64</v>
      </c>
      <c r="C396" t="s">
        <v>19</v>
      </c>
      <c r="D396">
        <v>32842</v>
      </c>
      <c r="E396">
        <v>31054</v>
      </c>
      <c r="F396" t="s">
        <v>8</v>
      </c>
    </row>
    <row r="397" spans="1:6" x14ac:dyDescent="0.2">
      <c r="A397">
        <v>2022</v>
      </c>
      <c r="B397" t="s">
        <v>64</v>
      </c>
      <c r="C397" t="s">
        <v>20</v>
      </c>
      <c r="D397">
        <v>16068</v>
      </c>
      <c r="E397">
        <v>26493</v>
      </c>
      <c r="F397" t="s">
        <v>10</v>
      </c>
    </row>
    <row r="398" spans="1:6" x14ac:dyDescent="0.2">
      <c r="A398">
        <v>2022</v>
      </c>
      <c r="B398" t="s">
        <v>64</v>
      </c>
      <c r="C398" t="s">
        <v>21</v>
      </c>
      <c r="D398">
        <v>8734</v>
      </c>
      <c r="E398">
        <v>24002</v>
      </c>
      <c r="F398" t="s">
        <v>10</v>
      </c>
    </row>
    <row r="399" spans="1:6" x14ac:dyDescent="0.2">
      <c r="A399">
        <v>2022</v>
      </c>
      <c r="B399" t="s">
        <v>64</v>
      </c>
      <c r="C399" t="s">
        <v>22</v>
      </c>
      <c r="D399">
        <v>6792</v>
      </c>
      <c r="E399">
        <v>24088</v>
      </c>
      <c r="F399" t="s">
        <v>8</v>
      </c>
    </row>
    <row r="400" spans="1:6" x14ac:dyDescent="0.2">
      <c r="A400">
        <v>2022</v>
      </c>
      <c r="B400" t="s">
        <v>64</v>
      </c>
      <c r="C400" t="s">
        <v>23</v>
      </c>
      <c r="D400">
        <v>10331</v>
      </c>
      <c r="E400">
        <v>25522</v>
      </c>
      <c r="F400" t="s">
        <v>8</v>
      </c>
    </row>
    <row r="401" spans="1:6" x14ac:dyDescent="0.2">
      <c r="A401">
        <v>2022</v>
      </c>
      <c r="B401" t="s">
        <v>64</v>
      </c>
      <c r="C401" t="s">
        <v>24</v>
      </c>
      <c r="D401">
        <v>13351</v>
      </c>
      <c r="E401">
        <v>28216</v>
      </c>
      <c r="F401" t="s">
        <v>10</v>
      </c>
    </row>
    <row r="402" spans="1:6" x14ac:dyDescent="0.2">
      <c r="A402">
        <v>2022</v>
      </c>
      <c r="B402" t="s">
        <v>64</v>
      </c>
      <c r="C402" t="s">
        <v>25</v>
      </c>
      <c r="D402">
        <v>5172</v>
      </c>
      <c r="E402">
        <v>31112</v>
      </c>
      <c r="F402" t="s">
        <v>8</v>
      </c>
    </row>
    <row r="403" spans="1:6" x14ac:dyDescent="0.2">
      <c r="A403">
        <v>2022</v>
      </c>
      <c r="B403" t="s">
        <v>64</v>
      </c>
      <c r="C403" t="s">
        <v>26</v>
      </c>
      <c r="D403">
        <v>14823</v>
      </c>
      <c r="E403">
        <v>32383</v>
      </c>
      <c r="F403" t="s">
        <v>10</v>
      </c>
    </row>
    <row r="404" spans="1:6" x14ac:dyDescent="0.2">
      <c r="A404">
        <v>2022</v>
      </c>
      <c r="B404" t="s">
        <v>64</v>
      </c>
      <c r="C404" t="s">
        <v>27</v>
      </c>
      <c r="D404">
        <v>20158</v>
      </c>
      <c r="E404">
        <v>36457</v>
      </c>
      <c r="F404" t="s">
        <v>8</v>
      </c>
    </row>
    <row r="405" spans="1:6" x14ac:dyDescent="0.2">
      <c r="A405">
        <v>2022</v>
      </c>
      <c r="B405" t="s">
        <v>64</v>
      </c>
      <c r="C405" t="s">
        <v>28</v>
      </c>
      <c r="D405">
        <v>23032</v>
      </c>
      <c r="E405">
        <v>28254</v>
      </c>
      <c r="F405" t="s">
        <v>8</v>
      </c>
    </row>
    <row r="406" spans="1:6" x14ac:dyDescent="0.2">
      <c r="A406">
        <v>2022</v>
      </c>
      <c r="B406" t="s">
        <v>64</v>
      </c>
      <c r="C406" t="s">
        <v>29</v>
      </c>
      <c r="D406">
        <v>15355</v>
      </c>
      <c r="E406">
        <v>30167</v>
      </c>
      <c r="F406" t="s">
        <v>10</v>
      </c>
    </row>
    <row r="407" spans="1:6" x14ac:dyDescent="0.2">
      <c r="A407">
        <v>2022</v>
      </c>
      <c r="B407" t="s">
        <v>64</v>
      </c>
      <c r="C407" t="s">
        <v>30</v>
      </c>
      <c r="D407">
        <v>6644</v>
      </c>
      <c r="E407">
        <v>24380</v>
      </c>
      <c r="F407" t="s">
        <v>10</v>
      </c>
    </row>
    <row r="408" spans="1:6" x14ac:dyDescent="0.2">
      <c r="A408">
        <v>2022</v>
      </c>
      <c r="B408" t="s">
        <v>64</v>
      </c>
      <c r="C408" t="s">
        <v>31</v>
      </c>
      <c r="D408">
        <v>15398</v>
      </c>
      <c r="E408">
        <v>28154</v>
      </c>
      <c r="F408" t="s">
        <v>8</v>
      </c>
    </row>
    <row r="409" spans="1:6" x14ac:dyDescent="0.2">
      <c r="A409">
        <v>2022</v>
      </c>
      <c r="B409" t="s">
        <v>64</v>
      </c>
      <c r="C409" t="s">
        <v>32</v>
      </c>
      <c r="D409">
        <v>5182</v>
      </c>
      <c r="E409">
        <v>27078</v>
      </c>
      <c r="F409" t="s">
        <v>8</v>
      </c>
    </row>
    <row r="410" spans="1:6" x14ac:dyDescent="0.2">
      <c r="A410">
        <v>2022</v>
      </c>
      <c r="B410" t="s">
        <v>64</v>
      </c>
      <c r="C410" t="s">
        <v>33</v>
      </c>
      <c r="D410">
        <v>5552</v>
      </c>
      <c r="E410">
        <v>24131</v>
      </c>
      <c r="F410" t="s">
        <v>10</v>
      </c>
    </row>
    <row r="411" spans="1:6" x14ac:dyDescent="0.2">
      <c r="A411">
        <v>2022</v>
      </c>
      <c r="B411" t="s">
        <v>64</v>
      </c>
      <c r="C411" t="s">
        <v>34</v>
      </c>
      <c r="D411">
        <v>8698</v>
      </c>
      <c r="E411">
        <v>40061</v>
      </c>
      <c r="F411" t="s">
        <v>10</v>
      </c>
    </row>
    <row r="412" spans="1:6" x14ac:dyDescent="0.2">
      <c r="A412">
        <v>2022</v>
      </c>
      <c r="B412" t="s">
        <v>64</v>
      </c>
      <c r="C412" t="s">
        <v>35</v>
      </c>
      <c r="D412">
        <v>4677</v>
      </c>
      <c r="E412">
        <v>30729</v>
      </c>
      <c r="F412" t="s">
        <v>10</v>
      </c>
    </row>
    <row r="413" spans="1:6" x14ac:dyDescent="0.2">
      <c r="A413">
        <v>2022</v>
      </c>
      <c r="B413" t="s">
        <v>64</v>
      </c>
      <c r="C413" t="s">
        <v>36</v>
      </c>
      <c r="D413">
        <v>24584</v>
      </c>
      <c r="E413">
        <v>34639</v>
      </c>
      <c r="F413" t="s">
        <v>10</v>
      </c>
    </row>
    <row r="414" spans="1:6" x14ac:dyDescent="0.2">
      <c r="A414">
        <v>2022</v>
      </c>
      <c r="B414" t="s">
        <v>64</v>
      </c>
      <c r="C414" t="s">
        <v>37</v>
      </c>
      <c r="D414">
        <v>5276</v>
      </c>
      <c r="E414">
        <v>25988</v>
      </c>
      <c r="F414" t="s">
        <v>10</v>
      </c>
    </row>
    <row r="415" spans="1:6" x14ac:dyDescent="0.2">
      <c r="A415">
        <v>2022</v>
      </c>
      <c r="B415" t="s">
        <v>64</v>
      </c>
      <c r="C415" t="s">
        <v>38</v>
      </c>
      <c r="D415">
        <v>64959</v>
      </c>
      <c r="E415">
        <v>42986</v>
      </c>
      <c r="F415" t="s">
        <v>8</v>
      </c>
    </row>
    <row r="416" spans="1:6" x14ac:dyDescent="0.2">
      <c r="A416">
        <v>2022</v>
      </c>
      <c r="B416" t="s">
        <v>64</v>
      </c>
      <c r="C416" t="s">
        <v>39</v>
      </c>
      <c r="D416">
        <v>27015</v>
      </c>
      <c r="E416">
        <v>27462</v>
      </c>
      <c r="F416" t="s">
        <v>8</v>
      </c>
    </row>
    <row r="417" spans="1:6" x14ac:dyDescent="0.2">
      <c r="A417">
        <v>2022</v>
      </c>
      <c r="B417" t="s">
        <v>64</v>
      </c>
      <c r="C417" t="s">
        <v>40</v>
      </c>
      <c r="D417">
        <v>2621</v>
      </c>
      <c r="E417">
        <v>25193</v>
      </c>
      <c r="F417" t="s">
        <v>10</v>
      </c>
    </row>
    <row r="418" spans="1:6" x14ac:dyDescent="0.2">
      <c r="A418">
        <v>2022</v>
      </c>
      <c r="B418" t="s">
        <v>64</v>
      </c>
      <c r="C418" t="s">
        <v>41</v>
      </c>
      <c r="D418">
        <v>29197</v>
      </c>
      <c r="E418">
        <v>27027</v>
      </c>
      <c r="F418" t="s">
        <v>8</v>
      </c>
    </row>
    <row r="419" spans="1:6" x14ac:dyDescent="0.2">
      <c r="A419">
        <v>2022</v>
      </c>
      <c r="B419" t="s">
        <v>64</v>
      </c>
      <c r="C419" t="s">
        <v>42</v>
      </c>
      <c r="D419">
        <v>9364</v>
      </c>
      <c r="E419">
        <v>25310</v>
      </c>
      <c r="F419" t="s">
        <v>8</v>
      </c>
    </row>
    <row r="420" spans="1:6" x14ac:dyDescent="0.2">
      <c r="A420">
        <v>2022</v>
      </c>
      <c r="B420" t="s">
        <v>64</v>
      </c>
      <c r="C420" t="s">
        <v>43</v>
      </c>
      <c r="D420">
        <v>13993</v>
      </c>
      <c r="E420">
        <v>30338</v>
      </c>
      <c r="F420" t="s">
        <v>10</v>
      </c>
    </row>
    <row r="421" spans="1:6" x14ac:dyDescent="0.2">
      <c r="A421">
        <v>2022</v>
      </c>
      <c r="B421" t="s">
        <v>64</v>
      </c>
      <c r="C421" t="s">
        <v>44</v>
      </c>
      <c r="D421">
        <v>33532</v>
      </c>
      <c r="E421">
        <v>28945</v>
      </c>
      <c r="F421" t="s">
        <v>10</v>
      </c>
    </row>
    <row r="422" spans="1:6" x14ac:dyDescent="0.2">
      <c r="A422">
        <v>2022</v>
      </c>
      <c r="B422" t="s">
        <v>64</v>
      </c>
      <c r="C422" t="s">
        <v>45</v>
      </c>
      <c r="D422">
        <v>3890</v>
      </c>
      <c r="E422">
        <v>30733</v>
      </c>
      <c r="F422" t="s">
        <v>8</v>
      </c>
    </row>
    <row r="423" spans="1:6" x14ac:dyDescent="0.2">
      <c r="A423">
        <v>2022</v>
      </c>
      <c r="B423" t="s">
        <v>64</v>
      </c>
      <c r="C423" t="s">
        <v>46</v>
      </c>
      <c r="D423">
        <v>13676</v>
      </c>
      <c r="E423">
        <v>25677</v>
      </c>
      <c r="F423" t="s">
        <v>8</v>
      </c>
    </row>
    <row r="424" spans="1:6" x14ac:dyDescent="0.2">
      <c r="A424">
        <v>2022</v>
      </c>
      <c r="B424" t="s">
        <v>64</v>
      </c>
      <c r="C424" t="s">
        <v>47</v>
      </c>
      <c r="D424">
        <v>3184</v>
      </c>
      <c r="E424">
        <v>24829</v>
      </c>
      <c r="F424" t="s">
        <v>10</v>
      </c>
    </row>
    <row r="425" spans="1:6" x14ac:dyDescent="0.2">
      <c r="A425">
        <v>2022</v>
      </c>
      <c r="B425" t="s">
        <v>64</v>
      </c>
      <c r="C425" t="s">
        <v>48</v>
      </c>
      <c r="D425">
        <v>17443</v>
      </c>
      <c r="E425">
        <v>29771</v>
      </c>
      <c r="F425" t="s">
        <v>8</v>
      </c>
    </row>
    <row r="426" spans="1:6" x14ac:dyDescent="0.2">
      <c r="A426">
        <v>2022</v>
      </c>
      <c r="B426" t="s">
        <v>64</v>
      </c>
      <c r="C426" t="s">
        <v>49</v>
      </c>
      <c r="D426">
        <v>66777</v>
      </c>
      <c r="E426">
        <v>29001</v>
      </c>
      <c r="F426" t="s">
        <v>10</v>
      </c>
    </row>
    <row r="427" spans="1:6" x14ac:dyDescent="0.2">
      <c r="A427">
        <v>2022</v>
      </c>
      <c r="B427" t="s">
        <v>64</v>
      </c>
      <c r="C427" t="s">
        <v>50</v>
      </c>
      <c r="D427">
        <v>7766</v>
      </c>
      <c r="E427">
        <v>27580</v>
      </c>
      <c r="F427" t="s">
        <v>8</v>
      </c>
    </row>
    <row r="428" spans="1:6" x14ac:dyDescent="0.2">
      <c r="A428">
        <v>2022</v>
      </c>
      <c r="B428" t="s">
        <v>64</v>
      </c>
      <c r="C428" t="s">
        <v>51</v>
      </c>
      <c r="D428">
        <v>2220</v>
      </c>
      <c r="E428">
        <v>32068</v>
      </c>
      <c r="F428" t="s">
        <v>8</v>
      </c>
    </row>
    <row r="429" spans="1:6" x14ac:dyDescent="0.2">
      <c r="A429">
        <v>2022</v>
      </c>
      <c r="B429" t="s">
        <v>64</v>
      </c>
      <c r="C429" t="s">
        <v>52</v>
      </c>
      <c r="D429">
        <v>20954</v>
      </c>
      <c r="E429">
        <v>28634</v>
      </c>
      <c r="F429" t="s">
        <v>10</v>
      </c>
    </row>
    <row r="430" spans="1:6" x14ac:dyDescent="0.2">
      <c r="A430">
        <v>2022</v>
      </c>
      <c r="B430" t="s">
        <v>64</v>
      </c>
      <c r="C430" t="s">
        <v>53</v>
      </c>
      <c r="D430">
        <v>20710</v>
      </c>
      <c r="E430">
        <v>32657</v>
      </c>
      <c r="F430" t="s">
        <v>10</v>
      </c>
    </row>
    <row r="431" spans="1:6" x14ac:dyDescent="0.2">
      <c r="A431">
        <v>2022</v>
      </c>
      <c r="B431" t="s">
        <v>64</v>
      </c>
      <c r="C431" t="s">
        <v>54</v>
      </c>
      <c r="D431">
        <v>4602</v>
      </c>
      <c r="E431">
        <v>24945</v>
      </c>
      <c r="F431" t="s">
        <v>8</v>
      </c>
    </row>
    <row r="432" spans="1:6" x14ac:dyDescent="0.2">
      <c r="A432">
        <v>2022</v>
      </c>
      <c r="B432" t="s">
        <v>64</v>
      </c>
      <c r="C432" t="s">
        <v>55</v>
      </c>
      <c r="D432">
        <v>16783</v>
      </c>
      <c r="E432">
        <v>25473</v>
      </c>
      <c r="F432" t="s">
        <v>8</v>
      </c>
    </row>
    <row r="433" spans="1:6" x14ac:dyDescent="0.2">
      <c r="A433">
        <v>2022</v>
      </c>
      <c r="B433" t="s">
        <v>64</v>
      </c>
      <c r="C433" t="s">
        <v>56</v>
      </c>
      <c r="D433">
        <v>2418</v>
      </c>
      <c r="E433">
        <v>29041</v>
      </c>
      <c r="F433" t="s">
        <v>10</v>
      </c>
    </row>
    <row r="434" spans="1:6" x14ac:dyDescent="0.2">
      <c r="A434">
        <v>2022</v>
      </c>
      <c r="B434" t="s">
        <v>65</v>
      </c>
      <c r="C434" t="s">
        <v>7</v>
      </c>
      <c r="D434">
        <v>9048</v>
      </c>
      <c r="E434">
        <v>47437</v>
      </c>
      <c r="F434" t="s">
        <v>10</v>
      </c>
    </row>
    <row r="435" spans="1:6" x14ac:dyDescent="0.2">
      <c r="A435">
        <v>2022</v>
      </c>
      <c r="B435" t="s">
        <v>65</v>
      </c>
      <c r="C435" t="s">
        <v>9</v>
      </c>
      <c r="D435">
        <v>10878</v>
      </c>
      <c r="E435">
        <v>48482</v>
      </c>
      <c r="F435" t="s">
        <v>10</v>
      </c>
    </row>
    <row r="436" spans="1:6" x14ac:dyDescent="0.2">
      <c r="A436">
        <v>2022</v>
      </c>
      <c r="B436" t="s">
        <v>65</v>
      </c>
      <c r="C436" t="s">
        <v>11</v>
      </c>
      <c r="D436">
        <v>5464</v>
      </c>
      <c r="E436">
        <v>44111</v>
      </c>
      <c r="F436" t="s">
        <v>10</v>
      </c>
    </row>
    <row r="437" spans="1:6" x14ac:dyDescent="0.2">
      <c r="A437">
        <v>2022</v>
      </c>
      <c r="B437" t="s">
        <v>65</v>
      </c>
      <c r="C437" t="s">
        <v>12</v>
      </c>
      <c r="D437">
        <v>97116</v>
      </c>
      <c r="E437">
        <v>53080</v>
      </c>
      <c r="F437" t="s">
        <v>10</v>
      </c>
    </row>
    <row r="438" spans="1:6" x14ac:dyDescent="0.2">
      <c r="A438">
        <v>2022</v>
      </c>
      <c r="B438" t="s">
        <v>65</v>
      </c>
      <c r="C438" t="s">
        <v>13</v>
      </c>
      <c r="D438">
        <v>16860</v>
      </c>
      <c r="E438">
        <v>51642</v>
      </c>
      <c r="F438" t="s">
        <v>8</v>
      </c>
    </row>
    <row r="439" spans="1:6" x14ac:dyDescent="0.2">
      <c r="A439">
        <v>2022</v>
      </c>
      <c r="B439" t="s">
        <v>65</v>
      </c>
      <c r="C439" t="s">
        <v>14</v>
      </c>
      <c r="D439">
        <v>12480</v>
      </c>
      <c r="E439">
        <v>48136</v>
      </c>
      <c r="F439" t="s">
        <v>8</v>
      </c>
    </row>
    <row r="440" spans="1:6" x14ac:dyDescent="0.2">
      <c r="A440">
        <v>2022</v>
      </c>
      <c r="B440" t="s">
        <v>65</v>
      </c>
      <c r="C440" t="s">
        <v>15</v>
      </c>
      <c r="D440">
        <v>2088</v>
      </c>
      <c r="E440">
        <v>44135</v>
      </c>
      <c r="F440" t="s">
        <v>10</v>
      </c>
    </row>
    <row r="441" spans="1:6" x14ac:dyDescent="0.2">
      <c r="A441">
        <v>2022</v>
      </c>
      <c r="B441" t="s">
        <v>65</v>
      </c>
      <c r="C441" t="s">
        <v>16</v>
      </c>
      <c r="D441">
        <v>54871</v>
      </c>
      <c r="E441">
        <v>47154</v>
      </c>
      <c r="F441" t="s">
        <v>8</v>
      </c>
    </row>
    <row r="442" spans="1:6" x14ac:dyDescent="0.2">
      <c r="A442">
        <v>2022</v>
      </c>
      <c r="B442" t="s">
        <v>65</v>
      </c>
      <c r="C442" t="s">
        <v>17</v>
      </c>
      <c r="D442">
        <v>19294</v>
      </c>
      <c r="E442">
        <v>47319</v>
      </c>
      <c r="F442" t="s">
        <v>8</v>
      </c>
    </row>
    <row r="443" spans="1:6" x14ac:dyDescent="0.2">
      <c r="A443">
        <v>2022</v>
      </c>
      <c r="B443" t="s">
        <v>65</v>
      </c>
      <c r="C443" t="s">
        <v>18</v>
      </c>
      <c r="D443">
        <v>4119</v>
      </c>
      <c r="E443">
        <v>41029</v>
      </c>
      <c r="F443" t="s">
        <v>10</v>
      </c>
    </row>
    <row r="444" spans="1:6" x14ac:dyDescent="0.2">
      <c r="A444">
        <v>2022</v>
      </c>
      <c r="B444" t="s">
        <v>65</v>
      </c>
      <c r="C444" t="s">
        <v>19</v>
      </c>
      <c r="D444">
        <v>35477</v>
      </c>
      <c r="E444">
        <v>54230</v>
      </c>
      <c r="F444" t="s">
        <v>10</v>
      </c>
    </row>
    <row r="445" spans="1:6" x14ac:dyDescent="0.2">
      <c r="A445">
        <v>2022</v>
      </c>
      <c r="B445" t="s">
        <v>65</v>
      </c>
      <c r="C445" t="s">
        <v>20</v>
      </c>
      <c r="D445">
        <v>13233</v>
      </c>
      <c r="E445">
        <v>42636</v>
      </c>
      <c r="F445" t="s">
        <v>8</v>
      </c>
    </row>
    <row r="446" spans="1:6" x14ac:dyDescent="0.2">
      <c r="A446">
        <v>2022</v>
      </c>
      <c r="B446" t="s">
        <v>65</v>
      </c>
      <c r="C446" t="s">
        <v>21</v>
      </c>
      <c r="D446">
        <v>7585</v>
      </c>
      <c r="E446">
        <v>46163</v>
      </c>
      <c r="F446" t="s">
        <v>8</v>
      </c>
    </row>
    <row r="447" spans="1:6" x14ac:dyDescent="0.2">
      <c r="A447">
        <v>2022</v>
      </c>
      <c r="B447" t="s">
        <v>65</v>
      </c>
      <c r="C447" t="s">
        <v>22</v>
      </c>
      <c r="D447">
        <v>5873</v>
      </c>
      <c r="E447">
        <v>44965</v>
      </c>
      <c r="F447" t="s">
        <v>10</v>
      </c>
    </row>
    <row r="448" spans="1:6" x14ac:dyDescent="0.2">
      <c r="A448">
        <v>2022</v>
      </c>
      <c r="B448" t="s">
        <v>65</v>
      </c>
      <c r="C448" t="s">
        <v>23</v>
      </c>
      <c r="D448">
        <v>9084</v>
      </c>
      <c r="E448">
        <v>44895</v>
      </c>
      <c r="F448" t="s">
        <v>8</v>
      </c>
    </row>
    <row r="449" spans="1:6" x14ac:dyDescent="0.2">
      <c r="A449">
        <v>2022</v>
      </c>
      <c r="B449" t="s">
        <v>65</v>
      </c>
      <c r="C449" t="s">
        <v>24</v>
      </c>
      <c r="D449">
        <v>9437</v>
      </c>
      <c r="E449">
        <v>47226</v>
      </c>
      <c r="F449" t="s">
        <v>10</v>
      </c>
    </row>
    <row r="450" spans="1:6" x14ac:dyDescent="0.2">
      <c r="A450">
        <v>2022</v>
      </c>
      <c r="B450" t="s">
        <v>65</v>
      </c>
      <c r="C450" t="s">
        <v>25</v>
      </c>
      <c r="D450">
        <v>3830</v>
      </c>
      <c r="E450">
        <v>45497</v>
      </c>
      <c r="F450" t="s">
        <v>8</v>
      </c>
    </row>
    <row r="451" spans="1:6" x14ac:dyDescent="0.2">
      <c r="A451">
        <v>2022</v>
      </c>
      <c r="B451" t="s">
        <v>65</v>
      </c>
      <c r="C451" t="s">
        <v>26</v>
      </c>
      <c r="D451">
        <v>19028</v>
      </c>
      <c r="E451">
        <v>54238</v>
      </c>
      <c r="F451" t="s">
        <v>8</v>
      </c>
    </row>
    <row r="452" spans="1:6" x14ac:dyDescent="0.2">
      <c r="A452">
        <v>2022</v>
      </c>
      <c r="B452" t="s">
        <v>65</v>
      </c>
      <c r="C452" t="s">
        <v>27</v>
      </c>
      <c r="D452">
        <v>21927</v>
      </c>
      <c r="E452">
        <v>52345</v>
      </c>
      <c r="F452" t="s">
        <v>10</v>
      </c>
    </row>
    <row r="453" spans="1:6" x14ac:dyDescent="0.2">
      <c r="A453">
        <v>2022</v>
      </c>
      <c r="B453" t="s">
        <v>65</v>
      </c>
      <c r="C453" t="s">
        <v>28</v>
      </c>
      <c r="D453">
        <v>25486</v>
      </c>
      <c r="E453">
        <v>45650</v>
      </c>
      <c r="F453" t="s">
        <v>10</v>
      </c>
    </row>
    <row r="454" spans="1:6" x14ac:dyDescent="0.2">
      <c r="A454">
        <v>2022</v>
      </c>
      <c r="B454" t="s">
        <v>65</v>
      </c>
      <c r="C454" t="s">
        <v>29</v>
      </c>
      <c r="D454">
        <v>17118</v>
      </c>
      <c r="E454">
        <v>45485</v>
      </c>
      <c r="F454" t="s">
        <v>8</v>
      </c>
    </row>
    <row r="455" spans="1:6" x14ac:dyDescent="0.2">
      <c r="A455">
        <v>2022</v>
      </c>
      <c r="B455" t="s">
        <v>65</v>
      </c>
      <c r="C455" t="s">
        <v>30</v>
      </c>
      <c r="D455">
        <v>4625</v>
      </c>
      <c r="E455">
        <v>44520</v>
      </c>
      <c r="F455" t="s">
        <v>8</v>
      </c>
    </row>
    <row r="456" spans="1:6" x14ac:dyDescent="0.2">
      <c r="A456">
        <v>2022</v>
      </c>
      <c r="B456" t="s">
        <v>65</v>
      </c>
      <c r="C456" t="s">
        <v>31</v>
      </c>
      <c r="D456">
        <v>13399</v>
      </c>
      <c r="E456">
        <v>44496</v>
      </c>
      <c r="F456" t="s">
        <v>10</v>
      </c>
    </row>
    <row r="457" spans="1:6" x14ac:dyDescent="0.2">
      <c r="A457">
        <v>2022</v>
      </c>
      <c r="B457" t="s">
        <v>65</v>
      </c>
      <c r="C457" t="s">
        <v>32</v>
      </c>
      <c r="D457">
        <v>4199</v>
      </c>
      <c r="E457">
        <v>40349</v>
      </c>
      <c r="F457" t="s">
        <v>10</v>
      </c>
    </row>
    <row r="458" spans="1:6" x14ac:dyDescent="0.2">
      <c r="A458">
        <v>2022</v>
      </c>
      <c r="B458" t="s">
        <v>65</v>
      </c>
      <c r="C458" t="s">
        <v>33</v>
      </c>
      <c r="D458">
        <v>4602</v>
      </c>
      <c r="E458">
        <v>42266</v>
      </c>
      <c r="F458" t="s">
        <v>10</v>
      </c>
    </row>
    <row r="459" spans="1:6" x14ac:dyDescent="0.2">
      <c r="A459">
        <v>2022</v>
      </c>
      <c r="B459" t="s">
        <v>65</v>
      </c>
      <c r="C459" t="s">
        <v>34</v>
      </c>
      <c r="D459">
        <v>5067</v>
      </c>
      <c r="E459">
        <v>47698</v>
      </c>
      <c r="F459" t="s">
        <v>10</v>
      </c>
    </row>
    <row r="460" spans="1:6" x14ac:dyDescent="0.2">
      <c r="A460">
        <v>2022</v>
      </c>
      <c r="B460" t="s">
        <v>65</v>
      </c>
      <c r="C460" t="s">
        <v>35</v>
      </c>
      <c r="D460">
        <v>4109</v>
      </c>
      <c r="E460">
        <v>49107</v>
      </c>
      <c r="F460" t="s">
        <v>10</v>
      </c>
    </row>
    <row r="461" spans="1:6" x14ac:dyDescent="0.2">
      <c r="A461">
        <v>2022</v>
      </c>
      <c r="B461" t="s">
        <v>65</v>
      </c>
      <c r="C461" t="s">
        <v>36</v>
      </c>
      <c r="D461">
        <v>24307</v>
      </c>
      <c r="E461">
        <v>47197</v>
      </c>
      <c r="F461" t="s">
        <v>8</v>
      </c>
    </row>
    <row r="462" spans="1:6" x14ac:dyDescent="0.2">
      <c r="A462">
        <v>2022</v>
      </c>
      <c r="B462" t="s">
        <v>65</v>
      </c>
      <c r="C462" t="s">
        <v>37</v>
      </c>
      <c r="D462">
        <v>4261</v>
      </c>
      <c r="E462">
        <v>44699</v>
      </c>
      <c r="F462" t="s">
        <v>8</v>
      </c>
    </row>
    <row r="463" spans="1:6" x14ac:dyDescent="0.2">
      <c r="A463">
        <v>2022</v>
      </c>
      <c r="B463" t="s">
        <v>65</v>
      </c>
      <c r="C463" t="s">
        <v>38</v>
      </c>
      <c r="D463">
        <v>70935</v>
      </c>
      <c r="E463">
        <v>55001</v>
      </c>
      <c r="F463" t="s">
        <v>10</v>
      </c>
    </row>
    <row r="464" spans="1:6" x14ac:dyDescent="0.2">
      <c r="A464">
        <v>2022</v>
      </c>
      <c r="B464" t="s">
        <v>65</v>
      </c>
      <c r="C464" t="s">
        <v>39</v>
      </c>
      <c r="D464">
        <v>26011</v>
      </c>
      <c r="E464">
        <v>45794</v>
      </c>
      <c r="F464" t="s">
        <v>8</v>
      </c>
    </row>
    <row r="465" spans="1:6" x14ac:dyDescent="0.2">
      <c r="A465">
        <v>2022</v>
      </c>
      <c r="B465" t="s">
        <v>65</v>
      </c>
      <c r="C465" t="s">
        <v>40</v>
      </c>
      <c r="D465">
        <v>2141</v>
      </c>
      <c r="E465">
        <v>46484</v>
      </c>
      <c r="F465" t="s">
        <v>8</v>
      </c>
    </row>
    <row r="466" spans="1:6" x14ac:dyDescent="0.2">
      <c r="A466">
        <v>2022</v>
      </c>
      <c r="B466" t="s">
        <v>65</v>
      </c>
      <c r="C466" t="s">
        <v>41</v>
      </c>
      <c r="D466">
        <v>23929</v>
      </c>
      <c r="E466">
        <v>44332</v>
      </c>
      <c r="F466" t="s">
        <v>10</v>
      </c>
    </row>
    <row r="467" spans="1:6" x14ac:dyDescent="0.2">
      <c r="A467">
        <v>2022</v>
      </c>
      <c r="B467" t="s">
        <v>65</v>
      </c>
      <c r="C467" t="s">
        <v>42</v>
      </c>
      <c r="D467">
        <v>6600</v>
      </c>
      <c r="E467">
        <v>43686</v>
      </c>
      <c r="F467" t="s">
        <v>10</v>
      </c>
    </row>
    <row r="468" spans="1:6" x14ac:dyDescent="0.2">
      <c r="A468">
        <v>2022</v>
      </c>
      <c r="B468" t="s">
        <v>65</v>
      </c>
      <c r="C468" t="s">
        <v>43</v>
      </c>
      <c r="D468">
        <v>14853</v>
      </c>
      <c r="E468">
        <v>47296</v>
      </c>
      <c r="F468" t="s">
        <v>8</v>
      </c>
    </row>
    <row r="469" spans="1:6" x14ac:dyDescent="0.2">
      <c r="A469">
        <v>2022</v>
      </c>
      <c r="B469" t="s">
        <v>65</v>
      </c>
      <c r="C469" t="s">
        <v>44</v>
      </c>
      <c r="D469">
        <v>33590</v>
      </c>
      <c r="E469">
        <v>45396</v>
      </c>
      <c r="F469" t="s">
        <v>8</v>
      </c>
    </row>
    <row r="470" spans="1:6" x14ac:dyDescent="0.2">
      <c r="A470">
        <v>2022</v>
      </c>
      <c r="B470" t="s">
        <v>65</v>
      </c>
      <c r="C470" t="s">
        <v>45</v>
      </c>
      <c r="D470">
        <v>3576</v>
      </c>
      <c r="E470">
        <v>44763</v>
      </c>
      <c r="F470" t="s">
        <v>10</v>
      </c>
    </row>
    <row r="471" spans="1:6" x14ac:dyDescent="0.2">
      <c r="A471">
        <v>2022</v>
      </c>
      <c r="B471" t="s">
        <v>65</v>
      </c>
      <c r="C471" t="s">
        <v>46</v>
      </c>
      <c r="D471">
        <v>10267</v>
      </c>
      <c r="E471">
        <v>44110</v>
      </c>
      <c r="F471" t="s">
        <v>8</v>
      </c>
    </row>
    <row r="472" spans="1:6" x14ac:dyDescent="0.2">
      <c r="A472">
        <v>2022</v>
      </c>
      <c r="B472" t="s">
        <v>65</v>
      </c>
      <c r="C472" t="s">
        <v>47</v>
      </c>
      <c r="D472">
        <v>2313</v>
      </c>
      <c r="E472">
        <v>44165</v>
      </c>
      <c r="F472" t="s">
        <v>10</v>
      </c>
    </row>
    <row r="473" spans="1:6" x14ac:dyDescent="0.2">
      <c r="A473">
        <v>2022</v>
      </c>
      <c r="B473" t="s">
        <v>65</v>
      </c>
      <c r="C473" t="s">
        <v>48</v>
      </c>
      <c r="D473">
        <v>12651</v>
      </c>
      <c r="E473">
        <v>46323</v>
      </c>
      <c r="F473" t="s">
        <v>8</v>
      </c>
    </row>
    <row r="474" spans="1:6" x14ac:dyDescent="0.2">
      <c r="A474">
        <v>2022</v>
      </c>
      <c r="B474" t="s">
        <v>65</v>
      </c>
      <c r="C474" t="s">
        <v>49</v>
      </c>
      <c r="D474">
        <v>57936</v>
      </c>
      <c r="E474">
        <v>50055</v>
      </c>
      <c r="F474" t="s">
        <v>8</v>
      </c>
    </row>
    <row r="475" spans="1:6" x14ac:dyDescent="0.2">
      <c r="A475">
        <v>2022</v>
      </c>
      <c r="B475" t="s">
        <v>65</v>
      </c>
      <c r="C475" t="s">
        <v>50</v>
      </c>
      <c r="D475">
        <v>6849</v>
      </c>
      <c r="E475">
        <v>45528</v>
      </c>
      <c r="F475" t="s">
        <v>10</v>
      </c>
    </row>
    <row r="476" spans="1:6" x14ac:dyDescent="0.2">
      <c r="A476">
        <v>2022</v>
      </c>
      <c r="B476" t="s">
        <v>65</v>
      </c>
      <c r="C476" t="s">
        <v>51</v>
      </c>
      <c r="D476">
        <v>1995</v>
      </c>
      <c r="E476">
        <v>47304</v>
      </c>
      <c r="F476" t="s">
        <v>10</v>
      </c>
    </row>
    <row r="477" spans="1:6" x14ac:dyDescent="0.2">
      <c r="A477">
        <v>2022</v>
      </c>
      <c r="B477" t="s">
        <v>65</v>
      </c>
      <c r="C477" t="s">
        <v>52</v>
      </c>
      <c r="D477">
        <v>29516</v>
      </c>
      <c r="E477">
        <v>56744</v>
      </c>
      <c r="F477" t="s">
        <v>8</v>
      </c>
    </row>
    <row r="478" spans="1:6" x14ac:dyDescent="0.2">
      <c r="A478">
        <v>2022</v>
      </c>
      <c r="B478" t="s">
        <v>65</v>
      </c>
      <c r="C478" t="s">
        <v>53</v>
      </c>
      <c r="D478">
        <v>20259</v>
      </c>
      <c r="E478">
        <v>52691</v>
      </c>
      <c r="F478" t="s">
        <v>8</v>
      </c>
    </row>
    <row r="479" spans="1:6" x14ac:dyDescent="0.2">
      <c r="A479">
        <v>2022</v>
      </c>
      <c r="B479" t="s">
        <v>65</v>
      </c>
      <c r="C479" t="s">
        <v>54</v>
      </c>
      <c r="D479">
        <v>3442</v>
      </c>
      <c r="E479">
        <v>41759</v>
      </c>
      <c r="F479" t="s">
        <v>10</v>
      </c>
    </row>
    <row r="480" spans="1:6" x14ac:dyDescent="0.2">
      <c r="A480">
        <v>2022</v>
      </c>
      <c r="B480" t="s">
        <v>65</v>
      </c>
      <c r="C480" t="s">
        <v>55</v>
      </c>
      <c r="D480">
        <v>13143</v>
      </c>
      <c r="E480">
        <v>42058</v>
      </c>
      <c r="F480" t="s">
        <v>10</v>
      </c>
    </row>
    <row r="481" spans="1:6" x14ac:dyDescent="0.2">
      <c r="A481">
        <v>2022</v>
      </c>
      <c r="B481" t="s">
        <v>65</v>
      </c>
      <c r="C481" t="s">
        <v>56</v>
      </c>
      <c r="D481">
        <v>1669</v>
      </c>
      <c r="E481">
        <v>46253</v>
      </c>
      <c r="F481" t="s">
        <v>10</v>
      </c>
    </row>
    <row r="482" spans="1:6" x14ac:dyDescent="0.2">
      <c r="A482">
        <v>2021</v>
      </c>
      <c r="B482" t="s">
        <v>6</v>
      </c>
      <c r="C482" t="s">
        <v>7</v>
      </c>
      <c r="D482">
        <v>1846</v>
      </c>
      <c r="E482">
        <v>62529</v>
      </c>
      <c r="F482" t="s">
        <v>10</v>
      </c>
    </row>
    <row r="483" spans="1:6" x14ac:dyDescent="0.2">
      <c r="A483">
        <v>2021</v>
      </c>
      <c r="B483" t="s">
        <v>6</v>
      </c>
      <c r="C483" t="s">
        <v>9</v>
      </c>
      <c r="D483">
        <v>1358</v>
      </c>
      <c r="E483">
        <v>58262</v>
      </c>
      <c r="F483" t="s">
        <v>10</v>
      </c>
    </row>
    <row r="484" spans="1:6" x14ac:dyDescent="0.2">
      <c r="A484">
        <v>2021</v>
      </c>
      <c r="B484" t="s">
        <v>6</v>
      </c>
      <c r="C484" t="s">
        <v>11</v>
      </c>
      <c r="D484">
        <v>2577</v>
      </c>
      <c r="E484">
        <v>54299</v>
      </c>
      <c r="F484" t="s">
        <v>8</v>
      </c>
    </row>
    <row r="485" spans="1:6" x14ac:dyDescent="0.2">
      <c r="A485">
        <v>2021</v>
      </c>
      <c r="B485" t="s">
        <v>6</v>
      </c>
      <c r="C485" t="s">
        <v>12</v>
      </c>
      <c r="D485">
        <v>17663</v>
      </c>
      <c r="E485">
        <v>46246</v>
      </c>
      <c r="F485" t="s">
        <v>8</v>
      </c>
    </row>
    <row r="486" spans="1:6" x14ac:dyDescent="0.2">
      <c r="A486">
        <v>2021</v>
      </c>
      <c r="B486" t="s">
        <v>6</v>
      </c>
      <c r="C486" t="s">
        <v>13</v>
      </c>
      <c r="D486">
        <v>3279</v>
      </c>
      <c r="E486">
        <v>96328</v>
      </c>
      <c r="F486" t="s">
        <v>10</v>
      </c>
    </row>
    <row r="487" spans="1:6" x14ac:dyDescent="0.2">
      <c r="A487">
        <v>2021</v>
      </c>
      <c r="B487" t="s">
        <v>6</v>
      </c>
      <c r="C487" t="s">
        <v>14</v>
      </c>
      <c r="D487">
        <v>437</v>
      </c>
      <c r="E487">
        <v>47449</v>
      </c>
      <c r="F487" t="s">
        <v>8</v>
      </c>
    </row>
    <row r="488" spans="1:6" x14ac:dyDescent="0.2">
      <c r="A488">
        <v>2021</v>
      </c>
      <c r="B488" t="s">
        <v>6</v>
      </c>
      <c r="C488" t="s">
        <v>15</v>
      </c>
      <c r="D488">
        <v>180</v>
      </c>
      <c r="E488">
        <v>48123</v>
      </c>
      <c r="F488" t="s">
        <v>8</v>
      </c>
    </row>
    <row r="489" spans="1:6" x14ac:dyDescent="0.2">
      <c r="A489">
        <v>2021</v>
      </c>
      <c r="B489" t="s">
        <v>6</v>
      </c>
      <c r="C489" t="s">
        <v>16</v>
      </c>
      <c r="D489">
        <v>5304</v>
      </c>
      <c r="E489">
        <v>41645</v>
      </c>
      <c r="F489" t="s">
        <v>10</v>
      </c>
    </row>
    <row r="490" spans="1:6" x14ac:dyDescent="0.2">
      <c r="A490">
        <v>2021</v>
      </c>
      <c r="B490" t="s">
        <v>6</v>
      </c>
      <c r="C490" t="s">
        <v>17</v>
      </c>
      <c r="D490">
        <v>2662</v>
      </c>
      <c r="E490">
        <v>49258</v>
      </c>
      <c r="F490" t="s">
        <v>10</v>
      </c>
    </row>
    <row r="491" spans="1:6" x14ac:dyDescent="0.2">
      <c r="A491">
        <v>2021</v>
      </c>
      <c r="B491" t="s">
        <v>6</v>
      </c>
      <c r="C491" t="s">
        <v>18</v>
      </c>
      <c r="D491">
        <v>2401</v>
      </c>
      <c r="E491">
        <v>47105</v>
      </c>
      <c r="F491" t="s">
        <v>8</v>
      </c>
    </row>
    <row r="492" spans="1:6" x14ac:dyDescent="0.2">
      <c r="A492">
        <v>2021</v>
      </c>
      <c r="B492" t="s">
        <v>6</v>
      </c>
      <c r="C492" t="s">
        <v>19</v>
      </c>
      <c r="D492">
        <v>2825</v>
      </c>
      <c r="E492">
        <v>58197</v>
      </c>
      <c r="F492" t="s">
        <v>8</v>
      </c>
    </row>
    <row r="493" spans="1:6" x14ac:dyDescent="0.2">
      <c r="A493">
        <v>2021</v>
      </c>
      <c r="B493" t="s">
        <v>6</v>
      </c>
      <c r="C493" t="s">
        <v>20</v>
      </c>
      <c r="D493">
        <v>2255</v>
      </c>
      <c r="E493">
        <v>56243</v>
      </c>
      <c r="F493" t="s">
        <v>10</v>
      </c>
    </row>
    <row r="494" spans="1:6" x14ac:dyDescent="0.2">
      <c r="A494">
        <v>2021</v>
      </c>
      <c r="B494" t="s">
        <v>6</v>
      </c>
      <c r="C494" t="s">
        <v>21</v>
      </c>
      <c r="D494">
        <v>2916</v>
      </c>
      <c r="E494">
        <v>50087</v>
      </c>
      <c r="F494" t="s">
        <v>8</v>
      </c>
    </row>
    <row r="495" spans="1:6" x14ac:dyDescent="0.2">
      <c r="A495">
        <v>2021</v>
      </c>
      <c r="B495" t="s">
        <v>6</v>
      </c>
      <c r="C495" t="s">
        <v>22</v>
      </c>
      <c r="D495">
        <v>2612</v>
      </c>
      <c r="E495">
        <v>53802</v>
      </c>
      <c r="F495" t="s">
        <v>10</v>
      </c>
    </row>
    <row r="496" spans="1:6" x14ac:dyDescent="0.2">
      <c r="A496">
        <v>2021</v>
      </c>
      <c r="B496" t="s">
        <v>6</v>
      </c>
      <c r="C496" t="s">
        <v>23</v>
      </c>
      <c r="D496">
        <v>1561</v>
      </c>
      <c r="E496">
        <v>62448</v>
      </c>
      <c r="F496" t="s">
        <v>8</v>
      </c>
    </row>
    <row r="497" spans="1:6" x14ac:dyDescent="0.2">
      <c r="A497">
        <v>2021</v>
      </c>
      <c r="B497" t="s">
        <v>6</v>
      </c>
      <c r="C497" t="s">
        <v>24</v>
      </c>
      <c r="D497">
        <v>3133</v>
      </c>
      <c r="E497">
        <v>93820</v>
      </c>
      <c r="F497" t="s">
        <v>8</v>
      </c>
    </row>
    <row r="498" spans="1:6" x14ac:dyDescent="0.2">
      <c r="A498">
        <v>2021</v>
      </c>
      <c r="B498" t="s">
        <v>6</v>
      </c>
      <c r="C498" t="s">
        <v>25</v>
      </c>
      <c r="D498">
        <v>1447</v>
      </c>
      <c r="E498">
        <v>47157</v>
      </c>
      <c r="F498" t="s">
        <v>10</v>
      </c>
    </row>
    <row r="499" spans="1:6" x14ac:dyDescent="0.2">
      <c r="A499">
        <v>2021</v>
      </c>
      <c r="B499" t="s">
        <v>6</v>
      </c>
      <c r="C499" t="s">
        <v>26</v>
      </c>
      <c r="D499">
        <v>723</v>
      </c>
      <c r="E499">
        <v>50642</v>
      </c>
      <c r="F499" t="s">
        <v>10</v>
      </c>
    </row>
    <row r="500" spans="1:6" x14ac:dyDescent="0.2">
      <c r="A500">
        <v>2021</v>
      </c>
      <c r="B500" t="s">
        <v>6</v>
      </c>
      <c r="C500" t="s">
        <v>27</v>
      </c>
      <c r="D500">
        <v>1007</v>
      </c>
      <c r="E500">
        <v>69846</v>
      </c>
      <c r="F500" t="s">
        <v>8</v>
      </c>
    </row>
    <row r="501" spans="1:6" x14ac:dyDescent="0.2">
      <c r="A501">
        <v>2021</v>
      </c>
      <c r="B501" t="s">
        <v>6</v>
      </c>
      <c r="C501" t="s">
        <v>28</v>
      </c>
      <c r="D501">
        <v>3480</v>
      </c>
      <c r="E501">
        <v>47799</v>
      </c>
      <c r="F501" t="s">
        <v>8</v>
      </c>
    </row>
    <row r="502" spans="1:6" x14ac:dyDescent="0.2">
      <c r="A502">
        <v>2021</v>
      </c>
      <c r="B502" t="s">
        <v>6</v>
      </c>
      <c r="C502" t="s">
        <v>29</v>
      </c>
      <c r="D502">
        <v>3094</v>
      </c>
      <c r="E502">
        <v>57107</v>
      </c>
      <c r="F502" t="s">
        <v>10</v>
      </c>
    </row>
    <row r="503" spans="1:6" x14ac:dyDescent="0.2">
      <c r="A503">
        <v>2021</v>
      </c>
      <c r="B503" t="s">
        <v>6</v>
      </c>
      <c r="C503" t="s">
        <v>30</v>
      </c>
      <c r="D503">
        <v>2110</v>
      </c>
      <c r="E503">
        <v>55263</v>
      </c>
      <c r="F503" t="s">
        <v>10</v>
      </c>
    </row>
    <row r="504" spans="1:6" x14ac:dyDescent="0.2">
      <c r="A504">
        <v>2021</v>
      </c>
      <c r="B504" t="s">
        <v>6</v>
      </c>
      <c r="C504" t="s">
        <v>31</v>
      </c>
      <c r="D504">
        <v>2031</v>
      </c>
      <c r="E504">
        <v>50815</v>
      </c>
      <c r="F504" t="s">
        <v>10</v>
      </c>
    </row>
    <row r="505" spans="1:6" x14ac:dyDescent="0.2">
      <c r="A505">
        <v>2021</v>
      </c>
      <c r="B505" t="s">
        <v>6</v>
      </c>
      <c r="C505" t="s">
        <v>32</v>
      </c>
      <c r="D505">
        <v>1789</v>
      </c>
      <c r="E505">
        <v>73162</v>
      </c>
      <c r="F505" t="s">
        <v>10</v>
      </c>
    </row>
    <row r="506" spans="1:6" x14ac:dyDescent="0.2">
      <c r="A506">
        <v>2021</v>
      </c>
      <c r="B506" t="s">
        <v>6</v>
      </c>
      <c r="C506" t="s">
        <v>33</v>
      </c>
      <c r="D506">
        <v>2414</v>
      </c>
      <c r="E506">
        <v>48685</v>
      </c>
      <c r="F506" t="s">
        <v>10</v>
      </c>
    </row>
    <row r="507" spans="1:6" x14ac:dyDescent="0.2">
      <c r="A507">
        <v>2021</v>
      </c>
      <c r="B507" t="s">
        <v>6</v>
      </c>
      <c r="C507" t="s">
        <v>34</v>
      </c>
      <c r="D507">
        <v>618</v>
      </c>
      <c r="E507">
        <v>92362</v>
      </c>
      <c r="F507" t="s">
        <v>8</v>
      </c>
    </row>
    <row r="508" spans="1:6" x14ac:dyDescent="0.2">
      <c r="A508">
        <v>2021</v>
      </c>
      <c r="B508" t="s">
        <v>6</v>
      </c>
      <c r="C508" t="s">
        <v>35</v>
      </c>
      <c r="D508">
        <v>350</v>
      </c>
      <c r="E508">
        <v>50073</v>
      </c>
      <c r="F508" t="s">
        <v>8</v>
      </c>
    </row>
    <row r="509" spans="1:6" x14ac:dyDescent="0.2">
      <c r="A509">
        <v>2021</v>
      </c>
      <c r="B509" t="s">
        <v>6</v>
      </c>
      <c r="C509" t="s">
        <v>36</v>
      </c>
      <c r="D509">
        <v>998</v>
      </c>
      <c r="E509">
        <v>47732</v>
      </c>
      <c r="F509" t="s">
        <v>10</v>
      </c>
    </row>
    <row r="510" spans="1:6" x14ac:dyDescent="0.2">
      <c r="A510">
        <v>2021</v>
      </c>
      <c r="B510" t="s">
        <v>6</v>
      </c>
      <c r="C510" t="s">
        <v>37</v>
      </c>
      <c r="D510">
        <v>2100</v>
      </c>
      <c r="E510">
        <v>74427</v>
      </c>
      <c r="F510" t="s">
        <v>8</v>
      </c>
    </row>
    <row r="511" spans="1:6" x14ac:dyDescent="0.2">
      <c r="A511">
        <v>2021</v>
      </c>
      <c r="B511" t="s">
        <v>6</v>
      </c>
      <c r="C511" t="s">
        <v>38</v>
      </c>
      <c r="D511">
        <v>3053</v>
      </c>
      <c r="E511">
        <v>48992</v>
      </c>
      <c r="F511" t="s">
        <v>8</v>
      </c>
    </row>
    <row r="512" spans="1:6" x14ac:dyDescent="0.2">
      <c r="A512">
        <v>2021</v>
      </c>
      <c r="B512" t="s">
        <v>6</v>
      </c>
      <c r="C512" t="s">
        <v>39</v>
      </c>
      <c r="D512">
        <v>3378</v>
      </c>
      <c r="E512">
        <v>46862</v>
      </c>
      <c r="F512" t="s">
        <v>10</v>
      </c>
    </row>
    <row r="513" spans="1:6" x14ac:dyDescent="0.2">
      <c r="A513">
        <v>2021</v>
      </c>
      <c r="B513" t="s">
        <v>6</v>
      </c>
      <c r="C513" t="s">
        <v>40</v>
      </c>
      <c r="D513">
        <v>1784</v>
      </c>
      <c r="E513">
        <v>103355</v>
      </c>
      <c r="F513" t="s">
        <v>10</v>
      </c>
    </row>
    <row r="514" spans="1:6" x14ac:dyDescent="0.2">
      <c r="A514">
        <v>2021</v>
      </c>
      <c r="B514" t="s">
        <v>6</v>
      </c>
      <c r="C514" t="s">
        <v>41</v>
      </c>
      <c r="D514">
        <v>2531</v>
      </c>
      <c r="E514">
        <v>57860</v>
      </c>
      <c r="F514" t="s">
        <v>8</v>
      </c>
    </row>
    <row r="515" spans="1:6" x14ac:dyDescent="0.2">
      <c r="A515">
        <v>2021</v>
      </c>
      <c r="B515" t="s">
        <v>6</v>
      </c>
      <c r="C515" t="s">
        <v>42</v>
      </c>
      <c r="D515">
        <v>4402</v>
      </c>
      <c r="E515">
        <v>97249</v>
      </c>
      <c r="F515" t="s">
        <v>8</v>
      </c>
    </row>
    <row r="516" spans="1:6" x14ac:dyDescent="0.2">
      <c r="A516">
        <v>2021</v>
      </c>
      <c r="B516" t="s">
        <v>6</v>
      </c>
      <c r="C516" t="s">
        <v>43</v>
      </c>
      <c r="D516">
        <v>4633</v>
      </c>
      <c r="E516">
        <v>43586</v>
      </c>
      <c r="F516" t="s">
        <v>10</v>
      </c>
    </row>
    <row r="517" spans="1:6" x14ac:dyDescent="0.2">
      <c r="A517">
        <v>2021</v>
      </c>
      <c r="B517" t="s">
        <v>6</v>
      </c>
      <c r="C517" t="s">
        <v>44</v>
      </c>
      <c r="D517">
        <v>3616</v>
      </c>
      <c r="E517">
        <v>71014</v>
      </c>
      <c r="F517" t="s">
        <v>8</v>
      </c>
    </row>
    <row r="518" spans="1:6" x14ac:dyDescent="0.2">
      <c r="A518">
        <v>2021</v>
      </c>
      <c r="B518" t="s">
        <v>6</v>
      </c>
      <c r="C518" t="s">
        <v>45</v>
      </c>
      <c r="D518">
        <v>198</v>
      </c>
      <c r="E518">
        <v>45917</v>
      </c>
      <c r="F518" t="s">
        <v>10</v>
      </c>
    </row>
    <row r="519" spans="1:6" x14ac:dyDescent="0.2">
      <c r="A519">
        <v>2021</v>
      </c>
      <c r="B519" t="s">
        <v>6</v>
      </c>
      <c r="C519" t="s">
        <v>46</v>
      </c>
      <c r="D519">
        <v>1345</v>
      </c>
      <c r="E519">
        <v>49952</v>
      </c>
      <c r="F519" t="s">
        <v>8</v>
      </c>
    </row>
    <row r="520" spans="1:6" x14ac:dyDescent="0.2">
      <c r="A520">
        <v>2021</v>
      </c>
      <c r="B520" t="s">
        <v>6</v>
      </c>
      <c r="C520" t="s">
        <v>47</v>
      </c>
      <c r="D520">
        <v>1063</v>
      </c>
      <c r="E520">
        <v>49642</v>
      </c>
      <c r="F520" t="s">
        <v>8</v>
      </c>
    </row>
    <row r="521" spans="1:6" x14ac:dyDescent="0.2">
      <c r="A521">
        <v>2021</v>
      </c>
      <c r="B521" t="s">
        <v>6</v>
      </c>
      <c r="C521" t="s">
        <v>48</v>
      </c>
      <c r="D521">
        <v>1107</v>
      </c>
      <c r="E521">
        <v>52865</v>
      </c>
      <c r="F521" t="s">
        <v>10</v>
      </c>
    </row>
    <row r="522" spans="1:6" x14ac:dyDescent="0.2">
      <c r="A522">
        <v>2021</v>
      </c>
      <c r="B522" t="s">
        <v>6</v>
      </c>
      <c r="C522" t="s">
        <v>49</v>
      </c>
      <c r="D522">
        <v>19971</v>
      </c>
      <c r="E522">
        <v>120918</v>
      </c>
      <c r="F522" t="s">
        <v>10</v>
      </c>
    </row>
    <row r="523" spans="1:6" x14ac:dyDescent="0.2">
      <c r="A523">
        <v>2021</v>
      </c>
      <c r="B523" t="s">
        <v>6</v>
      </c>
      <c r="C523" t="s">
        <v>50</v>
      </c>
      <c r="D523">
        <v>1032</v>
      </c>
      <c r="E523">
        <v>69604</v>
      </c>
      <c r="F523" t="s">
        <v>8</v>
      </c>
    </row>
    <row r="524" spans="1:6" x14ac:dyDescent="0.2">
      <c r="A524">
        <v>2021</v>
      </c>
      <c r="B524" t="s">
        <v>6</v>
      </c>
      <c r="C524" t="s">
        <v>51</v>
      </c>
      <c r="D524">
        <v>564</v>
      </c>
      <c r="E524">
        <v>45607</v>
      </c>
      <c r="F524" t="s">
        <v>8</v>
      </c>
    </row>
    <row r="525" spans="1:6" x14ac:dyDescent="0.2">
      <c r="A525">
        <v>2021</v>
      </c>
      <c r="B525" t="s">
        <v>6</v>
      </c>
      <c r="C525" t="s">
        <v>52</v>
      </c>
      <c r="D525">
        <v>2095</v>
      </c>
      <c r="E525">
        <v>54704</v>
      </c>
      <c r="F525" t="s">
        <v>10</v>
      </c>
    </row>
    <row r="526" spans="1:6" x14ac:dyDescent="0.2">
      <c r="A526">
        <v>2021</v>
      </c>
      <c r="B526" t="s">
        <v>6</v>
      </c>
      <c r="C526" t="s">
        <v>53</v>
      </c>
      <c r="D526">
        <v>7117</v>
      </c>
      <c r="E526">
        <v>40547</v>
      </c>
      <c r="F526" t="s">
        <v>10</v>
      </c>
    </row>
    <row r="527" spans="1:6" x14ac:dyDescent="0.2">
      <c r="A527">
        <v>2021</v>
      </c>
      <c r="B527" t="s">
        <v>6</v>
      </c>
      <c r="C527" t="s">
        <v>54</v>
      </c>
      <c r="D527">
        <v>1166</v>
      </c>
      <c r="E527">
        <v>86470</v>
      </c>
      <c r="F527" t="s">
        <v>10</v>
      </c>
    </row>
    <row r="528" spans="1:6" x14ac:dyDescent="0.2">
      <c r="A528">
        <v>2021</v>
      </c>
      <c r="B528" t="s">
        <v>6</v>
      </c>
      <c r="C528" t="s">
        <v>55</v>
      </c>
      <c r="D528">
        <v>2876</v>
      </c>
      <c r="E528">
        <v>46225</v>
      </c>
      <c r="F528" t="s">
        <v>10</v>
      </c>
    </row>
    <row r="529" spans="1:6" x14ac:dyDescent="0.2">
      <c r="A529">
        <v>2021</v>
      </c>
      <c r="B529" t="s">
        <v>6</v>
      </c>
      <c r="C529" t="s">
        <v>56</v>
      </c>
      <c r="D529">
        <v>1463</v>
      </c>
      <c r="E529">
        <v>92467</v>
      </c>
      <c r="F529" t="s">
        <v>10</v>
      </c>
    </row>
    <row r="530" spans="1:6" x14ac:dyDescent="0.2">
      <c r="A530">
        <v>2021</v>
      </c>
      <c r="B530" t="s">
        <v>57</v>
      </c>
      <c r="C530" t="s">
        <v>7</v>
      </c>
      <c r="D530">
        <v>10069</v>
      </c>
      <c r="E530">
        <v>62141</v>
      </c>
      <c r="F530" t="s">
        <v>8</v>
      </c>
    </row>
    <row r="531" spans="1:6" x14ac:dyDescent="0.2">
      <c r="A531">
        <v>2021</v>
      </c>
      <c r="B531" t="s">
        <v>57</v>
      </c>
      <c r="C531" t="s">
        <v>9</v>
      </c>
      <c r="D531">
        <v>13677</v>
      </c>
      <c r="E531">
        <v>64621</v>
      </c>
      <c r="F531" t="s">
        <v>8</v>
      </c>
    </row>
    <row r="532" spans="1:6" x14ac:dyDescent="0.2">
      <c r="A532">
        <v>2021</v>
      </c>
      <c r="B532" t="s">
        <v>57</v>
      </c>
      <c r="C532" t="s">
        <v>11</v>
      </c>
      <c r="D532">
        <v>7093</v>
      </c>
      <c r="E532">
        <v>55541</v>
      </c>
      <c r="F532" t="s">
        <v>10</v>
      </c>
    </row>
    <row r="533" spans="1:6" x14ac:dyDescent="0.2">
      <c r="A533">
        <v>2021</v>
      </c>
      <c r="B533" t="s">
        <v>57</v>
      </c>
      <c r="C533" t="s">
        <v>12</v>
      </c>
      <c r="D533">
        <v>84247</v>
      </c>
      <c r="E533">
        <v>79343</v>
      </c>
      <c r="F533" t="s">
        <v>8</v>
      </c>
    </row>
    <row r="534" spans="1:6" x14ac:dyDescent="0.2">
      <c r="A534">
        <v>2021</v>
      </c>
      <c r="B534" t="s">
        <v>57</v>
      </c>
      <c r="C534" t="s">
        <v>13</v>
      </c>
      <c r="D534">
        <v>20430</v>
      </c>
      <c r="E534">
        <v>70603</v>
      </c>
      <c r="F534" t="s">
        <v>8</v>
      </c>
    </row>
    <row r="535" spans="1:6" x14ac:dyDescent="0.2">
      <c r="A535">
        <v>2021</v>
      </c>
      <c r="B535" t="s">
        <v>57</v>
      </c>
      <c r="C535" t="s">
        <v>14</v>
      </c>
      <c r="D535">
        <v>9496</v>
      </c>
      <c r="E535">
        <v>78413</v>
      </c>
      <c r="F535" t="s">
        <v>10</v>
      </c>
    </row>
    <row r="536" spans="1:6" x14ac:dyDescent="0.2">
      <c r="A536">
        <v>2021</v>
      </c>
      <c r="B536" t="s">
        <v>57</v>
      </c>
      <c r="C536" t="s">
        <v>15</v>
      </c>
      <c r="D536">
        <v>3007</v>
      </c>
      <c r="E536">
        <v>68481</v>
      </c>
      <c r="F536" t="s">
        <v>10</v>
      </c>
    </row>
    <row r="537" spans="1:6" x14ac:dyDescent="0.2">
      <c r="A537">
        <v>2021</v>
      </c>
      <c r="B537" t="s">
        <v>57</v>
      </c>
      <c r="C537" t="s">
        <v>16</v>
      </c>
      <c r="D537">
        <v>74711</v>
      </c>
      <c r="E537">
        <v>58893</v>
      </c>
      <c r="F537" t="s">
        <v>8</v>
      </c>
    </row>
    <row r="538" spans="1:6" x14ac:dyDescent="0.2">
      <c r="A538">
        <v>2021</v>
      </c>
      <c r="B538" t="s">
        <v>57</v>
      </c>
      <c r="C538" t="s">
        <v>17</v>
      </c>
      <c r="D538">
        <v>21408</v>
      </c>
      <c r="E538">
        <v>69683</v>
      </c>
      <c r="F538" t="s">
        <v>8</v>
      </c>
    </row>
    <row r="539" spans="1:6" x14ac:dyDescent="0.2">
      <c r="A539">
        <v>2021</v>
      </c>
      <c r="B539" t="s">
        <v>57</v>
      </c>
      <c r="C539" t="s">
        <v>18</v>
      </c>
      <c r="D539">
        <v>8175</v>
      </c>
      <c r="E539">
        <v>52258</v>
      </c>
      <c r="F539" t="s">
        <v>10</v>
      </c>
    </row>
    <row r="540" spans="1:6" x14ac:dyDescent="0.2">
      <c r="A540">
        <v>2021</v>
      </c>
      <c r="B540" t="s">
        <v>57</v>
      </c>
      <c r="C540" t="s">
        <v>19</v>
      </c>
      <c r="D540">
        <v>32686</v>
      </c>
      <c r="E540">
        <v>79799</v>
      </c>
      <c r="F540" t="s">
        <v>8</v>
      </c>
    </row>
    <row r="541" spans="1:6" x14ac:dyDescent="0.2">
      <c r="A541">
        <v>2021</v>
      </c>
      <c r="B541" t="s">
        <v>57</v>
      </c>
      <c r="C541" t="s">
        <v>20</v>
      </c>
      <c r="D541">
        <v>15232</v>
      </c>
      <c r="E541">
        <v>66057</v>
      </c>
      <c r="F541" t="s">
        <v>10</v>
      </c>
    </row>
    <row r="542" spans="1:6" x14ac:dyDescent="0.2">
      <c r="A542">
        <v>2021</v>
      </c>
      <c r="B542" t="s">
        <v>57</v>
      </c>
      <c r="C542" t="s">
        <v>21</v>
      </c>
      <c r="D542">
        <v>9462</v>
      </c>
      <c r="E542">
        <v>64962</v>
      </c>
      <c r="F542" t="s">
        <v>8</v>
      </c>
    </row>
    <row r="543" spans="1:6" x14ac:dyDescent="0.2">
      <c r="A543">
        <v>2021</v>
      </c>
      <c r="B543" t="s">
        <v>57</v>
      </c>
      <c r="C543" t="s">
        <v>22</v>
      </c>
      <c r="D543">
        <v>7399</v>
      </c>
      <c r="E543">
        <v>63030</v>
      </c>
      <c r="F543" t="s">
        <v>8</v>
      </c>
    </row>
    <row r="544" spans="1:6" x14ac:dyDescent="0.2">
      <c r="A544">
        <v>2021</v>
      </c>
      <c r="B544" t="s">
        <v>57</v>
      </c>
      <c r="C544" t="s">
        <v>23</v>
      </c>
      <c r="D544">
        <v>9517</v>
      </c>
      <c r="E544">
        <v>61601</v>
      </c>
      <c r="F544" t="s">
        <v>10</v>
      </c>
    </row>
    <row r="545" spans="1:6" x14ac:dyDescent="0.2">
      <c r="A545">
        <v>2021</v>
      </c>
      <c r="B545" t="s">
        <v>57</v>
      </c>
      <c r="C545" t="s">
        <v>24</v>
      </c>
      <c r="D545">
        <v>10991</v>
      </c>
      <c r="E545">
        <v>70940</v>
      </c>
      <c r="F545" t="s">
        <v>10</v>
      </c>
    </row>
    <row r="546" spans="1:6" x14ac:dyDescent="0.2">
      <c r="A546">
        <v>2021</v>
      </c>
      <c r="B546" t="s">
        <v>57</v>
      </c>
      <c r="C546" t="s">
        <v>25</v>
      </c>
      <c r="D546">
        <v>5605</v>
      </c>
      <c r="E546">
        <v>57654</v>
      </c>
      <c r="F546" t="s">
        <v>8</v>
      </c>
    </row>
    <row r="547" spans="1:6" x14ac:dyDescent="0.2">
      <c r="A547">
        <v>2021</v>
      </c>
      <c r="B547" t="s">
        <v>57</v>
      </c>
      <c r="C547" t="s">
        <v>26</v>
      </c>
      <c r="D547">
        <v>16694</v>
      </c>
      <c r="E547">
        <v>73799</v>
      </c>
      <c r="F547" t="s">
        <v>8</v>
      </c>
    </row>
    <row r="548" spans="1:6" x14ac:dyDescent="0.2">
      <c r="A548">
        <v>2021</v>
      </c>
      <c r="B548" t="s">
        <v>57</v>
      </c>
      <c r="C548" t="s">
        <v>27</v>
      </c>
      <c r="D548">
        <v>21309</v>
      </c>
      <c r="E548">
        <v>87436</v>
      </c>
      <c r="F548" t="s">
        <v>10</v>
      </c>
    </row>
    <row r="549" spans="1:6" x14ac:dyDescent="0.2">
      <c r="A549">
        <v>2021</v>
      </c>
      <c r="B549" t="s">
        <v>57</v>
      </c>
      <c r="C549" t="s">
        <v>28</v>
      </c>
      <c r="D549">
        <v>21106</v>
      </c>
      <c r="E549">
        <v>69588</v>
      </c>
      <c r="F549" t="s">
        <v>10</v>
      </c>
    </row>
    <row r="550" spans="1:6" x14ac:dyDescent="0.2">
      <c r="A550">
        <v>2021</v>
      </c>
      <c r="B550" t="s">
        <v>57</v>
      </c>
      <c r="C550" t="s">
        <v>29</v>
      </c>
      <c r="D550">
        <v>16700</v>
      </c>
      <c r="E550">
        <v>75734</v>
      </c>
      <c r="F550" t="s">
        <v>10</v>
      </c>
    </row>
    <row r="551" spans="1:6" x14ac:dyDescent="0.2">
      <c r="A551">
        <v>2021</v>
      </c>
      <c r="B551" t="s">
        <v>57</v>
      </c>
      <c r="C551" t="s">
        <v>30</v>
      </c>
      <c r="D551">
        <v>5771</v>
      </c>
      <c r="E551">
        <v>56925</v>
      </c>
      <c r="F551" t="s">
        <v>10</v>
      </c>
    </row>
    <row r="552" spans="1:6" x14ac:dyDescent="0.2">
      <c r="A552">
        <v>2021</v>
      </c>
      <c r="B552" t="s">
        <v>57</v>
      </c>
      <c r="C552" t="s">
        <v>31</v>
      </c>
      <c r="D552">
        <v>15133</v>
      </c>
      <c r="E552">
        <v>67762</v>
      </c>
      <c r="F552" t="s">
        <v>10</v>
      </c>
    </row>
    <row r="553" spans="1:6" x14ac:dyDescent="0.2">
      <c r="A553">
        <v>2021</v>
      </c>
      <c r="B553" t="s">
        <v>57</v>
      </c>
      <c r="C553" t="s">
        <v>32</v>
      </c>
      <c r="D553">
        <v>6432</v>
      </c>
      <c r="E553">
        <v>59962</v>
      </c>
      <c r="F553" t="s">
        <v>8</v>
      </c>
    </row>
    <row r="554" spans="1:6" x14ac:dyDescent="0.2">
      <c r="A554">
        <v>2021</v>
      </c>
      <c r="B554" t="s">
        <v>57</v>
      </c>
      <c r="C554" t="s">
        <v>33</v>
      </c>
      <c r="D554">
        <v>7038</v>
      </c>
      <c r="E554">
        <v>59794</v>
      </c>
      <c r="F554" t="s">
        <v>8</v>
      </c>
    </row>
    <row r="555" spans="1:6" x14ac:dyDescent="0.2">
      <c r="A555">
        <v>2021</v>
      </c>
      <c r="B555" t="s">
        <v>57</v>
      </c>
      <c r="C555" t="s">
        <v>34</v>
      </c>
      <c r="D555">
        <v>5852</v>
      </c>
      <c r="E555">
        <v>70365</v>
      </c>
      <c r="F555" t="s">
        <v>10</v>
      </c>
    </row>
    <row r="556" spans="1:6" x14ac:dyDescent="0.2">
      <c r="A556">
        <v>2021</v>
      </c>
      <c r="B556" t="s">
        <v>57</v>
      </c>
      <c r="C556" t="s">
        <v>35</v>
      </c>
      <c r="D556">
        <v>4692</v>
      </c>
      <c r="E556">
        <v>70868</v>
      </c>
      <c r="F556" t="s">
        <v>8</v>
      </c>
    </row>
    <row r="557" spans="1:6" x14ac:dyDescent="0.2">
      <c r="A557">
        <v>2021</v>
      </c>
      <c r="B557" t="s">
        <v>57</v>
      </c>
      <c r="C557" t="s">
        <v>36</v>
      </c>
      <c r="D557">
        <v>22556</v>
      </c>
      <c r="E557">
        <v>80644</v>
      </c>
      <c r="F557" t="s">
        <v>8</v>
      </c>
    </row>
    <row r="558" spans="1:6" x14ac:dyDescent="0.2">
      <c r="A558">
        <v>2021</v>
      </c>
      <c r="B558" t="s">
        <v>57</v>
      </c>
      <c r="C558" t="s">
        <v>37</v>
      </c>
      <c r="D558">
        <v>5571</v>
      </c>
      <c r="E558">
        <v>58091</v>
      </c>
      <c r="F558" t="s">
        <v>10</v>
      </c>
    </row>
    <row r="559" spans="1:6" x14ac:dyDescent="0.2">
      <c r="A559">
        <v>2021</v>
      </c>
      <c r="B559" t="s">
        <v>57</v>
      </c>
      <c r="C559" t="s">
        <v>38</v>
      </c>
      <c r="D559">
        <v>50432</v>
      </c>
      <c r="E559">
        <v>81570</v>
      </c>
      <c r="F559" t="s">
        <v>10</v>
      </c>
    </row>
    <row r="560" spans="1:6" x14ac:dyDescent="0.2">
      <c r="A560">
        <v>2021</v>
      </c>
      <c r="B560" t="s">
        <v>57</v>
      </c>
      <c r="C560" t="s">
        <v>39</v>
      </c>
      <c r="D560">
        <v>27974</v>
      </c>
      <c r="E560">
        <v>62974</v>
      </c>
      <c r="F560" t="s">
        <v>8</v>
      </c>
    </row>
    <row r="561" spans="1:6" x14ac:dyDescent="0.2">
      <c r="A561">
        <v>2021</v>
      </c>
      <c r="B561" t="s">
        <v>57</v>
      </c>
      <c r="C561" t="s">
        <v>40</v>
      </c>
      <c r="D561">
        <v>3692</v>
      </c>
      <c r="E561">
        <v>74153</v>
      </c>
      <c r="F561" t="s">
        <v>8</v>
      </c>
    </row>
    <row r="562" spans="1:6" x14ac:dyDescent="0.2">
      <c r="A562">
        <v>2021</v>
      </c>
      <c r="B562" t="s">
        <v>57</v>
      </c>
      <c r="C562" t="s">
        <v>41</v>
      </c>
      <c r="D562">
        <v>23405</v>
      </c>
      <c r="E562">
        <v>68383</v>
      </c>
      <c r="F562" t="s">
        <v>10</v>
      </c>
    </row>
    <row r="563" spans="1:6" x14ac:dyDescent="0.2">
      <c r="A563">
        <v>2021</v>
      </c>
      <c r="B563" t="s">
        <v>57</v>
      </c>
      <c r="C563" t="s">
        <v>42</v>
      </c>
      <c r="D563">
        <v>9801</v>
      </c>
      <c r="E563">
        <v>60435</v>
      </c>
      <c r="F563" t="s">
        <v>8</v>
      </c>
    </row>
    <row r="564" spans="1:6" x14ac:dyDescent="0.2">
      <c r="A564">
        <v>2021</v>
      </c>
      <c r="B564" t="s">
        <v>57</v>
      </c>
      <c r="C564" t="s">
        <v>43</v>
      </c>
      <c r="D564">
        <v>14626</v>
      </c>
      <c r="E564">
        <v>69148</v>
      </c>
      <c r="F564" t="s">
        <v>10</v>
      </c>
    </row>
    <row r="565" spans="1:6" x14ac:dyDescent="0.2">
      <c r="A565">
        <v>2021</v>
      </c>
      <c r="B565" t="s">
        <v>57</v>
      </c>
      <c r="C565" t="s">
        <v>44</v>
      </c>
      <c r="D565">
        <v>29139</v>
      </c>
      <c r="E565">
        <v>74612</v>
      </c>
      <c r="F565" t="s">
        <v>8</v>
      </c>
    </row>
    <row r="566" spans="1:6" x14ac:dyDescent="0.2">
      <c r="A566">
        <v>2021</v>
      </c>
      <c r="B566" t="s">
        <v>57</v>
      </c>
      <c r="C566" t="s">
        <v>45</v>
      </c>
      <c r="D566">
        <v>3833</v>
      </c>
      <c r="E566">
        <v>69414</v>
      </c>
      <c r="F566" t="s">
        <v>8</v>
      </c>
    </row>
    <row r="567" spans="1:6" x14ac:dyDescent="0.2">
      <c r="A567">
        <v>2021</v>
      </c>
      <c r="B567" t="s">
        <v>57</v>
      </c>
      <c r="C567" t="s">
        <v>46</v>
      </c>
      <c r="D567">
        <v>12956</v>
      </c>
      <c r="E567">
        <v>61230</v>
      </c>
      <c r="F567" t="s">
        <v>10</v>
      </c>
    </row>
    <row r="568" spans="1:6" x14ac:dyDescent="0.2">
      <c r="A568">
        <v>2021</v>
      </c>
      <c r="B568" t="s">
        <v>57</v>
      </c>
      <c r="C568" t="s">
        <v>47</v>
      </c>
      <c r="D568">
        <v>3897</v>
      </c>
      <c r="E568">
        <v>56997</v>
      </c>
      <c r="F568" t="s">
        <v>10</v>
      </c>
    </row>
    <row r="569" spans="1:6" x14ac:dyDescent="0.2">
      <c r="A569">
        <v>2021</v>
      </c>
      <c r="B569" t="s">
        <v>57</v>
      </c>
      <c r="C569" t="s">
        <v>48</v>
      </c>
      <c r="D569">
        <v>12487</v>
      </c>
      <c r="E569">
        <v>64777</v>
      </c>
      <c r="F569" t="s">
        <v>8</v>
      </c>
    </row>
    <row r="570" spans="1:6" x14ac:dyDescent="0.2">
      <c r="A570">
        <v>2021</v>
      </c>
      <c r="B570" t="s">
        <v>57</v>
      </c>
      <c r="C570" t="s">
        <v>49</v>
      </c>
      <c r="D570">
        <v>53248</v>
      </c>
      <c r="E570">
        <v>73564</v>
      </c>
      <c r="F570" t="s">
        <v>8</v>
      </c>
    </row>
    <row r="571" spans="1:6" x14ac:dyDescent="0.2">
      <c r="A571">
        <v>2021</v>
      </c>
      <c r="B571" t="s">
        <v>57</v>
      </c>
      <c r="C571" t="s">
        <v>50</v>
      </c>
      <c r="D571">
        <v>12212</v>
      </c>
      <c r="E571">
        <v>59428</v>
      </c>
      <c r="F571" t="s">
        <v>10</v>
      </c>
    </row>
    <row r="572" spans="1:6" x14ac:dyDescent="0.2">
      <c r="A572">
        <v>2021</v>
      </c>
      <c r="B572" t="s">
        <v>57</v>
      </c>
      <c r="C572" t="s">
        <v>51</v>
      </c>
      <c r="D572">
        <v>2846</v>
      </c>
      <c r="E572">
        <v>58585</v>
      </c>
      <c r="F572" t="s">
        <v>10</v>
      </c>
    </row>
    <row r="573" spans="1:6" x14ac:dyDescent="0.2">
      <c r="A573">
        <v>2021</v>
      </c>
      <c r="B573" t="s">
        <v>57</v>
      </c>
      <c r="C573" t="s">
        <v>52</v>
      </c>
      <c r="D573">
        <v>21468</v>
      </c>
      <c r="E573">
        <v>66504</v>
      </c>
      <c r="F573" t="s">
        <v>10</v>
      </c>
    </row>
    <row r="574" spans="1:6" x14ac:dyDescent="0.2">
      <c r="A574">
        <v>2021</v>
      </c>
      <c r="B574" t="s">
        <v>57</v>
      </c>
      <c r="C574" t="s">
        <v>53</v>
      </c>
      <c r="D574">
        <v>26472</v>
      </c>
      <c r="E574">
        <v>73833</v>
      </c>
      <c r="F574" t="s">
        <v>10</v>
      </c>
    </row>
    <row r="575" spans="1:6" x14ac:dyDescent="0.2">
      <c r="A575">
        <v>2021</v>
      </c>
      <c r="B575" t="s">
        <v>57</v>
      </c>
      <c r="C575" t="s">
        <v>54</v>
      </c>
      <c r="D575">
        <v>4338</v>
      </c>
      <c r="E575">
        <v>70460</v>
      </c>
      <c r="F575" t="s">
        <v>10</v>
      </c>
    </row>
    <row r="576" spans="1:6" x14ac:dyDescent="0.2">
      <c r="A576">
        <v>2021</v>
      </c>
      <c r="B576" t="s">
        <v>57</v>
      </c>
      <c r="C576" t="s">
        <v>55</v>
      </c>
      <c r="D576">
        <v>14823</v>
      </c>
      <c r="E576">
        <v>69874</v>
      </c>
      <c r="F576" t="s">
        <v>8</v>
      </c>
    </row>
    <row r="577" spans="1:6" x14ac:dyDescent="0.2">
      <c r="A577">
        <v>2021</v>
      </c>
      <c r="B577" t="s">
        <v>57</v>
      </c>
      <c r="C577" t="s">
        <v>56</v>
      </c>
      <c r="D577">
        <v>3427</v>
      </c>
      <c r="E577">
        <v>63417</v>
      </c>
      <c r="F577" t="s">
        <v>8</v>
      </c>
    </row>
    <row r="578" spans="1:6" x14ac:dyDescent="0.2">
      <c r="A578">
        <v>2021</v>
      </c>
      <c r="B578" t="s">
        <v>58</v>
      </c>
      <c r="C578" t="s">
        <v>7</v>
      </c>
      <c r="D578">
        <v>5677</v>
      </c>
      <c r="E578">
        <v>64532</v>
      </c>
      <c r="F578" t="s">
        <v>10</v>
      </c>
    </row>
    <row r="579" spans="1:6" x14ac:dyDescent="0.2">
      <c r="A579">
        <v>2021</v>
      </c>
      <c r="B579" t="s">
        <v>58</v>
      </c>
      <c r="C579" t="s">
        <v>9</v>
      </c>
      <c r="D579">
        <v>5157</v>
      </c>
      <c r="E579">
        <v>84966</v>
      </c>
      <c r="F579" t="s">
        <v>8</v>
      </c>
    </row>
    <row r="580" spans="1:6" x14ac:dyDescent="0.2">
      <c r="A580">
        <v>2021</v>
      </c>
      <c r="B580" t="s">
        <v>58</v>
      </c>
      <c r="C580" t="s">
        <v>11</v>
      </c>
      <c r="D580">
        <v>2930</v>
      </c>
      <c r="E580">
        <v>55202</v>
      </c>
      <c r="F580" t="s">
        <v>8</v>
      </c>
    </row>
    <row r="581" spans="1:6" x14ac:dyDescent="0.2">
      <c r="A581">
        <v>2021</v>
      </c>
      <c r="B581" t="s">
        <v>58</v>
      </c>
      <c r="C581" t="s">
        <v>12</v>
      </c>
      <c r="D581">
        <v>44539</v>
      </c>
      <c r="E581">
        <v>104222</v>
      </c>
      <c r="F581" t="s">
        <v>10</v>
      </c>
    </row>
    <row r="582" spans="1:6" x14ac:dyDescent="0.2">
      <c r="A582">
        <v>2021</v>
      </c>
      <c r="B582" t="s">
        <v>58</v>
      </c>
      <c r="C582" t="s">
        <v>13</v>
      </c>
      <c r="D582">
        <v>5849</v>
      </c>
      <c r="E582">
        <v>79935</v>
      </c>
      <c r="F582" t="s">
        <v>10</v>
      </c>
    </row>
    <row r="583" spans="1:6" x14ac:dyDescent="0.2">
      <c r="A583">
        <v>2021</v>
      </c>
      <c r="B583" t="s">
        <v>58</v>
      </c>
      <c r="C583" t="s">
        <v>14</v>
      </c>
      <c r="D583">
        <v>4405</v>
      </c>
      <c r="E583">
        <v>91024</v>
      </c>
      <c r="F583" t="s">
        <v>8</v>
      </c>
    </row>
    <row r="584" spans="1:6" x14ac:dyDescent="0.2">
      <c r="A584">
        <v>2021</v>
      </c>
      <c r="B584" t="s">
        <v>58</v>
      </c>
      <c r="C584" t="s">
        <v>15</v>
      </c>
      <c r="D584">
        <v>663</v>
      </c>
      <c r="E584">
        <v>72194</v>
      </c>
      <c r="F584" t="s">
        <v>8</v>
      </c>
    </row>
    <row r="585" spans="1:6" x14ac:dyDescent="0.2">
      <c r="A585">
        <v>2021</v>
      </c>
      <c r="B585" t="s">
        <v>58</v>
      </c>
      <c r="C585" t="s">
        <v>16</v>
      </c>
      <c r="D585">
        <v>20799</v>
      </c>
      <c r="E585">
        <v>69877</v>
      </c>
      <c r="F585" t="s">
        <v>10</v>
      </c>
    </row>
    <row r="586" spans="1:6" x14ac:dyDescent="0.2">
      <c r="A586">
        <v>2021</v>
      </c>
      <c r="B586" t="s">
        <v>58</v>
      </c>
      <c r="C586" t="s">
        <v>17</v>
      </c>
      <c r="D586">
        <v>10066</v>
      </c>
      <c r="E586">
        <v>64246</v>
      </c>
      <c r="F586" t="s">
        <v>8</v>
      </c>
    </row>
    <row r="587" spans="1:6" x14ac:dyDescent="0.2">
      <c r="A587">
        <v>2021</v>
      </c>
      <c r="B587" t="s">
        <v>58</v>
      </c>
      <c r="C587" t="s">
        <v>18</v>
      </c>
      <c r="D587">
        <v>2680</v>
      </c>
      <c r="E587">
        <v>68480</v>
      </c>
      <c r="F587" t="s">
        <v>10</v>
      </c>
    </row>
    <row r="588" spans="1:6" x14ac:dyDescent="0.2">
      <c r="A588">
        <v>2021</v>
      </c>
      <c r="B588" t="s">
        <v>58</v>
      </c>
      <c r="C588" t="s">
        <v>19</v>
      </c>
      <c r="D588">
        <v>18066</v>
      </c>
      <c r="E588">
        <v>78819</v>
      </c>
      <c r="F588" t="s">
        <v>8</v>
      </c>
    </row>
    <row r="589" spans="1:6" x14ac:dyDescent="0.2">
      <c r="A589">
        <v>2021</v>
      </c>
      <c r="B589" t="s">
        <v>58</v>
      </c>
      <c r="C589" t="s">
        <v>20</v>
      </c>
      <c r="D589">
        <v>9083</v>
      </c>
      <c r="E589">
        <v>69320</v>
      </c>
      <c r="F589" t="s">
        <v>8</v>
      </c>
    </row>
    <row r="590" spans="1:6" x14ac:dyDescent="0.2">
      <c r="A590">
        <v>2021</v>
      </c>
      <c r="B590" t="s">
        <v>58</v>
      </c>
      <c r="C590" t="s">
        <v>21</v>
      </c>
      <c r="D590">
        <v>4132</v>
      </c>
      <c r="E590">
        <v>66185</v>
      </c>
      <c r="F590" t="s">
        <v>10</v>
      </c>
    </row>
    <row r="591" spans="1:6" x14ac:dyDescent="0.2">
      <c r="A591">
        <v>2021</v>
      </c>
      <c r="B591" t="s">
        <v>58</v>
      </c>
      <c r="C591" t="s">
        <v>22</v>
      </c>
      <c r="D591">
        <v>3105</v>
      </c>
      <c r="E591">
        <v>65652</v>
      </c>
      <c r="F591" t="s">
        <v>10</v>
      </c>
    </row>
    <row r="592" spans="1:6" x14ac:dyDescent="0.2">
      <c r="A592">
        <v>2021</v>
      </c>
      <c r="B592" t="s">
        <v>58</v>
      </c>
      <c r="C592" t="s">
        <v>23</v>
      </c>
      <c r="D592">
        <v>4583</v>
      </c>
      <c r="E592">
        <v>67167</v>
      </c>
      <c r="F592" t="s">
        <v>8</v>
      </c>
    </row>
    <row r="593" spans="1:6" x14ac:dyDescent="0.2">
      <c r="A593">
        <v>2021</v>
      </c>
      <c r="B593" t="s">
        <v>58</v>
      </c>
      <c r="C593" t="s">
        <v>24</v>
      </c>
      <c r="D593">
        <v>4453</v>
      </c>
      <c r="E593">
        <v>83600</v>
      </c>
      <c r="F593" t="s">
        <v>8</v>
      </c>
    </row>
    <row r="594" spans="1:6" x14ac:dyDescent="0.2">
      <c r="A594">
        <v>2021</v>
      </c>
      <c r="B594" t="s">
        <v>58</v>
      </c>
      <c r="C594" t="s">
        <v>25</v>
      </c>
      <c r="D594">
        <v>1870</v>
      </c>
      <c r="E594">
        <v>63227</v>
      </c>
      <c r="F594" t="s">
        <v>10</v>
      </c>
    </row>
    <row r="595" spans="1:6" x14ac:dyDescent="0.2">
      <c r="A595">
        <v>2021</v>
      </c>
      <c r="B595" t="s">
        <v>58</v>
      </c>
      <c r="C595" t="s">
        <v>26</v>
      </c>
      <c r="D595">
        <v>4145</v>
      </c>
      <c r="E595">
        <v>85016</v>
      </c>
      <c r="F595" t="s">
        <v>10</v>
      </c>
    </row>
    <row r="596" spans="1:6" x14ac:dyDescent="0.2">
      <c r="A596">
        <v>2021</v>
      </c>
      <c r="B596" t="s">
        <v>58</v>
      </c>
      <c r="C596" t="s">
        <v>27</v>
      </c>
      <c r="D596">
        <v>6682</v>
      </c>
      <c r="E596">
        <v>95698</v>
      </c>
      <c r="F596" t="s">
        <v>10</v>
      </c>
    </row>
    <row r="597" spans="1:6" x14ac:dyDescent="0.2">
      <c r="A597">
        <v>2021</v>
      </c>
      <c r="B597" t="s">
        <v>58</v>
      </c>
      <c r="C597" t="s">
        <v>28</v>
      </c>
      <c r="D597">
        <v>16948</v>
      </c>
      <c r="E597">
        <v>74465</v>
      </c>
      <c r="F597" t="s">
        <v>10</v>
      </c>
    </row>
    <row r="598" spans="1:6" x14ac:dyDescent="0.2">
      <c r="A598">
        <v>2021</v>
      </c>
      <c r="B598" t="s">
        <v>58</v>
      </c>
      <c r="C598" t="s">
        <v>29</v>
      </c>
      <c r="D598">
        <v>8265</v>
      </c>
      <c r="E598">
        <v>74082</v>
      </c>
      <c r="F598" t="s">
        <v>10</v>
      </c>
    </row>
    <row r="599" spans="1:6" x14ac:dyDescent="0.2">
      <c r="A599">
        <v>2021</v>
      </c>
      <c r="B599" t="s">
        <v>58</v>
      </c>
      <c r="C599" t="s">
        <v>30</v>
      </c>
      <c r="D599">
        <v>2396</v>
      </c>
      <c r="E599">
        <v>56065</v>
      </c>
      <c r="F599" t="s">
        <v>8</v>
      </c>
    </row>
    <row r="600" spans="1:6" x14ac:dyDescent="0.2">
      <c r="A600">
        <v>2021</v>
      </c>
      <c r="B600" t="s">
        <v>58</v>
      </c>
      <c r="C600" t="s">
        <v>31</v>
      </c>
      <c r="D600">
        <v>6681</v>
      </c>
      <c r="E600">
        <v>65758</v>
      </c>
      <c r="F600" t="s">
        <v>8</v>
      </c>
    </row>
    <row r="601" spans="1:6" x14ac:dyDescent="0.2">
      <c r="A601">
        <v>2021</v>
      </c>
      <c r="B601" t="s">
        <v>58</v>
      </c>
      <c r="C601" t="s">
        <v>32</v>
      </c>
      <c r="D601">
        <v>1625</v>
      </c>
      <c r="E601">
        <v>57666</v>
      </c>
      <c r="F601" t="s">
        <v>10</v>
      </c>
    </row>
    <row r="602" spans="1:6" x14ac:dyDescent="0.2">
      <c r="A602">
        <v>2021</v>
      </c>
      <c r="B602" t="s">
        <v>58</v>
      </c>
      <c r="C602" t="s">
        <v>33</v>
      </c>
      <c r="D602">
        <v>1974</v>
      </c>
      <c r="E602">
        <v>58716</v>
      </c>
      <c r="F602" t="s">
        <v>8</v>
      </c>
    </row>
    <row r="603" spans="1:6" x14ac:dyDescent="0.2">
      <c r="A603">
        <v>2021</v>
      </c>
      <c r="B603" t="s">
        <v>58</v>
      </c>
      <c r="C603" t="s">
        <v>34</v>
      </c>
      <c r="D603">
        <v>2069</v>
      </c>
      <c r="E603">
        <v>65498</v>
      </c>
      <c r="F603" t="s">
        <v>8</v>
      </c>
    </row>
    <row r="604" spans="1:6" x14ac:dyDescent="0.2">
      <c r="A604">
        <v>2021</v>
      </c>
      <c r="B604" t="s">
        <v>58</v>
      </c>
      <c r="C604" t="s">
        <v>35</v>
      </c>
      <c r="D604">
        <v>2012</v>
      </c>
      <c r="E604">
        <v>79007</v>
      </c>
      <c r="F604" t="s">
        <v>10</v>
      </c>
    </row>
    <row r="605" spans="1:6" x14ac:dyDescent="0.2">
      <c r="A605">
        <v>2021</v>
      </c>
      <c r="B605" t="s">
        <v>58</v>
      </c>
      <c r="C605" t="s">
        <v>36</v>
      </c>
      <c r="D605">
        <v>8994</v>
      </c>
      <c r="E605">
        <v>87649</v>
      </c>
      <c r="F605" t="s">
        <v>10</v>
      </c>
    </row>
    <row r="606" spans="1:6" x14ac:dyDescent="0.2">
      <c r="A606">
        <v>2021</v>
      </c>
      <c r="B606" t="s">
        <v>58</v>
      </c>
      <c r="C606" t="s">
        <v>37</v>
      </c>
      <c r="D606">
        <v>1810</v>
      </c>
      <c r="E606">
        <v>61737</v>
      </c>
      <c r="F606" t="s">
        <v>8</v>
      </c>
    </row>
    <row r="607" spans="1:6" x14ac:dyDescent="0.2">
      <c r="A607">
        <v>2021</v>
      </c>
      <c r="B607" t="s">
        <v>58</v>
      </c>
      <c r="C607" t="s">
        <v>38</v>
      </c>
      <c r="D607">
        <v>16457</v>
      </c>
      <c r="E607">
        <v>75154</v>
      </c>
      <c r="F607" t="s">
        <v>8</v>
      </c>
    </row>
    <row r="608" spans="1:6" x14ac:dyDescent="0.2">
      <c r="A608">
        <v>2021</v>
      </c>
      <c r="B608" t="s">
        <v>58</v>
      </c>
      <c r="C608" t="s">
        <v>39</v>
      </c>
      <c r="D608">
        <v>10247</v>
      </c>
      <c r="E608">
        <v>67095</v>
      </c>
      <c r="F608" t="s">
        <v>10</v>
      </c>
    </row>
    <row r="609" spans="1:6" x14ac:dyDescent="0.2">
      <c r="A609">
        <v>2021</v>
      </c>
      <c r="B609" t="s">
        <v>58</v>
      </c>
      <c r="C609" t="s">
        <v>40</v>
      </c>
      <c r="D609">
        <v>808</v>
      </c>
      <c r="E609">
        <v>61179</v>
      </c>
      <c r="F609" t="s">
        <v>8</v>
      </c>
    </row>
    <row r="610" spans="1:6" x14ac:dyDescent="0.2">
      <c r="A610">
        <v>2021</v>
      </c>
      <c r="B610" t="s">
        <v>58</v>
      </c>
      <c r="C610" t="s">
        <v>41</v>
      </c>
      <c r="D610">
        <v>15486</v>
      </c>
      <c r="E610">
        <v>68878</v>
      </c>
      <c r="F610" t="s">
        <v>10</v>
      </c>
    </row>
    <row r="611" spans="1:6" x14ac:dyDescent="0.2">
      <c r="A611">
        <v>2021</v>
      </c>
      <c r="B611" t="s">
        <v>58</v>
      </c>
      <c r="C611" t="s">
        <v>42</v>
      </c>
      <c r="D611">
        <v>4213</v>
      </c>
      <c r="E611">
        <v>65951</v>
      </c>
      <c r="F611" t="s">
        <v>8</v>
      </c>
    </row>
    <row r="612" spans="1:6" x14ac:dyDescent="0.2">
      <c r="A612">
        <v>2021</v>
      </c>
      <c r="B612" t="s">
        <v>58</v>
      </c>
      <c r="C612" t="s">
        <v>43</v>
      </c>
      <c r="D612">
        <v>6396</v>
      </c>
      <c r="E612">
        <v>77436</v>
      </c>
      <c r="F612" t="s">
        <v>8</v>
      </c>
    </row>
    <row r="613" spans="1:6" x14ac:dyDescent="0.2">
      <c r="A613">
        <v>2021</v>
      </c>
      <c r="B613" t="s">
        <v>58</v>
      </c>
      <c r="C613" t="s">
        <v>44</v>
      </c>
      <c r="D613">
        <v>14432</v>
      </c>
      <c r="E613">
        <v>70231</v>
      </c>
      <c r="F613" t="s">
        <v>10</v>
      </c>
    </row>
    <row r="614" spans="1:6" x14ac:dyDescent="0.2">
      <c r="A614">
        <v>2021</v>
      </c>
      <c r="B614" t="s">
        <v>58</v>
      </c>
      <c r="C614" t="s">
        <v>45</v>
      </c>
      <c r="D614">
        <v>1636</v>
      </c>
      <c r="E614">
        <v>66286</v>
      </c>
      <c r="F614" t="s">
        <v>10</v>
      </c>
    </row>
    <row r="615" spans="1:6" x14ac:dyDescent="0.2">
      <c r="A615">
        <v>2021</v>
      </c>
      <c r="B615" t="s">
        <v>58</v>
      </c>
      <c r="C615" t="s">
        <v>46</v>
      </c>
      <c r="D615">
        <v>6414</v>
      </c>
      <c r="E615">
        <v>66850</v>
      </c>
      <c r="F615" t="s">
        <v>8</v>
      </c>
    </row>
    <row r="616" spans="1:6" x14ac:dyDescent="0.2">
      <c r="A616">
        <v>2021</v>
      </c>
      <c r="B616" t="s">
        <v>58</v>
      </c>
      <c r="C616" t="s">
        <v>47</v>
      </c>
      <c r="D616">
        <v>1067</v>
      </c>
      <c r="E616">
        <v>56219</v>
      </c>
      <c r="F616" t="s">
        <v>8</v>
      </c>
    </row>
    <row r="617" spans="1:6" x14ac:dyDescent="0.2">
      <c r="A617">
        <v>2021</v>
      </c>
      <c r="B617" t="s">
        <v>58</v>
      </c>
      <c r="C617" t="s">
        <v>48</v>
      </c>
      <c r="D617">
        <v>7272</v>
      </c>
      <c r="E617">
        <v>66305</v>
      </c>
      <c r="F617" t="s">
        <v>10</v>
      </c>
    </row>
    <row r="618" spans="1:6" x14ac:dyDescent="0.2">
      <c r="A618">
        <v>2021</v>
      </c>
      <c r="B618" t="s">
        <v>58</v>
      </c>
      <c r="C618" t="s">
        <v>49</v>
      </c>
      <c r="D618">
        <v>25577</v>
      </c>
      <c r="E618">
        <v>85766</v>
      </c>
      <c r="F618" t="s">
        <v>10</v>
      </c>
    </row>
    <row r="619" spans="1:6" x14ac:dyDescent="0.2">
      <c r="A619">
        <v>2021</v>
      </c>
      <c r="B619" t="s">
        <v>58</v>
      </c>
      <c r="C619" t="s">
        <v>50</v>
      </c>
      <c r="D619">
        <v>4547</v>
      </c>
      <c r="E619">
        <v>65426</v>
      </c>
      <c r="F619" t="s">
        <v>10</v>
      </c>
    </row>
    <row r="620" spans="1:6" x14ac:dyDescent="0.2">
      <c r="A620">
        <v>2021</v>
      </c>
      <c r="B620" t="s">
        <v>58</v>
      </c>
      <c r="C620" t="s">
        <v>51</v>
      </c>
      <c r="D620">
        <v>1108</v>
      </c>
      <c r="E620">
        <v>66807</v>
      </c>
      <c r="F620" t="s">
        <v>10</v>
      </c>
    </row>
    <row r="621" spans="1:6" x14ac:dyDescent="0.2">
      <c r="A621">
        <v>2021</v>
      </c>
      <c r="B621" t="s">
        <v>58</v>
      </c>
      <c r="C621" t="s">
        <v>52</v>
      </c>
      <c r="D621">
        <v>6864</v>
      </c>
      <c r="E621">
        <v>67341</v>
      </c>
      <c r="F621" t="s">
        <v>10</v>
      </c>
    </row>
    <row r="622" spans="1:6" x14ac:dyDescent="0.2">
      <c r="A622">
        <v>2021</v>
      </c>
      <c r="B622" t="s">
        <v>58</v>
      </c>
      <c r="C622" t="s">
        <v>53</v>
      </c>
      <c r="D622">
        <v>7824</v>
      </c>
      <c r="E622">
        <v>87228</v>
      </c>
      <c r="F622" t="s">
        <v>8</v>
      </c>
    </row>
    <row r="623" spans="1:6" x14ac:dyDescent="0.2">
      <c r="A623">
        <v>2021</v>
      </c>
      <c r="B623" t="s">
        <v>58</v>
      </c>
      <c r="C623" t="s">
        <v>54</v>
      </c>
      <c r="D623">
        <v>1251</v>
      </c>
      <c r="E623">
        <v>67074</v>
      </c>
      <c r="F623" t="s">
        <v>8</v>
      </c>
    </row>
    <row r="624" spans="1:6" x14ac:dyDescent="0.2">
      <c r="A624">
        <v>2021</v>
      </c>
      <c r="B624" t="s">
        <v>58</v>
      </c>
      <c r="C624" t="s">
        <v>55</v>
      </c>
      <c r="D624">
        <v>9333</v>
      </c>
      <c r="E624">
        <v>65083</v>
      </c>
      <c r="F624" t="s">
        <v>10</v>
      </c>
    </row>
    <row r="625" spans="1:6" x14ac:dyDescent="0.2">
      <c r="A625">
        <v>2021</v>
      </c>
      <c r="B625" t="s">
        <v>58</v>
      </c>
      <c r="C625" t="s">
        <v>56</v>
      </c>
      <c r="D625">
        <v>615</v>
      </c>
      <c r="E625">
        <v>74738</v>
      </c>
      <c r="F625" t="s">
        <v>8</v>
      </c>
    </row>
    <row r="626" spans="1:6" x14ac:dyDescent="0.2">
      <c r="A626">
        <v>2021</v>
      </c>
      <c r="B626" t="s">
        <v>59</v>
      </c>
      <c r="C626" t="s">
        <v>7</v>
      </c>
      <c r="D626">
        <v>32423</v>
      </c>
      <c r="E626">
        <v>49426</v>
      </c>
      <c r="F626" t="s">
        <v>8</v>
      </c>
    </row>
    <row r="627" spans="1:6" x14ac:dyDescent="0.2">
      <c r="A627">
        <v>2021</v>
      </c>
      <c r="B627" t="s">
        <v>59</v>
      </c>
      <c r="C627" t="s">
        <v>9</v>
      </c>
      <c r="D627">
        <v>33190</v>
      </c>
      <c r="E627">
        <v>54023</v>
      </c>
      <c r="F627" t="s">
        <v>10</v>
      </c>
    </row>
    <row r="628" spans="1:6" x14ac:dyDescent="0.2">
      <c r="A628">
        <v>2021</v>
      </c>
      <c r="B628" t="s">
        <v>59</v>
      </c>
      <c r="C628" t="s">
        <v>11</v>
      </c>
      <c r="D628">
        <v>21821</v>
      </c>
      <c r="E628">
        <v>48897</v>
      </c>
      <c r="F628" t="s">
        <v>10</v>
      </c>
    </row>
    <row r="629" spans="1:6" x14ac:dyDescent="0.2">
      <c r="A629">
        <v>2021</v>
      </c>
      <c r="B629" t="s">
        <v>59</v>
      </c>
      <c r="C629" t="s">
        <v>12</v>
      </c>
      <c r="D629">
        <v>198955</v>
      </c>
      <c r="E629">
        <v>60908</v>
      </c>
      <c r="F629" t="s">
        <v>8</v>
      </c>
    </row>
    <row r="630" spans="1:6" x14ac:dyDescent="0.2">
      <c r="A630">
        <v>2021</v>
      </c>
      <c r="B630" t="s">
        <v>59</v>
      </c>
      <c r="C630" t="s">
        <v>13</v>
      </c>
      <c r="D630">
        <v>36041</v>
      </c>
      <c r="E630">
        <v>58675</v>
      </c>
      <c r="F630" t="s">
        <v>8</v>
      </c>
    </row>
    <row r="631" spans="1:6" x14ac:dyDescent="0.2">
      <c r="A631">
        <v>2021</v>
      </c>
      <c r="B631" t="s">
        <v>59</v>
      </c>
      <c r="C631" t="s">
        <v>14</v>
      </c>
      <c r="D631">
        <v>24868</v>
      </c>
      <c r="E631">
        <v>58540</v>
      </c>
      <c r="F631" t="s">
        <v>10</v>
      </c>
    </row>
    <row r="632" spans="1:6" x14ac:dyDescent="0.2">
      <c r="A632">
        <v>2021</v>
      </c>
      <c r="B632" t="s">
        <v>59</v>
      </c>
      <c r="C632" t="s">
        <v>15</v>
      </c>
      <c r="D632">
        <v>7005</v>
      </c>
      <c r="E632">
        <v>48440</v>
      </c>
      <c r="F632" t="s">
        <v>8</v>
      </c>
    </row>
    <row r="633" spans="1:6" x14ac:dyDescent="0.2">
      <c r="A633">
        <v>2021</v>
      </c>
      <c r="B633" t="s">
        <v>59</v>
      </c>
      <c r="C633" t="s">
        <v>16</v>
      </c>
      <c r="D633">
        <v>140278</v>
      </c>
      <c r="E633">
        <v>52232</v>
      </c>
      <c r="F633" t="s">
        <v>10</v>
      </c>
    </row>
    <row r="634" spans="1:6" x14ac:dyDescent="0.2">
      <c r="A634">
        <v>2021</v>
      </c>
      <c r="B634" t="s">
        <v>59</v>
      </c>
      <c r="C634" t="s">
        <v>17</v>
      </c>
      <c r="D634">
        <v>61774</v>
      </c>
      <c r="E634">
        <v>55817</v>
      </c>
      <c r="F634" t="s">
        <v>8</v>
      </c>
    </row>
    <row r="635" spans="1:6" x14ac:dyDescent="0.2">
      <c r="A635">
        <v>2021</v>
      </c>
      <c r="B635" t="s">
        <v>59</v>
      </c>
      <c r="C635" t="s">
        <v>18</v>
      </c>
      <c r="D635">
        <v>11892</v>
      </c>
      <c r="E635">
        <v>47533</v>
      </c>
      <c r="F635" t="s">
        <v>8</v>
      </c>
    </row>
    <row r="636" spans="1:6" x14ac:dyDescent="0.2">
      <c r="A636">
        <v>2021</v>
      </c>
      <c r="B636" t="s">
        <v>59</v>
      </c>
      <c r="C636" t="s">
        <v>19</v>
      </c>
      <c r="D636">
        <v>78822</v>
      </c>
      <c r="E636">
        <v>59573</v>
      </c>
      <c r="F636" t="s">
        <v>10</v>
      </c>
    </row>
    <row r="637" spans="1:6" x14ac:dyDescent="0.2">
      <c r="A637">
        <v>2021</v>
      </c>
      <c r="B637" t="s">
        <v>59</v>
      </c>
      <c r="C637" t="s">
        <v>20</v>
      </c>
      <c r="D637">
        <v>40283</v>
      </c>
      <c r="E637">
        <v>49345</v>
      </c>
      <c r="F637" t="s">
        <v>10</v>
      </c>
    </row>
    <row r="638" spans="1:6" x14ac:dyDescent="0.2">
      <c r="A638">
        <v>2021</v>
      </c>
      <c r="B638" t="s">
        <v>59</v>
      </c>
      <c r="C638" t="s">
        <v>21</v>
      </c>
      <c r="D638">
        <v>23557</v>
      </c>
      <c r="E638">
        <v>47407</v>
      </c>
      <c r="F638" t="s">
        <v>8</v>
      </c>
    </row>
    <row r="639" spans="1:6" x14ac:dyDescent="0.2">
      <c r="A639">
        <v>2021</v>
      </c>
      <c r="B639" t="s">
        <v>59</v>
      </c>
      <c r="C639" t="s">
        <v>22</v>
      </c>
      <c r="D639">
        <v>19844</v>
      </c>
      <c r="E639">
        <v>49539</v>
      </c>
      <c r="F639" t="s">
        <v>8</v>
      </c>
    </row>
    <row r="640" spans="1:6" x14ac:dyDescent="0.2">
      <c r="A640">
        <v>2021</v>
      </c>
      <c r="B640" t="s">
        <v>59</v>
      </c>
      <c r="C640" t="s">
        <v>23</v>
      </c>
      <c r="D640">
        <v>27892</v>
      </c>
      <c r="E640">
        <v>50163</v>
      </c>
      <c r="F640" t="s">
        <v>10</v>
      </c>
    </row>
    <row r="641" spans="1:6" x14ac:dyDescent="0.2">
      <c r="A641">
        <v>2021</v>
      </c>
      <c r="B641" t="s">
        <v>59</v>
      </c>
      <c r="C641" t="s">
        <v>24</v>
      </c>
      <c r="D641">
        <v>30876</v>
      </c>
      <c r="E641">
        <v>49579</v>
      </c>
      <c r="F641" t="s">
        <v>10</v>
      </c>
    </row>
    <row r="642" spans="1:6" x14ac:dyDescent="0.2">
      <c r="A642">
        <v>2021</v>
      </c>
      <c r="B642" t="s">
        <v>59</v>
      </c>
      <c r="C642" t="s">
        <v>25</v>
      </c>
      <c r="D642">
        <v>10676</v>
      </c>
      <c r="E642">
        <v>45115</v>
      </c>
      <c r="F642" t="s">
        <v>10</v>
      </c>
    </row>
    <row r="643" spans="1:6" x14ac:dyDescent="0.2">
      <c r="A643">
        <v>2021</v>
      </c>
      <c r="B643" t="s">
        <v>59</v>
      </c>
      <c r="C643" t="s">
        <v>26</v>
      </c>
      <c r="D643">
        <v>32640</v>
      </c>
      <c r="E643">
        <v>53503</v>
      </c>
      <c r="F643" t="s">
        <v>10</v>
      </c>
    </row>
    <row r="644" spans="1:6" x14ac:dyDescent="0.2">
      <c r="A644">
        <v>2021</v>
      </c>
      <c r="B644" t="s">
        <v>59</v>
      </c>
      <c r="C644" t="s">
        <v>27</v>
      </c>
      <c r="D644">
        <v>41620</v>
      </c>
      <c r="E644">
        <v>61423</v>
      </c>
      <c r="F644" t="s">
        <v>10</v>
      </c>
    </row>
    <row r="645" spans="1:6" x14ac:dyDescent="0.2">
      <c r="A645">
        <v>2021</v>
      </c>
      <c r="B645" t="s">
        <v>59</v>
      </c>
      <c r="C645" t="s">
        <v>28</v>
      </c>
      <c r="D645">
        <v>55150</v>
      </c>
      <c r="E645">
        <v>54357</v>
      </c>
      <c r="F645" t="s">
        <v>8</v>
      </c>
    </row>
    <row r="646" spans="1:6" x14ac:dyDescent="0.2">
      <c r="A646">
        <v>2021</v>
      </c>
      <c r="B646" t="s">
        <v>59</v>
      </c>
      <c r="C646" t="s">
        <v>29</v>
      </c>
      <c r="D646">
        <v>37323</v>
      </c>
      <c r="E646">
        <v>56523</v>
      </c>
      <c r="F646" t="s">
        <v>8</v>
      </c>
    </row>
    <row r="647" spans="1:6" x14ac:dyDescent="0.2">
      <c r="A647">
        <v>2021</v>
      </c>
      <c r="B647" t="s">
        <v>59</v>
      </c>
      <c r="C647" t="s">
        <v>30</v>
      </c>
      <c r="D647">
        <v>19568</v>
      </c>
      <c r="E647">
        <v>43621</v>
      </c>
      <c r="F647" t="s">
        <v>10</v>
      </c>
    </row>
    <row r="648" spans="1:6" x14ac:dyDescent="0.2">
      <c r="A648">
        <v>2021</v>
      </c>
      <c r="B648" t="s">
        <v>59</v>
      </c>
      <c r="C648" t="s">
        <v>31</v>
      </c>
      <c r="D648">
        <v>39400</v>
      </c>
      <c r="E648">
        <v>49646</v>
      </c>
      <c r="F648" t="s">
        <v>8</v>
      </c>
    </row>
    <row r="649" spans="1:6" x14ac:dyDescent="0.2">
      <c r="A649">
        <v>2021</v>
      </c>
      <c r="B649" t="s">
        <v>59</v>
      </c>
      <c r="C649" t="s">
        <v>32</v>
      </c>
      <c r="D649">
        <v>9112</v>
      </c>
      <c r="E649">
        <v>46937</v>
      </c>
      <c r="F649" t="s">
        <v>8</v>
      </c>
    </row>
    <row r="650" spans="1:6" x14ac:dyDescent="0.2">
      <c r="A650">
        <v>2021</v>
      </c>
      <c r="B650" t="s">
        <v>59</v>
      </c>
      <c r="C650" t="s">
        <v>33</v>
      </c>
      <c r="D650">
        <v>14969</v>
      </c>
      <c r="E650">
        <v>47557</v>
      </c>
      <c r="F650" t="s">
        <v>10</v>
      </c>
    </row>
    <row r="651" spans="1:6" x14ac:dyDescent="0.2">
      <c r="A651">
        <v>2021</v>
      </c>
      <c r="B651" t="s">
        <v>59</v>
      </c>
      <c r="C651" t="s">
        <v>34</v>
      </c>
      <c r="D651">
        <v>15866</v>
      </c>
      <c r="E651">
        <v>51452</v>
      </c>
      <c r="F651" t="s">
        <v>10</v>
      </c>
    </row>
    <row r="652" spans="1:6" x14ac:dyDescent="0.2">
      <c r="A652">
        <v>2021</v>
      </c>
      <c r="B652" t="s">
        <v>59</v>
      </c>
      <c r="C652" t="s">
        <v>35</v>
      </c>
      <c r="D652">
        <v>12448</v>
      </c>
      <c r="E652">
        <v>55409</v>
      </c>
      <c r="F652" t="s">
        <v>8</v>
      </c>
    </row>
    <row r="653" spans="1:6" x14ac:dyDescent="0.2">
      <c r="A653">
        <v>2021</v>
      </c>
      <c r="B653" t="s">
        <v>59</v>
      </c>
      <c r="C653" t="s">
        <v>36</v>
      </c>
      <c r="D653">
        <v>54227</v>
      </c>
      <c r="E653">
        <v>61204</v>
      </c>
      <c r="F653" t="s">
        <v>8</v>
      </c>
    </row>
    <row r="654" spans="1:6" x14ac:dyDescent="0.2">
      <c r="A654">
        <v>2021</v>
      </c>
      <c r="B654" t="s">
        <v>59</v>
      </c>
      <c r="C654" t="s">
        <v>37</v>
      </c>
      <c r="D654">
        <v>10974</v>
      </c>
      <c r="E654">
        <v>45275</v>
      </c>
      <c r="F654" t="s">
        <v>10</v>
      </c>
    </row>
    <row r="655" spans="1:6" x14ac:dyDescent="0.2">
      <c r="A655">
        <v>2021</v>
      </c>
      <c r="B655" t="s">
        <v>59</v>
      </c>
      <c r="C655" t="s">
        <v>38</v>
      </c>
      <c r="D655">
        <v>120950</v>
      </c>
      <c r="E655">
        <v>59710</v>
      </c>
      <c r="F655" t="s">
        <v>8</v>
      </c>
    </row>
    <row r="656" spans="1:6" x14ac:dyDescent="0.2">
      <c r="A656">
        <v>2021</v>
      </c>
      <c r="B656" t="s">
        <v>59</v>
      </c>
      <c r="C656" t="s">
        <v>39</v>
      </c>
      <c r="D656">
        <v>62397</v>
      </c>
      <c r="E656">
        <v>50579</v>
      </c>
      <c r="F656" t="s">
        <v>10</v>
      </c>
    </row>
    <row r="657" spans="1:6" x14ac:dyDescent="0.2">
      <c r="A657">
        <v>2021</v>
      </c>
      <c r="B657" t="s">
        <v>59</v>
      </c>
      <c r="C657" t="s">
        <v>40</v>
      </c>
      <c r="D657">
        <v>7738</v>
      </c>
      <c r="E657">
        <v>57925</v>
      </c>
      <c r="F657" t="s">
        <v>8</v>
      </c>
    </row>
    <row r="658" spans="1:6" x14ac:dyDescent="0.2">
      <c r="A658">
        <v>2021</v>
      </c>
      <c r="B658" t="s">
        <v>59</v>
      </c>
      <c r="C658" t="s">
        <v>41</v>
      </c>
      <c r="D658">
        <v>68958</v>
      </c>
      <c r="E658">
        <v>51569</v>
      </c>
      <c r="F658" t="s">
        <v>8</v>
      </c>
    </row>
    <row r="659" spans="1:6" x14ac:dyDescent="0.2">
      <c r="A659">
        <v>2021</v>
      </c>
      <c r="B659" t="s">
        <v>59</v>
      </c>
      <c r="C659" t="s">
        <v>42</v>
      </c>
      <c r="D659">
        <v>23883</v>
      </c>
      <c r="E659">
        <v>49049</v>
      </c>
      <c r="F659" t="s">
        <v>10</v>
      </c>
    </row>
    <row r="660" spans="1:6" x14ac:dyDescent="0.2">
      <c r="A660">
        <v>2021</v>
      </c>
      <c r="B660" t="s">
        <v>59</v>
      </c>
      <c r="C660" t="s">
        <v>43</v>
      </c>
      <c r="D660">
        <v>26460</v>
      </c>
      <c r="E660">
        <v>51879</v>
      </c>
      <c r="F660" t="s">
        <v>10</v>
      </c>
    </row>
    <row r="661" spans="1:6" x14ac:dyDescent="0.2">
      <c r="A661">
        <v>2021</v>
      </c>
      <c r="B661" t="s">
        <v>59</v>
      </c>
      <c r="C661" t="s">
        <v>44</v>
      </c>
      <c r="D661">
        <v>74684</v>
      </c>
      <c r="E661">
        <v>52296</v>
      </c>
      <c r="F661" t="s">
        <v>8</v>
      </c>
    </row>
    <row r="662" spans="1:6" x14ac:dyDescent="0.2">
      <c r="A662">
        <v>2021</v>
      </c>
      <c r="B662" t="s">
        <v>59</v>
      </c>
      <c r="C662" t="s">
        <v>45</v>
      </c>
      <c r="D662">
        <v>7648</v>
      </c>
      <c r="E662">
        <v>51232</v>
      </c>
      <c r="F662" t="s">
        <v>8</v>
      </c>
    </row>
    <row r="663" spans="1:6" x14ac:dyDescent="0.2">
      <c r="A663">
        <v>2021</v>
      </c>
      <c r="B663" t="s">
        <v>59</v>
      </c>
      <c r="C663" t="s">
        <v>46</v>
      </c>
      <c r="D663">
        <v>31073</v>
      </c>
      <c r="E663">
        <v>47048</v>
      </c>
      <c r="F663" t="s">
        <v>10</v>
      </c>
    </row>
    <row r="664" spans="1:6" x14ac:dyDescent="0.2">
      <c r="A664">
        <v>2021</v>
      </c>
      <c r="B664" t="s">
        <v>59</v>
      </c>
      <c r="C664" t="s">
        <v>47</v>
      </c>
      <c r="D664">
        <v>8027</v>
      </c>
      <c r="E664">
        <v>46980</v>
      </c>
      <c r="F664" t="s">
        <v>10</v>
      </c>
    </row>
    <row r="665" spans="1:6" x14ac:dyDescent="0.2">
      <c r="A665">
        <v>2021</v>
      </c>
      <c r="B665" t="s">
        <v>59</v>
      </c>
      <c r="C665" t="s">
        <v>48</v>
      </c>
      <c r="D665">
        <v>40380</v>
      </c>
      <c r="E665">
        <v>52991</v>
      </c>
      <c r="F665" t="s">
        <v>10</v>
      </c>
    </row>
    <row r="666" spans="1:6" x14ac:dyDescent="0.2">
      <c r="A666">
        <v>2021</v>
      </c>
      <c r="B666" t="s">
        <v>59</v>
      </c>
      <c r="C666" t="s">
        <v>49</v>
      </c>
      <c r="D666">
        <v>150310</v>
      </c>
      <c r="E666">
        <v>60323</v>
      </c>
      <c r="F666" t="s">
        <v>10</v>
      </c>
    </row>
    <row r="667" spans="1:6" x14ac:dyDescent="0.2">
      <c r="A667">
        <v>2021</v>
      </c>
      <c r="B667" t="s">
        <v>59</v>
      </c>
      <c r="C667" t="s">
        <v>50</v>
      </c>
      <c r="D667">
        <v>20066</v>
      </c>
      <c r="E667">
        <v>51785</v>
      </c>
      <c r="F667" t="s">
        <v>10</v>
      </c>
    </row>
    <row r="668" spans="1:6" x14ac:dyDescent="0.2">
      <c r="A668">
        <v>2021</v>
      </c>
      <c r="B668" t="s">
        <v>59</v>
      </c>
      <c r="C668" t="s">
        <v>51</v>
      </c>
      <c r="D668">
        <v>5040</v>
      </c>
      <c r="E668">
        <v>47456</v>
      </c>
      <c r="F668" t="s">
        <v>8</v>
      </c>
    </row>
    <row r="669" spans="1:6" x14ac:dyDescent="0.2">
      <c r="A669">
        <v>2021</v>
      </c>
      <c r="B669" t="s">
        <v>59</v>
      </c>
      <c r="C669" t="s">
        <v>52</v>
      </c>
      <c r="D669">
        <v>42839</v>
      </c>
      <c r="E669">
        <v>51486</v>
      </c>
      <c r="F669" t="s">
        <v>8</v>
      </c>
    </row>
    <row r="670" spans="1:6" x14ac:dyDescent="0.2">
      <c r="A670">
        <v>2021</v>
      </c>
      <c r="B670" t="s">
        <v>59</v>
      </c>
      <c r="C670" t="s">
        <v>53</v>
      </c>
      <c r="D670">
        <v>38692</v>
      </c>
      <c r="E670">
        <v>73312</v>
      </c>
      <c r="F670" t="s">
        <v>10</v>
      </c>
    </row>
    <row r="671" spans="1:6" x14ac:dyDescent="0.2">
      <c r="A671">
        <v>2021</v>
      </c>
      <c r="B671" t="s">
        <v>59</v>
      </c>
      <c r="C671" t="s">
        <v>54</v>
      </c>
      <c r="D671">
        <v>10709</v>
      </c>
      <c r="E671">
        <v>46148</v>
      </c>
      <c r="F671" t="s">
        <v>8</v>
      </c>
    </row>
    <row r="672" spans="1:6" x14ac:dyDescent="0.2">
      <c r="A672">
        <v>2021</v>
      </c>
      <c r="B672" t="s">
        <v>59</v>
      </c>
      <c r="C672" t="s">
        <v>55</v>
      </c>
      <c r="D672">
        <v>36253</v>
      </c>
      <c r="E672">
        <v>48647</v>
      </c>
      <c r="F672" t="s">
        <v>8</v>
      </c>
    </row>
    <row r="673" spans="1:6" x14ac:dyDescent="0.2">
      <c r="A673">
        <v>2021</v>
      </c>
      <c r="B673" t="s">
        <v>59</v>
      </c>
      <c r="C673" t="s">
        <v>56</v>
      </c>
      <c r="D673">
        <v>4819</v>
      </c>
      <c r="E673">
        <v>50408</v>
      </c>
      <c r="F673" t="s">
        <v>10</v>
      </c>
    </row>
    <row r="674" spans="1:6" x14ac:dyDescent="0.2">
      <c r="A674">
        <v>2021</v>
      </c>
      <c r="B674" t="s">
        <v>60</v>
      </c>
      <c r="C674" t="s">
        <v>7</v>
      </c>
      <c r="D674">
        <v>2309</v>
      </c>
      <c r="E674">
        <v>68845</v>
      </c>
      <c r="F674" t="s">
        <v>10</v>
      </c>
    </row>
    <row r="675" spans="1:6" x14ac:dyDescent="0.2">
      <c r="A675">
        <v>2021</v>
      </c>
      <c r="B675" t="s">
        <v>60</v>
      </c>
      <c r="C675" t="s">
        <v>9</v>
      </c>
      <c r="D675">
        <v>3691</v>
      </c>
      <c r="E675">
        <v>83822</v>
      </c>
      <c r="F675" t="s">
        <v>8</v>
      </c>
    </row>
    <row r="676" spans="1:6" x14ac:dyDescent="0.2">
      <c r="A676">
        <v>2021</v>
      </c>
      <c r="B676" t="s">
        <v>60</v>
      </c>
      <c r="C676" t="s">
        <v>11</v>
      </c>
      <c r="D676">
        <v>1303</v>
      </c>
      <c r="E676">
        <v>63981</v>
      </c>
      <c r="F676" t="s">
        <v>8</v>
      </c>
    </row>
    <row r="677" spans="1:6" x14ac:dyDescent="0.2">
      <c r="A677">
        <v>2021</v>
      </c>
      <c r="B677" t="s">
        <v>60</v>
      </c>
      <c r="C677" t="s">
        <v>12</v>
      </c>
      <c r="D677">
        <v>28529</v>
      </c>
      <c r="E677">
        <v>197278</v>
      </c>
      <c r="F677" t="s">
        <v>10</v>
      </c>
    </row>
    <row r="678" spans="1:6" x14ac:dyDescent="0.2">
      <c r="A678">
        <v>2021</v>
      </c>
      <c r="B678" t="s">
        <v>60</v>
      </c>
      <c r="C678" t="s">
        <v>13</v>
      </c>
      <c r="D678">
        <v>4330</v>
      </c>
      <c r="E678">
        <v>115380</v>
      </c>
      <c r="F678" t="s">
        <v>8</v>
      </c>
    </row>
    <row r="679" spans="1:6" x14ac:dyDescent="0.2">
      <c r="A679">
        <v>2021</v>
      </c>
      <c r="B679" t="s">
        <v>60</v>
      </c>
      <c r="C679" t="s">
        <v>14</v>
      </c>
      <c r="D679">
        <v>2551</v>
      </c>
      <c r="E679">
        <v>126406</v>
      </c>
      <c r="F679" t="s">
        <v>10</v>
      </c>
    </row>
    <row r="680" spans="1:6" x14ac:dyDescent="0.2">
      <c r="A680">
        <v>2021</v>
      </c>
      <c r="B680" t="s">
        <v>60</v>
      </c>
      <c r="C680" t="s">
        <v>15</v>
      </c>
      <c r="D680">
        <v>497</v>
      </c>
      <c r="E680">
        <v>76031</v>
      </c>
      <c r="F680" t="s">
        <v>8</v>
      </c>
    </row>
    <row r="681" spans="1:6" x14ac:dyDescent="0.2">
      <c r="A681">
        <v>2021</v>
      </c>
      <c r="B681" t="s">
        <v>60</v>
      </c>
      <c r="C681" t="s">
        <v>16</v>
      </c>
      <c r="D681">
        <v>11744</v>
      </c>
      <c r="E681">
        <v>92153</v>
      </c>
      <c r="F681" t="s">
        <v>8</v>
      </c>
    </row>
    <row r="682" spans="1:6" x14ac:dyDescent="0.2">
      <c r="A682">
        <v>2021</v>
      </c>
      <c r="B682" t="s">
        <v>60</v>
      </c>
      <c r="C682" t="s">
        <v>17</v>
      </c>
      <c r="D682">
        <v>5380</v>
      </c>
      <c r="E682">
        <v>106462</v>
      </c>
      <c r="F682" t="s">
        <v>10</v>
      </c>
    </row>
    <row r="683" spans="1:6" x14ac:dyDescent="0.2">
      <c r="A683">
        <v>2021</v>
      </c>
      <c r="B683" t="s">
        <v>60</v>
      </c>
      <c r="C683" t="s">
        <v>18</v>
      </c>
      <c r="D683">
        <v>1231</v>
      </c>
      <c r="E683">
        <v>62211</v>
      </c>
      <c r="F683" t="s">
        <v>10</v>
      </c>
    </row>
    <row r="684" spans="1:6" x14ac:dyDescent="0.2">
      <c r="A684">
        <v>2021</v>
      </c>
      <c r="B684" t="s">
        <v>60</v>
      </c>
      <c r="C684" t="s">
        <v>19</v>
      </c>
      <c r="D684">
        <v>6998</v>
      </c>
      <c r="E684">
        <v>102732</v>
      </c>
      <c r="F684" t="s">
        <v>8</v>
      </c>
    </row>
    <row r="685" spans="1:6" x14ac:dyDescent="0.2">
      <c r="A685">
        <v>2021</v>
      </c>
      <c r="B685" t="s">
        <v>60</v>
      </c>
      <c r="C685" t="s">
        <v>20</v>
      </c>
      <c r="D685">
        <v>2278</v>
      </c>
      <c r="E685">
        <v>68444</v>
      </c>
      <c r="F685" t="s">
        <v>8</v>
      </c>
    </row>
    <row r="686" spans="1:6" x14ac:dyDescent="0.2">
      <c r="A686">
        <v>2021</v>
      </c>
      <c r="B686" t="s">
        <v>60</v>
      </c>
      <c r="C686" t="s">
        <v>21</v>
      </c>
      <c r="D686">
        <v>1778</v>
      </c>
      <c r="E686">
        <v>66664</v>
      </c>
      <c r="F686" t="s">
        <v>10</v>
      </c>
    </row>
    <row r="687" spans="1:6" x14ac:dyDescent="0.2">
      <c r="A687">
        <v>2021</v>
      </c>
      <c r="B687" t="s">
        <v>60</v>
      </c>
      <c r="C687" t="s">
        <v>22</v>
      </c>
      <c r="D687">
        <v>1386</v>
      </c>
      <c r="E687">
        <v>72434</v>
      </c>
      <c r="F687" t="s">
        <v>10</v>
      </c>
    </row>
    <row r="688" spans="1:6" x14ac:dyDescent="0.2">
      <c r="A688">
        <v>2021</v>
      </c>
      <c r="B688" t="s">
        <v>60</v>
      </c>
      <c r="C688" t="s">
        <v>23</v>
      </c>
      <c r="D688">
        <v>1924</v>
      </c>
      <c r="E688">
        <v>64590</v>
      </c>
      <c r="F688" t="s">
        <v>10</v>
      </c>
    </row>
    <row r="689" spans="1:6" x14ac:dyDescent="0.2">
      <c r="A689">
        <v>2021</v>
      </c>
      <c r="B689" t="s">
        <v>60</v>
      </c>
      <c r="C689" t="s">
        <v>24</v>
      </c>
      <c r="D689">
        <v>1801</v>
      </c>
      <c r="E689">
        <v>66638</v>
      </c>
      <c r="F689" t="s">
        <v>10</v>
      </c>
    </row>
    <row r="690" spans="1:6" x14ac:dyDescent="0.2">
      <c r="A690">
        <v>2021</v>
      </c>
      <c r="B690" t="s">
        <v>60</v>
      </c>
      <c r="C690" t="s">
        <v>25</v>
      </c>
      <c r="D690">
        <v>869</v>
      </c>
      <c r="E690">
        <v>63442</v>
      </c>
      <c r="F690" t="s">
        <v>10</v>
      </c>
    </row>
    <row r="691" spans="1:6" x14ac:dyDescent="0.2">
      <c r="A691">
        <v>2021</v>
      </c>
      <c r="B691" t="s">
        <v>60</v>
      </c>
      <c r="C691" t="s">
        <v>26</v>
      </c>
      <c r="D691">
        <v>2846</v>
      </c>
      <c r="E691">
        <v>104834</v>
      </c>
      <c r="F691" t="s">
        <v>8</v>
      </c>
    </row>
    <row r="692" spans="1:6" x14ac:dyDescent="0.2">
      <c r="A692">
        <v>2021</v>
      </c>
      <c r="B692" t="s">
        <v>60</v>
      </c>
      <c r="C692" t="s">
        <v>27</v>
      </c>
      <c r="D692">
        <v>5717</v>
      </c>
      <c r="E692">
        <v>134022</v>
      </c>
      <c r="F692" t="s">
        <v>8</v>
      </c>
    </row>
    <row r="693" spans="1:6" x14ac:dyDescent="0.2">
      <c r="A693">
        <v>2021</v>
      </c>
      <c r="B693" t="s">
        <v>60</v>
      </c>
      <c r="C693" t="s">
        <v>28</v>
      </c>
      <c r="D693">
        <v>7146</v>
      </c>
      <c r="E693">
        <v>83504</v>
      </c>
      <c r="F693" t="s">
        <v>10</v>
      </c>
    </row>
    <row r="694" spans="1:6" x14ac:dyDescent="0.2">
      <c r="A694">
        <v>2021</v>
      </c>
      <c r="B694" t="s">
        <v>60</v>
      </c>
      <c r="C694" t="s">
        <v>29</v>
      </c>
      <c r="D694">
        <v>4133</v>
      </c>
      <c r="E694">
        <v>89846</v>
      </c>
      <c r="F694" t="s">
        <v>8</v>
      </c>
    </row>
    <row r="695" spans="1:6" x14ac:dyDescent="0.2">
      <c r="A695">
        <v>2021</v>
      </c>
      <c r="B695" t="s">
        <v>60</v>
      </c>
      <c r="C695" t="s">
        <v>30</v>
      </c>
      <c r="D695">
        <v>944</v>
      </c>
      <c r="E695">
        <v>55438</v>
      </c>
      <c r="F695" t="s">
        <v>8</v>
      </c>
    </row>
    <row r="696" spans="1:6" x14ac:dyDescent="0.2">
      <c r="A696">
        <v>2021</v>
      </c>
      <c r="B696" t="s">
        <v>60</v>
      </c>
      <c r="C696" t="s">
        <v>31</v>
      </c>
      <c r="D696">
        <v>3310</v>
      </c>
      <c r="E696">
        <v>91960</v>
      </c>
      <c r="F696" t="s">
        <v>10</v>
      </c>
    </row>
    <row r="697" spans="1:6" x14ac:dyDescent="0.2">
      <c r="A697">
        <v>2021</v>
      </c>
      <c r="B697" t="s">
        <v>60</v>
      </c>
      <c r="C697" t="s">
        <v>32</v>
      </c>
      <c r="D697">
        <v>799</v>
      </c>
      <c r="E697">
        <v>62592</v>
      </c>
      <c r="F697" t="s">
        <v>10</v>
      </c>
    </row>
    <row r="698" spans="1:6" x14ac:dyDescent="0.2">
      <c r="A698">
        <v>2021</v>
      </c>
      <c r="B698" t="s">
        <v>60</v>
      </c>
      <c r="C698" t="s">
        <v>33</v>
      </c>
      <c r="D698">
        <v>1015</v>
      </c>
      <c r="E698">
        <v>72732</v>
      </c>
      <c r="F698" t="s">
        <v>8</v>
      </c>
    </row>
    <row r="699" spans="1:6" x14ac:dyDescent="0.2">
      <c r="A699">
        <v>2021</v>
      </c>
      <c r="B699" t="s">
        <v>60</v>
      </c>
      <c r="C699" t="s">
        <v>34</v>
      </c>
      <c r="D699">
        <v>1664</v>
      </c>
      <c r="E699">
        <v>79213</v>
      </c>
      <c r="F699" t="s">
        <v>8</v>
      </c>
    </row>
    <row r="700" spans="1:6" x14ac:dyDescent="0.2">
      <c r="A700">
        <v>2021</v>
      </c>
      <c r="B700" t="s">
        <v>60</v>
      </c>
      <c r="C700" t="s">
        <v>35</v>
      </c>
      <c r="D700">
        <v>1037</v>
      </c>
      <c r="E700">
        <v>103212</v>
      </c>
      <c r="F700" t="s">
        <v>10</v>
      </c>
    </row>
    <row r="701" spans="1:6" x14ac:dyDescent="0.2">
      <c r="A701">
        <v>2021</v>
      </c>
      <c r="B701" t="s">
        <v>60</v>
      </c>
      <c r="C701" t="s">
        <v>36</v>
      </c>
      <c r="D701">
        <v>3724</v>
      </c>
      <c r="E701">
        <v>123433</v>
      </c>
      <c r="F701" t="s">
        <v>8</v>
      </c>
    </row>
    <row r="702" spans="1:6" x14ac:dyDescent="0.2">
      <c r="A702">
        <v>2021</v>
      </c>
      <c r="B702" t="s">
        <v>60</v>
      </c>
      <c r="C702" t="s">
        <v>37</v>
      </c>
      <c r="D702">
        <v>1074</v>
      </c>
      <c r="E702">
        <v>63554</v>
      </c>
      <c r="F702" t="s">
        <v>10</v>
      </c>
    </row>
    <row r="703" spans="1:6" x14ac:dyDescent="0.2">
      <c r="A703">
        <v>2021</v>
      </c>
      <c r="B703" t="s">
        <v>60</v>
      </c>
      <c r="C703" t="s">
        <v>38</v>
      </c>
      <c r="D703">
        <v>12812</v>
      </c>
      <c r="E703">
        <v>141959</v>
      </c>
      <c r="F703" t="s">
        <v>8</v>
      </c>
    </row>
    <row r="704" spans="1:6" x14ac:dyDescent="0.2">
      <c r="A704">
        <v>2021</v>
      </c>
      <c r="B704" t="s">
        <v>60</v>
      </c>
      <c r="C704" t="s">
        <v>39</v>
      </c>
      <c r="D704">
        <v>5669</v>
      </c>
      <c r="E704">
        <v>93039</v>
      </c>
      <c r="F704" t="s">
        <v>8</v>
      </c>
    </row>
    <row r="705" spans="1:6" x14ac:dyDescent="0.2">
      <c r="A705">
        <v>2021</v>
      </c>
      <c r="B705" t="s">
        <v>60</v>
      </c>
      <c r="C705" t="s">
        <v>40</v>
      </c>
      <c r="D705">
        <v>402</v>
      </c>
      <c r="E705">
        <v>77543</v>
      </c>
      <c r="F705" t="s">
        <v>10</v>
      </c>
    </row>
    <row r="706" spans="1:6" x14ac:dyDescent="0.2">
      <c r="A706">
        <v>2021</v>
      </c>
      <c r="B706" t="s">
        <v>60</v>
      </c>
      <c r="C706" t="s">
        <v>41</v>
      </c>
      <c r="D706">
        <v>4915</v>
      </c>
      <c r="E706">
        <v>78613</v>
      </c>
      <c r="F706" t="s">
        <v>10</v>
      </c>
    </row>
    <row r="707" spans="1:6" x14ac:dyDescent="0.2">
      <c r="A707">
        <v>2021</v>
      </c>
      <c r="B707" t="s">
        <v>60</v>
      </c>
      <c r="C707" t="s">
        <v>42</v>
      </c>
      <c r="D707">
        <v>1550</v>
      </c>
      <c r="E707">
        <v>66407</v>
      </c>
      <c r="F707" t="s">
        <v>8</v>
      </c>
    </row>
    <row r="708" spans="1:6" x14ac:dyDescent="0.2">
      <c r="A708">
        <v>2021</v>
      </c>
      <c r="B708" t="s">
        <v>60</v>
      </c>
      <c r="C708" t="s">
        <v>43</v>
      </c>
      <c r="D708">
        <v>4135</v>
      </c>
      <c r="E708">
        <v>95633</v>
      </c>
      <c r="F708" t="s">
        <v>8</v>
      </c>
    </row>
    <row r="709" spans="1:6" x14ac:dyDescent="0.2">
      <c r="A709">
        <v>2021</v>
      </c>
      <c r="B709" t="s">
        <v>60</v>
      </c>
      <c r="C709" t="s">
        <v>44</v>
      </c>
      <c r="D709">
        <v>5348</v>
      </c>
      <c r="E709">
        <v>100900</v>
      </c>
      <c r="F709" t="s">
        <v>10</v>
      </c>
    </row>
    <row r="710" spans="1:6" x14ac:dyDescent="0.2">
      <c r="A710">
        <v>2021</v>
      </c>
      <c r="B710" t="s">
        <v>60</v>
      </c>
      <c r="C710" t="s">
        <v>45</v>
      </c>
      <c r="D710">
        <v>714</v>
      </c>
      <c r="E710">
        <v>82409</v>
      </c>
      <c r="F710" t="s">
        <v>10</v>
      </c>
    </row>
    <row r="711" spans="1:6" x14ac:dyDescent="0.2">
      <c r="A711">
        <v>2021</v>
      </c>
      <c r="B711" t="s">
        <v>60</v>
      </c>
      <c r="C711" t="s">
        <v>46</v>
      </c>
      <c r="D711">
        <v>2883</v>
      </c>
      <c r="E711">
        <v>72032</v>
      </c>
      <c r="F711" t="s">
        <v>10</v>
      </c>
    </row>
    <row r="712" spans="1:6" x14ac:dyDescent="0.2">
      <c r="A712">
        <v>2021</v>
      </c>
      <c r="B712" t="s">
        <v>60</v>
      </c>
      <c r="C712" t="s">
        <v>47</v>
      </c>
      <c r="D712">
        <v>589</v>
      </c>
      <c r="E712">
        <v>57535</v>
      </c>
      <c r="F712" t="s">
        <v>10</v>
      </c>
    </row>
    <row r="713" spans="1:6" x14ac:dyDescent="0.2">
      <c r="A713">
        <v>2021</v>
      </c>
      <c r="B713" t="s">
        <v>60</v>
      </c>
      <c r="C713" t="s">
        <v>48</v>
      </c>
      <c r="D713">
        <v>3981</v>
      </c>
      <c r="E713">
        <v>81375</v>
      </c>
      <c r="F713" t="s">
        <v>10</v>
      </c>
    </row>
    <row r="714" spans="1:6" x14ac:dyDescent="0.2">
      <c r="A714">
        <v>2021</v>
      </c>
      <c r="B714" t="s">
        <v>60</v>
      </c>
      <c r="C714" t="s">
        <v>49</v>
      </c>
      <c r="D714">
        <v>10627</v>
      </c>
      <c r="E714">
        <v>96857</v>
      </c>
      <c r="F714" t="s">
        <v>8</v>
      </c>
    </row>
    <row r="715" spans="1:6" x14ac:dyDescent="0.2">
      <c r="A715">
        <v>2021</v>
      </c>
      <c r="B715" t="s">
        <v>60</v>
      </c>
      <c r="C715" t="s">
        <v>50</v>
      </c>
      <c r="D715">
        <v>2776</v>
      </c>
      <c r="E715">
        <v>90735</v>
      </c>
      <c r="F715" t="s">
        <v>8</v>
      </c>
    </row>
    <row r="716" spans="1:6" x14ac:dyDescent="0.2">
      <c r="A716">
        <v>2021</v>
      </c>
      <c r="B716" t="s">
        <v>60</v>
      </c>
      <c r="C716" t="s">
        <v>51</v>
      </c>
      <c r="D716">
        <v>527</v>
      </c>
      <c r="E716">
        <v>68861</v>
      </c>
      <c r="F716" t="s">
        <v>10</v>
      </c>
    </row>
    <row r="717" spans="1:6" x14ac:dyDescent="0.2">
      <c r="A717">
        <v>2021</v>
      </c>
      <c r="B717" t="s">
        <v>60</v>
      </c>
      <c r="C717" t="s">
        <v>52</v>
      </c>
      <c r="D717">
        <v>4600</v>
      </c>
      <c r="E717">
        <v>113966</v>
      </c>
      <c r="F717" t="s">
        <v>8</v>
      </c>
    </row>
    <row r="718" spans="1:6" x14ac:dyDescent="0.2">
      <c r="A718">
        <v>2021</v>
      </c>
      <c r="B718" t="s">
        <v>60</v>
      </c>
      <c r="C718" t="s">
        <v>53</v>
      </c>
      <c r="D718">
        <v>5007</v>
      </c>
      <c r="E718">
        <v>213135</v>
      </c>
      <c r="F718" t="s">
        <v>8</v>
      </c>
    </row>
    <row r="719" spans="1:6" x14ac:dyDescent="0.2">
      <c r="A719">
        <v>2021</v>
      </c>
      <c r="B719" t="s">
        <v>60</v>
      </c>
      <c r="C719" t="s">
        <v>54</v>
      </c>
      <c r="D719">
        <v>818</v>
      </c>
      <c r="E719">
        <v>59281</v>
      </c>
      <c r="F719" t="s">
        <v>10</v>
      </c>
    </row>
    <row r="720" spans="1:6" x14ac:dyDescent="0.2">
      <c r="A720">
        <v>2021</v>
      </c>
      <c r="B720" t="s">
        <v>60</v>
      </c>
      <c r="C720" t="s">
        <v>55</v>
      </c>
      <c r="D720">
        <v>2335</v>
      </c>
      <c r="E720">
        <v>88512</v>
      </c>
      <c r="F720" t="s">
        <v>10</v>
      </c>
    </row>
    <row r="721" spans="1:6" x14ac:dyDescent="0.2">
      <c r="A721">
        <v>2021</v>
      </c>
      <c r="B721" t="s">
        <v>60</v>
      </c>
      <c r="C721" t="s">
        <v>56</v>
      </c>
      <c r="D721">
        <v>417</v>
      </c>
      <c r="E721">
        <v>55035</v>
      </c>
      <c r="F721" t="s">
        <v>8</v>
      </c>
    </row>
    <row r="722" spans="1:6" x14ac:dyDescent="0.2">
      <c r="A722">
        <v>2021</v>
      </c>
      <c r="B722" t="s">
        <v>61</v>
      </c>
      <c r="C722" t="s">
        <v>7</v>
      </c>
      <c r="D722">
        <v>13590</v>
      </c>
      <c r="E722">
        <v>77076</v>
      </c>
      <c r="F722" t="s">
        <v>8</v>
      </c>
    </row>
    <row r="723" spans="1:6" x14ac:dyDescent="0.2">
      <c r="A723">
        <v>2021</v>
      </c>
      <c r="B723" t="s">
        <v>61</v>
      </c>
      <c r="C723" t="s">
        <v>9</v>
      </c>
      <c r="D723">
        <v>19357</v>
      </c>
      <c r="E723">
        <v>80627</v>
      </c>
      <c r="F723" t="s">
        <v>10</v>
      </c>
    </row>
    <row r="724" spans="1:6" x14ac:dyDescent="0.2">
      <c r="A724">
        <v>2021</v>
      </c>
      <c r="B724" t="s">
        <v>61</v>
      </c>
      <c r="C724" t="s">
        <v>11</v>
      </c>
      <c r="D724">
        <v>8591</v>
      </c>
      <c r="E724">
        <v>66198</v>
      </c>
      <c r="F724" t="s">
        <v>8</v>
      </c>
    </row>
    <row r="725" spans="1:6" x14ac:dyDescent="0.2">
      <c r="A725">
        <v>2021</v>
      </c>
      <c r="B725" t="s">
        <v>61</v>
      </c>
      <c r="C725" t="s">
        <v>12</v>
      </c>
      <c r="D725">
        <v>109980</v>
      </c>
      <c r="E725">
        <v>118757</v>
      </c>
      <c r="F725" t="s">
        <v>10</v>
      </c>
    </row>
    <row r="726" spans="1:6" x14ac:dyDescent="0.2">
      <c r="A726">
        <v>2021</v>
      </c>
      <c r="B726" t="s">
        <v>61</v>
      </c>
      <c r="C726" t="s">
        <v>13</v>
      </c>
      <c r="D726">
        <v>24028</v>
      </c>
      <c r="E726">
        <v>94613</v>
      </c>
      <c r="F726" t="s">
        <v>8</v>
      </c>
    </row>
    <row r="727" spans="1:6" x14ac:dyDescent="0.2">
      <c r="A727">
        <v>2021</v>
      </c>
      <c r="B727" t="s">
        <v>61</v>
      </c>
      <c r="C727" t="s">
        <v>14</v>
      </c>
      <c r="D727">
        <v>11028</v>
      </c>
      <c r="E727">
        <v>163629</v>
      </c>
      <c r="F727" t="s">
        <v>8</v>
      </c>
    </row>
    <row r="728" spans="1:6" x14ac:dyDescent="0.2">
      <c r="A728">
        <v>2021</v>
      </c>
      <c r="B728" t="s">
        <v>61</v>
      </c>
      <c r="C728" t="s">
        <v>15</v>
      </c>
      <c r="D728">
        <v>2907</v>
      </c>
      <c r="E728">
        <v>103426</v>
      </c>
      <c r="F728" t="s">
        <v>10</v>
      </c>
    </row>
    <row r="729" spans="1:6" x14ac:dyDescent="0.2">
      <c r="A729">
        <v>2021</v>
      </c>
      <c r="B729" t="s">
        <v>61</v>
      </c>
      <c r="C729" t="s">
        <v>16</v>
      </c>
      <c r="D729">
        <v>76648</v>
      </c>
      <c r="E729">
        <v>83025</v>
      </c>
      <c r="F729" t="s">
        <v>10</v>
      </c>
    </row>
    <row r="730" spans="1:6" x14ac:dyDescent="0.2">
      <c r="A730">
        <v>2021</v>
      </c>
      <c r="B730" t="s">
        <v>61</v>
      </c>
      <c r="C730" t="s">
        <v>17</v>
      </c>
      <c r="D730">
        <v>26961</v>
      </c>
      <c r="E730">
        <v>92701</v>
      </c>
      <c r="F730" t="s">
        <v>8</v>
      </c>
    </row>
    <row r="731" spans="1:6" x14ac:dyDescent="0.2">
      <c r="A731">
        <v>2021</v>
      </c>
      <c r="B731" t="s">
        <v>61</v>
      </c>
      <c r="C731" t="s">
        <v>18</v>
      </c>
      <c r="D731">
        <v>5859</v>
      </c>
      <c r="E731">
        <v>65504</v>
      </c>
      <c r="F731" t="s">
        <v>8</v>
      </c>
    </row>
    <row r="732" spans="1:6" x14ac:dyDescent="0.2">
      <c r="A732">
        <v>2021</v>
      </c>
      <c r="B732" t="s">
        <v>61</v>
      </c>
      <c r="C732" t="s">
        <v>19</v>
      </c>
      <c r="D732">
        <v>32792</v>
      </c>
      <c r="E732">
        <v>119091</v>
      </c>
      <c r="F732" t="s">
        <v>10</v>
      </c>
    </row>
    <row r="733" spans="1:6" x14ac:dyDescent="0.2">
      <c r="A733">
        <v>2021</v>
      </c>
      <c r="B733" t="s">
        <v>61</v>
      </c>
      <c r="C733" t="s">
        <v>20</v>
      </c>
      <c r="D733">
        <v>16940</v>
      </c>
      <c r="E733">
        <v>73469</v>
      </c>
      <c r="F733" t="s">
        <v>10</v>
      </c>
    </row>
    <row r="734" spans="1:6" x14ac:dyDescent="0.2">
      <c r="A734">
        <v>2021</v>
      </c>
      <c r="B734" t="s">
        <v>61</v>
      </c>
      <c r="C734" t="s">
        <v>21</v>
      </c>
      <c r="D734">
        <v>10414</v>
      </c>
      <c r="E734">
        <v>82212</v>
      </c>
      <c r="F734" t="s">
        <v>10</v>
      </c>
    </row>
    <row r="735" spans="1:6" x14ac:dyDescent="0.2">
      <c r="A735">
        <v>2021</v>
      </c>
      <c r="B735" t="s">
        <v>61</v>
      </c>
      <c r="C735" t="s">
        <v>22</v>
      </c>
      <c r="D735">
        <v>8744</v>
      </c>
      <c r="E735">
        <v>74950</v>
      </c>
      <c r="F735" t="s">
        <v>10</v>
      </c>
    </row>
    <row r="736" spans="1:6" x14ac:dyDescent="0.2">
      <c r="A736">
        <v>2021</v>
      </c>
      <c r="B736" t="s">
        <v>61</v>
      </c>
      <c r="C736" t="s">
        <v>23</v>
      </c>
      <c r="D736">
        <v>11201</v>
      </c>
      <c r="E736">
        <v>75885</v>
      </c>
      <c r="F736" t="s">
        <v>10</v>
      </c>
    </row>
    <row r="737" spans="1:6" x14ac:dyDescent="0.2">
      <c r="A737">
        <v>2021</v>
      </c>
      <c r="B737" t="s">
        <v>61</v>
      </c>
      <c r="C737" t="s">
        <v>24</v>
      </c>
      <c r="D737">
        <v>13852</v>
      </c>
      <c r="E737">
        <v>69590</v>
      </c>
      <c r="F737" t="s">
        <v>8</v>
      </c>
    </row>
    <row r="738" spans="1:6" x14ac:dyDescent="0.2">
      <c r="A738">
        <v>2021</v>
      </c>
      <c r="B738" t="s">
        <v>61</v>
      </c>
      <c r="C738" t="s">
        <v>25</v>
      </c>
      <c r="D738">
        <v>3854</v>
      </c>
      <c r="E738">
        <v>76030</v>
      </c>
      <c r="F738" t="s">
        <v>8</v>
      </c>
    </row>
    <row r="739" spans="1:6" x14ac:dyDescent="0.2">
      <c r="A739">
        <v>2021</v>
      </c>
      <c r="B739" t="s">
        <v>61</v>
      </c>
      <c r="C739" t="s">
        <v>26</v>
      </c>
      <c r="D739">
        <v>15512</v>
      </c>
      <c r="E739">
        <v>104024</v>
      </c>
      <c r="F739" t="s">
        <v>10</v>
      </c>
    </row>
    <row r="740" spans="1:6" x14ac:dyDescent="0.2">
      <c r="A740">
        <v>2021</v>
      </c>
      <c r="B740" t="s">
        <v>61</v>
      </c>
      <c r="C740" t="s">
        <v>27</v>
      </c>
      <c r="D740">
        <v>17883</v>
      </c>
      <c r="E740">
        <v>153565</v>
      </c>
      <c r="F740" t="s">
        <v>8</v>
      </c>
    </row>
    <row r="741" spans="1:6" x14ac:dyDescent="0.2">
      <c r="A741">
        <v>2021</v>
      </c>
      <c r="B741" t="s">
        <v>61</v>
      </c>
      <c r="C741" t="s">
        <v>28</v>
      </c>
      <c r="D741">
        <v>19641</v>
      </c>
      <c r="E741">
        <v>79691</v>
      </c>
      <c r="F741" t="s">
        <v>8</v>
      </c>
    </row>
    <row r="742" spans="1:6" x14ac:dyDescent="0.2">
      <c r="A742">
        <v>2021</v>
      </c>
      <c r="B742" t="s">
        <v>61</v>
      </c>
      <c r="C742" t="s">
        <v>29</v>
      </c>
      <c r="D742">
        <v>15855</v>
      </c>
      <c r="E742">
        <v>103673</v>
      </c>
      <c r="F742" t="s">
        <v>10</v>
      </c>
    </row>
    <row r="743" spans="1:6" x14ac:dyDescent="0.2">
      <c r="A743">
        <v>2021</v>
      </c>
      <c r="B743" t="s">
        <v>61</v>
      </c>
      <c r="C743" t="s">
        <v>30</v>
      </c>
      <c r="D743">
        <v>7944</v>
      </c>
      <c r="E743">
        <v>60672</v>
      </c>
      <c r="F743" t="s">
        <v>10</v>
      </c>
    </row>
    <row r="744" spans="1:6" x14ac:dyDescent="0.2">
      <c r="A744">
        <v>2021</v>
      </c>
      <c r="B744" t="s">
        <v>61</v>
      </c>
      <c r="C744" t="s">
        <v>31</v>
      </c>
      <c r="D744">
        <v>17951</v>
      </c>
      <c r="E744">
        <v>81387</v>
      </c>
      <c r="F744" t="s">
        <v>8</v>
      </c>
    </row>
    <row r="745" spans="1:6" x14ac:dyDescent="0.2">
      <c r="A745">
        <v>2021</v>
      </c>
      <c r="B745" t="s">
        <v>61</v>
      </c>
      <c r="C745" t="s">
        <v>32</v>
      </c>
      <c r="D745">
        <v>4314</v>
      </c>
      <c r="E745">
        <v>66907</v>
      </c>
      <c r="F745" t="s">
        <v>8</v>
      </c>
    </row>
    <row r="746" spans="1:6" x14ac:dyDescent="0.2">
      <c r="A746">
        <v>2021</v>
      </c>
      <c r="B746" t="s">
        <v>61</v>
      </c>
      <c r="C746" t="s">
        <v>33</v>
      </c>
      <c r="D746">
        <v>6842</v>
      </c>
      <c r="E746">
        <v>75072</v>
      </c>
      <c r="F746" t="s">
        <v>10</v>
      </c>
    </row>
    <row r="747" spans="1:6" x14ac:dyDescent="0.2">
      <c r="A747">
        <v>2021</v>
      </c>
      <c r="B747" t="s">
        <v>61</v>
      </c>
      <c r="C747" t="s">
        <v>34</v>
      </c>
      <c r="D747">
        <v>9324</v>
      </c>
      <c r="E747">
        <v>76204</v>
      </c>
      <c r="F747" t="s">
        <v>8</v>
      </c>
    </row>
    <row r="748" spans="1:6" x14ac:dyDescent="0.2">
      <c r="A748">
        <v>2021</v>
      </c>
      <c r="B748" t="s">
        <v>61</v>
      </c>
      <c r="C748" t="s">
        <v>35</v>
      </c>
      <c r="D748">
        <v>3881</v>
      </c>
      <c r="E748">
        <v>106104</v>
      </c>
      <c r="F748" t="s">
        <v>10</v>
      </c>
    </row>
    <row r="749" spans="1:6" x14ac:dyDescent="0.2">
      <c r="A749">
        <v>2021</v>
      </c>
      <c r="B749" t="s">
        <v>61</v>
      </c>
      <c r="C749" t="s">
        <v>36</v>
      </c>
      <c r="D749">
        <v>20037</v>
      </c>
      <c r="E749">
        <v>123277</v>
      </c>
      <c r="F749" t="s">
        <v>8</v>
      </c>
    </row>
    <row r="750" spans="1:6" x14ac:dyDescent="0.2">
      <c r="A750">
        <v>2021</v>
      </c>
      <c r="B750" t="s">
        <v>61</v>
      </c>
      <c r="C750" t="s">
        <v>37</v>
      </c>
      <c r="D750">
        <v>5460</v>
      </c>
      <c r="E750">
        <v>63768</v>
      </c>
      <c r="F750" t="s">
        <v>8</v>
      </c>
    </row>
    <row r="751" spans="1:6" x14ac:dyDescent="0.2">
      <c r="A751">
        <v>2021</v>
      </c>
      <c r="B751" t="s">
        <v>61</v>
      </c>
      <c r="C751" t="s">
        <v>38</v>
      </c>
      <c r="D751">
        <v>63310</v>
      </c>
      <c r="E751">
        <v>197494</v>
      </c>
      <c r="F751" t="s">
        <v>10</v>
      </c>
    </row>
    <row r="752" spans="1:6" x14ac:dyDescent="0.2">
      <c r="A752">
        <v>2021</v>
      </c>
      <c r="B752" t="s">
        <v>61</v>
      </c>
      <c r="C752" t="s">
        <v>39</v>
      </c>
      <c r="D752">
        <v>28672</v>
      </c>
      <c r="E752">
        <v>95886</v>
      </c>
      <c r="F752" t="s">
        <v>10</v>
      </c>
    </row>
    <row r="753" spans="1:6" x14ac:dyDescent="0.2">
      <c r="A753">
        <v>2021</v>
      </c>
      <c r="B753" t="s">
        <v>61</v>
      </c>
      <c r="C753" t="s">
        <v>40</v>
      </c>
      <c r="D753">
        <v>2985</v>
      </c>
      <c r="E753">
        <v>71784</v>
      </c>
      <c r="F753" t="s">
        <v>8</v>
      </c>
    </row>
    <row r="754" spans="1:6" x14ac:dyDescent="0.2">
      <c r="A754">
        <v>2021</v>
      </c>
      <c r="B754" t="s">
        <v>61</v>
      </c>
      <c r="C754" t="s">
        <v>41</v>
      </c>
      <c r="D754">
        <v>29119</v>
      </c>
      <c r="E754">
        <v>81683</v>
      </c>
      <c r="F754" t="s">
        <v>8</v>
      </c>
    </row>
    <row r="755" spans="1:6" x14ac:dyDescent="0.2">
      <c r="A755">
        <v>2021</v>
      </c>
      <c r="B755" t="s">
        <v>61</v>
      </c>
      <c r="C755" t="s">
        <v>42</v>
      </c>
      <c r="D755">
        <v>11672</v>
      </c>
      <c r="E755">
        <v>65814</v>
      </c>
      <c r="F755" t="s">
        <v>10</v>
      </c>
    </row>
    <row r="756" spans="1:6" x14ac:dyDescent="0.2">
      <c r="A756">
        <v>2021</v>
      </c>
      <c r="B756" t="s">
        <v>61</v>
      </c>
      <c r="C756" t="s">
        <v>43</v>
      </c>
      <c r="D756">
        <v>13190</v>
      </c>
      <c r="E756">
        <v>79291</v>
      </c>
      <c r="F756" t="s">
        <v>10</v>
      </c>
    </row>
    <row r="757" spans="1:6" x14ac:dyDescent="0.2">
      <c r="A757">
        <v>2021</v>
      </c>
      <c r="B757" t="s">
        <v>61</v>
      </c>
      <c r="C757" t="s">
        <v>44</v>
      </c>
      <c r="D757">
        <v>29264</v>
      </c>
      <c r="E757">
        <v>96778</v>
      </c>
      <c r="F757" t="s">
        <v>10</v>
      </c>
    </row>
    <row r="758" spans="1:6" x14ac:dyDescent="0.2">
      <c r="A758">
        <v>2021</v>
      </c>
      <c r="B758" t="s">
        <v>61</v>
      </c>
      <c r="C758" t="s">
        <v>45</v>
      </c>
      <c r="D758">
        <v>2934</v>
      </c>
      <c r="E758">
        <v>97537</v>
      </c>
      <c r="F758" t="s">
        <v>10</v>
      </c>
    </row>
    <row r="759" spans="1:6" x14ac:dyDescent="0.2">
      <c r="A759">
        <v>2021</v>
      </c>
      <c r="B759" t="s">
        <v>61</v>
      </c>
      <c r="C759" t="s">
        <v>46</v>
      </c>
      <c r="D759">
        <v>14196</v>
      </c>
      <c r="E759">
        <v>70481</v>
      </c>
      <c r="F759" t="s">
        <v>10</v>
      </c>
    </row>
    <row r="760" spans="1:6" x14ac:dyDescent="0.2">
      <c r="A760">
        <v>2021</v>
      </c>
      <c r="B760" t="s">
        <v>61</v>
      </c>
      <c r="C760" t="s">
        <v>47</v>
      </c>
      <c r="D760">
        <v>3315</v>
      </c>
      <c r="E760">
        <v>69499</v>
      </c>
      <c r="F760" t="s">
        <v>8</v>
      </c>
    </row>
    <row r="761" spans="1:6" x14ac:dyDescent="0.2">
      <c r="A761">
        <v>2021</v>
      </c>
      <c r="B761" t="s">
        <v>61</v>
      </c>
      <c r="C761" t="s">
        <v>48</v>
      </c>
      <c r="D761">
        <v>16270</v>
      </c>
      <c r="E761">
        <v>83805</v>
      </c>
      <c r="F761" t="s">
        <v>8</v>
      </c>
    </row>
    <row r="762" spans="1:6" x14ac:dyDescent="0.2">
      <c r="A762">
        <v>2021</v>
      </c>
      <c r="B762" t="s">
        <v>61</v>
      </c>
      <c r="C762" t="s">
        <v>49</v>
      </c>
      <c r="D762">
        <v>76169</v>
      </c>
      <c r="E762">
        <v>92718</v>
      </c>
      <c r="F762" t="s">
        <v>10</v>
      </c>
    </row>
    <row r="763" spans="1:6" x14ac:dyDescent="0.2">
      <c r="A763">
        <v>2021</v>
      </c>
      <c r="B763" t="s">
        <v>61</v>
      </c>
      <c r="C763" t="s">
        <v>50</v>
      </c>
      <c r="D763">
        <v>11885</v>
      </c>
      <c r="E763">
        <v>76967</v>
      </c>
      <c r="F763" t="s">
        <v>8</v>
      </c>
    </row>
    <row r="764" spans="1:6" x14ac:dyDescent="0.2">
      <c r="A764">
        <v>2021</v>
      </c>
      <c r="B764" t="s">
        <v>61</v>
      </c>
      <c r="C764" t="s">
        <v>51</v>
      </c>
      <c r="D764">
        <v>1709</v>
      </c>
      <c r="E764">
        <v>80642</v>
      </c>
      <c r="F764" t="s">
        <v>8</v>
      </c>
    </row>
    <row r="765" spans="1:6" x14ac:dyDescent="0.2">
      <c r="A765">
        <v>2021</v>
      </c>
      <c r="B765" t="s">
        <v>61</v>
      </c>
      <c r="C765" t="s">
        <v>52</v>
      </c>
      <c r="D765">
        <v>22249</v>
      </c>
      <c r="E765">
        <v>94029</v>
      </c>
      <c r="F765" t="s">
        <v>10</v>
      </c>
    </row>
    <row r="766" spans="1:6" x14ac:dyDescent="0.2">
      <c r="A766">
        <v>2021</v>
      </c>
      <c r="B766" t="s">
        <v>61</v>
      </c>
      <c r="C766" t="s">
        <v>53</v>
      </c>
      <c r="D766">
        <v>17624</v>
      </c>
      <c r="E766">
        <v>91242</v>
      </c>
      <c r="F766" t="s">
        <v>10</v>
      </c>
    </row>
    <row r="767" spans="1:6" x14ac:dyDescent="0.2">
      <c r="A767">
        <v>2021</v>
      </c>
      <c r="B767" t="s">
        <v>61</v>
      </c>
      <c r="C767" t="s">
        <v>54</v>
      </c>
      <c r="D767">
        <v>4003</v>
      </c>
      <c r="E767">
        <v>60528</v>
      </c>
      <c r="F767" t="s">
        <v>8</v>
      </c>
    </row>
    <row r="768" spans="1:6" x14ac:dyDescent="0.2">
      <c r="A768">
        <v>2021</v>
      </c>
      <c r="B768" t="s">
        <v>61</v>
      </c>
      <c r="C768" t="s">
        <v>55</v>
      </c>
      <c r="D768">
        <v>14066</v>
      </c>
      <c r="E768">
        <v>80040</v>
      </c>
      <c r="F768" t="s">
        <v>8</v>
      </c>
    </row>
    <row r="769" spans="1:6" x14ac:dyDescent="0.2">
      <c r="A769">
        <v>2021</v>
      </c>
      <c r="B769" t="s">
        <v>61</v>
      </c>
      <c r="C769" t="s">
        <v>56</v>
      </c>
      <c r="D769">
        <v>2306</v>
      </c>
      <c r="E769">
        <v>66849</v>
      </c>
      <c r="F769" t="s">
        <v>10</v>
      </c>
    </row>
    <row r="770" spans="1:6" x14ac:dyDescent="0.2">
      <c r="A770">
        <v>2021</v>
      </c>
      <c r="B770" t="s">
        <v>62</v>
      </c>
      <c r="C770" t="s">
        <v>7</v>
      </c>
      <c r="D770">
        <v>22186</v>
      </c>
      <c r="E770">
        <v>63061</v>
      </c>
      <c r="F770" t="s">
        <v>8</v>
      </c>
    </row>
    <row r="771" spans="1:6" x14ac:dyDescent="0.2">
      <c r="A771">
        <v>2021</v>
      </c>
      <c r="B771" t="s">
        <v>62</v>
      </c>
      <c r="C771" t="s">
        <v>9</v>
      </c>
      <c r="D771">
        <v>38940</v>
      </c>
      <c r="E771">
        <v>64892</v>
      </c>
      <c r="F771" t="s">
        <v>10</v>
      </c>
    </row>
    <row r="772" spans="1:6" x14ac:dyDescent="0.2">
      <c r="A772">
        <v>2021</v>
      </c>
      <c r="B772" t="s">
        <v>62</v>
      </c>
      <c r="C772" t="s">
        <v>11</v>
      </c>
      <c r="D772">
        <v>14911</v>
      </c>
      <c r="E772">
        <v>69354</v>
      </c>
      <c r="F772" t="s">
        <v>8</v>
      </c>
    </row>
    <row r="773" spans="1:6" x14ac:dyDescent="0.2">
      <c r="A773">
        <v>2021</v>
      </c>
      <c r="B773" t="s">
        <v>62</v>
      </c>
      <c r="C773" t="s">
        <v>12</v>
      </c>
      <c r="D773">
        <v>215691</v>
      </c>
      <c r="E773">
        <v>101348</v>
      </c>
      <c r="F773" t="s">
        <v>8</v>
      </c>
    </row>
    <row r="774" spans="1:6" x14ac:dyDescent="0.2">
      <c r="A774">
        <v>2021</v>
      </c>
      <c r="B774" t="s">
        <v>62</v>
      </c>
      <c r="C774" t="s">
        <v>13</v>
      </c>
      <c r="D774">
        <v>55003</v>
      </c>
      <c r="E774">
        <v>92477</v>
      </c>
      <c r="F774" t="s">
        <v>10</v>
      </c>
    </row>
    <row r="775" spans="1:6" x14ac:dyDescent="0.2">
      <c r="A775">
        <v>2021</v>
      </c>
      <c r="B775" t="s">
        <v>62</v>
      </c>
      <c r="C775" t="s">
        <v>14</v>
      </c>
      <c r="D775">
        <v>23755</v>
      </c>
      <c r="E775">
        <v>98139</v>
      </c>
      <c r="F775" t="s">
        <v>10</v>
      </c>
    </row>
    <row r="776" spans="1:6" x14ac:dyDescent="0.2">
      <c r="A776">
        <v>2021</v>
      </c>
      <c r="B776" t="s">
        <v>62</v>
      </c>
      <c r="C776" t="s">
        <v>15</v>
      </c>
      <c r="D776">
        <v>9421</v>
      </c>
      <c r="E776">
        <v>88658</v>
      </c>
      <c r="F776" t="s">
        <v>8</v>
      </c>
    </row>
    <row r="777" spans="1:6" x14ac:dyDescent="0.2">
      <c r="A777">
        <v>2021</v>
      </c>
      <c r="B777" t="s">
        <v>62</v>
      </c>
      <c r="C777" t="s">
        <v>16</v>
      </c>
      <c r="D777">
        <v>170397</v>
      </c>
      <c r="E777">
        <v>69740</v>
      </c>
      <c r="F777" t="s">
        <v>8</v>
      </c>
    </row>
    <row r="778" spans="1:6" x14ac:dyDescent="0.2">
      <c r="A778">
        <v>2021</v>
      </c>
      <c r="B778" t="s">
        <v>62</v>
      </c>
      <c r="C778" t="s">
        <v>17</v>
      </c>
      <c r="D778">
        <v>56304</v>
      </c>
      <c r="E778">
        <v>77861</v>
      </c>
      <c r="F778" t="s">
        <v>10</v>
      </c>
    </row>
    <row r="779" spans="1:6" x14ac:dyDescent="0.2">
      <c r="A779">
        <v>2021</v>
      </c>
      <c r="B779" t="s">
        <v>62</v>
      </c>
      <c r="C779" t="s">
        <v>18</v>
      </c>
      <c r="D779">
        <v>11359</v>
      </c>
      <c r="E779">
        <v>61072</v>
      </c>
      <c r="F779" t="s">
        <v>10</v>
      </c>
    </row>
    <row r="780" spans="1:6" x14ac:dyDescent="0.2">
      <c r="A780">
        <v>2021</v>
      </c>
      <c r="B780" t="s">
        <v>62</v>
      </c>
      <c r="C780" t="s">
        <v>19</v>
      </c>
      <c r="D780">
        <v>75870</v>
      </c>
      <c r="E780">
        <v>84228</v>
      </c>
      <c r="F780" t="s">
        <v>10</v>
      </c>
    </row>
    <row r="781" spans="1:6" x14ac:dyDescent="0.2">
      <c r="A781">
        <v>2021</v>
      </c>
      <c r="B781" t="s">
        <v>62</v>
      </c>
      <c r="C781" t="s">
        <v>20</v>
      </c>
      <c r="D781">
        <v>30165</v>
      </c>
      <c r="E781">
        <v>59817</v>
      </c>
      <c r="F781" t="s">
        <v>10</v>
      </c>
    </row>
    <row r="782" spans="1:6" x14ac:dyDescent="0.2">
      <c r="A782">
        <v>2021</v>
      </c>
      <c r="B782" t="s">
        <v>62</v>
      </c>
      <c r="C782" t="s">
        <v>21</v>
      </c>
      <c r="D782">
        <v>16421</v>
      </c>
      <c r="E782">
        <v>62755</v>
      </c>
      <c r="F782" t="s">
        <v>10</v>
      </c>
    </row>
    <row r="783" spans="1:6" x14ac:dyDescent="0.2">
      <c r="A783">
        <v>2021</v>
      </c>
      <c r="B783" t="s">
        <v>62</v>
      </c>
      <c r="C783" t="s">
        <v>22</v>
      </c>
      <c r="D783">
        <v>16598</v>
      </c>
      <c r="E783">
        <v>70554</v>
      </c>
      <c r="F783" t="s">
        <v>8</v>
      </c>
    </row>
    <row r="784" spans="1:6" x14ac:dyDescent="0.2">
      <c r="A784">
        <v>2021</v>
      </c>
      <c r="B784" t="s">
        <v>62</v>
      </c>
      <c r="C784" t="s">
        <v>23</v>
      </c>
      <c r="D784">
        <v>20866</v>
      </c>
      <c r="E784">
        <v>58511</v>
      </c>
      <c r="F784" t="s">
        <v>8</v>
      </c>
    </row>
    <row r="785" spans="1:6" x14ac:dyDescent="0.2">
      <c r="A785">
        <v>2021</v>
      </c>
      <c r="B785" t="s">
        <v>62</v>
      </c>
      <c r="C785" t="s">
        <v>24</v>
      </c>
      <c r="D785">
        <v>25304</v>
      </c>
      <c r="E785">
        <v>63624</v>
      </c>
      <c r="F785" t="s">
        <v>10</v>
      </c>
    </row>
    <row r="786" spans="1:6" x14ac:dyDescent="0.2">
      <c r="A786">
        <v>2021</v>
      </c>
      <c r="B786" t="s">
        <v>62</v>
      </c>
      <c r="C786" t="s">
        <v>25</v>
      </c>
      <c r="D786">
        <v>10504</v>
      </c>
      <c r="E786">
        <v>66893</v>
      </c>
      <c r="F786" t="s">
        <v>8</v>
      </c>
    </row>
    <row r="787" spans="1:6" x14ac:dyDescent="0.2">
      <c r="A787">
        <v>2021</v>
      </c>
      <c r="B787" t="s">
        <v>62</v>
      </c>
      <c r="C787" t="s">
        <v>26</v>
      </c>
      <c r="D787">
        <v>44172</v>
      </c>
      <c r="E787">
        <v>88573</v>
      </c>
      <c r="F787" t="s">
        <v>8</v>
      </c>
    </row>
    <row r="788" spans="1:6" x14ac:dyDescent="0.2">
      <c r="A788">
        <v>2021</v>
      </c>
      <c r="B788" t="s">
        <v>62</v>
      </c>
      <c r="C788" t="s">
        <v>27</v>
      </c>
      <c r="D788">
        <v>47892</v>
      </c>
      <c r="E788">
        <v>119872</v>
      </c>
      <c r="F788" t="s">
        <v>10</v>
      </c>
    </row>
    <row r="789" spans="1:6" x14ac:dyDescent="0.2">
      <c r="A789">
        <v>2021</v>
      </c>
      <c r="B789" t="s">
        <v>62</v>
      </c>
      <c r="C789" t="s">
        <v>28</v>
      </c>
      <c r="D789">
        <v>44483</v>
      </c>
      <c r="E789">
        <v>76805</v>
      </c>
      <c r="F789" t="s">
        <v>10</v>
      </c>
    </row>
    <row r="790" spans="1:6" x14ac:dyDescent="0.2">
      <c r="A790">
        <v>2021</v>
      </c>
      <c r="B790" t="s">
        <v>62</v>
      </c>
      <c r="C790" t="s">
        <v>29</v>
      </c>
      <c r="D790">
        <v>32903</v>
      </c>
      <c r="E790">
        <v>91736</v>
      </c>
      <c r="F790" t="s">
        <v>8</v>
      </c>
    </row>
    <row r="791" spans="1:6" x14ac:dyDescent="0.2">
      <c r="A791">
        <v>2021</v>
      </c>
      <c r="B791" t="s">
        <v>62</v>
      </c>
      <c r="C791" t="s">
        <v>30</v>
      </c>
      <c r="D791">
        <v>12421</v>
      </c>
      <c r="E791">
        <v>49023</v>
      </c>
      <c r="F791" t="s">
        <v>8</v>
      </c>
    </row>
    <row r="792" spans="1:6" x14ac:dyDescent="0.2">
      <c r="A792">
        <v>2021</v>
      </c>
      <c r="B792" t="s">
        <v>62</v>
      </c>
      <c r="C792" t="s">
        <v>31</v>
      </c>
      <c r="D792">
        <v>34349</v>
      </c>
      <c r="E792">
        <v>74700</v>
      </c>
      <c r="F792" t="s">
        <v>10</v>
      </c>
    </row>
    <row r="793" spans="1:6" x14ac:dyDescent="0.2">
      <c r="A793">
        <v>2021</v>
      </c>
      <c r="B793" t="s">
        <v>62</v>
      </c>
      <c r="C793" t="s">
        <v>32</v>
      </c>
      <c r="D793">
        <v>9482</v>
      </c>
      <c r="E793">
        <v>60553</v>
      </c>
      <c r="F793" t="s">
        <v>8</v>
      </c>
    </row>
    <row r="794" spans="1:6" x14ac:dyDescent="0.2">
      <c r="A794">
        <v>2021</v>
      </c>
      <c r="B794" t="s">
        <v>62</v>
      </c>
      <c r="C794" t="s">
        <v>33</v>
      </c>
      <c r="D794">
        <v>11737</v>
      </c>
      <c r="E794">
        <v>66603</v>
      </c>
      <c r="F794" t="s">
        <v>10</v>
      </c>
    </row>
    <row r="795" spans="1:6" x14ac:dyDescent="0.2">
      <c r="A795">
        <v>2021</v>
      </c>
      <c r="B795" t="s">
        <v>62</v>
      </c>
      <c r="C795" t="s">
        <v>34</v>
      </c>
      <c r="D795">
        <v>20106</v>
      </c>
      <c r="E795">
        <v>68008</v>
      </c>
      <c r="F795" t="s">
        <v>8</v>
      </c>
    </row>
    <row r="796" spans="1:6" x14ac:dyDescent="0.2">
      <c r="A796">
        <v>2021</v>
      </c>
      <c r="B796" t="s">
        <v>62</v>
      </c>
      <c r="C796" t="s">
        <v>35</v>
      </c>
      <c r="D796">
        <v>12808</v>
      </c>
      <c r="E796">
        <v>86647</v>
      </c>
      <c r="F796" t="s">
        <v>8</v>
      </c>
    </row>
    <row r="797" spans="1:6" x14ac:dyDescent="0.2">
      <c r="A797">
        <v>2021</v>
      </c>
      <c r="B797" t="s">
        <v>62</v>
      </c>
      <c r="C797" t="s">
        <v>36</v>
      </c>
      <c r="D797">
        <v>52040</v>
      </c>
      <c r="E797">
        <v>100022</v>
      </c>
      <c r="F797" t="s">
        <v>10</v>
      </c>
    </row>
    <row r="798" spans="1:6" x14ac:dyDescent="0.2">
      <c r="A798">
        <v>2021</v>
      </c>
      <c r="B798" t="s">
        <v>62</v>
      </c>
      <c r="C798" t="s">
        <v>37</v>
      </c>
      <c r="D798">
        <v>11347</v>
      </c>
      <c r="E798">
        <v>70156</v>
      </c>
      <c r="F798" t="s">
        <v>10</v>
      </c>
    </row>
    <row r="799" spans="1:6" x14ac:dyDescent="0.2">
      <c r="A799">
        <v>2021</v>
      </c>
      <c r="B799" t="s">
        <v>62</v>
      </c>
      <c r="C799" t="s">
        <v>38</v>
      </c>
      <c r="D799">
        <v>112890</v>
      </c>
      <c r="E799">
        <v>105615</v>
      </c>
      <c r="F799" t="s">
        <v>8</v>
      </c>
    </row>
    <row r="800" spans="1:6" x14ac:dyDescent="0.2">
      <c r="A800">
        <v>2021</v>
      </c>
      <c r="B800" t="s">
        <v>62</v>
      </c>
      <c r="C800" t="s">
        <v>39</v>
      </c>
      <c r="D800">
        <v>61321</v>
      </c>
      <c r="E800">
        <v>73705</v>
      </c>
      <c r="F800" t="s">
        <v>8</v>
      </c>
    </row>
    <row r="801" spans="1:6" x14ac:dyDescent="0.2">
      <c r="A801">
        <v>2021</v>
      </c>
      <c r="B801" t="s">
        <v>62</v>
      </c>
      <c r="C801" t="s">
        <v>40</v>
      </c>
      <c r="D801">
        <v>5198</v>
      </c>
      <c r="E801">
        <v>69897</v>
      </c>
      <c r="F801" t="s">
        <v>10</v>
      </c>
    </row>
    <row r="802" spans="1:6" x14ac:dyDescent="0.2">
      <c r="A802">
        <v>2021</v>
      </c>
      <c r="B802" t="s">
        <v>62</v>
      </c>
      <c r="C802" t="s">
        <v>41</v>
      </c>
      <c r="D802">
        <v>54330</v>
      </c>
      <c r="E802">
        <v>72752</v>
      </c>
      <c r="F802" t="s">
        <v>10</v>
      </c>
    </row>
    <row r="803" spans="1:6" x14ac:dyDescent="0.2">
      <c r="A803">
        <v>2021</v>
      </c>
      <c r="B803" t="s">
        <v>62</v>
      </c>
      <c r="C803" t="s">
        <v>42</v>
      </c>
      <c r="D803">
        <v>21148</v>
      </c>
      <c r="E803">
        <v>60841</v>
      </c>
      <c r="F803" t="s">
        <v>10</v>
      </c>
    </row>
    <row r="804" spans="1:6" x14ac:dyDescent="0.2">
      <c r="A804">
        <v>2021</v>
      </c>
      <c r="B804" t="s">
        <v>62</v>
      </c>
      <c r="C804" t="s">
        <v>43</v>
      </c>
      <c r="D804">
        <v>26161</v>
      </c>
      <c r="E804">
        <v>79460</v>
      </c>
      <c r="F804" t="s">
        <v>10</v>
      </c>
    </row>
    <row r="805" spans="1:6" x14ac:dyDescent="0.2">
      <c r="A805">
        <v>2021</v>
      </c>
      <c r="B805" t="s">
        <v>62</v>
      </c>
      <c r="C805" t="s">
        <v>44</v>
      </c>
      <c r="D805">
        <v>64541</v>
      </c>
      <c r="E805">
        <v>87681</v>
      </c>
      <c r="F805" t="s">
        <v>10</v>
      </c>
    </row>
    <row r="806" spans="1:6" x14ac:dyDescent="0.2">
      <c r="A806">
        <v>2021</v>
      </c>
      <c r="B806" t="s">
        <v>62</v>
      </c>
      <c r="C806" t="s">
        <v>45</v>
      </c>
      <c r="D806">
        <v>9043</v>
      </c>
      <c r="E806">
        <v>74454</v>
      </c>
      <c r="F806" t="s">
        <v>8</v>
      </c>
    </row>
    <row r="807" spans="1:6" x14ac:dyDescent="0.2">
      <c r="A807">
        <v>2021</v>
      </c>
      <c r="B807" t="s">
        <v>62</v>
      </c>
      <c r="C807" t="s">
        <v>46</v>
      </c>
      <c r="D807">
        <v>29329</v>
      </c>
      <c r="E807">
        <v>58492</v>
      </c>
      <c r="F807" t="s">
        <v>8</v>
      </c>
    </row>
    <row r="808" spans="1:6" x14ac:dyDescent="0.2">
      <c r="A808">
        <v>2021</v>
      </c>
      <c r="B808" t="s">
        <v>62</v>
      </c>
      <c r="C808" t="s">
        <v>47</v>
      </c>
      <c r="D808">
        <v>5498</v>
      </c>
      <c r="E808">
        <v>64619</v>
      </c>
      <c r="F808" t="s">
        <v>10</v>
      </c>
    </row>
    <row r="809" spans="1:6" x14ac:dyDescent="0.2">
      <c r="A809">
        <v>2021</v>
      </c>
      <c r="B809" t="s">
        <v>62</v>
      </c>
      <c r="C809" t="s">
        <v>48</v>
      </c>
      <c r="D809">
        <v>30774</v>
      </c>
      <c r="E809">
        <v>68990</v>
      </c>
      <c r="F809" t="s">
        <v>8</v>
      </c>
    </row>
    <row r="810" spans="1:6" x14ac:dyDescent="0.2">
      <c r="A810">
        <v>2022</v>
      </c>
      <c r="B810" t="s">
        <v>62</v>
      </c>
      <c r="C810" t="s">
        <v>49</v>
      </c>
      <c r="D810">
        <v>139953</v>
      </c>
      <c r="E810">
        <v>83197</v>
      </c>
      <c r="F810" t="s">
        <v>8</v>
      </c>
    </row>
    <row r="811" spans="1:6" x14ac:dyDescent="0.2">
      <c r="A811">
        <v>2022</v>
      </c>
      <c r="B811" t="s">
        <v>62</v>
      </c>
      <c r="C811" t="s">
        <v>50</v>
      </c>
      <c r="D811">
        <v>24485</v>
      </c>
      <c r="E811">
        <v>70641</v>
      </c>
      <c r="F811" t="s">
        <v>10</v>
      </c>
    </row>
    <row r="812" spans="1:6" x14ac:dyDescent="0.2">
      <c r="A812">
        <v>2022</v>
      </c>
      <c r="B812" t="s">
        <v>62</v>
      </c>
      <c r="C812" t="s">
        <v>51</v>
      </c>
      <c r="D812">
        <v>5970</v>
      </c>
      <c r="E812">
        <v>74986</v>
      </c>
      <c r="F812" t="s">
        <v>10</v>
      </c>
    </row>
    <row r="813" spans="1:6" x14ac:dyDescent="0.2">
      <c r="A813">
        <v>2022</v>
      </c>
      <c r="B813" t="s">
        <v>62</v>
      </c>
      <c r="C813" t="s">
        <v>52</v>
      </c>
      <c r="D813">
        <v>59342</v>
      </c>
      <c r="E813">
        <v>96327</v>
      </c>
      <c r="F813" t="s">
        <v>8</v>
      </c>
    </row>
    <row r="814" spans="1:6" x14ac:dyDescent="0.2">
      <c r="A814">
        <v>2022</v>
      </c>
      <c r="B814" t="s">
        <v>62</v>
      </c>
      <c r="C814" t="s">
        <v>53</v>
      </c>
      <c r="D814">
        <v>41249</v>
      </c>
      <c r="E814">
        <v>91460</v>
      </c>
      <c r="F814" t="s">
        <v>8</v>
      </c>
    </row>
    <row r="815" spans="1:6" x14ac:dyDescent="0.2">
      <c r="A815">
        <v>2022</v>
      </c>
      <c r="B815" t="s">
        <v>62</v>
      </c>
      <c r="C815" t="s">
        <v>54</v>
      </c>
      <c r="D815">
        <v>8381</v>
      </c>
      <c r="E815">
        <v>58180</v>
      </c>
      <c r="F815" t="s">
        <v>10</v>
      </c>
    </row>
    <row r="816" spans="1:6" x14ac:dyDescent="0.2">
      <c r="A816">
        <v>2022</v>
      </c>
      <c r="B816" t="s">
        <v>62</v>
      </c>
      <c r="C816" t="s">
        <v>55</v>
      </c>
      <c r="D816">
        <v>26927</v>
      </c>
      <c r="E816">
        <v>69192</v>
      </c>
      <c r="F816" t="s">
        <v>8</v>
      </c>
    </row>
    <row r="817" spans="1:6" x14ac:dyDescent="0.2">
      <c r="A817">
        <v>2022</v>
      </c>
      <c r="B817" t="s">
        <v>62</v>
      </c>
      <c r="C817" t="s">
        <v>56</v>
      </c>
      <c r="D817">
        <v>4728</v>
      </c>
      <c r="E817">
        <v>62253</v>
      </c>
      <c r="F817" t="s">
        <v>10</v>
      </c>
    </row>
    <row r="818" spans="1:6" x14ac:dyDescent="0.2">
      <c r="A818">
        <v>2022</v>
      </c>
      <c r="B818" t="s">
        <v>63</v>
      </c>
      <c r="C818" t="s">
        <v>7</v>
      </c>
      <c r="D818">
        <v>13692</v>
      </c>
      <c r="E818">
        <v>53785</v>
      </c>
      <c r="F818" t="s">
        <v>8</v>
      </c>
    </row>
    <row r="819" spans="1:6" x14ac:dyDescent="0.2">
      <c r="A819">
        <v>2022</v>
      </c>
      <c r="B819" t="s">
        <v>63</v>
      </c>
      <c r="C819" t="s">
        <v>9</v>
      </c>
      <c r="D819">
        <v>19924</v>
      </c>
      <c r="E819">
        <v>58632</v>
      </c>
      <c r="F819" t="s">
        <v>8</v>
      </c>
    </row>
    <row r="820" spans="1:6" x14ac:dyDescent="0.2">
      <c r="A820">
        <v>2022</v>
      </c>
      <c r="B820" t="s">
        <v>63</v>
      </c>
      <c r="C820" t="s">
        <v>11</v>
      </c>
      <c r="D820">
        <v>15780</v>
      </c>
      <c r="E820">
        <v>49983</v>
      </c>
      <c r="F820" t="s">
        <v>10</v>
      </c>
    </row>
    <row r="821" spans="1:6" x14ac:dyDescent="0.2">
      <c r="A821">
        <v>2022</v>
      </c>
      <c r="B821" t="s">
        <v>63</v>
      </c>
      <c r="C821" t="s">
        <v>12</v>
      </c>
      <c r="D821">
        <v>639529</v>
      </c>
      <c r="E821">
        <v>59909</v>
      </c>
      <c r="F821" t="s">
        <v>10</v>
      </c>
    </row>
    <row r="822" spans="1:6" x14ac:dyDescent="0.2">
      <c r="A822">
        <v>2022</v>
      </c>
      <c r="B822" t="s">
        <v>63</v>
      </c>
      <c r="C822" t="s">
        <v>13</v>
      </c>
      <c r="D822">
        <v>21747</v>
      </c>
      <c r="E822">
        <v>57600</v>
      </c>
      <c r="F822" t="s">
        <v>8</v>
      </c>
    </row>
    <row r="823" spans="1:6" x14ac:dyDescent="0.2">
      <c r="A823">
        <v>2022</v>
      </c>
      <c r="B823" t="s">
        <v>63</v>
      </c>
      <c r="C823" t="s">
        <v>14</v>
      </c>
      <c r="D823">
        <v>13478</v>
      </c>
      <c r="E823">
        <v>63419</v>
      </c>
      <c r="F823" t="s">
        <v>8</v>
      </c>
    </row>
    <row r="824" spans="1:6" x14ac:dyDescent="0.2">
      <c r="A824">
        <v>2022</v>
      </c>
      <c r="B824" t="s">
        <v>63</v>
      </c>
      <c r="C824" t="s">
        <v>15</v>
      </c>
      <c r="D824">
        <v>5386</v>
      </c>
      <c r="E824">
        <v>61284</v>
      </c>
      <c r="F824" t="s">
        <v>10</v>
      </c>
    </row>
    <row r="825" spans="1:6" x14ac:dyDescent="0.2">
      <c r="A825">
        <v>2022</v>
      </c>
      <c r="B825" t="s">
        <v>63</v>
      </c>
      <c r="C825" t="s">
        <v>16</v>
      </c>
      <c r="D825">
        <v>76615</v>
      </c>
      <c r="E825">
        <v>58039</v>
      </c>
      <c r="F825" t="s">
        <v>10</v>
      </c>
    </row>
    <row r="826" spans="1:6" x14ac:dyDescent="0.2">
      <c r="A826">
        <v>2022</v>
      </c>
      <c r="B826" t="s">
        <v>63</v>
      </c>
      <c r="C826" t="s">
        <v>17</v>
      </c>
      <c r="D826">
        <v>29998</v>
      </c>
      <c r="E826">
        <v>59810</v>
      </c>
      <c r="F826" t="s">
        <v>10</v>
      </c>
    </row>
    <row r="827" spans="1:6" x14ac:dyDescent="0.2">
      <c r="A827">
        <v>2022</v>
      </c>
      <c r="B827" t="s">
        <v>63</v>
      </c>
      <c r="C827" t="s">
        <v>18</v>
      </c>
      <c r="D827">
        <v>8163</v>
      </c>
      <c r="E827">
        <v>49475</v>
      </c>
      <c r="F827" t="s">
        <v>10</v>
      </c>
    </row>
    <row r="828" spans="1:6" x14ac:dyDescent="0.2">
      <c r="A828">
        <v>2022</v>
      </c>
      <c r="B828" t="s">
        <v>63</v>
      </c>
      <c r="C828" t="s">
        <v>19</v>
      </c>
      <c r="D828">
        <v>35102</v>
      </c>
      <c r="E828">
        <v>58038</v>
      </c>
      <c r="F828" t="s">
        <v>10</v>
      </c>
    </row>
    <row r="829" spans="1:6" x14ac:dyDescent="0.2">
      <c r="A829">
        <v>2022</v>
      </c>
      <c r="B829" t="s">
        <v>63</v>
      </c>
      <c r="C829" t="s">
        <v>20</v>
      </c>
      <c r="D829">
        <v>16247</v>
      </c>
      <c r="E829">
        <v>55107</v>
      </c>
      <c r="F829" t="s">
        <v>8</v>
      </c>
    </row>
    <row r="830" spans="1:6" x14ac:dyDescent="0.2">
      <c r="A830">
        <v>2022</v>
      </c>
      <c r="B830" t="s">
        <v>63</v>
      </c>
      <c r="C830" t="s">
        <v>21</v>
      </c>
      <c r="D830">
        <v>11966</v>
      </c>
      <c r="E830">
        <v>50392</v>
      </c>
      <c r="F830" t="s">
        <v>8</v>
      </c>
    </row>
    <row r="831" spans="1:6" x14ac:dyDescent="0.2">
      <c r="A831">
        <v>2022</v>
      </c>
      <c r="B831" t="s">
        <v>63</v>
      </c>
      <c r="C831" t="s">
        <v>22</v>
      </c>
      <c r="D831">
        <v>10085</v>
      </c>
      <c r="E831">
        <v>49909</v>
      </c>
      <c r="F831" t="s">
        <v>10</v>
      </c>
    </row>
    <row r="832" spans="1:6" x14ac:dyDescent="0.2">
      <c r="A832">
        <v>2022</v>
      </c>
      <c r="B832" t="s">
        <v>63</v>
      </c>
      <c r="C832" t="s">
        <v>23</v>
      </c>
      <c r="D832">
        <v>18442</v>
      </c>
      <c r="E832">
        <v>55141</v>
      </c>
      <c r="F832" t="s">
        <v>8</v>
      </c>
    </row>
    <row r="833" spans="1:6" x14ac:dyDescent="0.2">
      <c r="A833">
        <v>2022</v>
      </c>
      <c r="B833" t="s">
        <v>63</v>
      </c>
      <c r="C833" t="s">
        <v>24</v>
      </c>
      <c r="D833">
        <v>16110</v>
      </c>
      <c r="E833">
        <v>50832</v>
      </c>
      <c r="F833" t="s">
        <v>8</v>
      </c>
    </row>
    <row r="834" spans="1:6" x14ac:dyDescent="0.2">
      <c r="A834">
        <v>2022</v>
      </c>
      <c r="B834" t="s">
        <v>63</v>
      </c>
      <c r="C834" t="s">
        <v>25</v>
      </c>
      <c r="D834">
        <v>5474</v>
      </c>
      <c r="E834">
        <v>55342</v>
      </c>
      <c r="F834" t="s">
        <v>10</v>
      </c>
    </row>
    <row r="835" spans="1:6" x14ac:dyDescent="0.2">
      <c r="A835">
        <v>2022</v>
      </c>
      <c r="B835" t="s">
        <v>63</v>
      </c>
      <c r="C835" t="s">
        <v>26</v>
      </c>
      <c r="D835">
        <v>21419</v>
      </c>
      <c r="E835">
        <v>61476</v>
      </c>
      <c r="F835" t="s">
        <v>10</v>
      </c>
    </row>
    <row r="836" spans="1:6" x14ac:dyDescent="0.2">
      <c r="A836">
        <v>2022</v>
      </c>
      <c r="B836" t="s">
        <v>63</v>
      </c>
      <c r="C836" t="s">
        <v>27</v>
      </c>
      <c r="D836">
        <v>68761</v>
      </c>
      <c r="E836">
        <v>65886</v>
      </c>
      <c r="F836" t="s">
        <v>8</v>
      </c>
    </row>
    <row r="837" spans="1:6" x14ac:dyDescent="0.2">
      <c r="A837">
        <v>2022</v>
      </c>
      <c r="B837" t="s">
        <v>63</v>
      </c>
      <c r="C837" t="s">
        <v>28</v>
      </c>
      <c r="D837">
        <v>25357</v>
      </c>
      <c r="E837">
        <v>56845</v>
      </c>
      <c r="F837" t="s">
        <v>8</v>
      </c>
    </row>
    <row r="838" spans="1:6" x14ac:dyDescent="0.2">
      <c r="A838">
        <v>2022</v>
      </c>
      <c r="B838" t="s">
        <v>63</v>
      </c>
      <c r="C838" t="s">
        <v>29</v>
      </c>
      <c r="D838">
        <v>20728</v>
      </c>
      <c r="E838">
        <v>58656</v>
      </c>
      <c r="F838" t="s">
        <v>10</v>
      </c>
    </row>
    <row r="839" spans="1:6" x14ac:dyDescent="0.2">
      <c r="A839">
        <v>2022</v>
      </c>
      <c r="B839" t="s">
        <v>63</v>
      </c>
      <c r="C839" t="s">
        <v>30</v>
      </c>
      <c r="D839">
        <v>7557</v>
      </c>
      <c r="E839">
        <v>48620</v>
      </c>
      <c r="F839" t="s">
        <v>8</v>
      </c>
    </row>
    <row r="840" spans="1:6" x14ac:dyDescent="0.2">
      <c r="A840">
        <v>2022</v>
      </c>
      <c r="B840" t="s">
        <v>63</v>
      </c>
      <c r="C840" t="s">
        <v>31</v>
      </c>
      <c r="D840">
        <v>52078</v>
      </c>
      <c r="E840">
        <v>53562</v>
      </c>
      <c r="F840" t="s">
        <v>10</v>
      </c>
    </row>
    <row r="841" spans="1:6" x14ac:dyDescent="0.2">
      <c r="A841">
        <v>2022</v>
      </c>
      <c r="B841" t="s">
        <v>63</v>
      </c>
      <c r="C841" t="s">
        <v>32</v>
      </c>
      <c r="D841">
        <v>4834</v>
      </c>
      <c r="E841">
        <v>55258</v>
      </c>
      <c r="F841" t="s">
        <v>8</v>
      </c>
    </row>
    <row r="842" spans="1:6" x14ac:dyDescent="0.2">
      <c r="A842">
        <v>2022</v>
      </c>
      <c r="B842" t="s">
        <v>63</v>
      </c>
      <c r="C842" t="s">
        <v>33</v>
      </c>
      <c r="D842">
        <v>11559</v>
      </c>
      <c r="E842">
        <v>54735</v>
      </c>
      <c r="F842" t="s">
        <v>8</v>
      </c>
    </row>
    <row r="843" spans="1:6" x14ac:dyDescent="0.2">
      <c r="A843">
        <v>2022</v>
      </c>
      <c r="B843" t="s">
        <v>63</v>
      </c>
      <c r="C843" t="s">
        <v>34</v>
      </c>
      <c r="D843">
        <v>8934</v>
      </c>
      <c r="E843">
        <v>60808</v>
      </c>
      <c r="F843" t="s">
        <v>10</v>
      </c>
    </row>
    <row r="844" spans="1:6" x14ac:dyDescent="0.2">
      <c r="A844">
        <v>2022</v>
      </c>
      <c r="B844" t="s">
        <v>63</v>
      </c>
      <c r="C844" t="s">
        <v>35</v>
      </c>
      <c r="D844">
        <v>4773</v>
      </c>
      <c r="E844">
        <v>64363</v>
      </c>
      <c r="F844" t="s">
        <v>10</v>
      </c>
    </row>
    <row r="845" spans="1:6" x14ac:dyDescent="0.2">
      <c r="A845">
        <v>2022</v>
      </c>
      <c r="B845" t="s">
        <v>63</v>
      </c>
      <c r="C845" t="s">
        <v>36</v>
      </c>
      <c r="D845">
        <v>40687</v>
      </c>
      <c r="E845">
        <v>61124</v>
      </c>
      <c r="F845" t="s">
        <v>8</v>
      </c>
    </row>
    <row r="846" spans="1:6" x14ac:dyDescent="0.2">
      <c r="A846">
        <v>2022</v>
      </c>
      <c r="B846" t="s">
        <v>63</v>
      </c>
      <c r="C846" t="s">
        <v>37</v>
      </c>
      <c r="D846">
        <v>10974</v>
      </c>
      <c r="E846">
        <v>48852</v>
      </c>
      <c r="F846" t="s">
        <v>8</v>
      </c>
    </row>
    <row r="847" spans="1:6" x14ac:dyDescent="0.2">
      <c r="A847">
        <v>2022</v>
      </c>
      <c r="B847" t="s">
        <v>63</v>
      </c>
      <c r="C847" t="s">
        <v>38</v>
      </c>
      <c r="D847">
        <v>67202</v>
      </c>
      <c r="E847">
        <v>60638</v>
      </c>
      <c r="F847" t="s">
        <v>10</v>
      </c>
    </row>
    <row r="848" spans="1:6" x14ac:dyDescent="0.2">
      <c r="A848">
        <v>2022</v>
      </c>
      <c r="B848" t="s">
        <v>63</v>
      </c>
      <c r="C848" t="s">
        <v>39</v>
      </c>
      <c r="D848">
        <v>28199</v>
      </c>
      <c r="E848">
        <v>56123</v>
      </c>
      <c r="F848" t="s">
        <v>10</v>
      </c>
    </row>
    <row r="849" spans="1:6" x14ac:dyDescent="0.2">
      <c r="A849">
        <v>2022</v>
      </c>
      <c r="B849" t="s">
        <v>63</v>
      </c>
      <c r="C849" t="s">
        <v>40</v>
      </c>
      <c r="D849">
        <v>2581</v>
      </c>
      <c r="E849">
        <v>58585</v>
      </c>
      <c r="F849" t="s">
        <v>10</v>
      </c>
    </row>
    <row r="850" spans="1:6" x14ac:dyDescent="0.2">
      <c r="A850">
        <v>2022</v>
      </c>
      <c r="B850" t="s">
        <v>63</v>
      </c>
      <c r="C850" t="s">
        <v>41</v>
      </c>
      <c r="D850">
        <v>35525</v>
      </c>
      <c r="E850">
        <v>53891</v>
      </c>
      <c r="F850" t="s">
        <v>10</v>
      </c>
    </row>
    <row r="851" spans="1:6" x14ac:dyDescent="0.2">
      <c r="A851">
        <v>2022</v>
      </c>
      <c r="B851" t="s">
        <v>63</v>
      </c>
      <c r="C851" t="s">
        <v>42</v>
      </c>
      <c r="D851">
        <v>13345</v>
      </c>
      <c r="E851">
        <v>52841</v>
      </c>
      <c r="F851" t="s">
        <v>10</v>
      </c>
    </row>
    <row r="852" spans="1:6" x14ac:dyDescent="0.2">
      <c r="A852">
        <v>2022</v>
      </c>
      <c r="B852" t="s">
        <v>63</v>
      </c>
      <c r="C852" t="s">
        <v>43</v>
      </c>
      <c r="D852">
        <v>16113</v>
      </c>
      <c r="E852">
        <v>57842</v>
      </c>
      <c r="F852" t="s">
        <v>8</v>
      </c>
    </row>
    <row r="853" spans="1:6" x14ac:dyDescent="0.2">
      <c r="A853">
        <v>2022</v>
      </c>
      <c r="B853" t="s">
        <v>63</v>
      </c>
      <c r="C853" t="s">
        <v>44</v>
      </c>
      <c r="D853">
        <v>57945</v>
      </c>
      <c r="E853">
        <v>59416</v>
      </c>
      <c r="F853" t="s">
        <v>8</v>
      </c>
    </row>
    <row r="854" spans="1:6" x14ac:dyDescent="0.2">
      <c r="A854">
        <v>2022</v>
      </c>
      <c r="B854" t="s">
        <v>63</v>
      </c>
      <c r="C854" t="s">
        <v>45</v>
      </c>
      <c r="D854">
        <v>4664</v>
      </c>
      <c r="E854">
        <v>56458</v>
      </c>
      <c r="F854" t="s">
        <v>10</v>
      </c>
    </row>
    <row r="855" spans="1:6" x14ac:dyDescent="0.2">
      <c r="A855">
        <v>2022</v>
      </c>
      <c r="B855" t="s">
        <v>63</v>
      </c>
      <c r="C855" t="s">
        <v>46</v>
      </c>
      <c r="D855">
        <v>12757</v>
      </c>
      <c r="E855">
        <v>53296</v>
      </c>
      <c r="F855" t="s">
        <v>8</v>
      </c>
    </row>
    <row r="856" spans="1:6" x14ac:dyDescent="0.2">
      <c r="A856">
        <v>2022</v>
      </c>
      <c r="B856" t="s">
        <v>63</v>
      </c>
      <c r="C856" t="s">
        <v>47</v>
      </c>
      <c r="D856">
        <v>2904</v>
      </c>
      <c r="E856">
        <v>58412</v>
      </c>
      <c r="F856" t="s">
        <v>8</v>
      </c>
    </row>
    <row r="857" spans="1:6" x14ac:dyDescent="0.2">
      <c r="A857">
        <v>2022</v>
      </c>
      <c r="B857" t="s">
        <v>63</v>
      </c>
      <c r="C857" t="s">
        <v>48</v>
      </c>
      <c r="D857">
        <v>16563</v>
      </c>
      <c r="E857">
        <v>59183</v>
      </c>
      <c r="F857" t="s">
        <v>10</v>
      </c>
    </row>
    <row r="858" spans="1:6" x14ac:dyDescent="0.2">
      <c r="A858">
        <v>2022</v>
      </c>
      <c r="B858" t="s">
        <v>63</v>
      </c>
      <c r="C858" t="s">
        <v>49</v>
      </c>
      <c r="D858">
        <v>94237</v>
      </c>
      <c r="E858">
        <v>55322</v>
      </c>
      <c r="F858" t="s">
        <v>10</v>
      </c>
    </row>
    <row r="859" spans="1:6" x14ac:dyDescent="0.2">
      <c r="A859">
        <v>2022</v>
      </c>
      <c r="B859" t="s">
        <v>63</v>
      </c>
      <c r="C859" t="s">
        <v>50</v>
      </c>
      <c r="D859">
        <v>12857</v>
      </c>
      <c r="E859">
        <v>50983</v>
      </c>
      <c r="F859" t="s">
        <v>8</v>
      </c>
    </row>
    <row r="860" spans="1:6" x14ac:dyDescent="0.2">
      <c r="A860">
        <v>2022</v>
      </c>
      <c r="B860" t="s">
        <v>63</v>
      </c>
      <c r="C860" t="s">
        <v>51</v>
      </c>
      <c r="D860">
        <v>2503</v>
      </c>
      <c r="E860">
        <v>54501</v>
      </c>
      <c r="F860" t="s">
        <v>8</v>
      </c>
    </row>
    <row r="861" spans="1:6" x14ac:dyDescent="0.2">
      <c r="A861">
        <v>2022</v>
      </c>
      <c r="B861" t="s">
        <v>63</v>
      </c>
      <c r="C861" t="s">
        <v>52</v>
      </c>
      <c r="D861">
        <v>50144</v>
      </c>
      <c r="E861">
        <v>56876</v>
      </c>
      <c r="F861" t="s">
        <v>10</v>
      </c>
    </row>
    <row r="862" spans="1:6" x14ac:dyDescent="0.2">
      <c r="A862">
        <v>2022</v>
      </c>
      <c r="B862" t="s">
        <v>63</v>
      </c>
      <c r="C862" t="s">
        <v>53</v>
      </c>
      <c r="D862">
        <v>64023</v>
      </c>
      <c r="E862">
        <v>59267</v>
      </c>
      <c r="F862" t="s">
        <v>8</v>
      </c>
    </row>
    <row r="863" spans="1:6" x14ac:dyDescent="0.2">
      <c r="A863">
        <v>2022</v>
      </c>
      <c r="B863" t="s">
        <v>63</v>
      </c>
      <c r="C863" t="s">
        <v>54</v>
      </c>
      <c r="D863">
        <v>5755</v>
      </c>
      <c r="E863">
        <v>53876</v>
      </c>
      <c r="F863" t="s">
        <v>10</v>
      </c>
    </row>
    <row r="864" spans="1:6" x14ac:dyDescent="0.2">
      <c r="A864">
        <v>2022</v>
      </c>
      <c r="B864" t="s">
        <v>63</v>
      </c>
      <c r="C864" t="s">
        <v>55</v>
      </c>
      <c r="D864">
        <v>29257</v>
      </c>
      <c r="E864">
        <v>56951</v>
      </c>
      <c r="F864" t="s">
        <v>8</v>
      </c>
    </row>
    <row r="865" spans="1:6" x14ac:dyDescent="0.2">
      <c r="A865">
        <v>2022</v>
      </c>
      <c r="B865" t="s">
        <v>63</v>
      </c>
      <c r="C865" t="s">
        <v>56</v>
      </c>
      <c r="D865">
        <v>3384</v>
      </c>
      <c r="E865">
        <v>50083</v>
      </c>
      <c r="F865" t="s">
        <v>8</v>
      </c>
    </row>
    <row r="866" spans="1:6" x14ac:dyDescent="0.2">
      <c r="A866">
        <v>2022</v>
      </c>
      <c r="B866" t="s">
        <v>64</v>
      </c>
      <c r="C866" t="s">
        <v>7</v>
      </c>
      <c r="D866">
        <v>11180</v>
      </c>
      <c r="E866">
        <v>23618</v>
      </c>
      <c r="F866" t="s">
        <v>10</v>
      </c>
    </row>
    <row r="867" spans="1:6" x14ac:dyDescent="0.2">
      <c r="A867">
        <v>2022</v>
      </c>
      <c r="B867" t="s">
        <v>64</v>
      </c>
      <c r="C867" t="s">
        <v>9</v>
      </c>
      <c r="D867">
        <v>14256</v>
      </c>
      <c r="E867">
        <v>31557</v>
      </c>
      <c r="F867" t="s">
        <v>10</v>
      </c>
    </row>
    <row r="868" spans="1:6" x14ac:dyDescent="0.2">
      <c r="A868">
        <v>2022</v>
      </c>
      <c r="B868" t="s">
        <v>64</v>
      </c>
      <c r="C868" t="s">
        <v>11</v>
      </c>
      <c r="D868">
        <v>7315</v>
      </c>
      <c r="E868">
        <v>23299</v>
      </c>
      <c r="F868" t="s">
        <v>8</v>
      </c>
    </row>
    <row r="869" spans="1:6" x14ac:dyDescent="0.2">
      <c r="A869">
        <v>2022</v>
      </c>
      <c r="B869" t="s">
        <v>64</v>
      </c>
      <c r="C869" t="s">
        <v>12</v>
      </c>
      <c r="D869">
        <v>116191</v>
      </c>
      <c r="E869">
        <v>38379</v>
      </c>
      <c r="F869" t="s">
        <v>8</v>
      </c>
    </row>
    <row r="870" spans="1:6" x14ac:dyDescent="0.2">
      <c r="A870">
        <v>2022</v>
      </c>
      <c r="B870" t="s">
        <v>64</v>
      </c>
      <c r="C870" t="s">
        <v>13</v>
      </c>
      <c r="D870">
        <v>17317</v>
      </c>
      <c r="E870">
        <v>33131</v>
      </c>
      <c r="F870" t="s">
        <v>10</v>
      </c>
    </row>
    <row r="871" spans="1:6" x14ac:dyDescent="0.2">
      <c r="A871">
        <v>2022</v>
      </c>
      <c r="B871" t="s">
        <v>64</v>
      </c>
      <c r="C871" t="s">
        <v>14</v>
      </c>
      <c r="D871">
        <v>10917</v>
      </c>
      <c r="E871">
        <v>30451</v>
      </c>
      <c r="F871" t="s">
        <v>10</v>
      </c>
    </row>
    <row r="872" spans="1:6" x14ac:dyDescent="0.2">
      <c r="A872">
        <v>2022</v>
      </c>
      <c r="B872" t="s">
        <v>64</v>
      </c>
      <c r="C872" t="s">
        <v>15</v>
      </c>
      <c r="D872">
        <v>2710</v>
      </c>
      <c r="E872">
        <v>27264</v>
      </c>
      <c r="F872" t="s">
        <v>10</v>
      </c>
    </row>
    <row r="873" spans="1:6" x14ac:dyDescent="0.2">
      <c r="A873">
        <v>2022</v>
      </c>
      <c r="B873" t="s">
        <v>64</v>
      </c>
      <c r="C873" t="s">
        <v>16</v>
      </c>
      <c r="D873">
        <v>58596</v>
      </c>
      <c r="E873">
        <v>32675</v>
      </c>
      <c r="F873" t="s">
        <v>10</v>
      </c>
    </row>
    <row r="874" spans="1:6" x14ac:dyDescent="0.2">
      <c r="A874">
        <v>2022</v>
      </c>
      <c r="B874" t="s">
        <v>64</v>
      </c>
      <c r="C874" t="s">
        <v>17</v>
      </c>
      <c r="D874">
        <v>25254</v>
      </c>
      <c r="E874">
        <v>27342</v>
      </c>
      <c r="F874" t="s">
        <v>10</v>
      </c>
    </row>
    <row r="875" spans="1:6" x14ac:dyDescent="0.2">
      <c r="A875">
        <v>2022</v>
      </c>
      <c r="B875" t="s">
        <v>64</v>
      </c>
      <c r="C875" t="s">
        <v>18</v>
      </c>
      <c r="D875">
        <v>5038</v>
      </c>
      <c r="E875">
        <v>23770</v>
      </c>
      <c r="F875" t="s">
        <v>8</v>
      </c>
    </row>
    <row r="876" spans="1:6" x14ac:dyDescent="0.2">
      <c r="A876">
        <v>2022</v>
      </c>
      <c r="B876" t="s">
        <v>64</v>
      </c>
      <c r="C876" t="s">
        <v>19</v>
      </c>
      <c r="D876">
        <v>33183</v>
      </c>
      <c r="E876">
        <v>30703</v>
      </c>
      <c r="F876" t="s">
        <v>8</v>
      </c>
    </row>
    <row r="877" spans="1:6" x14ac:dyDescent="0.2">
      <c r="A877">
        <v>2022</v>
      </c>
      <c r="B877" t="s">
        <v>64</v>
      </c>
      <c r="C877" t="s">
        <v>20</v>
      </c>
      <c r="D877">
        <v>15776</v>
      </c>
      <c r="E877">
        <v>25660</v>
      </c>
      <c r="F877" t="s">
        <v>10</v>
      </c>
    </row>
    <row r="878" spans="1:6" x14ac:dyDescent="0.2">
      <c r="A878">
        <v>2022</v>
      </c>
      <c r="B878" t="s">
        <v>64</v>
      </c>
      <c r="C878" t="s">
        <v>21</v>
      </c>
      <c r="D878">
        <v>8796</v>
      </c>
      <c r="E878">
        <v>23261</v>
      </c>
      <c r="F878" t="s">
        <v>8</v>
      </c>
    </row>
    <row r="879" spans="1:6" x14ac:dyDescent="0.2">
      <c r="A879">
        <v>2022</v>
      </c>
      <c r="B879" t="s">
        <v>64</v>
      </c>
      <c r="C879" t="s">
        <v>22</v>
      </c>
      <c r="D879">
        <v>6871</v>
      </c>
      <c r="E879">
        <v>23333</v>
      </c>
      <c r="F879" t="s">
        <v>8</v>
      </c>
    </row>
    <row r="880" spans="1:6" x14ac:dyDescent="0.2">
      <c r="A880">
        <v>2022</v>
      </c>
      <c r="B880" t="s">
        <v>64</v>
      </c>
      <c r="C880" t="s">
        <v>23</v>
      </c>
      <c r="D880">
        <v>10118</v>
      </c>
      <c r="E880">
        <v>24350</v>
      </c>
      <c r="F880" t="s">
        <v>10</v>
      </c>
    </row>
    <row r="881" spans="1:6" x14ac:dyDescent="0.2">
      <c r="A881">
        <v>2022</v>
      </c>
      <c r="B881" t="s">
        <v>64</v>
      </c>
      <c r="C881" t="s">
        <v>24</v>
      </c>
      <c r="D881">
        <v>12912</v>
      </c>
      <c r="E881">
        <v>27789</v>
      </c>
      <c r="F881" t="s">
        <v>10</v>
      </c>
    </row>
    <row r="882" spans="1:6" x14ac:dyDescent="0.2">
      <c r="A882">
        <v>2022</v>
      </c>
      <c r="B882" t="s">
        <v>64</v>
      </c>
      <c r="C882" t="s">
        <v>25</v>
      </c>
      <c r="D882">
        <v>5132</v>
      </c>
      <c r="E882">
        <v>29169</v>
      </c>
      <c r="F882" t="s">
        <v>8</v>
      </c>
    </row>
    <row r="883" spans="1:6" x14ac:dyDescent="0.2">
      <c r="A883">
        <v>2022</v>
      </c>
      <c r="B883" t="s">
        <v>64</v>
      </c>
      <c r="C883" t="s">
        <v>26</v>
      </c>
      <c r="D883">
        <v>15043</v>
      </c>
      <c r="E883">
        <v>30758</v>
      </c>
      <c r="F883" t="s">
        <v>8</v>
      </c>
    </row>
    <row r="884" spans="1:6" x14ac:dyDescent="0.2">
      <c r="A884">
        <v>2022</v>
      </c>
      <c r="B884" t="s">
        <v>64</v>
      </c>
      <c r="C884" t="s">
        <v>27</v>
      </c>
      <c r="D884">
        <v>20740</v>
      </c>
      <c r="E884">
        <v>35500</v>
      </c>
      <c r="F884" t="s">
        <v>10</v>
      </c>
    </row>
    <row r="885" spans="1:6" x14ac:dyDescent="0.2">
      <c r="A885">
        <v>2022</v>
      </c>
      <c r="B885" t="s">
        <v>64</v>
      </c>
      <c r="C885" t="s">
        <v>28</v>
      </c>
      <c r="D885">
        <v>23113</v>
      </c>
      <c r="E885">
        <v>27121</v>
      </c>
      <c r="F885" t="s">
        <v>8</v>
      </c>
    </row>
    <row r="886" spans="1:6" x14ac:dyDescent="0.2">
      <c r="A886">
        <v>2022</v>
      </c>
      <c r="B886" t="s">
        <v>64</v>
      </c>
      <c r="C886" t="s">
        <v>29</v>
      </c>
      <c r="D886">
        <v>15325</v>
      </c>
      <c r="E886">
        <v>29261</v>
      </c>
      <c r="F886" t="s">
        <v>10</v>
      </c>
    </row>
    <row r="887" spans="1:6" x14ac:dyDescent="0.2">
      <c r="A887">
        <v>2022</v>
      </c>
      <c r="B887" t="s">
        <v>64</v>
      </c>
      <c r="C887" t="s">
        <v>30</v>
      </c>
      <c r="D887">
        <v>6514</v>
      </c>
      <c r="E887">
        <v>23817</v>
      </c>
      <c r="F887" t="s">
        <v>8</v>
      </c>
    </row>
    <row r="888" spans="1:6" x14ac:dyDescent="0.2">
      <c r="A888">
        <v>2022</v>
      </c>
      <c r="B888" t="s">
        <v>64</v>
      </c>
      <c r="C888" t="s">
        <v>31</v>
      </c>
      <c r="D888">
        <v>15195</v>
      </c>
      <c r="E888">
        <v>27614</v>
      </c>
      <c r="F888" t="s">
        <v>8</v>
      </c>
    </row>
    <row r="889" spans="1:6" x14ac:dyDescent="0.2">
      <c r="A889">
        <v>2022</v>
      </c>
      <c r="B889" t="s">
        <v>64</v>
      </c>
      <c r="C889" t="s">
        <v>32</v>
      </c>
      <c r="D889">
        <v>5052</v>
      </c>
      <c r="E889">
        <v>25955</v>
      </c>
      <c r="F889" t="s">
        <v>10</v>
      </c>
    </row>
    <row r="890" spans="1:6" x14ac:dyDescent="0.2">
      <c r="A890">
        <v>2022</v>
      </c>
      <c r="B890" t="s">
        <v>64</v>
      </c>
      <c r="C890" t="s">
        <v>33</v>
      </c>
      <c r="D890">
        <v>5609</v>
      </c>
      <c r="E890">
        <v>23213</v>
      </c>
      <c r="F890" t="s">
        <v>10</v>
      </c>
    </row>
    <row r="891" spans="1:6" x14ac:dyDescent="0.2">
      <c r="A891">
        <v>2022</v>
      </c>
      <c r="B891" t="s">
        <v>64</v>
      </c>
      <c r="C891" t="s">
        <v>34</v>
      </c>
      <c r="D891">
        <v>8716</v>
      </c>
      <c r="E891">
        <v>40432</v>
      </c>
      <c r="F891" t="s">
        <v>8</v>
      </c>
    </row>
    <row r="892" spans="1:6" x14ac:dyDescent="0.2">
      <c r="A892">
        <v>2022</v>
      </c>
      <c r="B892" t="s">
        <v>64</v>
      </c>
      <c r="C892" t="s">
        <v>35</v>
      </c>
      <c r="D892">
        <v>4675</v>
      </c>
      <c r="E892">
        <v>28783</v>
      </c>
      <c r="F892" t="s">
        <v>8</v>
      </c>
    </row>
    <row r="893" spans="1:6" x14ac:dyDescent="0.2">
      <c r="A893">
        <v>2022</v>
      </c>
      <c r="B893" t="s">
        <v>64</v>
      </c>
      <c r="C893" t="s">
        <v>36</v>
      </c>
      <c r="D893">
        <v>24526</v>
      </c>
      <c r="E893">
        <v>32347</v>
      </c>
      <c r="F893" t="s">
        <v>10</v>
      </c>
    </row>
    <row r="894" spans="1:6" x14ac:dyDescent="0.2">
      <c r="A894">
        <v>2022</v>
      </c>
      <c r="B894" t="s">
        <v>64</v>
      </c>
      <c r="C894" t="s">
        <v>37</v>
      </c>
      <c r="D894">
        <v>5277</v>
      </c>
      <c r="E894">
        <v>25571</v>
      </c>
      <c r="F894" t="s">
        <v>10</v>
      </c>
    </row>
    <row r="895" spans="1:6" x14ac:dyDescent="0.2">
      <c r="A895">
        <v>2022</v>
      </c>
      <c r="B895" t="s">
        <v>64</v>
      </c>
      <c r="C895" t="s">
        <v>38</v>
      </c>
      <c r="D895">
        <v>65868</v>
      </c>
      <c r="E895">
        <v>41828</v>
      </c>
      <c r="F895" t="s">
        <v>10</v>
      </c>
    </row>
    <row r="896" spans="1:6" x14ac:dyDescent="0.2">
      <c r="A896">
        <v>2022</v>
      </c>
      <c r="B896" t="s">
        <v>64</v>
      </c>
      <c r="C896" t="s">
        <v>39</v>
      </c>
      <c r="D896">
        <v>26474</v>
      </c>
      <c r="E896">
        <v>26460</v>
      </c>
      <c r="F896" t="s">
        <v>10</v>
      </c>
    </row>
    <row r="897" spans="1:6" x14ac:dyDescent="0.2">
      <c r="A897">
        <v>2022</v>
      </c>
      <c r="B897" t="s">
        <v>64</v>
      </c>
      <c r="C897" t="s">
        <v>40</v>
      </c>
      <c r="D897">
        <v>2610</v>
      </c>
      <c r="E897">
        <v>24573</v>
      </c>
      <c r="F897" t="s">
        <v>10</v>
      </c>
    </row>
    <row r="898" spans="1:6" x14ac:dyDescent="0.2">
      <c r="A898">
        <v>2022</v>
      </c>
      <c r="B898" t="s">
        <v>64</v>
      </c>
      <c r="C898" t="s">
        <v>41</v>
      </c>
      <c r="D898">
        <v>29035</v>
      </c>
      <c r="E898">
        <v>26197</v>
      </c>
      <c r="F898" t="s">
        <v>8</v>
      </c>
    </row>
    <row r="899" spans="1:6" x14ac:dyDescent="0.2">
      <c r="A899">
        <v>2022</v>
      </c>
      <c r="B899" t="s">
        <v>64</v>
      </c>
      <c r="C899" t="s">
        <v>42</v>
      </c>
      <c r="D899">
        <v>9209</v>
      </c>
      <c r="E899">
        <v>24600</v>
      </c>
      <c r="F899" t="s">
        <v>8</v>
      </c>
    </row>
    <row r="900" spans="1:6" x14ac:dyDescent="0.2">
      <c r="A900">
        <v>2022</v>
      </c>
      <c r="B900" t="s">
        <v>64</v>
      </c>
      <c r="C900" t="s">
        <v>43</v>
      </c>
      <c r="D900">
        <v>14116</v>
      </c>
      <c r="E900">
        <v>29818</v>
      </c>
      <c r="F900" t="s">
        <v>10</v>
      </c>
    </row>
    <row r="901" spans="1:6" x14ac:dyDescent="0.2">
      <c r="A901">
        <v>2022</v>
      </c>
      <c r="B901" t="s">
        <v>64</v>
      </c>
      <c r="C901" t="s">
        <v>44</v>
      </c>
      <c r="D901">
        <v>33729</v>
      </c>
      <c r="E901">
        <v>28011</v>
      </c>
      <c r="F901" t="s">
        <v>8</v>
      </c>
    </row>
    <row r="902" spans="1:6" x14ac:dyDescent="0.2">
      <c r="A902">
        <v>2022</v>
      </c>
      <c r="B902" t="s">
        <v>64</v>
      </c>
      <c r="C902" t="s">
        <v>45</v>
      </c>
      <c r="D902">
        <v>3873</v>
      </c>
      <c r="E902">
        <v>29680</v>
      </c>
      <c r="F902" t="s">
        <v>8</v>
      </c>
    </row>
    <row r="903" spans="1:6" x14ac:dyDescent="0.2">
      <c r="A903">
        <v>2022</v>
      </c>
      <c r="B903" t="s">
        <v>64</v>
      </c>
      <c r="C903" t="s">
        <v>46</v>
      </c>
      <c r="D903">
        <v>13400</v>
      </c>
      <c r="E903">
        <v>24816</v>
      </c>
      <c r="F903" t="s">
        <v>10</v>
      </c>
    </row>
    <row r="904" spans="1:6" x14ac:dyDescent="0.2">
      <c r="A904">
        <v>2022</v>
      </c>
      <c r="B904" t="s">
        <v>64</v>
      </c>
      <c r="C904" t="s">
        <v>47</v>
      </c>
      <c r="D904">
        <v>3191</v>
      </c>
      <c r="E904">
        <v>23519</v>
      </c>
      <c r="F904" t="s">
        <v>10</v>
      </c>
    </row>
    <row r="905" spans="1:6" x14ac:dyDescent="0.2">
      <c r="A905">
        <v>2022</v>
      </c>
      <c r="B905" t="s">
        <v>64</v>
      </c>
      <c r="C905" t="s">
        <v>48</v>
      </c>
      <c r="D905">
        <v>16924</v>
      </c>
      <c r="E905">
        <v>29878</v>
      </c>
      <c r="F905" t="s">
        <v>8</v>
      </c>
    </row>
    <row r="906" spans="1:6" x14ac:dyDescent="0.2">
      <c r="A906">
        <v>2022</v>
      </c>
      <c r="B906" t="s">
        <v>64</v>
      </c>
      <c r="C906" t="s">
        <v>49</v>
      </c>
      <c r="D906">
        <v>65057</v>
      </c>
      <c r="E906">
        <v>28762</v>
      </c>
      <c r="F906" t="s">
        <v>8</v>
      </c>
    </row>
    <row r="907" spans="1:6" x14ac:dyDescent="0.2">
      <c r="A907">
        <v>2022</v>
      </c>
      <c r="B907" t="s">
        <v>64</v>
      </c>
      <c r="C907" t="s">
        <v>50</v>
      </c>
      <c r="D907">
        <v>7570</v>
      </c>
      <c r="E907">
        <v>26955</v>
      </c>
      <c r="F907" t="s">
        <v>10</v>
      </c>
    </row>
    <row r="908" spans="1:6" x14ac:dyDescent="0.2">
      <c r="A908">
        <v>2022</v>
      </c>
      <c r="B908" t="s">
        <v>64</v>
      </c>
      <c r="C908" t="s">
        <v>51</v>
      </c>
      <c r="D908">
        <v>2268</v>
      </c>
      <c r="E908">
        <v>29863</v>
      </c>
      <c r="F908" t="s">
        <v>8</v>
      </c>
    </row>
    <row r="909" spans="1:6" x14ac:dyDescent="0.2">
      <c r="A909">
        <v>2022</v>
      </c>
      <c r="B909" t="s">
        <v>64</v>
      </c>
      <c r="C909" t="s">
        <v>52</v>
      </c>
      <c r="D909">
        <v>20743</v>
      </c>
      <c r="E909">
        <v>27582</v>
      </c>
      <c r="F909" t="s">
        <v>10</v>
      </c>
    </row>
    <row r="910" spans="1:6" x14ac:dyDescent="0.2">
      <c r="A910">
        <v>2022</v>
      </c>
      <c r="B910" t="s">
        <v>64</v>
      </c>
      <c r="C910" t="s">
        <v>53</v>
      </c>
      <c r="D910">
        <v>20637</v>
      </c>
      <c r="E910">
        <v>32566</v>
      </c>
      <c r="F910" t="s">
        <v>8</v>
      </c>
    </row>
    <row r="911" spans="1:6" x14ac:dyDescent="0.2">
      <c r="A911">
        <v>2022</v>
      </c>
      <c r="B911" t="s">
        <v>64</v>
      </c>
      <c r="C911" t="s">
        <v>54</v>
      </c>
      <c r="D911">
        <v>4658</v>
      </c>
      <c r="E911">
        <v>24256</v>
      </c>
      <c r="F911" t="s">
        <v>8</v>
      </c>
    </row>
    <row r="912" spans="1:6" x14ac:dyDescent="0.2">
      <c r="A912">
        <v>2022</v>
      </c>
      <c r="B912" t="s">
        <v>64</v>
      </c>
      <c r="C912" t="s">
        <v>55</v>
      </c>
      <c r="D912">
        <v>17015</v>
      </c>
      <c r="E912">
        <v>24758</v>
      </c>
      <c r="F912" t="s">
        <v>10</v>
      </c>
    </row>
    <row r="913" spans="1:6" x14ac:dyDescent="0.2">
      <c r="A913">
        <v>2022</v>
      </c>
      <c r="B913" t="s">
        <v>64</v>
      </c>
      <c r="C913" t="s">
        <v>56</v>
      </c>
      <c r="D913">
        <v>2398</v>
      </c>
      <c r="E913">
        <v>27994</v>
      </c>
      <c r="F913" t="s">
        <v>10</v>
      </c>
    </row>
    <row r="914" spans="1:6" x14ac:dyDescent="0.2">
      <c r="A914">
        <v>2022</v>
      </c>
      <c r="B914" t="s">
        <v>65</v>
      </c>
      <c r="C914" t="s">
        <v>7</v>
      </c>
      <c r="D914">
        <v>10189</v>
      </c>
      <c r="E914">
        <v>44607</v>
      </c>
      <c r="F914" t="s">
        <v>8</v>
      </c>
    </row>
    <row r="915" spans="1:6" x14ac:dyDescent="0.2">
      <c r="A915">
        <v>2022</v>
      </c>
      <c r="B915" t="s">
        <v>65</v>
      </c>
      <c r="C915" t="s">
        <v>9</v>
      </c>
      <c r="D915">
        <v>10674</v>
      </c>
      <c r="E915">
        <v>45965</v>
      </c>
      <c r="F915" t="s">
        <v>8</v>
      </c>
    </row>
    <row r="916" spans="1:6" x14ac:dyDescent="0.2">
      <c r="A916">
        <v>2022</v>
      </c>
      <c r="B916" t="s">
        <v>65</v>
      </c>
      <c r="C916" t="s">
        <v>11</v>
      </c>
      <c r="D916">
        <v>5359</v>
      </c>
      <c r="E916">
        <v>42115</v>
      </c>
      <c r="F916" t="s">
        <v>10</v>
      </c>
    </row>
    <row r="917" spans="1:6" x14ac:dyDescent="0.2">
      <c r="A917">
        <v>2022</v>
      </c>
      <c r="B917" t="s">
        <v>65</v>
      </c>
      <c r="C917" t="s">
        <v>12</v>
      </c>
      <c r="D917">
        <v>97442</v>
      </c>
      <c r="E917">
        <v>48293</v>
      </c>
      <c r="F917" t="s">
        <v>10</v>
      </c>
    </row>
    <row r="918" spans="1:6" x14ac:dyDescent="0.2">
      <c r="A918">
        <v>2022</v>
      </c>
      <c r="B918" t="s">
        <v>65</v>
      </c>
      <c r="C918" t="s">
        <v>13</v>
      </c>
      <c r="D918">
        <v>17008</v>
      </c>
      <c r="E918">
        <v>48381</v>
      </c>
      <c r="F918" t="s">
        <v>10</v>
      </c>
    </row>
    <row r="919" spans="1:6" x14ac:dyDescent="0.2">
      <c r="A919">
        <v>2022</v>
      </c>
      <c r="B919" t="s">
        <v>65</v>
      </c>
      <c r="C919" t="s">
        <v>14</v>
      </c>
      <c r="D919">
        <v>18146</v>
      </c>
      <c r="E919">
        <v>40861</v>
      </c>
      <c r="F919" t="s">
        <v>10</v>
      </c>
    </row>
    <row r="920" spans="1:6" x14ac:dyDescent="0.2">
      <c r="A920">
        <v>2022</v>
      </c>
      <c r="B920" t="s">
        <v>65</v>
      </c>
      <c r="C920" t="s">
        <v>15</v>
      </c>
      <c r="D920">
        <v>2052</v>
      </c>
      <c r="E920">
        <v>41636</v>
      </c>
      <c r="F920" t="s">
        <v>10</v>
      </c>
    </row>
    <row r="921" spans="1:6" x14ac:dyDescent="0.2">
      <c r="A921">
        <v>2022</v>
      </c>
      <c r="B921" t="s">
        <v>65</v>
      </c>
      <c r="C921" t="s">
        <v>16</v>
      </c>
      <c r="D921">
        <v>56765</v>
      </c>
      <c r="E921">
        <v>43969</v>
      </c>
      <c r="F921" t="s">
        <v>8</v>
      </c>
    </row>
    <row r="922" spans="1:6" x14ac:dyDescent="0.2">
      <c r="A922">
        <v>2022</v>
      </c>
      <c r="B922" t="s">
        <v>65</v>
      </c>
      <c r="C922" t="s">
        <v>17</v>
      </c>
      <c r="D922">
        <v>18227</v>
      </c>
      <c r="E922">
        <v>43971</v>
      </c>
      <c r="F922" t="s">
        <v>8</v>
      </c>
    </row>
    <row r="923" spans="1:6" x14ac:dyDescent="0.2">
      <c r="A923">
        <v>2022</v>
      </c>
      <c r="B923" t="s">
        <v>65</v>
      </c>
      <c r="C923" t="s">
        <v>18</v>
      </c>
      <c r="D923">
        <v>3845</v>
      </c>
      <c r="E923">
        <v>38615</v>
      </c>
      <c r="F923" t="s">
        <v>10</v>
      </c>
    </row>
    <row r="924" spans="1:6" x14ac:dyDescent="0.2">
      <c r="A924">
        <v>2022</v>
      </c>
      <c r="B924" t="s">
        <v>65</v>
      </c>
      <c r="C924" t="s">
        <v>19</v>
      </c>
      <c r="D924">
        <v>39884</v>
      </c>
      <c r="E924">
        <v>49714</v>
      </c>
      <c r="F924" t="s">
        <v>8</v>
      </c>
    </row>
    <row r="925" spans="1:6" x14ac:dyDescent="0.2">
      <c r="A925">
        <v>2022</v>
      </c>
      <c r="B925" t="s">
        <v>65</v>
      </c>
      <c r="C925" t="s">
        <v>20</v>
      </c>
      <c r="D925">
        <v>12916</v>
      </c>
      <c r="E925">
        <v>39759</v>
      </c>
      <c r="F925" t="s">
        <v>8</v>
      </c>
    </row>
    <row r="926" spans="1:6" x14ac:dyDescent="0.2">
      <c r="A926">
        <v>2022</v>
      </c>
      <c r="B926" t="s">
        <v>65</v>
      </c>
      <c r="C926" t="s">
        <v>21</v>
      </c>
      <c r="D926">
        <v>8547</v>
      </c>
      <c r="E926">
        <v>42534</v>
      </c>
      <c r="F926" t="s">
        <v>10</v>
      </c>
    </row>
    <row r="927" spans="1:6" x14ac:dyDescent="0.2">
      <c r="A927">
        <v>2022</v>
      </c>
      <c r="B927" t="s">
        <v>65</v>
      </c>
      <c r="C927" t="s">
        <v>22</v>
      </c>
      <c r="D927">
        <v>5938</v>
      </c>
      <c r="E927">
        <v>41624</v>
      </c>
      <c r="F927" t="s">
        <v>10</v>
      </c>
    </row>
    <row r="928" spans="1:6" x14ac:dyDescent="0.2">
      <c r="A928">
        <v>2022</v>
      </c>
      <c r="B928" t="s">
        <v>65</v>
      </c>
      <c r="C928" t="s">
        <v>23</v>
      </c>
      <c r="D928">
        <v>10404</v>
      </c>
      <c r="E928">
        <v>40846</v>
      </c>
      <c r="F928" t="s">
        <v>8</v>
      </c>
    </row>
    <row r="929" spans="1:6" x14ac:dyDescent="0.2">
      <c r="A929">
        <v>2021</v>
      </c>
      <c r="B929" t="s">
        <v>65</v>
      </c>
      <c r="C929" t="s">
        <v>24</v>
      </c>
      <c r="D929">
        <v>9280</v>
      </c>
      <c r="E929">
        <v>44963</v>
      </c>
      <c r="F929" t="s">
        <v>8</v>
      </c>
    </row>
    <row r="930" spans="1:6" x14ac:dyDescent="0.2">
      <c r="A930">
        <v>2021</v>
      </c>
      <c r="B930" t="s">
        <v>65</v>
      </c>
      <c r="C930" t="s">
        <v>25</v>
      </c>
      <c r="D930">
        <v>3777</v>
      </c>
      <c r="E930">
        <v>41322</v>
      </c>
      <c r="F930" t="s">
        <v>10</v>
      </c>
    </row>
    <row r="931" spans="1:6" x14ac:dyDescent="0.2">
      <c r="A931">
        <v>2021</v>
      </c>
      <c r="B931" t="s">
        <v>65</v>
      </c>
      <c r="C931" t="s">
        <v>26</v>
      </c>
      <c r="D931">
        <v>19358</v>
      </c>
      <c r="E931">
        <v>50150</v>
      </c>
      <c r="F931" t="s">
        <v>8</v>
      </c>
    </row>
    <row r="932" spans="1:6" x14ac:dyDescent="0.2">
      <c r="A932">
        <v>2021</v>
      </c>
      <c r="B932" t="s">
        <v>65</v>
      </c>
      <c r="C932" t="s">
        <v>27</v>
      </c>
      <c r="D932">
        <v>22046</v>
      </c>
      <c r="E932">
        <v>46421</v>
      </c>
      <c r="F932" t="s">
        <v>10</v>
      </c>
    </row>
    <row r="933" spans="1:6" x14ac:dyDescent="0.2">
      <c r="A933">
        <v>2021</v>
      </c>
      <c r="B933" t="s">
        <v>65</v>
      </c>
      <c r="C933" t="s">
        <v>28</v>
      </c>
      <c r="D933">
        <v>32480</v>
      </c>
      <c r="E933">
        <v>40330</v>
      </c>
      <c r="F933" t="s">
        <v>8</v>
      </c>
    </row>
    <row r="934" spans="1:6" x14ac:dyDescent="0.2">
      <c r="A934">
        <v>2021</v>
      </c>
      <c r="B934" t="s">
        <v>65</v>
      </c>
      <c r="C934" t="s">
        <v>29</v>
      </c>
      <c r="D934">
        <v>17266</v>
      </c>
      <c r="E934">
        <v>41478</v>
      </c>
      <c r="F934" t="s">
        <v>8</v>
      </c>
    </row>
    <row r="935" spans="1:6" x14ac:dyDescent="0.2">
      <c r="A935">
        <v>2021</v>
      </c>
      <c r="B935" t="s">
        <v>65</v>
      </c>
      <c r="C935" t="s">
        <v>30</v>
      </c>
      <c r="D935">
        <v>4589</v>
      </c>
      <c r="E935">
        <v>42243</v>
      </c>
      <c r="F935" t="s">
        <v>10</v>
      </c>
    </row>
    <row r="936" spans="1:6" x14ac:dyDescent="0.2">
      <c r="A936">
        <v>2021</v>
      </c>
      <c r="B936" t="s">
        <v>65</v>
      </c>
      <c r="C936" t="s">
        <v>31</v>
      </c>
      <c r="D936">
        <v>13240</v>
      </c>
      <c r="E936">
        <v>41224</v>
      </c>
      <c r="F936" t="s">
        <v>10</v>
      </c>
    </row>
    <row r="937" spans="1:6" x14ac:dyDescent="0.2">
      <c r="A937">
        <v>2021</v>
      </c>
      <c r="B937" t="s">
        <v>65</v>
      </c>
      <c r="C937" t="s">
        <v>32</v>
      </c>
      <c r="D937">
        <v>4153</v>
      </c>
      <c r="E937">
        <v>37791</v>
      </c>
      <c r="F937" t="s">
        <v>8</v>
      </c>
    </row>
    <row r="938" spans="1:6" x14ac:dyDescent="0.2">
      <c r="A938">
        <v>2021</v>
      </c>
      <c r="B938" t="s">
        <v>65</v>
      </c>
      <c r="C938" t="s">
        <v>33</v>
      </c>
      <c r="D938">
        <v>4572</v>
      </c>
      <c r="E938">
        <v>39587</v>
      </c>
      <c r="F938" t="s">
        <v>8</v>
      </c>
    </row>
    <row r="939" spans="1:6" x14ac:dyDescent="0.2">
      <c r="A939">
        <v>2021</v>
      </c>
      <c r="B939" t="s">
        <v>65</v>
      </c>
      <c r="C939" t="s">
        <v>34</v>
      </c>
      <c r="D939">
        <v>5140</v>
      </c>
      <c r="E939">
        <v>44479</v>
      </c>
      <c r="F939" t="s">
        <v>10</v>
      </c>
    </row>
    <row r="940" spans="1:6" x14ac:dyDescent="0.2">
      <c r="A940">
        <v>2021</v>
      </c>
      <c r="B940" t="s">
        <v>65</v>
      </c>
      <c r="C940" t="s">
        <v>35</v>
      </c>
      <c r="D940">
        <v>4011</v>
      </c>
      <c r="E940">
        <v>45236</v>
      </c>
      <c r="F940" t="s">
        <v>10</v>
      </c>
    </row>
    <row r="941" spans="1:6" x14ac:dyDescent="0.2">
      <c r="A941">
        <v>2021</v>
      </c>
      <c r="B941" t="s">
        <v>65</v>
      </c>
      <c r="C941" t="s">
        <v>36</v>
      </c>
      <c r="D941">
        <v>24469</v>
      </c>
      <c r="E941">
        <v>43373</v>
      </c>
      <c r="F941" t="s">
        <v>10</v>
      </c>
    </row>
    <row r="942" spans="1:6" x14ac:dyDescent="0.2">
      <c r="A942">
        <v>2021</v>
      </c>
      <c r="B942" t="s">
        <v>65</v>
      </c>
      <c r="C942" t="s">
        <v>37</v>
      </c>
      <c r="D942">
        <v>4216</v>
      </c>
      <c r="E942">
        <v>41417</v>
      </c>
      <c r="F942" t="s">
        <v>10</v>
      </c>
    </row>
    <row r="943" spans="1:6" x14ac:dyDescent="0.2">
      <c r="A943">
        <v>2021</v>
      </c>
      <c r="B943" t="s">
        <v>65</v>
      </c>
      <c r="C943" t="s">
        <v>38</v>
      </c>
      <c r="D943">
        <v>72430</v>
      </c>
      <c r="E943">
        <v>49410</v>
      </c>
      <c r="F943" t="s">
        <v>10</v>
      </c>
    </row>
    <row r="944" spans="1:6" x14ac:dyDescent="0.2">
      <c r="A944">
        <v>2021</v>
      </c>
      <c r="B944" t="s">
        <v>65</v>
      </c>
      <c r="C944" t="s">
        <v>39</v>
      </c>
      <c r="D944">
        <v>24457</v>
      </c>
      <c r="E944">
        <v>42624</v>
      </c>
      <c r="F944" t="s">
        <v>8</v>
      </c>
    </row>
    <row r="945" spans="1:6" x14ac:dyDescent="0.2">
      <c r="A945">
        <v>2021</v>
      </c>
      <c r="B945" t="s">
        <v>65</v>
      </c>
      <c r="C945" t="s">
        <v>40</v>
      </c>
      <c r="D945">
        <v>2047</v>
      </c>
      <c r="E945">
        <v>44696</v>
      </c>
      <c r="F945" t="s">
        <v>8</v>
      </c>
    </row>
    <row r="946" spans="1:6" x14ac:dyDescent="0.2">
      <c r="A946">
        <v>2021</v>
      </c>
      <c r="B946" t="s">
        <v>65</v>
      </c>
      <c r="C946" t="s">
        <v>41</v>
      </c>
      <c r="D946">
        <v>23639</v>
      </c>
      <c r="E946">
        <v>41006</v>
      </c>
      <c r="F946" t="s">
        <v>10</v>
      </c>
    </row>
    <row r="947" spans="1:6" x14ac:dyDescent="0.2">
      <c r="A947">
        <v>2021</v>
      </c>
      <c r="B947" t="s">
        <v>65</v>
      </c>
      <c r="C947" t="s">
        <v>42</v>
      </c>
      <c r="D947">
        <v>6589</v>
      </c>
      <c r="E947">
        <v>42151</v>
      </c>
      <c r="F947" t="s">
        <v>8</v>
      </c>
    </row>
    <row r="948" spans="1:6" x14ac:dyDescent="0.2">
      <c r="A948">
        <v>2021</v>
      </c>
      <c r="B948" t="s">
        <v>65</v>
      </c>
      <c r="C948" t="s">
        <v>43</v>
      </c>
      <c r="D948">
        <v>25468</v>
      </c>
      <c r="E948">
        <v>41467</v>
      </c>
      <c r="F948" t="s">
        <v>8</v>
      </c>
    </row>
    <row r="949" spans="1:6" x14ac:dyDescent="0.2">
      <c r="A949">
        <v>2021</v>
      </c>
      <c r="B949" t="s">
        <v>65</v>
      </c>
      <c r="C949" t="s">
        <v>44</v>
      </c>
      <c r="D949">
        <v>33082</v>
      </c>
      <c r="E949">
        <v>41131</v>
      </c>
      <c r="F949" t="s">
        <v>10</v>
      </c>
    </row>
    <row r="950" spans="1:6" x14ac:dyDescent="0.2">
      <c r="A950">
        <v>2021</v>
      </c>
      <c r="B950" t="s">
        <v>65</v>
      </c>
      <c r="C950" t="s">
        <v>45</v>
      </c>
      <c r="D950">
        <v>3537</v>
      </c>
      <c r="E950">
        <v>40466</v>
      </c>
      <c r="F950" t="s">
        <v>10</v>
      </c>
    </row>
    <row r="951" spans="1:6" x14ac:dyDescent="0.2">
      <c r="A951">
        <v>2021</v>
      </c>
      <c r="B951" t="s">
        <v>65</v>
      </c>
      <c r="C951" t="s">
        <v>46</v>
      </c>
      <c r="D951">
        <v>12142</v>
      </c>
      <c r="E951">
        <v>40386</v>
      </c>
      <c r="F951" t="s">
        <v>8</v>
      </c>
    </row>
    <row r="952" spans="1:6" x14ac:dyDescent="0.2">
      <c r="A952">
        <v>2021</v>
      </c>
      <c r="B952" t="s">
        <v>65</v>
      </c>
      <c r="C952" t="s">
        <v>47</v>
      </c>
      <c r="D952">
        <v>2223</v>
      </c>
      <c r="E952">
        <v>40233</v>
      </c>
      <c r="F952" t="s">
        <v>8</v>
      </c>
    </row>
    <row r="953" spans="1:6" x14ac:dyDescent="0.2">
      <c r="A953">
        <v>2021</v>
      </c>
      <c r="B953" t="s">
        <v>65</v>
      </c>
      <c r="C953" t="s">
        <v>48</v>
      </c>
      <c r="D953">
        <v>15931</v>
      </c>
      <c r="E953">
        <v>42227</v>
      </c>
      <c r="F953" t="s">
        <v>10</v>
      </c>
    </row>
    <row r="954" spans="1:6" x14ac:dyDescent="0.2">
      <c r="A954">
        <v>2021</v>
      </c>
      <c r="B954" t="s">
        <v>65</v>
      </c>
      <c r="C954" t="s">
        <v>49</v>
      </c>
      <c r="D954">
        <v>57504</v>
      </c>
      <c r="E954">
        <v>47110</v>
      </c>
      <c r="F954" t="s">
        <v>8</v>
      </c>
    </row>
    <row r="955" spans="1:6" x14ac:dyDescent="0.2">
      <c r="A955">
        <v>2021</v>
      </c>
      <c r="B955" t="s">
        <v>65</v>
      </c>
      <c r="C955" t="s">
        <v>50</v>
      </c>
      <c r="D955">
        <v>6492</v>
      </c>
      <c r="E955">
        <v>43389</v>
      </c>
      <c r="F955" t="s">
        <v>10</v>
      </c>
    </row>
    <row r="956" spans="1:6" x14ac:dyDescent="0.2">
      <c r="A956">
        <v>2021</v>
      </c>
      <c r="B956" t="s">
        <v>65</v>
      </c>
      <c r="C956" t="s">
        <v>51</v>
      </c>
      <c r="D956">
        <v>1990</v>
      </c>
      <c r="E956">
        <v>43394</v>
      </c>
      <c r="F956" t="s">
        <v>8</v>
      </c>
    </row>
    <row r="957" spans="1:6" x14ac:dyDescent="0.2">
      <c r="A957">
        <v>2021</v>
      </c>
      <c r="B957" t="s">
        <v>65</v>
      </c>
      <c r="C957" t="s">
        <v>52</v>
      </c>
      <c r="D957">
        <v>29777</v>
      </c>
      <c r="E957">
        <v>51136</v>
      </c>
      <c r="F957" t="s">
        <v>8</v>
      </c>
    </row>
    <row r="958" spans="1:6" x14ac:dyDescent="0.2">
      <c r="A958">
        <v>2021</v>
      </c>
      <c r="B958" t="s">
        <v>65</v>
      </c>
      <c r="C958" t="s">
        <v>53</v>
      </c>
      <c r="D958">
        <v>19915</v>
      </c>
      <c r="E958">
        <v>48585</v>
      </c>
      <c r="F958" t="s">
        <v>10</v>
      </c>
    </row>
    <row r="959" spans="1:6" x14ac:dyDescent="0.2">
      <c r="A959">
        <v>2021</v>
      </c>
      <c r="B959" t="s">
        <v>65</v>
      </c>
      <c r="C959" t="s">
        <v>54</v>
      </c>
      <c r="D959">
        <v>5797</v>
      </c>
      <c r="E959">
        <v>38080</v>
      </c>
      <c r="F959" t="s">
        <v>10</v>
      </c>
    </row>
    <row r="960" spans="1:6" x14ac:dyDescent="0.2">
      <c r="A960">
        <v>2021</v>
      </c>
      <c r="B960" t="s">
        <v>65</v>
      </c>
      <c r="C960" t="s">
        <v>55</v>
      </c>
      <c r="D960">
        <v>13757</v>
      </c>
      <c r="E960">
        <v>37908</v>
      </c>
      <c r="F960" t="s">
        <v>8</v>
      </c>
    </row>
    <row r="961" spans="1:6" x14ac:dyDescent="0.2">
      <c r="A961">
        <v>2021</v>
      </c>
      <c r="B961" t="s">
        <v>65</v>
      </c>
      <c r="C961" t="s">
        <v>56</v>
      </c>
      <c r="D961">
        <v>1655</v>
      </c>
      <c r="E961">
        <v>45255</v>
      </c>
      <c r="F961" t="s">
        <v>8</v>
      </c>
    </row>
    <row r="962" spans="1:6" x14ac:dyDescent="0.2">
      <c r="A962">
        <v>2020</v>
      </c>
      <c r="B962" t="s">
        <v>6</v>
      </c>
      <c r="C962" t="s">
        <v>7</v>
      </c>
      <c r="D962">
        <v>1843</v>
      </c>
      <c r="E962">
        <v>62388</v>
      </c>
      <c r="F962" t="s">
        <v>10</v>
      </c>
    </row>
    <row r="963" spans="1:6" x14ac:dyDescent="0.2">
      <c r="A963">
        <v>2020</v>
      </c>
      <c r="B963" t="s">
        <v>6</v>
      </c>
      <c r="C963" t="s">
        <v>9</v>
      </c>
      <c r="D963">
        <v>1328</v>
      </c>
      <c r="E963">
        <v>56854</v>
      </c>
      <c r="F963" t="s">
        <v>10</v>
      </c>
    </row>
    <row r="964" spans="1:6" x14ac:dyDescent="0.2">
      <c r="A964">
        <v>2020</v>
      </c>
      <c r="B964" t="s">
        <v>6</v>
      </c>
      <c r="C964" t="s">
        <v>11</v>
      </c>
      <c r="D964">
        <v>2525</v>
      </c>
      <c r="E964">
        <v>53616</v>
      </c>
      <c r="F964" t="s">
        <v>10</v>
      </c>
    </row>
    <row r="965" spans="1:6" x14ac:dyDescent="0.2">
      <c r="A965">
        <v>2020</v>
      </c>
      <c r="B965" t="s">
        <v>6</v>
      </c>
      <c r="C965" t="s">
        <v>12</v>
      </c>
      <c r="D965">
        <v>17605</v>
      </c>
      <c r="E965">
        <v>44595</v>
      </c>
      <c r="F965" t="s">
        <v>10</v>
      </c>
    </row>
    <row r="966" spans="1:6" x14ac:dyDescent="0.2">
      <c r="A966">
        <v>2020</v>
      </c>
      <c r="B966" t="s">
        <v>6</v>
      </c>
      <c r="C966" t="s">
        <v>13</v>
      </c>
      <c r="D966">
        <v>3256</v>
      </c>
      <c r="E966">
        <v>94489</v>
      </c>
      <c r="F966" t="s">
        <v>10</v>
      </c>
    </row>
    <row r="967" spans="1:6" x14ac:dyDescent="0.2">
      <c r="A967">
        <v>2020</v>
      </c>
      <c r="B967" t="s">
        <v>6</v>
      </c>
      <c r="C967" t="s">
        <v>14</v>
      </c>
      <c r="D967">
        <v>441</v>
      </c>
      <c r="E967">
        <v>46054</v>
      </c>
      <c r="F967" t="s">
        <v>8</v>
      </c>
    </row>
    <row r="968" spans="1:6" x14ac:dyDescent="0.2">
      <c r="A968">
        <v>2020</v>
      </c>
      <c r="B968" t="s">
        <v>6</v>
      </c>
      <c r="C968" t="s">
        <v>15</v>
      </c>
      <c r="D968">
        <v>177</v>
      </c>
      <c r="E968">
        <v>45987</v>
      </c>
      <c r="F968" t="s">
        <v>8</v>
      </c>
    </row>
    <row r="969" spans="1:6" x14ac:dyDescent="0.2">
      <c r="A969">
        <v>2020</v>
      </c>
      <c r="B969" t="s">
        <v>6</v>
      </c>
      <c r="C969" t="s">
        <v>16</v>
      </c>
      <c r="D969">
        <v>5289</v>
      </c>
      <c r="E969">
        <v>40681</v>
      </c>
      <c r="F969" t="s">
        <v>10</v>
      </c>
    </row>
    <row r="970" spans="1:6" x14ac:dyDescent="0.2">
      <c r="A970">
        <v>2020</v>
      </c>
      <c r="B970" t="s">
        <v>6</v>
      </c>
      <c r="C970" t="s">
        <v>17</v>
      </c>
      <c r="D970">
        <v>2630</v>
      </c>
      <c r="E970">
        <v>48010</v>
      </c>
      <c r="F970" t="s">
        <v>8</v>
      </c>
    </row>
    <row r="971" spans="1:6" x14ac:dyDescent="0.2">
      <c r="A971">
        <v>2020</v>
      </c>
      <c r="B971" t="s">
        <v>6</v>
      </c>
      <c r="C971" t="s">
        <v>18</v>
      </c>
      <c r="D971">
        <v>2500</v>
      </c>
      <c r="E971">
        <v>45998</v>
      </c>
      <c r="F971" t="s">
        <v>8</v>
      </c>
    </row>
    <row r="972" spans="1:6" x14ac:dyDescent="0.2">
      <c r="A972">
        <v>2020</v>
      </c>
      <c r="B972" t="s">
        <v>6</v>
      </c>
      <c r="C972" t="s">
        <v>19</v>
      </c>
      <c r="D972">
        <v>2785</v>
      </c>
      <c r="E972">
        <v>56101</v>
      </c>
      <c r="F972" t="s">
        <v>10</v>
      </c>
    </row>
    <row r="973" spans="1:6" x14ac:dyDescent="0.2">
      <c r="A973">
        <v>2020</v>
      </c>
      <c r="B973" t="s">
        <v>6</v>
      </c>
      <c r="C973" t="s">
        <v>20</v>
      </c>
      <c r="D973">
        <v>2217</v>
      </c>
      <c r="E973">
        <v>54605</v>
      </c>
      <c r="F973" t="s">
        <v>10</v>
      </c>
    </row>
    <row r="974" spans="1:6" x14ac:dyDescent="0.2">
      <c r="A974">
        <v>2020</v>
      </c>
      <c r="B974" t="s">
        <v>6</v>
      </c>
      <c r="C974" t="s">
        <v>21</v>
      </c>
      <c r="D974">
        <v>2830</v>
      </c>
      <c r="E974">
        <v>48989</v>
      </c>
      <c r="F974" t="s">
        <v>8</v>
      </c>
    </row>
    <row r="975" spans="1:6" x14ac:dyDescent="0.2">
      <c r="A975">
        <v>2020</v>
      </c>
      <c r="B975" t="s">
        <v>6</v>
      </c>
      <c r="C975" t="s">
        <v>22</v>
      </c>
      <c r="D975">
        <v>2658</v>
      </c>
      <c r="E975">
        <v>53004</v>
      </c>
      <c r="F975" t="s">
        <v>8</v>
      </c>
    </row>
    <row r="976" spans="1:6" x14ac:dyDescent="0.2">
      <c r="A976">
        <v>2020</v>
      </c>
      <c r="B976" t="s">
        <v>6</v>
      </c>
      <c r="C976" t="s">
        <v>23</v>
      </c>
      <c r="D976">
        <v>1559</v>
      </c>
      <c r="E976">
        <v>62223</v>
      </c>
      <c r="F976" t="s">
        <v>10</v>
      </c>
    </row>
    <row r="977" spans="1:6" x14ac:dyDescent="0.2">
      <c r="A977">
        <v>2020</v>
      </c>
      <c r="B977" t="s">
        <v>6</v>
      </c>
      <c r="C977" t="s">
        <v>24</v>
      </c>
      <c r="D977">
        <v>3089</v>
      </c>
      <c r="E977">
        <v>90277</v>
      </c>
      <c r="F977" t="s">
        <v>8</v>
      </c>
    </row>
    <row r="978" spans="1:6" x14ac:dyDescent="0.2">
      <c r="A978">
        <v>2020</v>
      </c>
      <c r="B978" t="s">
        <v>6</v>
      </c>
      <c r="C978" t="s">
        <v>25</v>
      </c>
      <c r="D978">
        <v>1372</v>
      </c>
      <c r="E978">
        <v>47187</v>
      </c>
      <c r="F978" t="s">
        <v>10</v>
      </c>
    </row>
    <row r="979" spans="1:6" x14ac:dyDescent="0.2">
      <c r="A979">
        <v>2020</v>
      </c>
      <c r="B979" t="s">
        <v>6</v>
      </c>
      <c r="C979" t="s">
        <v>26</v>
      </c>
      <c r="D979">
        <v>723</v>
      </c>
      <c r="E979">
        <v>49100</v>
      </c>
      <c r="F979" t="s">
        <v>8</v>
      </c>
    </row>
    <row r="980" spans="1:6" x14ac:dyDescent="0.2">
      <c r="A980">
        <v>2020</v>
      </c>
      <c r="B980" t="s">
        <v>6</v>
      </c>
      <c r="C980" t="s">
        <v>27</v>
      </c>
      <c r="D980">
        <v>985</v>
      </c>
      <c r="E980">
        <v>67244</v>
      </c>
      <c r="F980" t="s">
        <v>8</v>
      </c>
    </row>
    <row r="981" spans="1:6" x14ac:dyDescent="0.2">
      <c r="A981">
        <v>2020</v>
      </c>
      <c r="B981" t="s">
        <v>6</v>
      </c>
      <c r="C981" t="s">
        <v>28</v>
      </c>
      <c r="D981">
        <v>3282</v>
      </c>
      <c r="E981">
        <v>46516</v>
      </c>
      <c r="F981" t="s">
        <v>10</v>
      </c>
    </row>
    <row r="982" spans="1:6" x14ac:dyDescent="0.2">
      <c r="A982">
        <v>2020</v>
      </c>
      <c r="B982" t="s">
        <v>6</v>
      </c>
      <c r="C982" t="s">
        <v>29</v>
      </c>
      <c r="D982">
        <v>3071</v>
      </c>
      <c r="E982">
        <v>56521</v>
      </c>
      <c r="F982" t="s">
        <v>10</v>
      </c>
    </row>
    <row r="983" spans="1:6" x14ac:dyDescent="0.2">
      <c r="A983">
        <v>2020</v>
      </c>
      <c r="B983" t="s">
        <v>6</v>
      </c>
      <c r="C983" t="s">
        <v>30</v>
      </c>
      <c r="D983">
        <v>2153</v>
      </c>
      <c r="E983">
        <v>53028</v>
      </c>
      <c r="F983" t="s">
        <v>8</v>
      </c>
    </row>
    <row r="984" spans="1:6" x14ac:dyDescent="0.2">
      <c r="A984">
        <v>2020</v>
      </c>
      <c r="B984" t="s">
        <v>6</v>
      </c>
      <c r="C984" t="s">
        <v>31</v>
      </c>
      <c r="D984">
        <v>1935</v>
      </c>
      <c r="E984">
        <v>49331</v>
      </c>
      <c r="F984" t="s">
        <v>8</v>
      </c>
    </row>
    <row r="985" spans="1:6" x14ac:dyDescent="0.2">
      <c r="A985">
        <v>2020</v>
      </c>
      <c r="B985" t="s">
        <v>6</v>
      </c>
      <c r="C985" t="s">
        <v>32</v>
      </c>
      <c r="D985">
        <v>1771</v>
      </c>
      <c r="E985">
        <v>73090</v>
      </c>
      <c r="F985" t="s">
        <v>10</v>
      </c>
    </row>
    <row r="986" spans="1:6" x14ac:dyDescent="0.2">
      <c r="A986">
        <v>2020</v>
      </c>
      <c r="B986" t="s">
        <v>6</v>
      </c>
      <c r="C986" t="s">
        <v>33</v>
      </c>
      <c r="D986">
        <v>2378</v>
      </c>
      <c r="E986">
        <v>47084</v>
      </c>
      <c r="F986" t="s">
        <v>10</v>
      </c>
    </row>
    <row r="987" spans="1:6" x14ac:dyDescent="0.2">
      <c r="A987">
        <v>2020</v>
      </c>
      <c r="B987" t="s">
        <v>6</v>
      </c>
      <c r="C987" t="s">
        <v>34</v>
      </c>
      <c r="D987">
        <v>641</v>
      </c>
      <c r="E987">
        <v>88872</v>
      </c>
      <c r="F987" t="s">
        <v>10</v>
      </c>
    </row>
    <row r="988" spans="1:6" x14ac:dyDescent="0.2">
      <c r="A988">
        <v>2020</v>
      </c>
      <c r="B988" t="s">
        <v>6</v>
      </c>
      <c r="C988" t="s">
        <v>35</v>
      </c>
      <c r="D988">
        <v>344</v>
      </c>
      <c r="E988">
        <v>48081</v>
      </c>
      <c r="F988" t="s">
        <v>10</v>
      </c>
    </row>
    <row r="989" spans="1:6" x14ac:dyDescent="0.2">
      <c r="A989">
        <v>2020</v>
      </c>
      <c r="B989" t="s">
        <v>6</v>
      </c>
      <c r="C989" t="s">
        <v>36</v>
      </c>
      <c r="D989">
        <v>1003</v>
      </c>
      <c r="E989">
        <v>45981</v>
      </c>
      <c r="F989" t="s">
        <v>10</v>
      </c>
    </row>
    <row r="990" spans="1:6" x14ac:dyDescent="0.2">
      <c r="A990">
        <v>2020</v>
      </c>
      <c r="B990" t="s">
        <v>6</v>
      </c>
      <c r="C990" t="s">
        <v>37</v>
      </c>
      <c r="D990">
        <v>2007</v>
      </c>
      <c r="E990">
        <v>70393</v>
      </c>
      <c r="F990" t="s">
        <v>8</v>
      </c>
    </row>
    <row r="991" spans="1:6" x14ac:dyDescent="0.2">
      <c r="A991">
        <v>2020</v>
      </c>
      <c r="B991" t="s">
        <v>6</v>
      </c>
      <c r="C991" t="s">
        <v>38</v>
      </c>
      <c r="D991">
        <v>3062</v>
      </c>
      <c r="E991">
        <v>47230</v>
      </c>
      <c r="F991" t="s">
        <v>8</v>
      </c>
    </row>
    <row r="992" spans="1:6" x14ac:dyDescent="0.2">
      <c r="A992">
        <v>2020</v>
      </c>
      <c r="B992" t="s">
        <v>6</v>
      </c>
      <c r="C992" t="s">
        <v>39</v>
      </c>
      <c r="D992">
        <v>3330</v>
      </c>
      <c r="E992">
        <v>45062</v>
      </c>
      <c r="F992" t="s">
        <v>10</v>
      </c>
    </row>
    <row r="993" spans="1:6" x14ac:dyDescent="0.2">
      <c r="A993">
        <v>2020</v>
      </c>
      <c r="B993" t="s">
        <v>6</v>
      </c>
      <c r="C993" t="s">
        <v>40</v>
      </c>
      <c r="D993">
        <v>1766</v>
      </c>
      <c r="E993">
        <v>101073</v>
      </c>
      <c r="F993" t="s">
        <v>8</v>
      </c>
    </row>
    <row r="994" spans="1:6" x14ac:dyDescent="0.2">
      <c r="A994">
        <v>2020</v>
      </c>
      <c r="B994" t="s">
        <v>6</v>
      </c>
      <c r="C994" t="s">
        <v>41</v>
      </c>
      <c r="D994">
        <v>2470</v>
      </c>
      <c r="E994">
        <v>57145</v>
      </c>
      <c r="F994" t="s">
        <v>8</v>
      </c>
    </row>
    <row r="995" spans="1:6" x14ac:dyDescent="0.2">
      <c r="A995">
        <v>2020</v>
      </c>
      <c r="B995" t="s">
        <v>6</v>
      </c>
      <c r="C995" t="s">
        <v>42</v>
      </c>
      <c r="D995">
        <v>4348</v>
      </c>
      <c r="E995">
        <v>97135</v>
      </c>
      <c r="F995" t="s">
        <v>10</v>
      </c>
    </row>
    <row r="996" spans="1:6" x14ac:dyDescent="0.2">
      <c r="A996">
        <v>2020</v>
      </c>
      <c r="B996" t="s">
        <v>6</v>
      </c>
      <c r="C996" t="s">
        <v>43</v>
      </c>
      <c r="D996">
        <v>4560</v>
      </c>
      <c r="E996">
        <v>43495</v>
      </c>
      <c r="F996" t="s">
        <v>10</v>
      </c>
    </row>
    <row r="997" spans="1:6" x14ac:dyDescent="0.2">
      <c r="A997">
        <v>2020</v>
      </c>
      <c r="B997" t="s">
        <v>6</v>
      </c>
      <c r="C997" t="s">
        <v>44</v>
      </c>
      <c r="D997">
        <v>3585</v>
      </c>
      <c r="E997">
        <v>68951</v>
      </c>
      <c r="F997" t="s">
        <v>8</v>
      </c>
    </row>
    <row r="998" spans="1:6" x14ac:dyDescent="0.2">
      <c r="A998">
        <v>2020</v>
      </c>
      <c r="B998" t="s">
        <v>6</v>
      </c>
      <c r="C998" t="s">
        <v>45</v>
      </c>
      <c r="D998">
        <v>194</v>
      </c>
      <c r="E998">
        <v>45071</v>
      </c>
      <c r="F998" t="s">
        <v>8</v>
      </c>
    </row>
    <row r="999" spans="1:6" x14ac:dyDescent="0.2">
      <c r="A999">
        <v>2020</v>
      </c>
      <c r="B999" t="s">
        <v>6</v>
      </c>
      <c r="C999" t="s">
        <v>46</v>
      </c>
      <c r="D999">
        <v>1286</v>
      </c>
      <c r="E999">
        <v>46536</v>
      </c>
      <c r="F999" t="s">
        <v>10</v>
      </c>
    </row>
    <row r="1000" spans="1:6" x14ac:dyDescent="0.2">
      <c r="A1000">
        <v>2020</v>
      </c>
      <c r="B1000" t="s">
        <v>6</v>
      </c>
      <c r="C1000" t="s">
        <v>47</v>
      </c>
      <c r="D1000">
        <v>1047</v>
      </c>
      <c r="E1000">
        <v>48904</v>
      </c>
      <c r="F1000" t="s">
        <v>8</v>
      </c>
    </row>
    <row r="1001" spans="1:6" x14ac:dyDescent="0.2">
      <c r="A1001">
        <v>2020</v>
      </c>
      <c r="B1001" t="s">
        <v>6</v>
      </c>
      <c r="C1001" t="s">
        <v>48</v>
      </c>
      <c r="D1001">
        <v>1099</v>
      </c>
      <c r="E1001">
        <v>52634</v>
      </c>
      <c r="F1001" t="s">
        <v>10</v>
      </c>
    </row>
    <row r="1002" spans="1:6" x14ac:dyDescent="0.2">
      <c r="A1002">
        <v>2020</v>
      </c>
      <c r="B1002" t="s">
        <v>6</v>
      </c>
      <c r="C1002" t="s">
        <v>49</v>
      </c>
      <c r="D1002">
        <v>19761</v>
      </c>
      <c r="E1002">
        <v>115449</v>
      </c>
      <c r="F1002" t="s">
        <v>8</v>
      </c>
    </row>
    <row r="1003" spans="1:6" x14ac:dyDescent="0.2">
      <c r="A1003">
        <v>2020</v>
      </c>
      <c r="B1003" t="s">
        <v>6</v>
      </c>
      <c r="C1003" t="s">
        <v>50</v>
      </c>
      <c r="D1003">
        <v>1002</v>
      </c>
      <c r="E1003">
        <v>67171</v>
      </c>
      <c r="F1003" t="s">
        <v>8</v>
      </c>
    </row>
    <row r="1004" spans="1:6" x14ac:dyDescent="0.2">
      <c r="A1004">
        <v>2020</v>
      </c>
      <c r="B1004" t="s">
        <v>6</v>
      </c>
      <c r="C1004" t="s">
        <v>51</v>
      </c>
      <c r="D1004">
        <v>548</v>
      </c>
      <c r="E1004">
        <v>44605</v>
      </c>
      <c r="F1004" t="s">
        <v>10</v>
      </c>
    </row>
    <row r="1005" spans="1:6" x14ac:dyDescent="0.2">
      <c r="A1005">
        <v>2020</v>
      </c>
      <c r="B1005" t="s">
        <v>6</v>
      </c>
      <c r="C1005" t="s">
        <v>52</v>
      </c>
      <c r="D1005">
        <v>2101</v>
      </c>
      <c r="E1005">
        <v>53043</v>
      </c>
      <c r="F1005" t="s">
        <v>10</v>
      </c>
    </row>
    <row r="1006" spans="1:6" x14ac:dyDescent="0.2">
      <c r="A1006">
        <v>2020</v>
      </c>
      <c r="B1006" t="s">
        <v>6</v>
      </c>
      <c r="C1006" t="s">
        <v>53</v>
      </c>
      <c r="D1006">
        <v>7317</v>
      </c>
      <c r="E1006">
        <v>39346</v>
      </c>
      <c r="F1006" t="s">
        <v>8</v>
      </c>
    </row>
    <row r="1007" spans="1:6" x14ac:dyDescent="0.2">
      <c r="A1007">
        <v>2020</v>
      </c>
      <c r="B1007" t="s">
        <v>6</v>
      </c>
      <c r="C1007" t="s">
        <v>54</v>
      </c>
      <c r="D1007">
        <v>1199</v>
      </c>
      <c r="E1007">
        <v>86012</v>
      </c>
      <c r="F1007" t="s">
        <v>8</v>
      </c>
    </row>
    <row r="1008" spans="1:6" x14ac:dyDescent="0.2">
      <c r="A1008">
        <v>2020</v>
      </c>
      <c r="B1008" t="s">
        <v>6</v>
      </c>
      <c r="C1008" t="s">
        <v>55</v>
      </c>
      <c r="D1008">
        <v>2926</v>
      </c>
      <c r="E1008">
        <v>45437</v>
      </c>
      <c r="F1008" t="s">
        <v>10</v>
      </c>
    </row>
    <row r="1009" spans="1:6" x14ac:dyDescent="0.2">
      <c r="A1009">
        <v>2020</v>
      </c>
      <c r="B1009" t="s">
        <v>6</v>
      </c>
      <c r="C1009" t="s">
        <v>56</v>
      </c>
      <c r="D1009">
        <v>1438</v>
      </c>
      <c r="E1009">
        <v>89751</v>
      </c>
      <c r="F1009" t="s">
        <v>10</v>
      </c>
    </row>
    <row r="1010" spans="1:6" x14ac:dyDescent="0.2">
      <c r="A1010">
        <v>2020</v>
      </c>
      <c r="B1010" t="s">
        <v>57</v>
      </c>
      <c r="C1010" t="s">
        <v>7</v>
      </c>
      <c r="D1010">
        <v>9897</v>
      </c>
      <c r="E1010">
        <v>59957</v>
      </c>
      <c r="F1010" t="s">
        <v>10</v>
      </c>
    </row>
    <row r="1011" spans="1:6" x14ac:dyDescent="0.2">
      <c r="A1011">
        <v>2020</v>
      </c>
      <c r="B1011" t="s">
        <v>57</v>
      </c>
      <c r="C1011" t="s">
        <v>9</v>
      </c>
      <c r="D1011">
        <v>12867</v>
      </c>
      <c r="E1011">
        <v>61989</v>
      </c>
      <c r="F1011" t="s">
        <v>10</v>
      </c>
    </row>
    <row r="1012" spans="1:6" x14ac:dyDescent="0.2">
      <c r="A1012">
        <v>2020</v>
      </c>
      <c r="B1012" t="s">
        <v>57</v>
      </c>
      <c r="C1012" t="s">
        <v>11</v>
      </c>
      <c r="D1012">
        <v>6945</v>
      </c>
      <c r="E1012">
        <v>53988</v>
      </c>
      <c r="F1012" t="s">
        <v>10</v>
      </c>
    </row>
    <row r="1013" spans="1:6" x14ac:dyDescent="0.2">
      <c r="A1013">
        <v>2020</v>
      </c>
      <c r="B1013" t="s">
        <v>57</v>
      </c>
      <c r="C1013" t="s">
        <v>12</v>
      </c>
      <c r="D1013">
        <v>80657</v>
      </c>
      <c r="E1013">
        <v>76084</v>
      </c>
      <c r="F1013" t="s">
        <v>8</v>
      </c>
    </row>
    <row r="1014" spans="1:6" x14ac:dyDescent="0.2">
      <c r="A1014">
        <v>2020</v>
      </c>
      <c r="B1014" t="s">
        <v>57</v>
      </c>
      <c r="C1014" t="s">
        <v>13</v>
      </c>
      <c r="D1014">
        <v>19884</v>
      </c>
      <c r="E1014">
        <v>68414</v>
      </c>
      <c r="F1014" t="s">
        <v>8</v>
      </c>
    </row>
    <row r="1015" spans="1:6" x14ac:dyDescent="0.2">
      <c r="A1015">
        <v>2020</v>
      </c>
      <c r="B1015" t="s">
        <v>57</v>
      </c>
      <c r="C1015" t="s">
        <v>14</v>
      </c>
      <c r="D1015">
        <v>9399</v>
      </c>
      <c r="E1015">
        <v>75727</v>
      </c>
      <c r="F1015" t="s">
        <v>10</v>
      </c>
    </row>
    <row r="1016" spans="1:6" x14ac:dyDescent="0.2">
      <c r="A1016">
        <v>2020</v>
      </c>
      <c r="B1016" t="s">
        <v>57</v>
      </c>
      <c r="C1016" t="s">
        <v>15</v>
      </c>
      <c r="D1016">
        <v>2871</v>
      </c>
      <c r="E1016">
        <v>65797</v>
      </c>
      <c r="F1016" t="s">
        <v>8</v>
      </c>
    </row>
    <row r="1017" spans="1:6" x14ac:dyDescent="0.2">
      <c r="A1017">
        <v>2020</v>
      </c>
      <c r="B1017" t="s">
        <v>57</v>
      </c>
      <c r="C1017" t="s">
        <v>16</v>
      </c>
      <c r="D1017">
        <v>70819</v>
      </c>
      <c r="E1017">
        <v>57286</v>
      </c>
      <c r="F1017" t="s">
        <v>8</v>
      </c>
    </row>
    <row r="1018" spans="1:6" x14ac:dyDescent="0.2">
      <c r="A1018">
        <v>2020</v>
      </c>
      <c r="B1018" t="s">
        <v>57</v>
      </c>
      <c r="C1018" t="s">
        <v>17</v>
      </c>
      <c r="D1018">
        <v>20577</v>
      </c>
      <c r="E1018">
        <v>67018</v>
      </c>
      <c r="F1018" t="s">
        <v>10</v>
      </c>
    </row>
    <row r="1019" spans="1:6" x14ac:dyDescent="0.2">
      <c r="A1019">
        <v>2020</v>
      </c>
      <c r="B1019" t="s">
        <v>57</v>
      </c>
      <c r="C1019" t="s">
        <v>18</v>
      </c>
      <c r="D1019">
        <v>8174</v>
      </c>
      <c r="E1019">
        <v>50285</v>
      </c>
      <c r="F1019" t="s">
        <v>10</v>
      </c>
    </row>
    <row r="1020" spans="1:6" x14ac:dyDescent="0.2">
      <c r="A1020">
        <v>2020</v>
      </c>
      <c r="B1020" t="s">
        <v>57</v>
      </c>
      <c r="C1020" t="s">
        <v>19</v>
      </c>
      <c r="D1020">
        <v>32305</v>
      </c>
      <c r="E1020">
        <v>77957</v>
      </c>
      <c r="F1020" t="s">
        <v>8</v>
      </c>
    </row>
    <row r="1021" spans="1:6" x14ac:dyDescent="0.2">
      <c r="A1021">
        <v>2020</v>
      </c>
      <c r="B1021" t="s">
        <v>57</v>
      </c>
      <c r="C1021" t="s">
        <v>20</v>
      </c>
      <c r="D1021">
        <v>15176</v>
      </c>
      <c r="E1021">
        <v>64404</v>
      </c>
      <c r="F1021" t="s">
        <v>8</v>
      </c>
    </row>
    <row r="1022" spans="1:6" x14ac:dyDescent="0.2">
      <c r="A1022">
        <v>2020</v>
      </c>
      <c r="B1022" t="s">
        <v>57</v>
      </c>
      <c r="C1022" t="s">
        <v>21</v>
      </c>
      <c r="D1022">
        <v>9447</v>
      </c>
      <c r="E1022">
        <v>63435</v>
      </c>
      <c r="F1022" t="s">
        <v>10</v>
      </c>
    </row>
    <row r="1023" spans="1:6" x14ac:dyDescent="0.2">
      <c r="A1023">
        <v>2020</v>
      </c>
      <c r="B1023" t="s">
        <v>57</v>
      </c>
      <c r="C1023" t="s">
        <v>22</v>
      </c>
      <c r="D1023">
        <v>7555</v>
      </c>
      <c r="E1023">
        <v>60735</v>
      </c>
      <c r="F1023" t="s">
        <v>8</v>
      </c>
    </row>
    <row r="1024" spans="1:6" x14ac:dyDescent="0.2">
      <c r="A1024">
        <v>2020</v>
      </c>
      <c r="B1024" t="s">
        <v>57</v>
      </c>
      <c r="C1024" t="s">
        <v>23</v>
      </c>
      <c r="D1024">
        <v>9466</v>
      </c>
      <c r="E1024">
        <v>59957</v>
      </c>
      <c r="F1024" t="s">
        <v>10</v>
      </c>
    </row>
    <row r="1025" spans="1:6" x14ac:dyDescent="0.2">
      <c r="A1025">
        <v>2020</v>
      </c>
      <c r="B1025" t="s">
        <v>57</v>
      </c>
      <c r="C1025" t="s">
        <v>24</v>
      </c>
      <c r="D1025">
        <v>10844</v>
      </c>
      <c r="E1025">
        <v>69892</v>
      </c>
      <c r="F1025" t="s">
        <v>8</v>
      </c>
    </row>
    <row r="1026" spans="1:6" x14ac:dyDescent="0.2">
      <c r="A1026">
        <v>2020</v>
      </c>
      <c r="B1026" t="s">
        <v>57</v>
      </c>
      <c r="C1026" t="s">
        <v>25</v>
      </c>
      <c r="D1026">
        <v>5475</v>
      </c>
      <c r="E1026">
        <v>55575</v>
      </c>
      <c r="F1026" t="s">
        <v>8</v>
      </c>
    </row>
    <row r="1027" spans="1:6" x14ac:dyDescent="0.2">
      <c r="A1027">
        <v>2020</v>
      </c>
      <c r="B1027" t="s">
        <v>57</v>
      </c>
      <c r="C1027" t="s">
        <v>26</v>
      </c>
      <c r="D1027">
        <v>16487</v>
      </c>
      <c r="E1027">
        <v>71971</v>
      </c>
      <c r="F1027" t="s">
        <v>10</v>
      </c>
    </row>
    <row r="1028" spans="1:6" x14ac:dyDescent="0.2">
      <c r="A1028">
        <v>2020</v>
      </c>
      <c r="B1028" t="s">
        <v>57</v>
      </c>
      <c r="C1028" t="s">
        <v>27</v>
      </c>
      <c r="D1028">
        <v>21120</v>
      </c>
      <c r="E1028">
        <v>84802</v>
      </c>
      <c r="F1028" t="s">
        <v>10</v>
      </c>
    </row>
    <row r="1029" spans="1:6" x14ac:dyDescent="0.2">
      <c r="A1029">
        <v>2020</v>
      </c>
      <c r="B1029" t="s">
        <v>57</v>
      </c>
      <c r="C1029" t="s">
        <v>28</v>
      </c>
      <c r="D1029">
        <v>19952</v>
      </c>
      <c r="E1029">
        <v>68378</v>
      </c>
      <c r="F1029" t="s">
        <v>8</v>
      </c>
    </row>
    <row r="1030" spans="1:6" x14ac:dyDescent="0.2">
      <c r="A1030">
        <v>2020</v>
      </c>
      <c r="B1030" t="s">
        <v>57</v>
      </c>
      <c r="C1030" t="s">
        <v>29</v>
      </c>
      <c r="D1030">
        <v>16480</v>
      </c>
      <c r="E1030">
        <v>73248</v>
      </c>
      <c r="F1030" t="s">
        <v>8</v>
      </c>
    </row>
    <row r="1031" spans="1:6" x14ac:dyDescent="0.2">
      <c r="A1031">
        <v>2020</v>
      </c>
      <c r="B1031" t="s">
        <v>57</v>
      </c>
      <c r="C1031" t="s">
        <v>30</v>
      </c>
      <c r="D1031">
        <v>5760</v>
      </c>
      <c r="E1031">
        <v>56325</v>
      </c>
      <c r="F1031" t="s">
        <v>10</v>
      </c>
    </row>
    <row r="1032" spans="1:6" x14ac:dyDescent="0.2">
      <c r="A1032">
        <v>2020</v>
      </c>
      <c r="B1032" t="s">
        <v>57</v>
      </c>
      <c r="C1032" t="s">
        <v>31</v>
      </c>
      <c r="D1032">
        <v>14591</v>
      </c>
      <c r="E1032">
        <v>65442</v>
      </c>
      <c r="F1032" t="s">
        <v>10</v>
      </c>
    </row>
    <row r="1033" spans="1:6" x14ac:dyDescent="0.2">
      <c r="A1033">
        <v>2020</v>
      </c>
      <c r="B1033" t="s">
        <v>57</v>
      </c>
      <c r="C1033" t="s">
        <v>32</v>
      </c>
      <c r="D1033">
        <v>6514</v>
      </c>
      <c r="E1033">
        <v>58969</v>
      </c>
      <c r="F1033" t="s">
        <v>10</v>
      </c>
    </row>
    <row r="1034" spans="1:6" x14ac:dyDescent="0.2">
      <c r="A1034">
        <v>2020</v>
      </c>
      <c r="B1034" t="s">
        <v>57</v>
      </c>
      <c r="C1034" t="s">
        <v>33</v>
      </c>
      <c r="D1034">
        <v>7068</v>
      </c>
      <c r="E1034">
        <v>57657</v>
      </c>
      <c r="F1034" t="s">
        <v>10</v>
      </c>
    </row>
    <row r="1035" spans="1:6" x14ac:dyDescent="0.2">
      <c r="A1035">
        <v>2020</v>
      </c>
      <c r="B1035" t="s">
        <v>57</v>
      </c>
      <c r="C1035" t="s">
        <v>34</v>
      </c>
      <c r="D1035">
        <v>5898</v>
      </c>
      <c r="E1035">
        <v>67123</v>
      </c>
      <c r="F1035" t="s">
        <v>10</v>
      </c>
    </row>
    <row r="1036" spans="1:6" x14ac:dyDescent="0.2">
      <c r="A1036">
        <v>2020</v>
      </c>
      <c r="B1036" t="s">
        <v>57</v>
      </c>
      <c r="C1036" t="s">
        <v>35</v>
      </c>
      <c r="D1036">
        <v>4498</v>
      </c>
      <c r="E1036">
        <v>68661</v>
      </c>
      <c r="F1036" t="s">
        <v>8</v>
      </c>
    </row>
    <row r="1037" spans="1:6" x14ac:dyDescent="0.2">
      <c r="A1037">
        <v>2020</v>
      </c>
      <c r="B1037" t="s">
        <v>57</v>
      </c>
      <c r="C1037" t="s">
        <v>36</v>
      </c>
      <c r="D1037">
        <v>22416</v>
      </c>
      <c r="E1037">
        <v>78658</v>
      </c>
      <c r="F1037" t="s">
        <v>8</v>
      </c>
    </row>
    <row r="1038" spans="1:6" x14ac:dyDescent="0.2">
      <c r="A1038">
        <v>2020</v>
      </c>
      <c r="B1038" t="s">
        <v>57</v>
      </c>
      <c r="C1038" t="s">
        <v>37</v>
      </c>
      <c r="D1038">
        <v>5337</v>
      </c>
      <c r="E1038">
        <v>55350</v>
      </c>
      <c r="F1038" t="s">
        <v>10</v>
      </c>
    </row>
    <row r="1039" spans="1:6" x14ac:dyDescent="0.2">
      <c r="A1039">
        <v>2020</v>
      </c>
      <c r="B1039" t="s">
        <v>57</v>
      </c>
      <c r="C1039" t="s">
        <v>38</v>
      </c>
      <c r="D1039">
        <v>50281</v>
      </c>
      <c r="E1039">
        <v>79248</v>
      </c>
      <c r="F1039" t="s">
        <v>8</v>
      </c>
    </row>
    <row r="1040" spans="1:6" x14ac:dyDescent="0.2">
      <c r="A1040">
        <v>2020</v>
      </c>
      <c r="B1040" t="s">
        <v>57</v>
      </c>
      <c r="C1040" t="s">
        <v>39</v>
      </c>
      <c r="D1040">
        <v>26741</v>
      </c>
      <c r="E1040">
        <v>60587</v>
      </c>
      <c r="F1040" t="s">
        <v>8</v>
      </c>
    </row>
    <row r="1041" spans="1:6" x14ac:dyDescent="0.2">
      <c r="A1041">
        <v>2020</v>
      </c>
      <c r="B1041" t="s">
        <v>57</v>
      </c>
      <c r="C1041" t="s">
        <v>40</v>
      </c>
      <c r="D1041">
        <v>3798</v>
      </c>
      <c r="E1041">
        <v>70586</v>
      </c>
      <c r="F1041" t="s">
        <v>10</v>
      </c>
    </row>
    <row r="1042" spans="1:6" x14ac:dyDescent="0.2">
      <c r="A1042">
        <v>2020</v>
      </c>
      <c r="B1042" t="s">
        <v>57</v>
      </c>
      <c r="C1042" t="s">
        <v>41</v>
      </c>
      <c r="D1042">
        <v>23076</v>
      </c>
      <c r="E1042">
        <v>67194</v>
      </c>
      <c r="F1042" t="s">
        <v>10</v>
      </c>
    </row>
    <row r="1043" spans="1:6" x14ac:dyDescent="0.2">
      <c r="A1043">
        <v>2020</v>
      </c>
      <c r="B1043" t="s">
        <v>57</v>
      </c>
      <c r="C1043" t="s">
        <v>42</v>
      </c>
      <c r="D1043">
        <v>9765</v>
      </c>
      <c r="E1043">
        <v>58777</v>
      </c>
      <c r="F1043" t="s">
        <v>8</v>
      </c>
    </row>
    <row r="1044" spans="1:6" x14ac:dyDescent="0.2">
      <c r="A1044">
        <v>2020</v>
      </c>
      <c r="B1044" t="s">
        <v>57</v>
      </c>
      <c r="C1044" t="s">
        <v>43</v>
      </c>
      <c r="D1044">
        <v>14244</v>
      </c>
      <c r="E1044">
        <v>66523</v>
      </c>
      <c r="F1044" t="s">
        <v>8</v>
      </c>
    </row>
    <row r="1045" spans="1:6" x14ac:dyDescent="0.2">
      <c r="A1045">
        <v>2020</v>
      </c>
      <c r="B1045" t="s">
        <v>57</v>
      </c>
      <c r="C1045" t="s">
        <v>44</v>
      </c>
      <c r="D1045">
        <v>28749</v>
      </c>
      <c r="E1045">
        <v>72852</v>
      </c>
      <c r="F1045" t="s">
        <v>10</v>
      </c>
    </row>
    <row r="1046" spans="1:6" x14ac:dyDescent="0.2">
      <c r="A1046">
        <v>2020</v>
      </c>
      <c r="B1046" t="s">
        <v>57</v>
      </c>
      <c r="C1046" t="s">
        <v>45</v>
      </c>
      <c r="D1046">
        <v>3743</v>
      </c>
      <c r="E1046">
        <v>67579</v>
      </c>
      <c r="F1046" t="s">
        <v>8</v>
      </c>
    </row>
    <row r="1047" spans="1:6" x14ac:dyDescent="0.2">
      <c r="A1047">
        <v>2020</v>
      </c>
      <c r="B1047" t="s">
        <v>57</v>
      </c>
      <c r="C1047" t="s">
        <v>46</v>
      </c>
      <c r="D1047">
        <v>12124</v>
      </c>
      <c r="E1047">
        <v>58634</v>
      </c>
      <c r="F1047" t="s">
        <v>10</v>
      </c>
    </row>
    <row r="1048" spans="1:6" x14ac:dyDescent="0.2">
      <c r="A1048">
        <v>2020</v>
      </c>
      <c r="B1048" t="s">
        <v>57</v>
      </c>
      <c r="C1048" t="s">
        <v>47</v>
      </c>
      <c r="D1048">
        <v>3884</v>
      </c>
      <c r="E1048">
        <v>54981</v>
      </c>
      <c r="F1048" t="s">
        <v>8</v>
      </c>
    </row>
    <row r="1049" spans="1:6" x14ac:dyDescent="0.2">
      <c r="A1049">
        <v>2020</v>
      </c>
      <c r="B1049" t="s">
        <v>57</v>
      </c>
      <c r="C1049" t="s">
        <v>48</v>
      </c>
      <c r="D1049">
        <v>12110</v>
      </c>
      <c r="E1049">
        <v>63033</v>
      </c>
      <c r="F1049" t="s">
        <v>8</v>
      </c>
    </row>
    <row r="1050" spans="1:6" x14ac:dyDescent="0.2">
      <c r="A1050">
        <v>2020</v>
      </c>
      <c r="B1050" t="s">
        <v>57</v>
      </c>
      <c r="C1050" t="s">
        <v>49</v>
      </c>
      <c r="D1050">
        <v>51405</v>
      </c>
      <c r="E1050">
        <v>71554</v>
      </c>
      <c r="F1050" t="s">
        <v>10</v>
      </c>
    </row>
    <row r="1051" spans="1:6" x14ac:dyDescent="0.2">
      <c r="A1051">
        <v>2020</v>
      </c>
      <c r="B1051" t="s">
        <v>57</v>
      </c>
      <c r="C1051" t="s">
        <v>50</v>
      </c>
      <c r="D1051">
        <v>11572</v>
      </c>
      <c r="E1051">
        <v>57052</v>
      </c>
      <c r="F1051" t="s">
        <v>10</v>
      </c>
    </row>
    <row r="1052" spans="1:6" x14ac:dyDescent="0.2">
      <c r="A1052">
        <v>2020</v>
      </c>
      <c r="B1052" t="s">
        <v>57</v>
      </c>
      <c r="C1052" t="s">
        <v>51</v>
      </c>
      <c r="D1052">
        <v>2878</v>
      </c>
      <c r="E1052">
        <v>57025</v>
      </c>
      <c r="F1052" t="s">
        <v>8</v>
      </c>
    </row>
    <row r="1053" spans="1:6" x14ac:dyDescent="0.2">
      <c r="A1053">
        <v>2020</v>
      </c>
      <c r="B1053" t="s">
        <v>57</v>
      </c>
      <c r="C1053" t="s">
        <v>52</v>
      </c>
      <c r="D1053">
        <v>21508</v>
      </c>
      <c r="E1053">
        <v>64050</v>
      </c>
      <c r="F1053" t="s">
        <v>8</v>
      </c>
    </row>
    <row r="1054" spans="1:6" x14ac:dyDescent="0.2">
      <c r="A1054">
        <v>2020</v>
      </c>
      <c r="B1054" t="s">
        <v>57</v>
      </c>
      <c r="C1054" t="s">
        <v>53</v>
      </c>
      <c r="D1054">
        <v>26015</v>
      </c>
      <c r="E1054">
        <v>70432</v>
      </c>
      <c r="F1054" t="s">
        <v>10</v>
      </c>
    </row>
    <row r="1055" spans="1:6" x14ac:dyDescent="0.2">
      <c r="A1055">
        <v>2020</v>
      </c>
      <c r="B1055" t="s">
        <v>57</v>
      </c>
      <c r="C1055" t="s">
        <v>54</v>
      </c>
      <c r="D1055">
        <v>4435</v>
      </c>
      <c r="E1055">
        <v>78255</v>
      </c>
      <c r="F1055" t="s">
        <v>10</v>
      </c>
    </row>
    <row r="1056" spans="1:6" x14ac:dyDescent="0.2">
      <c r="A1056">
        <v>2020</v>
      </c>
      <c r="B1056" t="s">
        <v>57</v>
      </c>
      <c r="C1056" t="s">
        <v>55</v>
      </c>
      <c r="D1056">
        <v>14814</v>
      </c>
      <c r="E1056">
        <v>68063</v>
      </c>
      <c r="F1056" t="s">
        <v>10</v>
      </c>
    </row>
    <row r="1057" spans="1:6" x14ac:dyDescent="0.2">
      <c r="A1057">
        <v>2020</v>
      </c>
      <c r="B1057" t="s">
        <v>57</v>
      </c>
      <c r="C1057" t="s">
        <v>56</v>
      </c>
      <c r="D1057">
        <v>3375</v>
      </c>
      <c r="E1057">
        <v>59554</v>
      </c>
      <c r="F1057" t="s">
        <v>10</v>
      </c>
    </row>
    <row r="1058" spans="1:6" x14ac:dyDescent="0.2">
      <c r="A1058">
        <v>2020</v>
      </c>
      <c r="B1058" t="s">
        <v>58</v>
      </c>
      <c r="C1058" t="s">
        <v>7</v>
      </c>
      <c r="D1058">
        <v>5566</v>
      </c>
      <c r="E1058">
        <v>63068</v>
      </c>
      <c r="F1058" t="s">
        <v>10</v>
      </c>
    </row>
    <row r="1059" spans="1:6" x14ac:dyDescent="0.2">
      <c r="A1059">
        <v>2020</v>
      </c>
      <c r="B1059" t="s">
        <v>58</v>
      </c>
      <c r="C1059" t="s">
        <v>9</v>
      </c>
      <c r="D1059">
        <v>4926</v>
      </c>
      <c r="E1059">
        <v>82139</v>
      </c>
      <c r="F1059" t="s">
        <v>8</v>
      </c>
    </row>
    <row r="1060" spans="1:6" x14ac:dyDescent="0.2">
      <c r="A1060">
        <v>2020</v>
      </c>
      <c r="B1060" t="s">
        <v>58</v>
      </c>
      <c r="C1060" t="s">
        <v>11</v>
      </c>
      <c r="D1060">
        <v>2918</v>
      </c>
      <c r="E1060">
        <v>53984</v>
      </c>
      <c r="F1060" t="s">
        <v>8</v>
      </c>
    </row>
    <row r="1061" spans="1:6" x14ac:dyDescent="0.2">
      <c r="A1061">
        <v>2020</v>
      </c>
      <c r="B1061" t="s">
        <v>58</v>
      </c>
      <c r="C1061" t="s">
        <v>12</v>
      </c>
      <c r="D1061">
        <v>44706</v>
      </c>
      <c r="E1061">
        <v>101627</v>
      </c>
      <c r="F1061" t="s">
        <v>10</v>
      </c>
    </row>
    <row r="1062" spans="1:6" x14ac:dyDescent="0.2">
      <c r="A1062">
        <v>2020</v>
      </c>
      <c r="B1062" t="s">
        <v>58</v>
      </c>
      <c r="C1062" t="s">
        <v>13</v>
      </c>
      <c r="D1062">
        <v>5804</v>
      </c>
      <c r="E1062">
        <v>76677</v>
      </c>
      <c r="F1062" t="s">
        <v>8</v>
      </c>
    </row>
    <row r="1063" spans="1:6" x14ac:dyDescent="0.2">
      <c r="A1063">
        <v>2020</v>
      </c>
      <c r="B1063" t="s">
        <v>58</v>
      </c>
      <c r="C1063" t="s">
        <v>14</v>
      </c>
      <c r="D1063">
        <v>4408</v>
      </c>
      <c r="E1063">
        <v>88569</v>
      </c>
      <c r="F1063" t="s">
        <v>8</v>
      </c>
    </row>
    <row r="1064" spans="1:6" x14ac:dyDescent="0.2">
      <c r="A1064">
        <v>2020</v>
      </c>
      <c r="B1064" t="s">
        <v>58</v>
      </c>
      <c r="C1064" t="s">
        <v>15</v>
      </c>
      <c r="D1064">
        <v>661</v>
      </c>
      <c r="E1064">
        <v>70153</v>
      </c>
      <c r="F1064" t="s">
        <v>10</v>
      </c>
    </row>
    <row r="1065" spans="1:6" x14ac:dyDescent="0.2">
      <c r="A1065">
        <v>2020</v>
      </c>
      <c r="B1065" t="s">
        <v>58</v>
      </c>
      <c r="C1065" t="s">
        <v>16</v>
      </c>
      <c r="D1065">
        <v>20548</v>
      </c>
      <c r="E1065">
        <v>67740</v>
      </c>
      <c r="F1065" t="s">
        <v>10</v>
      </c>
    </row>
    <row r="1066" spans="1:6" x14ac:dyDescent="0.2">
      <c r="A1066">
        <v>2020</v>
      </c>
      <c r="B1066" t="s">
        <v>58</v>
      </c>
      <c r="C1066" t="s">
        <v>17</v>
      </c>
      <c r="D1066">
        <v>9884</v>
      </c>
      <c r="E1066">
        <v>65168</v>
      </c>
      <c r="F1066" t="s">
        <v>8</v>
      </c>
    </row>
    <row r="1067" spans="1:6" x14ac:dyDescent="0.2">
      <c r="A1067">
        <v>2020</v>
      </c>
      <c r="B1067" t="s">
        <v>58</v>
      </c>
      <c r="C1067" t="s">
        <v>18</v>
      </c>
      <c r="D1067">
        <v>2807</v>
      </c>
      <c r="E1067">
        <v>69932</v>
      </c>
      <c r="F1067" t="s">
        <v>8</v>
      </c>
    </row>
    <row r="1068" spans="1:6" x14ac:dyDescent="0.2">
      <c r="A1068">
        <v>2020</v>
      </c>
      <c r="B1068" t="s">
        <v>58</v>
      </c>
      <c r="C1068" t="s">
        <v>19</v>
      </c>
      <c r="D1068">
        <v>17883</v>
      </c>
      <c r="E1068">
        <v>77895</v>
      </c>
      <c r="F1068" t="s">
        <v>10</v>
      </c>
    </row>
    <row r="1069" spans="1:6" x14ac:dyDescent="0.2">
      <c r="A1069">
        <v>2020</v>
      </c>
      <c r="B1069" t="s">
        <v>58</v>
      </c>
      <c r="C1069" t="s">
        <v>20</v>
      </c>
      <c r="D1069">
        <v>8825</v>
      </c>
      <c r="E1069">
        <v>68680</v>
      </c>
      <c r="F1069" t="s">
        <v>8</v>
      </c>
    </row>
    <row r="1070" spans="1:6" x14ac:dyDescent="0.2">
      <c r="A1070">
        <v>2020</v>
      </c>
      <c r="B1070" t="s">
        <v>58</v>
      </c>
      <c r="C1070" t="s">
        <v>21</v>
      </c>
      <c r="D1070">
        <v>4142</v>
      </c>
      <c r="E1070">
        <v>66257</v>
      </c>
      <c r="F1070" t="s">
        <v>10</v>
      </c>
    </row>
    <row r="1071" spans="1:6" x14ac:dyDescent="0.2">
      <c r="A1071">
        <v>2020</v>
      </c>
      <c r="B1071" t="s">
        <v>58</v>
      </c>
      <c r="C1071" t="s">
        <v>22</v>
      </c>
      <c r="D1071">
        <v>3143</v>
      </c>
      <c r="E1071">
        <v>65206</v>
      </c>
      <c r="F1071" t="s">
        <v>8</v>
      </c>
    </row>
    <row r="1072" spans="1:6" x14ac:dyDescent="0.2">
      <c r="A1072">
        <v>2020</v>
      </c>
      <c r="B1072" t="s">
        <v>58</v>
      </c>
      <c r="C1072" t="s">
        <v>23</v>
      </c>
      <c r="D1072">
        <v>4443</v>
      </c>
      <c r="E1072">
        <v>65208</v>
      </c>
      <c r="F1072" t="s">
        <v>8</v>
      </c>
    </row>
    <row r="1073" spans="1:6" x14ac:dyDescent="0.2">
      <c r="A1073">
        <v>2020</v>
      </c>
      <c r="B1073" t="s">
        <v>58</v>
      </c>
      <c r="C1073" t="s">
        <v>24</v>
      </c>
      <c r="D1073">
        <v>4428</v>
      </c>
      <c r="E1073">
        <v>81881</v>
      </c>
      <c r="F1073" t="s">
        <v>10</v>
      </c>
    </row>
    <row r="1074" spans="1:6" x14ac:dyDescent="0.2">
      <c r="A1074">
        <v>2020</v>
      </c>
      <c r="B1074" t="s">
        <v>58</v>
      </c>
      <c r="C1074" t="s">
        <v>25</v>
      </c>
      <c r="D1074">
        <v>1856</v>
      </c>
      <c r="E1074">
        <v>61894</v>
      </c>
      <c r="F1074" t="s">
        <v>10</v>
      </c>
    </row>
    <row r="1075" spans="1:6" x14ac:dyDescent="0.2">
      <c r="A1075">
        <v>2020</v>
      </c>
      <c r="B1075" t="s">
        <v>58</v>
      </c>
      <c r="C1075" t="s">
        <v>26</v>
      </c>
      <c r="D1075">
        <v>4035</v>
      </c>
      <c r="E1075">
        <v>84350</v>
      </c>
      <c r="F1075" t="s">
        <v>8</v>
      </c>
    </row>
    <row r="1076" spans="1:6" x14ac:dyDescent="0.2">
      <c r="A1076">
        <v>2020</v>
      </c>
      <c r="B1076" t="s">
        <v>58</v>
      </c>
      <c r="C1076" t="s">
        <v>27</v>
      </c>
      <c r="D1076">
        <v>6711</v>
      </c>
      <c r="E1076">
        <v>94576</v>
      </c>
      <c r="F1076" t="s">
        <v>8</v>
      </c>
    </row>
    <row r="1077" spans="1:6" x14ac:dyDescent="0.2">
      <c r="A1077">
        <v>2020</v>
      </c>
      <c r="B1077" t="s">
        <v>58</v>
      </c>
      <c r="C1077" t="s">
        <v>28</v>
      </c>
      <c r="D1077">
        <v>16070</v>
      </c>
      <c r="E1077">
        <v>73537</v>
      </c>
      <c r="F1077" t="s">
        <v>10</v>
      </c>
    </row>
    <row r="1078" spans="1:6" x14ac:dyDescent="0.2">
      <c r="A1078">
        <v>2020</v>
      </c>
      <c r="B1078" t="s">
        <v>58</v>
      </c>
      <c r="C1078" t="s">
        <v>29</v>
      </c>
      <c r="D1078">
        <v>8487</v>
      </c>
      <c r="E1078">
        <v>73096</v>
      </c>
      <c r="F1078" t="s">
        <v>10</v>
      </c>
    </row>
    <row r="1079" spans="1:6" x14ac:dyDescent="0.2">
      <c r="A1079">
        <v>2020</v>
      </c>
      <c r="B1079" t="s">
        <v>58</v>
      </c>
      <c r="C1079" t="s">
        <v>30</v>
      </c>
      <c r="D1079">
        <v>2421</v>
      </c>
      <c r="E1079">
        <v>55254</v>
      </c>
      <c r="F1079" t="s">
        <v>10</v>
      </c>
    </row>
    <row r="1080" spans="1:6" x14ac:dyDescent="0.2">
      <c r="A1080">
        <v>2020</v>
      </c>
      <c r="B1080" t="s">
        <v>58</v>
      </c>
      <c r="C1080" t="s">
        <v>31</v>
      </c>
      <c r="D1080">
        <v>6476</v>
      </c>
      <c r="E1080">
        <v>64359</v>
      </c>
      <c r="F1080" t="s">
        <v>10</v>
      </c>
    </row>
    <row r="1081" spans="1:6" x14ac:dyDescent="0.2">
      <c r="A1081">
        <v>2020</v>
      </c>
      <c r="B1081" t="s">
        <v>58</v>
      </c>
      <c r="C1081" t="s">
        <v>32</v>
      </c>
      <c r="D1081">
        <v>1634</v>
      </c>
      <c r="E1081">
        <v>56194</v>
      </c>
      <c r="F1081" t="s">
        <v>10</v>
      </c>
    </row>
    <row r="1082" spans="1:6" x14ac:dyDescent="0.2">
      <c r="A1082">
        <v>2020</v>
      </c>
      <c r="B1082" t="s">
        <v>58</v>
      </c>
      <c r="C1082" t="s">
        <v>33</v>
      </c>
      <c r="D1082">
        <v>1988</v>
      </c>
      <c r="E1082">
        <v>57566</v>
      </c>
      <c r="F1082" t="s">
        <v>8</v>
      </c>
    </row>
    <row r="1083" spans="1:6" x14ac:dyDescent="0.2">
      <c r="A1083">
        <v>2020</v>
      </c>
      <c r="B1083" t="s">
        <v>58</v>
      </c>
      <c r="C1083" t="s">
        <v>34</v>
      </c>
      <c r="D1083">
        <v>2066</v>
      </c>
      <c r="E1083">
        <v>64543</v>
      </c>
      <c r="F1083" t="s">
        <v>8</v>
      </c>
    </row>
    <row r="1084" spans="1:6" x14ac:dyDescent="0.2">
      <c r="A1084">
        <v>2020</v>
      </c>
      <c r="B1084" t="s">
        <v>58</v>
      </c>
      <c r="C1084" t="s">
        <v>35</v>
      </c>
      <c r="D1084">
        <v>2032</v>
      </c>
      <c r="E1084">
        <v>77722</v>
      </c>
      <c r="F1084" t="s">
        <v>10</v>
      </c>
    </row>
    <row r="1085" spans="1:6" x14ac:dyDescent="0.2">
      <c r="A1085">
        <v>2020</v>
      </c>
      <c r="B1085" t="s">
        <v>58</v>
      </c>
      <c r="C1085" t="s">
        <v>36</v>
      </c>
      <c r="D1085">
        <v>8976</v>
      </c>
      <c r="E1085">
        <v>86088</v>
      </c>
      <c r="F1085" t="s">
        <v>8</v>
      </c>
    </row>
    <row r="1086" spans="1:6" x14ac:dyDescent="0.2">
      <c r="A1086">
        <v>2020</v>
      </c>
      <c r="B1086" t="s">
        <v>58</v>
      </c>
      <c r="C1086" t="s">
        <v>37</v>
      </c>
      <c r="D1086">
        <v>1768</v>
      </c>
      <c r="E1086">
        <v>59139</v>
      </c>
      <c r="F1086" t="s">
        <v>8</v>
      </c>
    </row>
    <row r="1087" spans="1:6" x14ac:dyDescent="0.2">
      <c r="A1087">
        <v>2020</v>
      </c>
      <c r="B1087" t="s">
        <v>58</v>
      </c>
      <c r="C1087" t="s">
        <v>38</v>
      </c>
      <c r="D1087">
        <v>16910</v>
      </c>
      <c r="E1087">
        <v>73614</v>
      </c>
      <c r="F1087" t="s">
        <v>10</v>
      </c>
    </row>
    <row r="1088" spans="1:6" x14ac:dyDescent="0.2">
      <c r="A1088">
        <v>2020</v>
      </c>
      <c r="B1088" t="s">
        <v>58</v>
      </c>
      <c r="C1088" t="s">
        <v>39</v>
      </c>
      <c r="D1088">
        <v>10219</v>
      </c>
      <c r="E1088">
        <v>65827</v>
      </c>
      <c r="F1088" t="s">
        <v>10</v>
      </c>
    </row>
    <row r="1089" spans="1:6" x14ac:dyDescent="0.2">
      <c r="A1089">
        <v>2020</v>
      </c>
      <c r="B1089" t="s">
        <v>58</v>
      </c>
      <c r="C1089" t="s">
        <v>40</v>
      </c>
      <c r="D1089">
        <v>807</v>
      </c>
      <c r="E1089">
        <v>59882</v>
      </c>
      <c r="F1089" t="s">
        <v>8</v>
      </c>
    </row>
    <row r="1090" spans="1:6" x14ac:dyDescent="0.2">
      <c r="A1090">
        <v>2020</v>
      </c>
      <c r="B1090" t="s">
        <v>58</v>
      </c>
      <c r="C1090" t="s">
        <v>41</v>
      </c>
      <c r="D1090">
        <v>15409</v>
      </c>
      <c r="E1090">
        <v>67487</v>
      </c>
      <c r="F1090" t="s">
        <v>8</v>
      </c>
    </row>
    <row r="1091" spans="1:6" x14ac:dyDescent="0.2">
      <c r="A1091">
        <v>2020</v>
      </c>
      <c r="B1091" t="s">
        <v>58</v>
      </c>
      <c r="C1091" t="s">
        <v>42</v>
      </c>
      <c r="D1091">
        <v>4164</v>
      </c>
      <c r="E1091">
        <v>64770</v>
      </c>
      <c r="F1091" t="s">
        <v>10</v>
      </c>
    </row>
    <row r="1092" spans="1:6" x14ac:dyDescent="0.2">
      <c r="A1092">
        <v>2020</v>
      </c>
      <c r="B1092" t="s">
        <v>58</v>
      </c>
      <c r="C1092" t="s">
        <v>43</v>
      </c>
      <c r="D1092">
        <v>6240</v>
      </c>
      <c r="E1092">
        <v>76641</v>
      </c>
      <c r="F1092" t="s">
        <v>8</v>
      </c>
    </row>
    <row r="1093" spans="1:6" x14ac:dyDescent="0.2">
      <c r="A1093">
        <v>2020</v>
      </c>
      <c r="B1093" t="s">
        <v>58</v>
      </c>
      <c r="C1093" t="s">
        <v>44</v>
      </c>
      <c r="D1093">
        <v>14407</v>
      </c>
      <c r="E1093">
        <v>68561</v>
      </c>
      <c r="F1093" t="s">
        <v>10</v>
      </c>
    </row>
    <row r="1094" spans="1:6" x14ac:dyDescent="0.2">
      <c r="A1094">
        <v>2020</v>
      </c>
      <c r="B1094" t="s">
        <v>58</v>
      </c>
      <c r="C1094" t="s">
        <v>45</v>
      </c>
      <c r="D1094">
        <v>1572</v>
      </c>
      <c r="E1094">
        <v>64468</v>
      </c>
      <c r="F1094" t="s">
        <v>8</v>
      </c>
    </row>
    <row r="1095" spans="1:6" x14ac:dyDescent="0.2">
      <c r="A1095">
        <v>2020</v>
      </c>
      <c r="B1095" t="s">
        <v>58</v>
      </c>
      <c r="C1095" t="s">
        <v>46</v>
      </c>
      <c r="D1095">
        <v>6087</v>
      </c>
      <c r="E1095">
        <v>65522</v>
      </c>
      <c r="F1095" t="s">
        <v>8</v>
      </c>
    </row>
    <row r="1096" spans="1:6" x14ac:dyDescent="0.2">
      <c r="A1096">
        <v>2020</v>
      </c>
      <c r="B1096" t="s">
        <v>58</v>
      </c>
      <c r="C1096" t="s">
        <v>47</v>
      </c>
      <c r="D1096">
        <v>1084</v>
      </c>
      <c r="E1096">
        <v>55320</v>
      </c>
      <c r="F1096" t="s">
        <v>10</v>
      </c>
    </row>
    <row r="1097" spans="1:6" x14ac:dyDescent="0.2">
      <c r="A1097">
        <v>2020</v>
      </c>
      <c r="B1097" t="s">
        <v>58</v>
      </c>
      <c r="C1097" t="s">
        <v>48</v>
      </c>
      <c r="D1097">
        <v>7051</v>
      </c>
      <c r="E1097">
        <v>65495</v>
      </c>
      <c r="F1097" t="s">
        <v>10</v>
      </c>
    </row>
    <row r="1098" spans="1:6" x14ac:dyDescent="0.2">
      <c r="A1098">
        <v>2020</v>
      </c>
      <c r="B1098" t="s">
        <v>58</v>
      </c>
      <c r="C1098" t="s">
        <v>49</v>
      </c>
      <c r="D1098">
        <v>24758</v>
      </c>
      <c r="E1098">
        <v>83648</v>
      </c>
      <c r="F1098" t="s">
        <v>8</v>
      </c>
    </row>
    <row r="1099" spans="1:6" x14ac:dyDescent="0.2">
      <c r="A1099">
        <v>2020</v>
      </c>
      <c r="B1099" t="s">
        <v>58</v>
      </c>
      <c r="C1099" t="s">
        <v>50</v>
      </c>
      <c r="D1099">
        <v>4386</v>
      </c>
      <c r="E1099">
        <v>64006</v>
      </c>
      <c r="F1099" t="s">
        <v>8</v>
      </c>
    </row>
    <row r="1100" spans="1:6" x14ac:dyDescent="0.2">
      <c r="A1100">
        <v>2020</v>
      </c>
      <c r="B1100" t="s">
        <v>58</v>
      </c>
      <c r="C1100" t="s">
        <v>51</v>
      </c>
      <c r="D1100">
        <v>1108</v>
      </c>
      <c r="E1100">
        <v>65390</v>
      </c>
      <c r="F1100" t="s">
        <v>10</v>
      </c>
    </row>
    <row r="1101" spans="1:6" x14ac:dyDescent="0.2">
      <c r="A1101">
        <v>2020</v>
      </c>
      <c r="B1101" t="s">
        <v>58</v>
      </c>
      <c r="C1101" t="s">
        <v>52</v>
      </c>
      <c r="D1101">
        <v>6750</v>
      </c>
      <c r="E1101">
        <v>65974</v>
      </c>
      <c r="F1101" t="s">
        <v>10</v>
      </c>
    </row>
    <row r="1102" spans="1:6" x14ac:dyDescent="0.2">
      <c r="A1102">
        <v>2020</v>
      </c>
      <c r="B1102" t="s">
        <v>58</v>
      </c>
      <c r="C1102" t="s">
        <v>53</v>
      </c>
      <c r="D1102">
        <v>7798</v>
      </c>
      <c r="E1102">
        <v>85321</v>
      </c>
      <c r="F1102" t="s">
        <v>10</v>
      </c>
    </row>
    <row r="1103" spans="1:6" x14ac:dyDescent="0.2">
      <c r="A1103">
        <v>2020</v>
      </c>
      <c r="B1103" t="s">
        <v>58</v>
      </c>
      <c r="C1103" t="s">
        <v>54</v>
      </c>
      <c r="D1103">
        <v>1268</v>
      </c>
      <c r="E1103">
        <v>66459</v>
      </c>
      <c r="F1103" t="s">
        <v>10</v>
      </c>
    </row>
    <row r="1104" spans="1:6" x14ac:dyDescent="0.2">
      <c r="A1104">
        <v>2020</v>
      </c>
      <c r="B1104" t="s">
        <v>58</v>
      </c>
      <c r="C1104" t="s">
        <v>55</v>
      </c>
      <c r="D1104">
        <v>9432</v>
      </c>
      <c r="E1104">
        <v>64047</v>
      </c>
      <c r="F1104" t="s">
        <v>10</v>
      </c>
    </row>
    <row r="1105" spans="1:6" x14ac:dyDescent="0.2">
      <c r="A1105">
        <v>2020</v>
      </c>
      <c r="B1105" t="s">
        <v>58</v>
      </c>
      <c r="C1105" t="s">
        <v>56</v>
      </c>
      <c r="D1105">
        <v>600</v>
      </c>
      <c r="E1105">
        <v>73060</v>
      </c>
      <c r="F1105" t="s">
        <v>8</v>
      </c>
    </row>
    <row r="1106" spans="1:6" x14ac:dyDescent="0.2">
      <c r="A1106">
        <v>2020</v>
      </c>
      <c r="B1106" t="s">
        <v>59</v>
      </c>
      <c r="C1106" t="s">
        <v>7</v>
      </c>
      <c r="D1106">
        <v>32481</v>
      </c>
      <c r="E1106">
        <v>47970</v>
      </c>
      <c r="F1106" t="s">
        <v>8</v>
      </c>
    </row>
    <row r="1107" spans="1:6" x14ac:dyDescent="0.2">
      <c r="A1107">
        <v>2020</v>
      </c>
      <c r="B1107" t="s">
        <v>59</v>
      </c>
      <c r="C1107" t="s">
        <v>9</v>
      </c>
      <c r="D1107">
        <v>31775</v>
      </c>
      <c r="E1107">
        <v>52734</v>
      </c>
      <c r="F1107" t="s">
        <v>10</v>
      </c>
    </row>
    <row r="1108" spans="1:6" x14ac:dyDescent="0.2">
      <c r="A1108">
        <v>2020</v>
      </c>
      <c r="B1108" t="s">
        <v>59</v>
      </c>
      <c r="C1108" t="s">
        <v>11</v>
      </c>
      <c r="D1108">
        <v>21642</v>
      </c>
      <c r="E1108">
        <v>47450</v>
      </c>
      <c r="F1108" t="s">
        <v>8</v>
      </c>
    </row>
    <row r="1109" spans="1:6" x14ac:dyDescent="0.2">
      <c r="A1109">
        <v>2020</v>
      </c>
      <c r="B1109" t="s">
        <v>59</v>
      </c>
      <c r="C1109" t="s">
        <v>12</v>
      </c>
      <c r="D1109">
        <v>196511</v>
      </c>
      <c r="E1109">
        <v>58020</v>
      </c>
      <c r="F1109" t="s">
        <v>8</v>
      </c>
    </row>
    <row r="1110" spans="1:6" x14ac:dyDescent="0.2">
      <c r="A1110">
        <v>2020</v>
      </c>
      <c r="B1110" t="s">
        <v>59</v>
      </c>
      <c r="C1110" t="s">
        <v>13</v>
      </c>
      <c r="D1110">
        <v>35891</v>
      </c>
      <c r="E1110">
        <v>56043</v>
      </c>
      <c r="F1110" t="s">
        <v>10</v>
      </c>
    </row>
    <row r="1111" spans="1:6" x14ac:dyDescent="0.2">
      <c r="A1111">
        <v>2020</v>
      </c>
      <c r="B1111" t="s">
        <v>59</v>
      </c>
      <c r="C1111" t="s">
        <v>14</v>
      </c>
      <c r="D1111">
        <v>24902</v>
      </c>
      <c r="E1111">
        <v>57041</v>
      </c>
      <c r="F1111" t="s">
        <v>10</v>
      </c>
    </row>
    <row r="1112" spans="1:6" x14ac:dyDescent="0.2">
      <c r="A1112">
        <v>2020</v>
      </c>
      <c r="B1112" t="s">
        <v>59</v>
      </c>
      <c r="C1112" t="s">
        <v>15</v>
      </c>
      <c r="D1112">
        <v>6850</v>
      </c>
      <c r="E1112">
        <v>46843</v>
      </c>
      <c r="F1112" t="s">
        <v>8</v>
      </c>
    </row>
    <row r="1113" spans="1:6" x14ac:dyDescent="0.2">
      <c r="A1113">
        <v>2020</v>
      </c>
      <c r="B1113" t="s">
        <v>59</v>
      </c>
      <c r="C1113" t="s">
        <v>16</v>
      </c>
      <c r="D1113">
        <v>139486</v>
      </c>
      <c r="E1113">
        <v>50766</v>
      </c>
      <c r="F1113" t="s">
        <v>8</v>
      </c>
    </row>
    <row r="1114" spans="1:6" x14ac:dyDescent="0.2">
      <c r="A1114">
        <v>2020</v>
      </c>
      <c r="B1114" t="s">
        <v>59</v>
      </c>
      <c r="C1114" t="s">
        <v>17</v>
      </c>
      <c r="D1114">
        <v>60996</v>
      </c>
      <c r="E1114">
        <v>55352</v>
      </c>
      <c r="F1114" t="s">
        <v>10</v>
      </c>
    </row>
    <row r="1115" spans="1:6" x14ac:dyDescent="0.2">
      <c r="A1115">
        <v>2020</v>
      </c>
      <c r="B1115" t="s">
        <v>59</v>
      </c>
      <c r="C1115" t="s">
        <v>18</v>
      </c>
      <c r="D1115">
        <v>11969</v>
      </c>
      <c r="E1115">
        <v>45972</v>
      </c>
      <c r="F1115" t="s">
        <v>8</v>
      </c>
    </row>
    <row r="1116" spans="1:6" x14ac:dyDescent="0.2">
      <c r="A1116">
        <v>2020</v>
      </c>
      <c r="B1116" t="s">
        <v>59</v>
      </c>
      <c r="C1116" t="s">
        <v>19</v>
      </c>
      <c r="D1116">
        <v>78063</v>
      </c>
      <c r="E1116">
        <v>57570</v>
      </c>
      <c r="F1116" t="s">
        <v>10</v>
      </c>
    </row>
    <row r="1117" spans="1:6" x14ac:dyDescent="0.2">
      <c r="A1117">
        <v>2020</v>
      </c>
      <c r="B1117" t="s">
        <v>59</v>
      </c>
      <c r="C1117" t="s">
        <v>20</v>
      </c>
      <c r="D1117">
        <v>40681</v>
      </c>
      <c r="E1117">
        <v>48092</v>
      </c>
      <c r="F1117" t="s">
        <v>8</v>
      </c>
    </row>
    <row r="1118" spans="1:6" x14ac:dyDescent="0.2">
      <c r="A1118">
        <v>2020</v>
      </c>
      <c r="B1118" t="s">
        <v>59</v>
      </c>
      <c r="C1118" t="s">
        <v>21</v>
      </c>
      <c r="D1118">
        <v>23521</v>
      </c>
      <c r="E1118">
        <v>46539</v>
      </c>
      <c r="F1118" t="s">
        <v>8</v>
      </c>
    </row>
    <row r="1119" spans="1:6" x14ac:dyDescent="0.2">
      <c r="A1119">
        <v>2020</v>
      </c>
      <c r="B1119" t="s">
        <v>59</v>
      </c>
      <c r="C1119" t="s">
        <v>22</v>
      </c>
      <c r="D1119">
        <v>20370</v>
      </c>
      <c r="E1119">
        <v>48235</v>
      </c>
      <c r="F1119" t="s">
        <v>10</v>
      </c>
    </row>
    <row r="1120" spans="1:6" x14ac:dyDescent="0.2">
      <c r="A1120">
        <v>2020</v>
      </c>
      <c r="B1120" t="s">
        <v>59</v>
      </c>
      <c r="C1120" t="s">
        <v>23</v>
      </c>
      <c r="D1120">
        <v>28056</v>
      </c>
      <c r="E1120">
        <v>48623</v>
      </c>
      <c r="F1120" t="s">
        <v>10</v>
      </c>
    </row>
    <row r="1121" spans="1:6" x14ac:dyDescent="0.2">
      <c r="A1121">
        <v>2020</v>
      </c>
      <c r="B1121" t="s">
        <v>59</v>
      </c>
      <c r="C1121" t="s">
        <v>24</v>
      </c>
      <c r="D1121">
        <v>30545</v>
      </c>
      <c r="E1121">
        <v>48196</v>
      </c>
      <c r="F1121" t="s">
        <v>8</v>
      </c>
    </row>
    <row r="1122" spans="1:6" x14ac:dyDescent="0.2">
      <c r="A1122">
        <v>2020</v>
      </c>
      <c r="B1122" t="s">
        <v>59</v>
      </c>
      <c r="C1122" t="s">
        <v>25</v>
      </c>
      <c r="D1122">
        <v>10761</v>
      </c>
      <c r="E1122">
        <v>43589</v>
      </c>
      <c r="F1122" t="s">
        <v>8</v>
      </c>
    </row>
    <row r="1123" spans="1:6" x14ac:dyDescent="0.2">
      <c r="A1123">
        <v>2020</v>
      </c>
      <c r="B1123" t="s">
        <v>59</v>
      </c>
      <c r="C1123" t="s">
        <v>26</v>
      </c>
      <c r="D1123">
        <v>32767</v>
      </c>
      <c r="E1123">
        <v>52648</v>
      </c>
      <c r="F1123" t="s">
        <v>10</v>
      </c>
    </row>
    <row r="1124" spans="1:6" x14ac:dyDescent="0.2">
      <c r="A1124">
        <v>2020</v>
      </c>
      <c r="B1124" t="s">
        <v>59</v>
      </c>
      <c r="C1124" t="s">
        <v>27</v>
      </c>
      <c r="D1124">
        <v>42171</v>
      </c>
      <c r="E1124">
        <v>58937</v>
      </c>
      <c r="F1124" t="s">
        <v>10</v>
      </c>
    </row>
    <row r="1125" spans="1:6" x14ac:dyDescent="0.2">
      <c r="A1125">
        <v>2020</v>
      </c>
      <c r="B1125" t="s">
        <v>59</v>
      </c>
      <c r="C1125" t="s">
        <v>28</v>
      </c>
      <c r="D1125">
        <v>52459</v>
      </c>
      <c r="E1125">
        <v>53200</v>
      </c>
      <c r="F1125" t="s">
        <v>10</v>
      </c>
    </row>
    <row r="1126" spans="1:6" x14ac:dyDescent="0.2">
      <c r="A1126">
        <v>2020</v>
      </c>
      <c r="B1126" t="s">
        <v>59</v>
      </c>
      <c r="C1126" t="s">
        <v>29</v>
      </c>
      <c r="D1126">
        <v>37272</v>
      </c>
      <c r="E1126">
        <v>55570</v>
      </c>
      <c r="F1126" t="s">
        <v>10</v>
      </c>
    </row>
    <row r="1127" spans="1:6" x14ac:dyDescent="0.2">
      <c r="A1127">
        <v>2020</v>
      </c>
      <c r="B1127" t="s">
        <v>59</v>
      </c>
      <c r="C1127" t="s">
        <v>30</v>
      </c>
      <c r="D1127">
        <v>19763</v>
      </c>
      <c r="E1127">
        <v>42497</v>
      </c>
      <c r="F1127" t="s">
        <v>10</v>
      </c>
    </row>
    <row r="1128" spans="1:6" x14ac:dyDescent="0.2">
      <c r="A1128">
        <v>2020</v>
      </c>
      <c r="B1128" t="s">
        <v>59</v>
      </c>
      <c r="C1128" t="s">
        <v>31</v>
      </c>
      <c r="D1128">
        <v>38808</v>
      </c>
      <c r="E1128">
        <v>48469</v>
      </c>
      <c r="F1128" t="s">
        <v>8</v>
      </c>
    </row>
    <row r="1129" spans="1:6" x14ac:dyDescent="0.2">
      <c r="A1129">
        <v>2020</v>
      </c>
      <c r="B1129" t="s">
        <v>59</v>
      </c>
      <c r="C1129" t="s">
        <v>32</v>
      </c>
      <c r="D1129">
        <v>9250</v>
      </c>
      <c r="E1129">
        <v>45170</v>
      </c>
      <c r="F1129" t="s">
        <v>8</v>
      </c>
    </row>
    <row r="1130" spans="1:6" x14ac:dyDescent="0.2">
      <c r="A1130">
        <v>2020</v>
      </c>
      <c r="B1130" t="s">
        <v>59</v>
      </c>
      <c r="C1130" t="s">
        <v>33</v>
      </c>
      <c r="D1130">
        <v>14923</v>
      </c>
      <c r="E1130">
        <v>45891</v>
      </c>
      <c r="F1130" t="s">
        <v>10</v>
      </c>
    </row>
    <row r="1131" spans="1:6" x14ac:dyDescent="0.2">
      <c r="A1131">
        <v>2020</v>
      </c>
      <c r="B1131" t="s">
        <v>59</v>
      </c>
      <c r="C1131" t="s">
        <v>34</v>
      </c>
      <c r="D1131">
        <v>15829</v>
      </c>
      <c r="E1131">
        <v>50190</v>
      </c>
      <c r="F1131" t="s">
        <v>8</v>
      </c>
    </row>
    <row r="1132" spans="1:6" x14ac:dyDescent="0.2">
      <c r="A1132">
        <v>2020</v>
      </c>
      <c r="B1132" t="s">
        <v>59</v>
      </c>
      <c r="C1132" t="s">
        <v>35</v>
      </c>
      <c r="D1132">
        <v>12509</v>
      </c>
      <c r="E1132">
        <v>53777</v>
      </c>
      <c r="F1132" t="s">
        <v>8</v>
      </c>
    </row>
    <row r="1133" spans="1:6" x14ac:dyDescent="0.2">
      <c r="A1133">
        <v>2020</v>
      </c>
      <c r="B1133" t="s">
        <v>59</v>
      </c>
      <c r="C1133" t="s">
        <v>36</v>
      </c>
      <c r="D1133">
        <v>54238</v>
      </c>
      <c r="E1133">
        <v>59723</v>
      </c>
      <c r="F1133" t="s">
        <v>10</v>
      </c>
    </row>
    <row r="1134" spans="1:6" x14ac:dyDescent="0.2">
      <c r="A1134">
        <v>2020</v>
      </c>
      <c r="B1134" t="s">
        <v>59</v>
      </c>
      <c r="C1134" t="s">
        <v>37</v>
      </c>
      <c r="D1134">
        <v>10758</v>
      </c>
      <c r="E1134">
        <v>44078</v>
      </c>
      <c r="F1134" t="s">
        <v>10</v>
      </c>
    </row>
    <row r="1135" spans="1:6" x14ac:dyDescent="0.2">
      <c r="A1135">
        <v>2020</v>
      </c>
      <c r="B1135" t="s">
        <v>59</v>
      </c>
      <c r="C1135" t="s">
        <v>38</v>
      </c>
      <c r="D1135">
        <v>123741</v>
      </c>
      <c r="E1135">
        <v>57832</v>
      </c>
      <c r="F1135" t="s">
        <v>8</v>
      </c>
    </row>
    <row r="1136" spans="1:6" x14ac:dyDescent="0.2">
      <c r="A1136">
        <v>2020</v>
      </c>
      <c r="B1136" t="s">
        <v>59</v>
      </c>
      <c r="C1136" t="s">
        <v>39</v>
      </c>
      <c r="D1136">
        <v>61525</v>
      </c>
      <c r="E1136">
        <v>49092</v>
      </c>
      <c r="F1136" t="s">
        <v>8</v>
      </c>
    </row>
    <row r="1137" spans="1:6" x14ac:dyDescent="0.2">
      <c r="A1137">
        <v>2020</v>
      </c>
      <c r="B1137" t="s">
        <v>59</v>
      </c>
      <c r="C1137" t="s">
        <v>40</v>
      </c>
      <c r="D1137">
        <v>7753</v>
      </c>
      <c r="E1137">
        <v>55819</v>
      </c>
      <c r="F1137" t="s">
        <v>10</v>
      </c>
    </row>
    <row r="1138" spans="1:6" x14ac:dyDescent="0.2">
      <c r="A1138">
        <v>2020</v>
      </c>
      <c r="B1138" t="s">
        <v>59</v>
      </c>
      <c r="C1138" t="s">
        <v>41</v>
      </c>
      <c r="D1138">
        <v>68615</v>
      </c>
      <c r="E1138">
        <v>50247</v>
      </c>
      <c r="F1138" t="s">
        <v>8</v>
      </c>
    </row>
    <row r="1139" spans="1:6" x14ac:dyDescent="0.2">
      <c r="A1139">
        <v>2020</v>
      </c>
      <c r="B1139" t="s">
        <v>59</v>
      </c>
      <c r="C1139" t="s">
        <v>42</v>
      </c>
      <c r="D1139">
        <v>23748</v>
      </c>
      <c r="E1139">
        <v>47554</v>
      </c>
      <c r="F1139" t="s">
        <v>10</v>
      </c>
    </row>
    <row r="1140" spans="1:6" x14ac:dyDescent="0.2">
      <c r="A1140">
        <v>2020</v>
      </c>
      <c r="B1140" t="s">
        <v>59</v>
      </c>
      <c r="C1140" t="s">
        <v>43</v>
      </c>
      <c r="D1140">
        <v>26503</v>
      </c>
      <c r="E1140">
        <v>50347</v>
      </c>
      <c r="F1140" t="s">
        <v>8</v>
      </c>
    </row>
    <row r="1141" spans="1:6" x14ac:dyDescent="0.2">
      <c r="A1141">
        <v>2020</v>
      </c>
      <c r="B1141" t="s">
        <v>59</v>
      </c>
      <c r="C1141" t="s">
        <v>44</v>
      </c>
      <c r="D1141">
        <v>74845</v>
      </c>
      <c r="E1141">
        <v>51000</v>
      </c>
      <c r="F1141" t="s">
        <v>8</v>
      </c>
    </row>
    <row r="1142" spans="1:6" x14ac:dyDescent="0.2">
      <c r="A1142">
        <v>2020</v>
      </c>
      <c r="B1142" t="s">
        <v>59</v>
      </c>
      <c r="C1142" t="s">
        <v>45</v>
      </c>
      <c r="D1142">
        <v>7658</v>
      </c>
      <c r="E1142">
        <v>49902</v>
      </c>
      <c r="F1142" t="s">
        <v>10</v>
      </c>
    </row>
    <row r="1143" spans="1:6" x14ac:dyDescent="0.2">
      <c r="A1143">
        <v>2020</v>
      </c>
      <c r="B1143" t="s">
        <v>59</v>
      </c>
      <c r="C1143" t="s">
        <v>46</v>
      </c>
      <c r="D1143">
        <v>30013</v>
      </c>
      <c r="E1143">
        <v>45429</v>
      </c>
      <c r="F1143" t="s">
        <v>10</v>
      </c>
    </row>
    <row r="1144" spans="1:6" x14ac:dyDescent="0.2">
      <c r="A1144">
        <v>2020</v>
      </c>
      <c r="B1144" t="s">
        <v>59</v>
      </c>
      <c r="C1144" t="s">
        <v>47</v>
      </c>
      <c r="D1144">
        <v>8059</v>
      </c>
      <c r="E1144">
        <v>45650</v>
      </c>
      <c r="F1144" t="s">
        <v>8</v>
      </c>
    </row>
    <row r="1145" spans="1:6" x14ac:dyDescent="0.2">
      <c r="A1145">
        <v>2020</v>
      </c>
      <c r="B1145" t="s">
        <v>59</v>
      </c>
      <c r="C1145" t="s">
        <v>48</v>
      </c>
      <c r="D1145">
        <v>40040</v>
      </c>
      <c r="E1145">
        <v>52137</v>
      </c>
      <c r="F1145" t="s">
        <v>8</v>
      </c>
    </row>
    <row r="1146" spans="1:6" x14ac:dyDescent="0.2">
      <c r="A1146">
        <v>2020</v>
      </c>
      <c r="B1146" t="s">
        <v>59</v>
      </c>
      <c r="C1146" t="s">
        <v>49</v>
      </c>
      <c r="D1146">
        <v>147447</v>
      </c>
      <c r="E1146">
        <v>58337</v>
      </c>
      <c r="F1146" t="s">
        <v>10</v>
      </c>
    </row>
    <row r="1147" spans="1:6" x14ac:dyDescent="0.2">
      <c r="A1147">
        <v>2020</v>
      </c>
      <c r="B1147" t="s">
        <v>59</v>
      </c>
      <c r="C1147" t="s">
        <v>50</v>
      </c>
      <c r="D1147">
        <v>19531</v>
      </c>
      <c r="E1147">
        <v>50163</v>
      </c>
      <c r="F1147" t="s">
        <v>8</v>
      </c>
    </row>
    <row r="1148" spans="1:6" x14ac:dyDescent="0.2">
      <c r="A1148">
        <v>2020</v>
      </c>
      <c r="B1148" t="s">
        <v>59</v>
      </c>
      <c r="C1148" t="s">
        <v>51</v>
      </c>
      <c r="D1148">
        <v>5084</v>
      </c>
      <c r="E1148">
        <v>46351</v>
      </c>
      <c r="F1148" t="s">
        <v>8</v>
      </c>
    </row>
    <row r="1149" spans="1:6" x14ac:dyDescent="0.2">
      <c r="A1149">
        <v>2020</v>
      </c>
      <c r="B1149" t="s">
        <v>59</v>
      </c>
      <c r="C1149" t="s">
        <v>52</v>
      </c>
      <c r="D1149">
        <v>43180</v>
      </c>
      <c r="E1149">
        <v>49886</v>
      </c>
      <c r="F1149" t="s">
        <v>10</v>
      </c>
    </row>
    <row r="1150" spans="1:6" x14ac:dyDescent="0.2">
      <c r="A1150">
        <v>2020</v>
      </c>
      <c r="B1150" t="s">
        <v>59</v>
      </c>
      <c r="C1150" t="s">
        <v>53</v>
      </c>
      <c r="D1150">
        <v>39324</v>
      </c>
      <c r="E1150">
        <v>69994</v>
      </c>
      <c r="F1150" t="s">
        <v>8</v>
      </c>
    </row>
    <row r="1151" spans="1:6" x14ac:dyDescent="0.2">
      <c r="A1151">
        <v>2020</v>
      </c>
      <c r="B1151" t="s">
        <v>59</v>
      </c>
      <c r="C1151" t="s">
        <v>54</v>
      </c>
      <c r="D1151">
        <v>10925</v>
      </c>
      <c r="E1151">
        <v>44698</v>
      </c>
      <c r="F1151" t="s">
        <v>8</v>
      </c>
    </row>
    <row r="1152" spans="1:6" x14ac:dyDescent="0.2">
      <c r="A1152">
        <v>2020</v>
      </c>
      <c r="B1152" t="s">
        <v>59</v>
      </c>
      <c r="C1152" t="s">
        <v>55</v>
      </c>
      <c r="D1152">
        <v>36496</v>
      </c>
      <c r="E1152">
        <v>47512</v>
      </c>
      <c r="F1152" t="s">
        <v>10</v>
      </c>
    </row>
    <row r="1153" spans="1:6" x14ac:dyDescent="0.2">
      <c r="A1153">
        <v>2020</v>
      </c>
      <c r="B1153" t="s">
        <v>59</v>
      </c>
      <c r="C1153" t="s">
        <v>56</v>
      </c>
      <c r="D1153">
        <v>4830</v>
      </c>
      <c r="E1153">
        <v>48737</v>
      </c>
      <c r="F1153" t="s">
        <v>8</v>
      </c>
    </row>
    <row r="1154" spans="1:6" x14ac:dyDescent="0.2">
      <c r="A1154">
        <v>2020</v>
      </c>
      <c r="B1154" t="s">
        <v>60</v>
      </c>
      <c r="C1154" t="s">
        <v>7</v>
      </c>
      <c r="D1154">
        <v>2168</v>
      </c>
      <c r="E1154">
        <v>66025</v>
      </c>
      <c r="F1154" t="s">
        <v>8</v>
      </c>
    </row>
    <row r="1155" spans="1:6" x14ac:dyDescent="0.2">
      <c r="A1155">
        <v>2020</v>
      </c>
      <c r="B1155" t="s">
        <v>60</v>
      </c>
      <c r="C1155" t="s">
        <v>9</v>
      </c>
      <c r="D1155">
        <v>3113</v>
      </c>
      <c r="E1155">
        <v>81499</v>
      </c>
      <c r="F1155" t="s">
        <v>10</v>
      </c>
    </row>
    <row r="1156" spans="1:6" x14ac:dyDescent="0.2">
      <c r="A1156">
        <v>2020</v>
      </c>
      <c r="B1156" t="s">
        <v>60</v>
      </c>
      <c r="C1156" t="s">
        <v>11</v>
      </c>
      <c r="D1156">
        <v>1210</v>
      </c>
      <c r="E1156">
        <v>59828</v>
      </c>
      <c r="F1156" t="s">
        <v>8</v>
      </c>
    </row>
    <row r="1157" spans="1:6" x14ac:dyDescent="0.2">
      <c r="A1157">
        <v>2020</v>
      </c>
      <c r="B1157" t="s">
        <v>60</v>
      </c>
      <c r="C1157" t="s">
        <v>12</v>
      </c>
      <c r="D1157">
        <v>26592</v>
      </c>
      <c r="E1157">
        <v>194173</v>
      </c>
      <c r="F1157" t="s">
        <v>8</v>
      </c>
    </row>
    <row r="1158" spans="1:6" x14ac:dyDescent="0.2">
      <c r="A1158">
        <v>2020</v>
      </c>
      <c r="B1158" t="s">
        <v>60</v>
      </c>
      <c r="C1158" t="s">
        <v>13</v>
      </c>
      <c r="D1158">
        <v>4173</v>
      </c>
      <c r="E1158">
        <v>106735</v>
      </c>
      <c r="F1158" t="s">
        <v>10</v>
      </c>
    </row>
    <row r="1159" spans="1:6" x14ac:dyDescent="0.2">
      <c r="A1159">
        <v>2020</v>
      </c>
      <c r="B1159" t="s">
        <v>60</v>
      </c>
      <c r="C1159" t="s">
        <v>14</v>
      </c>
      <c r="D1159">
        <v>2306</v>
      </c>
      <c r="E1159">
        <v>116642</v>
      </c>
      <c r="F1159" t="s">
        <v>8</v>
      </c>
    </row>
    <row r="1160" spans="1:6" x14ac:dyDescent="0.2">
      <c r="A1160">
        <v>2020</v>
      </c>
      <c r="B1160" t="s">
        <v>60</v>
      </c>
      <c r="C1160" t="s">
        <v>15</v>
      </c>
      <c r="D1160">
        <v>433</v>
      </c>
      <c r="E1160">
        <v>71782</v>
      </c>
      <c r="F1160" t="s">
        <v>8</v>
      </c>
    </row>
    <row r="1161" spans="1:6" x14ac:dyDescent="0.2">
      <c r="A1161">
        <v>2020</v>
      </c>
      <c r="B1161" t="s">
        <v>60</v>
      </c>
      <c r="C1161" t="s">
        <v>16</v>
      </c>
      <c r="D1161">
        <v>11205</v>
      </c>
      <c r="E1161">
        <v>87168</v>
      </c>
      <c r="F1161" t="s">
        <v>10</v>
      </c>
    </row>
    <row r="1162" spans="1:6" x14ac:dyDescent="0.2">
      <c r="A1162">
        <v>2020</v>
      </c>
      <c r="B1162" t="s">
        <v>60</v>
      </c>
      <c r="C1162" t="s">
        <v>17</v>
      </c>
      <c r="D1162">
        <v>5113</v>
      </c>
      <c r="E1162">
        <v>102613</v>
      </c>
      <c r="F1162" t="s">
        <v>8</v>
      </c>
    </row>
    <row r="1163" spans="1:6" x14ac:dyDescent="0.2">
      <c r="A1163">
        <v>2020</v>
      </c>
      <c r="B1163" t="s">
        <v>60</v>
      </c>
      <c r="C1163" t="s">
        <v>18</v>
      </c>
      <c r="D1163">
        <v>1223</v>
      </c>
      <c r="E1163">
        <v>58761</v>
      </c>
      <c r="F1163" t="s">
        <v>8</v>
      </c>
    </row>
    <row r="1164" spans="1:6" x14ac:dyDescent="0.2">
      <c r="A1164">
        <v>2020</v>
      </c>
      <c r="B1164" t="s">
        <v>60</v>
      </c>
      <c r="C1164" t="s">
        <v>19</v>
      </c>
      <c r="D1164">
        <v>6688</v>
      </c>
      <c r="E1164">
        <v>97164</v>
      </c>
      <c r="F1164" t="s">
        <v>10</v>
      </c>
    </row>
    <row r="1165" spans="1:6" x14ac:dyDescent="0.2">
      <c r="A1165">
        <v>2020</v>
      </c>
      <c r="B1165" t="s">
        <v>60</v>
      </c>
      <c r="C1165" t="s">
        <v>20</v>
      </c>
      <c r="D1165">
        <v>2123</v>
      </c>
      <c r="E1165">
        <v>66371</v>
      </c>
      <c r="F1165" t="s">
        <v>8</v>
      </c>
    </row>
    <row r="1166" spans="1:6" x14ac:dyDescent="0.2">
      <c r="A1166">
        <v>2020</v>
      </c>
      <c r="B1166" t="s">
        <v>60</v>
      </c>
      <c r="C1166" t="s">
        <v>21</v>
      </c>
      <c r="D1166">
        <v>1742</v>
      </c>
      <c r="E1166">
        <v>64519</v>
      </c>
      <c r="F1166" t="s">
        <v>8</v>
      </c>
    </row>
    <row r="1167" spans="1:6" x14ac:dyDescent="0.2">
      <c r="A1167">
        <v>2020</v>
      </c>
      <c r="B1167" t="s">
        <v>60</v>
      </c>
      <c r="C1167" t="s">
        <v>22</v>
      </c>
      <c r="D1167">
        <v>1308</v>
      </c>
      <c r="E1167">
        <v>69399</v>
      </c>
      <c r="F1167" t="s">
        <v>10</v>
      </c>
    </row>
    <row r="1168" spans="1:6" x14ac:dyDescent="0.2">
      <c r="A1168">
        <v>2020</v>
      </c>
      <c r="B1168" t="s">
        <v>60</v>
      </c>
      <c r="C1168" t="s">
        <v>23</v>
      </c>
      <c r="D1168">
        <v>1785</v>
      </c>
      <c r="E1168">
        <v>60629</v>
      </c>
      <c r="F1168" t="s">
        <v>8</v>
      </c>
    </row>
    <row r="1169" spans="1:6" x14ac:dyDescent="0.2">
      <c r="A1169">
        <v>2020</v>
      </c>
      <c r="B1169" t="s">
        <v>60</v>
      </c>
      <c r="C1169" t="s">
        <v>24</v>
      </c>
      <c r="D1169">
        <v>1716</v>
      </c>
      <c r="E1169">
        <v>64223</v>
      </c>
      <c r="F1169" t="s">
        <v>8</v>
      </c>
    </row>
    <row r="1170" spans="1:6" x14ac:dyDescent="0.2">
      <c r="A1170">
        <v>2020</v>
      </c>
      <c r="B1170" t="s">
        <v>60</v>
      </c>
      <c r="C1170" t="s">
        <v>25</v>
      </c>
      <c r="D1170">
        <v>849</v>
      </c>
      <c r="E1170">
        <v>60502</v>
      </c>
      <c r="F1170" t="s">
        <v>10</v>
      </c>
    </row>
    <row r="1171" spans="1:6" x14ac:dyDescent="0.2">
      <c r="A1171">
        <v>2020</v>
      </c>
      <c r="B1171" t="s">
        <v>60</v>
      </c>
      <c r="C1171" t="s">
        <v>26</v>
      </c>
      <c r="D1171">
        <v>2737</v>
      </c>
      <c r="E1171">
        <v>98844</v>
      </c>
      <c r="F1171" t="s">
        <v>8</v>
      </c>
    </row>
    <row r="1172" spans="1:6" x14ac:dyDescent="0.2">
      <c r="A1172">
        <v>2020</v>
      </c>
      <c r="B1172" t="s">
        <v>60</v>
      </c>
      <c r="C1172" t="s">
        <v>27</v>
      </c>
      <c r="D1172">
        <v>5379</v>
      </c>
      <c r="E1172">
        <v>129118</v>
      </c>
      <c r="F1172" t="s">
        <v>8</v>
      </c>
    </row>
    <row r="1173" spans="1:6" x14ac:dyDescent="0.2">
      <c r="A1173">
        <v>2020</v>
      </c>
      <c r="B1173" t="s">
        <v>60</v>
      </c>
      <c r="C1173" t="s">
        <v>28</v>
      </c>
      <c r="D1173">
        <v>6287</v>
      </c>
      <c r="E1173">
        <v>79556</v>
      </c>
      <c r="F1173" t="s">
        <v>10</v>
      </c>
    </row>
    <row r="1174" spans="1:6" x14ac:dyDescent="0.2">
      <c r="A1174">
        <v>2020</v>
      </c>
      <c r="B1174" t="s">
        <v>60</v>
      </c>
      <c r="C1174" t="s">
        <v>29</v>
      </c>
      <c r="D1174">
        <v>3977</v>
      </c>
      <c r="E1174">
        <v>84903</v>
      </c>
      <c r="F1174" t="s">
        <v>8</v>
      </c>
    </row>
    <row r="1175" spans="1:6" x14ac:dyDescent="0.2">
      <c r="A1175">
        <v>2020</v>
      </c>
      <c r="B1175" t="s">
        <v>60</v>
      </c>
      <c r="C1175" t="s">
        <v>30</v>
      </c>
      <c r="D1175">
        <v>940</v>
      </c>
      <c r="E1175">
        <v>55173</v>
      </c>
      <c r="F1175" t="s">
        <v>8</v>
      </c>
    </row>
    <row r="1176" spans="1:6" x14ac:dyDescent="0.2">
      <c r="A1176">
        <v>2020</v>
      </c>
      <c r="B1176" t="s">
        <v>60</v>
      </c>
      <c r="C1176" t="s">
        <v>31</v>
      </c>
      <c r="D1176">
        <v>3049</v>
      </c>
      <c r="E1176">
        <v>87842</v>
      </c>
      <c r="F1176" t="s">
        <v>10</v>
      </c>
    </row>
    <row r="1177" spans="1:6" x14ac:dyDescent="0.2">
      <c r="A1177">
        <v>2020</v>
      </c>
      <c r="B1177" t="s">
        <v>60</v>
      </c>
      <c r="C1177" t="s">
        <v>32</v>
      </c>
      <c r="D1177">
        <v>801</v>
      </c>
      <c r="E1177">
        <v>60475</v>
      </c>
      <c r="F1177" t="s">
        <v>8</v>
      </c>
    </row>
    <row r="1178" spans="1:6" x14ac:dyDescent="0.2">
      <c r="A1178">
        <v>2020</v>
      </c>
      <c r="B1178" t="s">
        <v>60</v>
      </c>
      <c r="C1178" t="s">
        <v>33</v>
      </c>
      <c r="D1178">
        <v>973</v>
      </c>
      <c r="E1178">
        <v>70407</v>
      </c>
      <c r="F1178" t="s">
        <v>8</v>
      </c>
    </row>
    <row r="1179" spans="1:6" x14ac:dyDescent="0.2">
      <c r="A1179">
        <v>2020</v>
      </c>
      <c r="B1179" t="s">
        <v>60</v>
      </c>
      <c r="C1179" t="s">
        <v>34</v>
      </c>
      <c r="D1179">
        <v>1541</v>
      </c>
      <c r="E1179">
        <v>76292</v>
      </c>
      <c r="F1179" t="s">
        <v>10</v>
      </c>
    </row>
    <row r="1180" spans="1:6" x14ac:dyDescent="0.2">
      <c r="A1180">
        <v>2020</v>
      </c>
      <c r="B1180" t="s">
        <v>60</v>
      </c>
      <c r="C1180" t="s">
        <v>35</v>
      </c>
      <c r="D1180">
        <v>892</v>
      </c>
      <c r="E1180">
        <v>99599</v>
      </c>
      <c r="F1180" t="s">
        <v>10</v>
      </c>
    </row>
    <row r="1181" spans="1:6" x14ac:dyDescent="0.2">
      <c r="A1181">
        <v>2020</v>
      </c>
      <c r="B1181" t="s">
        <v>60</v>
      </c>
      <c r="C1181" t="s">
        <v>36</v>
      </c>
      <c r="D1181">
        <v>3722</v>
      </c>
      <c r="E1181">
        <v>120630</v>
      </c>
      <c r="F1181" t="s">
        <v>8</v>
      </c>
    </row>
    <row r="1182" spans="1:6" x14ac:dyDescent="0.2">
      <c r="A1182">
        <v>2020</v>
      </c>
      <c r="B1182" t="s">
        <v>60</v>
      </c>
      <c r="C1182" t="s">
        <v>37</v>
      </c>
      <c r="D1182">
        <v>987</v>
      </c>
      <c r="E1182">
        <v>59204</v>
      </c>
      <c r="F1182" t="s">
        <v>8</v>
      </c>
    </row>
    <row r="1183" spans="1:6" x14ac:dyDescent="0.2">
      <c r="A1183">
        <v>2020</v>
      </c>
      <c r="B1183" t="s">
        <v>60</v>
      </c>
      <c r="C1183" t="s">
        <v>38</v>
      </c>
      <c r="D1183">
        <v>12672</v>
      </c>
      <c r="E1183">
        <v>135853</v>
      </c>
      <c r="F1183" t="s">
        <v>10</v>
      </c>
    </row>
    <row r="1184" spans="1:6" x14ac:dyDescent="0.2">
      <c r="A1184">
        <v>2020</v>
      </c>
      <c r="B1184" t="s">
        <v>60</v>
      </c>
      <c r="C1184" t="s">
        <v>39</v>
      </c>
      <c r="D1184">
        <v>5238</v>
      </c>
      <c r="E1184">
        <v>89920</v>
      </c>
      <c r="F1184" t="s">
        <v>8</v>
      </c>
    </row>
    <row r="1185" spans="1:6" x14ac:dyDescent="0.2">
      <c r="A1185">
        <v>2020</v>
      </c>
      <c r="B1185" t="s">
        <v>60</v>
      </c>
      <c r="C1185" t="s">
        <v>40</v>
      </c>
      <c r="D1185">
        <v>395</v>
      </c>
      <c r="E1185">
        <v>76208</v>
      </c>
      <c r="F1185" t="s">
        <v>10</v>
      </c>
    </row>
    <row r="1186" spans="1:6" x14ac:dyDescent="0.2">
      <c r="A1186">
        <v>2020</v>
      </c>
      <c r="B1186" t="s">
        <v>60</v>
      </c>
      <c r="C1186" t="s">
        <v>41</v>
      </c>
      <c r="D1186">
        <v>4616</v>
      </c>
      <c r="E1186">
        <v>76006</v>
      </c>
      <c r="F1186" t="s">
        <v>8</v>
      </c>
    </row>
    <row r="1187" spans="1:6" x14ac:dyDescent="0.2">
      <c r="A1187">
        <v>2020</v>
      </c>
      <c r="B1187" t="s">
        <v>60</v>
      </c>
      <c r="C1187" t="s">
        <v>42</v>
      </c>
      <c r="D1187">
        <v>1469</v>
      </c>
      <c r="E1187">
        <v>64997</v>
      </c>
      <c r="F1187" t="s">
        <v>8</v>
      </c>
    </row>
    <row r="1188" spans="1:6" x14ac:dyDescent="0.2">
      <c r="A1188">
        <v>2020</v>
      </c>
      <c r="B1188" t="s">
        <v>60</v>
      </c>
      <c r="C1188" t="s">
        <v>43</v>
      </c>
      <c r="D1188">
        <v>3768</v>
      </c>
      <c r="E1188">
        <v>93733</v>
      </c>
      <c r="F1188" t="s">
        <v>10</v>
      </c>
    </row>
    <row r="1189" spans="1:6" x14ac:dyDescent="0.2">
      <c r="A1189">
        <v>2020</v>
      </c>
      <c r="B1189" t="s">
        <v>60</v>
      </c>
      <c r="C1189" t="s">
        <v>44</v>
      </c>
      <c r="D1189">
        <v>4896</v>
      </c>
      <c r="E1189">
        <v>93091</v>
      </c>
      <c r="F1189" t="s">
        <v>10</v>
      </c>
    </row>
    <row r="1190" spans="1:6" x14ac:dyDescent="0.2">
      <c r="A1190">
        <v>2020</v>
      </c>
      <c r="B1190" t="s">
        <v>60</v>
      </c>
      <c r="C1190" t="s">
        <v>45</v>
      </c>
      <c r="D1190">
        <v>715</v>
      </c>
      <c r="E1190">
        <v>80327</v>
      </c>
      <c r="F1190" t="s">
        <v>8</v>
      </c>
    </row>
    <row r="1191" spans="1:6" x14ac:dyDescent="0.2">
      <c r="A1191">
        <v>2020</v>
      </c>
      <c r="B1191" t="s">
        <v>60</v>
      </c>
      <c r="C1191" t="s">
        <v>46</v>
      </c>
      <c r="D1191">
        <v>2548</v>
      </c>
      <c r="E1191">
        <v>67977</v>
      </c>
      <c r="F1191" t="s">
        <v>8</v>
      </c>
    </row>
    <row r="1192" spans="1:6" x14ac:dyDescent="0.2">
      <c r="A1192">
        <v>2020</v>
      </c>
      <c r="B1192" t="s">
        <v>60</v>
      </c>
      <c r="C1192" t="s">
        <v>47</v>
      </c>
      <c r="D1192">
        <v>561</v>
      </c>
      <c r="E1192">
        <v>55334</v>
      </c>
      <c r="F1192" t="s">
        <v>10</v>
      </c>
    </row>
    <row r="1193" spans="1:6" x14ac:dyDescent="0.2">
      <c r="A1193">
        <v>2020</v>
      </c>
      <c r="B1193" t="s">
        <v>60</v>
      </c>
      <c r="C1193" t="s">
        <v>48</v>
      </c>
      <c r="D1193">
        <v>3519</v>
      </c>
      <c r="E1193">
        <v>79821</v>
      </c>
      <c r="F1193" t="s">
        <v>10</v>
      </c>
    </row>
    <row r="1194" spans="1:6" x14ac:dyDescent="0.2">
      <c r="A1194">
        <v>2020</v>
      </c>
      <c r="B1194" t="s">
        <v>60</v>
      </c>
      <c r="C1194" t="s">
        <v>49</v>
      </c>
      <c r="D1194">
        <v>9828</v>
      </c>
      <c r="E1194">
        <v>93085</v>
      </c>
      <c r="F1194" t="s">
        <v>10</v>
      </c>
    </row>
    <row r="1195" spans="1:6" x14ac:dyDescent="0.2">
      <c r="A1195">
        <v>2020</v>
      </c>
      <c r="B1195" t="s">
        <v>60</v>
      </c>
      <c r="C1195" t="s">
        <v>50</v>
      </c>
      <c r="D1195">
        <v>2489</v>
      </c>
      <c r="E1195">
        <v>84404</v>
      </c>
      <c r="F1195" t="s">
        <v>10</v>
      </c>
    </row>
    <row r="1196" spans="1:6" x14ac:dyDescent="0.2">
      <c r="A1196">
        <v>2020</v>
      </c>
      <c r="B1196" t="s">
        <v>60</v>
      </c>
      <c r="C1196" t="s">
        <v>51</v>
      </c>
      <c r="D1196">
        <v>505</v>
      </c>
      <c r="E1196">
        <v>65800</v>
      </c>
      <c r="F1196" t="s">
        <v>10</v>
      </c>
    </row>
    <row r="1197" spans="1:6" x14ac:dyDescent="0.2">
      <c r="A1197">
        <v>2020</v>
      </c>
      <c r="B1197" t="s">
        <v>60</v>
      </c>
      <c r="C1197" t="s">
        <v>52</v>
      </c>
      <c r="D1197">
        <v>4379</v>
      </c>
      <c r="E1197">
        <v>106731</v>
      </c>
      <c r="F1197" t="s">
        <v>8</v>
      </c>
    </row>
    <row r="1198" spans="1:6" x14ac:dyDescent="0.2">
      <c r="A1198">
        <v>2020</v>
      </c>
      <c r="B1198" t="s">
        <v>60</v>
      </c>
      <c r="C1198" t="s">
        <v>53</v>
      </c>
      <c r="D1198">
        <v>4629</v>
      </c>
      <c r="E1198">
        <v>200631</v>
      </c>
      <c r="F1198" t="s">
        <v>8</v>
      </c>
    </row>
    <row r="1199" spans="1:6" x14ac:dyDescent="0.2">
      <c r="A1199">
        <v>2020</v>
      </c>
      <c r="B1199" t="s">
        <v>60</v>
      </c>
      <c r="C1199" t="s">
        <v>54</v>
      </c>
      <c r="D1199">
        <v>789</v>
      </c>
      <c r="E1199">
        <v>58508</v>
      </c>
      <c r="F1199" t="s">
        <v>10</v>
      </c>
    </row>
    <row r="1200" spans="1:6" x14ac:dyDescent="0.2">
      <c r="A1200">
        <v>2020</v>
      </c>
      <c r="B1200" t="s">
        <v>60</v>
      </c>
      <c r="C1200" t="s">
        <v>55</v>
      </c>
      <c r="D1200">
        <v>2298</v>
      </c>
      <c r="E1200">
        <v>81414</v>
      </c>
      <c r="F1200" t="s">
        <v>8</v>
      </c>
    </row>
    <row r="1201" spans="1:6" x14ac:dyDescent="0.2">
      <c r="A1201">
        <v>2020</v>
      </c>
      <c r="B1201" t="s">
        <v>60</v>
      </c>
      <c r="C1201" t="s">
        <v>56</v>
      </c>
      <c r="D1201">
        <v>398</v>
      </c>
      <c r="E1201">
        <v>53401</v>
      </c>
      <c r="F1201" t="s">
        <v>8</v>
      </c>
    </row>
    <row r="1202" spans="1:6" x14ac:dyDescent="0.2">
      <c r="A1202">
        <v>2020</v>
      </c>
      <c r="B1202" t="s">
        <v>61</v>
      </c>
      <c r="C1202" t="s">
        <v>7</v>
      </c>
      <c r="D1202">
        <v>13364</v>
      </c>
      <c r="E1202">
        <v>75240</v>
      </c>
      <c r="F1202" t="s">
        <v>10</v>
      </c>
    </row>
    <row r="1203" spans="1:6" x14ac:dyDescent="0.2">
      <c r="A1203">
        <v>2020</v>
      </c>
      <c r="B1203" t="s">
        <v>61</v>
      </c>
      <c r="C1203" t="s">
        <v>9</v>
      </c>
      <c r="D1203">
        <v>17978</v>
      </c>
      <c r="E1203">
        <v>76877</v>
      </c>
      <c r="F1203" t="s">
        <v>10</v>
      </c>
    </row>
    <row r="1204" spans="1:6" x14ac:dyDescent="0.2">
      <c r="A1204">
        <v>2020</v>
      </c>
      <c r="B1204" t="s">
        <v>61</v>
      </c>
      <c r="C1204" t="s">
        <v>11</v>
      </c>
      <c r="D1204">
        <v>8418</v>
      </c>
      <c r="E1204">
        <v>64119</v>
      </c>
      <c r="F1204" t="s">
        <v>8</v>
      </c>
    </row>
    <row r="1205" spans="1:6" x14ac:dyDescent="0.2">
      <c r="A1205">
        <v>2020</v>
      </c>
      <c r="B1205" t="s">
        <v>61</v>
      </c>
      <c r="C1205" t="s">
        <v>12</v>
      </c>
      <c r="D1205">
        <v>106953</v>
      </c>
      <c r="E1205">
        <v>113228</v>
      </c>
      <c r="F1205" t="s">
        <v>8</v>
      </c>
    </row>
    <row r="1206" spans="1:6" x14ac:dyDescent="0.2">
      <c r="A1206">
        <v>2020</v>
      </c>
      <c r="B1206" t="s">
        <v>61</v>
      </c>
      <c r="C1206" t="s">
        <v>13</v>
      </c>
      <c r="D1206">
        <v>23326</v>
      </c>
      <c r="E1206">
        <v>90615</v>
      </c>
      <c r="F1206" t="s">
        <v>10</v>
      </c>
    </row>
    <row r="1207" spans="1:6" x14ac:dyDescent="0.2">
      <c r="A1207">
        <v>2020</v>
      </c>
      <c r="B1207" t="s">
        <v>61</v>
      </c>
      <c r="C1207" t="s">
        <v>14</v>
      </c>
      <c r="D1207">
        <v>10879</v>
      </c>
      <c r="E1207">
        <v>161433</v>
      </c>
      <c r="F1207" t="s">
        <v>8</v>
      </c>
    </row>
    <row r="1208" spans="1:6" x14ac:dyDescent="0.2">
      <c r="A1208">
        <v>2020</v>
      </c>
      <c r="B1208" t="s">
        <v>61</v>
      </c>
      <c r="C1208" t="s">
        <v>15</v>
      </c>
      <c r="D1208">
        <v>2859</v>
      </c>
      <c r="E1208">
        <v>101574</v>
      </c>
      <c r="F1208" t="s">
        <v>10</v>
      </c>
    </row>
    <row r="1209" spans="1:6" x14ac:dyDescent="0.2">
      <c r="A1209">
        <v>2020</v>
      </c>
      <c r="B1209" t="s">
        <v>61</v>
      </c>
      <c r="C1209" t="s">
        <v>16</v>
      </c>
      <c r="D1209">
        <v>73412</v>
      </c>
      <c r="E1209">
        <v>81337</v>
      </c>
      <c r="F1209" t="s">
        <v>8</v>
      </c>
    </row>
    <row r="1210" spans="1:6" x14ac:dyDescent="0.2">
      <c r="A1210">
        <v>2020</v>
      </c>
      <c r="B1210" t="s">
        <v>61</v>
      </c>
      <c r="C1210" t="s">
        <v>17</v>
      </c>
      <c r="D1210">
        <v>26225</v>
      </c>
      <c r="E1210">
        <v>90587</v>
      </c>
      <c r="F1210" t="s">
        <v>8</v>
      </c>
    </row>
    <row r="1211" spans="1:6" x14ac:dyDescent="0.2">
      <c r="A1211">
        <v>2020</v>
      </c>
      <c r="B1211" t="s">
        <v>61</v>
      </c>
      <c r="C1211" t="s">
        <v>18</v>
      </c>
      <c r="D1211">
        <v>5824</v>
      </c>
      <c r="E1211">
        <v>62024</v>
      </c>
      <c r="F1211" t="s">
        <v>10</v>
      </c>
    </row>
    <row r="1212" spans="1:6" x14ac:dyDescent="0.2">
      <c r="A1212">
        <v>2020</v>
      </c>
      <c r="B1212" t="s">
        <v>61</v>
      </c>
      <c r="C1212" t="s">
        <v>19</v>
      </c>
      <c r="D1212">
        <v>32448</v>
      </c>
      <c r="E1212">
        <v>115598</v>
      </c>
      <c r="F1212" t="s">
        <v>10</v>
      </c>
    </row>
    <row r="1213" spans="1:6" x14ac:dyDescent="0.2">
      <c r="A1213">
        <v>2020</v>
      </c>
      <c r="B1213" t="s">
        <v>61</v>
      </c>
      <c r="C1213" t="s">
        <v>20</v>
      </c>
      <c r="D1213">
        <v>16542</v>
      </c>
      <c r="E1213">
        <v>71167</v>
      </c>
      <c r="F1213" t="s">
        <v>8</v>
      </c>
    </row>
    <row r="1214" spans="1:6" x14ac:dyDescent="0.2">
      <c r="A1214">
        <v>2020</v>
      </c>
      <c r="B1214" t="s">
        <v>61</v>
      </c>
      <c r="C1214" t="s">
        <v>21</v>
      </c>
      <c r="D1214">
        <v>10213</v>
      </c>
      <c r="E1214">
        <v>79894</v>
      </c>
      <c r="F1214" t="s">
        <v>8</v>
      </c>
    </row>
    <row r="1215" spans="1:6" x14ac:dyDescent="0.2">
      <c r="A1215">
        <v>2020</v>
      </c>
      <c r="B1215" t="s">
        <v>61</v>
      </c>
      <c r="C1215" t="s">
        <v>22</v>
      </c>
      <c r="D1215">
        <v>8870</v>
      </c>
      <c r="E1215">
        <v>73710</v>
      </c>
      <c r="F1215" t="s">
        <v>10</v>
      </c>
    </row>
    <row r="1216" spans="1:6" x14ac:dyDescent="0.2">
      <c r="A1216">
        <v>2020</v>
      </c>
      <c r="B1216" t="s">
        <v>61</v>
      </c>
      <c r="C1216" t="s">
        <v>23</v>
      </c>
      <c r="D1216">
        <v>11035</v>
      </c>
      <c r="E1216">
        <v>73733</v>
      </c>
      <c r="F1216" t="s">
        <v>10</v>
      </c>
    </row>
    <row r="1217" spans="1:6" x14ac:dyDescent="0.2">
      <c r="A1217">
        <v>2020</v>
      </c>
      <c r="B1217" t="s">
        <v>61</v>
      </c>
      <c r="C1217" t="s">
        <v>24</v>
      </c>
      <c r="D1217">
        <v>13754</v>
      </c>
      <c r="E1217">
        <v>68731</v>
      </c>
      <c r="F1217" t="s">
        <v>10</v>
      </c>
    </row>
    <row r="1218" spans="1:6" x14ac:dyDescent="0.2">
      <c r="A1218">
        <v>2020</v>
      </c>
      <c r="B1218" t="s">
        <v>61</v>
      </c>
      <c r="C1218" t="s">
        <v>25</v>
      </c>
      <c r="D1218">
        <v>3804</v>
      </c>
      <c r="E1218">
        <v>74174</v>
      </c>
      <c r="F1218" t="s">
        <v>10</v>
      </c>
    </row>
    <row r="1219" spans="1:6" x14ac:dyDescent="0.2">
      <c r="A1219">
        <v>2020</v>
      </c>
      <c r="B1219" t="s">
        <v>61</v>
      </c>
      <c r="C1219" t="s">
        <v>26</v>
      </c>
      <c r="D1219">
        <v>15277</v>
      </c>
      <c r="E1219">
        <v>100201</v>
      </c>
      <c r="F1219" t="s">
        <v>10</v>
      </c>
    </row>
    <row r="1220" spans="1:6" x14ac:dyDescent="0.2">
      <c r="A1220">
        <v>2020</v>
      </c>
      <c r="B1220" t="s">
        <v>61</v>
      </c>
      <c r="C1220" t="s">
        <v>27</v>
      </c>
      <c r="D1220">
        <v>17504</v>
      </c>
      <c r="E1220">
        <v>150514</v>
      </c>
      <c r="F1220" t="s">
        <v>8</v>
      </c>
    </row>
    <row r="1221" spans="1:6" x14ac:dyDescent="0.2">
      <c r="A1221">
        <v>2020</v>
      </c>
      <c r="B1221" t="s">
        <v>61</v>
      </c>
      <c r="C1221" t="s">
        <v>28</v>
      </c>
      <c r="D1221">
        <v>19082</v>
      </c>
      <c r="E1221">
        <v>77568</v>
      </c>
      <c r="F1221" t="s">
        <v>8</v>
      </c>
    </row>
    <row r="1222" spans="1:6" x14ac:dyDescent="0.2">
      <c r="A1222">
        <v>2020</v>
      </c>
      <c r="B1222" t="s">
        <v>61</v>
      </c>
      <c r="C1222" t="s">
        <v>29</v>
      </c>
      <c r="D1222">
        <v>15877</v>
      </c>
      <c r="E1222">
        <v>101604</v>
      </c>
      <c r="F1222" t="s">
        <v>10</v>
      </c>
    </row>
    <row r="1223" spans="1:6" x14ac:dyDescent="0.2">
      <c r="A1223">
        <v>2020</v>
      </c>
      <c r="B1223" t="s">
        <v>61</v>
      </c>
      <c r="C1223" t="s">
        <v>30</v>
      </c>
      <c r="D1223">
        <v>7959</v>
      </c>
      <c r="E1223">
        <v>59281</v>
      </c>
      <c r="F1223" t="s">
        <v>8</v>
      </c>
    </row>
    <row r="1224" spans="1:6" x14ac:dyDescent="0.2">
      <c r="A1224">
        <v>2020</v>
      </c>
      <c r="B1224" t="s">
        <v>61</v>
      </c>
      <c r="C1224" t="s">
        <v>31</v>
      </c>
      <c r="D1224">
        <v>17251</v>
      </c>
      <c r="E1224">
        <v>78947</v>
      </c>
      <c r="F1224" t="s">
        <v>8</v>
      </c>
    </row>
    <row r="1225" spans="1:6" x14ac:dyDescent="0.2">
      <c r="A1225">
        <v>2020</v>
      </c>
      <c r="B1225" t="s">
        <v>61</v>
      </c>
      <c r="C1225" t="s">
        <v>32</v>
      </c>
      <c r="D1225">
        <v>4297</v>
      </c>
      <c r="E1225">
        <v>65315</v>
      </c>
      <c r="F1225" t="s">
        <v>10</v>
      </c>
    </row>
    <row r="1226" spans="1:6" x14ac:dyDescent="0.2">
      <c r="A1226">
        <v>2020</v>
      </c>
      <c r="B1226" t="s">
        <v>61</v>
      </c>
      <c r="C1226" t="s">
        <v>33</v>
      </c>
      <c r="D1226">
        <v>6683</v>
      </c>
      <c r="E1226">
        <v>72817</v>
      </c>
      <c r="F1226" t="s">
        <v>10</v>
      </c>
    </row>
    <row r="1227" spans="1:6" x14ac:dyDescent="0.2">
      <c r="A1227">
        <v>2020</v>
      </c>
      <c r="B1227" t="s">
        <v>61</v>
      </c>
      <c r="C1227" t="s">
        <v>34</v>
      </c>
      <c r="D1227">
        <v>9082</v>
      </c>
      <c r="E1227">
        <v>72612</v>
      </c>
      <c r="F1227" t="s">
        <v>8</v>
      </c>
    </row>
    <row r="1228" spans="1:6" x14ac:dyDescent="0.2">
      <c r="A1228">
        <v>2020</v>
      </c>
      <c r="B1228" t="s">
        <v>61</v>
      </c>
      <c r="C1228" t="s">
        <v>35</v>
      </c>
      <c r="D1228">
        <v>3838</v>
      </c>
      <c r="E1228">
        <v>100889</v>
      </c>
      <c r="F1228" t="s">
        <v>8</v>
      </c>
    </row>
    <row r="1229" spans="1:6" x14ac:dyDescent="0.2">
      <c r="A1229">
        <v>2020</v>
      </c>
      <c r="B1229" t="s">
        <v>61</v>
      </c>
      <c r="C1229" t="s">
        <v>36</v>
      </c>
      <c r="D1229">
        <v>19963</v>
      </c>
      <c r="E1229">
        <v>121066</v>
      </c>
      <c r="F1229" t="s">
        <v>10</v>
      </c>
    </row>
    <row r="1230" spans="1:6" x14ac:dyDescent="0.2">
      <c r="A1230">
        <v>2020</v>
      </c>
      <c r="B1230" t="s">
        <v>61</v>
      </c>
      <c r="C1230" t="s">
        <v>37</v>
      </c>
      <c r="D1230">
        <v>5293</v>
      </c>
      <c r="E1230">
        <v>62048</v>
      </c>
      <c r="F1230" t="s">
        <v>8</v>
      </c>
    </row>
    <row r="1231" spans="1:6" x14ac:dyDescent="0.2">
      <c r="A1231">
        <v>2020</v>
      </c>
      <c r="B1231" t="s">
        <v>61</v>
      </c>
      <c r="C1231" t="s">
        <v>38</v>
      </c>
      <c r="D1231">
        <v>64317</v>
      </c>
      <c r="E1231">
        <v>192871</v>
      </c>
      <c r="F1231" t="s">
        <v>10</v>
      </c>
    </row>
    <row r="1232" spans="1:6" x14ac:dyDescent="0.2">
      <c r="A1232">
        <v>2020</v>
      </c>
      <c r="B1232" t="s">
        <v>61</v>
      </c>
      <c r="C1232" t="s">
        <v>39</v>
      </c>
      <c r="D1232">
        <v>27776</v>
      </c>
      <c r="E1232">
        <v>93311</v>
      </c>
      <c r="F1232" t="s">
        <v>8</v>
      </c>
    </row>
    <row r="1233" spans="1:6" x14ac:dyDescent="0.2">
      <c r="A1233">
        <v>2020</v>
      </c>
      <c r="B1233" t="s">
        <v>61</v>
      </c>
      <c r="C1233" t="s">
        <v>40</v>
      </c>
      <c r="D1233">
        <v>2995</v>
      </c>
      <c r="E1233">
        <v>69251</v>
      </c>
      <c r="F1233" t="s">
        <v>8</v>
      </c>
    </row>
    <row r="1234" spans="1:6" x14ac:dyDescent="0.2">
      <c r="A1234">
        <v>2020</v>
      </c>
      <c r="B1234" t="s">
        <v>61</v>
      </c>
      <c r="C1234" t="s">
        <v>41</v>
      </c>
      <c r="D1234">
        <v>28783</v>
      </c>
      <c r="E1234">
        <v>78736</v>
      </c>
      <c r="F1234" t="s">
        <v>10</v>
      </c>
    </row>
    <row r="1235" spans="1:6" x14ac:dyDescent="0.2">
      <c r="A1235">
        <v>2020</v>
      </c>
      <c r="B1235" t="s">
        <v>61</v>
      </c>
      <c r="C1235" t="s">
        <v>42</v>
      </c>
      <c r="D1235">
        <v>11458</v>
      </c>
      <c r="E1235">
        <v>64044</v>
      </c>
      <c r="F1235" t="s">
        <v>10</v>
      </c>
    </row>
    <row r="1236" spans="1:6" x14ac:dyDescent="0.2">
      <c r="A1236">
        <v>2020</v>
      </c>
      <c r="B1236" t="s">
        <v>61</v>
      </c>
      <c r="C1236" t="s">
        <v>43</v>
      </c>
      <c r="D1236">
        <v>13030</v>
      </c>
      <c r="E1236">
        <v>75649</v>
      </c>
      <c r="F1236" t="s">
        <v>8</v>
      </c>
    </row>
    <row r="1237" spans="1:6" x14ac:dyDescent="0.2">
      <c r="A1237">
        <v>2020</v>
      </c>
      <c r="B1237" t="s">
        <v>61</v>
      </c>
      <c r="C1237" t="s">
        <v>44</v>
      </c>
      <c r="D1237">
        <v>28823</v>
      </c>
      <c r="E1237">
        <v>94831</v>
      </c>
      <c r="F1237" t="s">
        <v>8</v>
      </c>
    </row>
    <row r="1238" spans="1:6" x14ac:dyDescent="0.2">
      <c r="A1238">
        <v>2020</v>
      </c>
      <c r="B1238" t="s">
        <v>61</v>
      </c>
      <c r="C1238" t="s">
        <v>45</v>
      </c>
      <c r="D1238">
        <v>2869</v>
      </c>
      <c r="E1238">
        <v>94061</v>
      </c>
      <c r="F1238" t="s">
        <v>10</v>
      </c>
    </row>
    <row r="1239" spans="1:6" x14ac:dyDescent="0.2">
      <c r="A1239">
        <v>2020</v>
      </c>
      <c r="B1239" t="s">
        <v>61</v>
      </c>
      <c r="C1239" t="s">
        <v>46</v>
      </c>
      <c r="D1239">
        <v>13166</v>
      </c>
      <c r="E1239">
        <v>67713</v>
      </c>
      <c r="F1239" t="s">
        <v>10</v>
      </c>
    </row>
    <row r="1240" spans="1:6" x14ac:dyDescent="0.2">
      <c r="A1240">
        <v>2020</v>
      </c>
      <c r="B1240" t="s">
        <v>61</v>
      </c>
      <c r="C1240" t="s">
        <v>47</v>
      </c>
      <c r="D1240">
        <v>3259</v>
      </c>
      <c r="E1240">
        <v>66160</v>
      </c>
      <c r="F1240" t="s">
        <v>10</v>
      </c>
    </row>
    <row r="1241" spans="1:6" x14ac:dyDescent="0.2">
      <c r="A1241">
        <v>2020</v>
      </c>
      <c r="B1241" t="s">
        <v>61</v>
      </c>
      <c r="C1241" t="s">
        <v>48</v>
      </c>
      <c r="D1241">
        <v>15698</v>
      </c>
      <c r="E1241">
        <v>82718</v>
      </c>
      <c r="F1241" t="s">
        <v>10</v>
      </c>
    </row>
    <row r="1242" spans="1:6" x14ac:dyDescent="0.2">
      <c r="A1242">
        <v>2020</v>
      </c>
      <c r="B1242" t="s">
        <v>61</v>
      </c>
      <c r="C1242" t="s">
        <v>49</v>
      </c>
      <c r="D1242">
        <v>73679</v>
      </c>
      <c r="E1242">
        <v>89356</v>
      </c>
      <c r="F1242" t="s">
        <v>10</v>
      </c>
    </row>
    <row r="1243" spans="1:6" x14ac:dyDescent="0.2">
      <c r="A1243">
        <v>2020</v>
      </c>
      <c r="B1243" t="s">
        <v>61</v>
      </c>
      <c r="C1243" t="s">
        <v>50</v>
      </c>
      <c r="D1243">
        <v>11520</v>
      </c>
      <c r="E1243">
        <v>73933</v>
      </c>
      <c r="F1243" t="s">
        <v>8</v>
      </c>
    </row>
    <row r="1244" spans="1:6" x14ac:dyDescent="0.2">
      <c r="A1244">
        <v>2020</v>
      </c>
      <c r="B1244" t="s">
        <v>61</v>
      </c>
      <c r="C1244" t="s">
        <v>51</v>
      </c>
      <c r="D1244">
        <v>1694</v>
      </c>
      <c r="E1244">
        <v>78078</v>
      </c>
      <c r="F1244" t="s">
        <v>8</v>
      </c>
    </row>
    <row r="1245" spans="1:6" x14ac:dyDescent="0.2">
      <c r="A1245">
        <v>2020</v>
      </c>
      <c r="B1245" t="s">
        <v>61</v>
      </c>
      <c r="C1245" t="s">
        <v>52</v>
      </c>
      <c r="D1245">
        <v>21938</v>
      </c>
      <c r="E1245">
        <v>91723</v>
      </c>
      <c r="F1245" t="s">
        <v>10</v>
      </c>
    </row>
    <row r="1246" spans="1:6" x14ac:dyDescent="0.2">
      <c r="A1246">
        <v>2020</v>
      </c>
      <c r="B1246" t="s">
        <v>61</v>
      </c>
      <c r="C1246" t="s">
        <v>53</v>
      </c>
      <c r="D1246">
        <v>17577</v>
      </c>
      <c r="E1246">
        <v>86466</v>
      </c>
      <c r="F1246" t="s">
        <v>8</v>
      </c>
    </row>
    <row r="1247" spans="1:6" x14ac:dyDescent="0.2">
      <c r="A1247">
        <v>2020</v>
      </c>
      <c r="B1247" t="s">
        <v>61</v>
      </c>
      <c r="C1247" t="s">
        <v>54</v>
      </c>
      <c r="D1247">
        <v>4029</v>
      </c>
      <c r="E1247">
        <v>59206</v>
      </c>
      <c r="F1247" t="s">
        <v>8</v>
      </c>
    </row>
    <row r="1248" spans="1:6" x14ac:dyDescent="0.2">
      <c r="A1248">
        <v>2020</v>
      </c>
      <c r="B1248" t="s">
        <v>61</v>
      </c>
      <c r="C1248" t="s">
        <v>55</v>
      </c>
      <c r="D1248">
        <v>13917</v>
      </c>
      <c r="E1248">
        <v>77561</v>
      </c>
      <c r="F1248" t="s">
        <v>10</v>
      </c>
    </row>
    <row r="1249" spans="1:6" x14ac:dyDescent="0.2">
      <c r="A1249">
        <v>2020</v>
      </c>
      <c r="B1249" t="s">
        <v>61</v>
      </c>
      <c r="C1249" t="s">
        <v>56</v>
      </c>
      <c r="D1249">
        <v>2283</v>
      </c>
      <c r="E1249">
        <v>63486</v>
      </c>
      <c r="F1249" t="s">
        <v>10</v>
      </c>
    </row>
    <row r="1250" spans="1:6" x14ac:dyDescent="0.2">
      <c r="A1250">
        <v>2020</v>
      </c>
      <c r="B1250" t="s">
        <v>62</v>
      </c>
      <c r="C1250" t="s">
        <v>7</v>
      </c>
      <c r="D1250">
        <v>21888</v>
      </c>
      <c r="E1250">
        <v>61653</v>
      </c>
      <c r="F1250" t="s">
        <v>8</v>
      </c>
    </row>
    <row r="1251" spans="1:6" x14ac:dyDescent="0.2">
      <c r="A1251">
        <v>2020</v>
      </c>
      <c r="B1251" t="s">
        <v>62</v>
      </c>
      <c r="C1251" t="s">
        <v>9</v>
      </c>
      <c r="D1251">
        <v>35993</v>
      </c>
      <c r="E1251">
        <v>62745</v>
      </c>
      <c r="F1251" t="s">
        <v>8</v>
      </c>
    </row>
    <row r="1252" spans="1:6" x14ac:dyDescent="0.2">
      <c r="A1252">
        <v>2020</v>
      </c>
      <c r="B1252" t="s">
        <v>62</v>
      </c>
      <c r="C1252" t="s">
        <v>11</v>
      </c>
      <c r="D1252">
        <v>14308</v>
      </c>
      <c r="E1252">
        <v>66316</v>
      </c>
      <c r="F1252" t="s">
        <v>10</v>
      </c>
    </row>
    <row r="1253" spans="1:6" x14ac:dyDescent="0.2">
      <c r="A1253">
        <v>2020</v>
      </c>
      <c r="B1253" t="s">
        <v>62</v>
      </c>
      <c r="C1253" t="s">
        <v>12</v>
      </c>
      <c r="D1253">
        <v>208425</v>
      </c>
      <c r="E1253">
        <v>97070</v>
      </c>
      <c r="F1253" t="s">
        <v>8</v>
      </c>
    </row>
    <row r="1254" spans="1:6" x14ac:dyDescent="0.2">
      <c r="A1254">
        <v>2020</v>
      </c>
      <c r="B1254" t="s">
        <v>62</v>
      </c>
      <c r="C1254" t="s">
        <v>13</v>
      </c>
      <c r="D1254">
        <v>52525</v>
      </c>
      <c r="E1254">
        <v>87401</v>
      </c>
      <c r="F1254" t="s">
        <v>10</v>
      </c>
    </row>
    <row r="1255" spans="1:6" x14ac:dyDescent="0.2">
      <c r="A1255">
        <v>2020</v>
      </c>
      <c r="B1255" t="s">
        <v>62</v>
      </c>
      <c r="C1255" t="s">
        <v>14</v>
      </c>
      <c r="D1255">
        <v>23279</v>
      </c>
      <c r="E1255">
        <v>93958</v>
      </c>
      <c r="F1255" t="s">
        <v>8</v>
      </c>
    </row>
    <row r="1256" spans="1:6" x14ac:dyDescent="0.2">
      <c r="A1256">
        <v>2020</v>
      </c>
      <c r="B1256" t="s">
        <v>62</v>
      </c>
      <c r="C1256" t="s">
        <v>15</v>
      </c>
      <c r="D1256">
        <v>8956</v>
      </c>
      <c r="E1256">
        <v>86066</v>
      </c>
      <c r="F1256" t="s">
        <v>8</v>
      </c>
    </row>
    <row r="1257" spans="1:6" x14ac:dyDescent="0.2">
      <c r="A1257">
        <v>2020</v>
      </c>
      <c r="B1257" t="s">
        <v>62</v>
      </c>
      <c r="C1257" t="s">
        <v>16</v>
      </c>
      <c r="D1257">
        <v>161890</v>
      </c>
      <c r="E1257">
        <v>66914</v>
      </c>
      <c r="F1257" t="s">
        <v>10</v>
      </c>
    </row>
    <row r="1258" spans="1:6" x14ac:dyDescent="0.2">
      <c r="A1258">
        <v>2020</v>
      </c>
      <c r="B1258" t="s">
        <v>62</v>
      </c>
      <c r="C1258" t="s">
        <v>17</v>
      </c>
      <c r="D1258">
        <v>54714</v>
      </c>
      <c r="E1258">
        <v>72989</v>
      </c>
      <c r="F1258" t="s">
        <v>10</v>
      </c>
    </row>
    <row r="1259" spans="1:6" x14ac:dyDescent="0.2">
      <c r="A1259">
        <v>2020</v>
      </c>
      <c r="B1259" t="s">
        <v>62</v>
      </c>
      <c r="C1259" t="s">
        <v>18</v>
      </c>
      <c r="D1259">
        <v>11562</v>
      </c>
      <c r="E1259">
        <v>57695</v>
      </c>
      <c r="F1259" t="s">
        <v>8</v>
      </c>
    </row>
    <row r="1260" spans="1:6" x14ac:dyDescent="0.2">
      <c r="A1260">
        <v>2020</v>
      </c>
      <c r="B1260" t="s">
        <v>62</v>
      </c>
      <c r="C1260" t="s">
        <v>19</v>
      </c>
      <c r="D1260">
        <v>74587</v>
      </c>
      <c r="E1260">
        <v>82586</v>
      </c>
      <c r="F1260" t="s">
        <v>8</v>
      </c>
    </row>
    <row r="1261" spans="1:6" x14ac:dyDescent="0.2">
      <c r="A1261">
        <v>2020</v>
      </c>
      <c r="B1261" t="s">
        <v>62</v>
      </c>
      <c r="C1261" t="s">
        <v>20</v>
      </c>
      <c r="D1261">
        <v>29755</v>
      </c>
      <c r="E1261">
        <v>58468</v>
      </c>
      <c r="F1261" t="s">
        <v>10</v>
      </c>
    </row>
    <row r="1262" spans="1:6" x14ac:dyDescent="0.2">
      <c r="A1262">
        <v>2020</v>
      </c>
      <c r="B1262" t="s">
        <v>62</v>
      </c>
      <c r="C1262" t="s">
        <v>21</v>
      </c>
      <c r="D1262">
        <v>15839</v>
      </c>
      <c r="E1262">
        <v>60071</v>
      </c>
      <c r="F1262" t="s">
        <v>10</v>
      </c>
    </row>
    <row r="1263" spans="1:6" x14ac:dyDescent="0.2">
      <c r="A1263">
        <v>2020</v>
      </c>
      <c r="B1263" t="s">
        <v>62</v>
      </c>
      <c r="C1263" t="s">
        <v>22</v>
      </c>
      <c r="D1263">
        <v>16731</v>
      </c>
      <c r="E1263">
        <v>67288</v>
      </c>
      <c r="F1263" t="s">
        <v>10</v>
      </c>
    </row>
    <row r="1264" spans="1:6" x14ac:dyDescent="0.2">
      <c r="A1264">
        <v>2020</v>
      </c>
      <c r="B1264" t="s">
        <v>62</v>
      </c>
      <c r="C1264" t="s">
        <v>23</v>
      </c>
      <c r="D1264">
        <v>20542</v>
      </c>
      <c r="E1264">
        <v>56087</v>
      </c>
      <c r="F1264" t="s">
        <v>10</v>
      </c>
    </row>
    <row r="1265" spans="1:6" x14ac:dyDescent="0.2">
      <c r="A1265">
        <v>2020</v>
      </c>
      <c r="B1265" t="s">
        <v>62</v>
      </c>
      <c r="C1265" t="s">
        <v>24</v>
      </c>
      <c r="D1265">
        <v>24537</v>
      </c>
      <c r="E1265">
        <v>62446</v>
      </c>
      <c r="F1265" t="s">
        <v>10</v>
      </c>
    </row>
    <row r="1266" spans="1:6" x14ac:dyDescent="0.2">
      <c r="A1266">
        <v>2020</v>
      </c>
      <c r="B1266" t="s">
        <v>62</v>
      </c>
      <c r="C1266" t="s">
        <v>25</v>
      </c>
      <c r="D1266">
        <v>9940</v>
      </c>
      <c r="E1266">
        <v>63328</v>
      </c>
      <c r="F1266" t="s">
        <v>8</v>
      </c>
    </row>
    <row r="1267" spans="1:6" x14ac:dyDescent="0.2">
      <c r="A1267">
        <v>2020</v>
      </c>
      <c r="B1267" t="s">
        <v>62</v>
      </c>
      <c r="C1267" t="s">
        <v>26</v>
      </c>
      <c r="D1267">
        <v>42809</v>
      </c>
      <c r="E1267">
        <v>85500</v>
      </c>
      <c r="F1267" t="s">
        <v>8</v>
      </c>
    </row>
    <row r="1268" spans="1:6" x14ac:dyDescent="0.2">
      <c r="A1268">
        <v>2020</v>
      </c>
      <c r="B1268" t="s">
        <v>62</v>
      </c>
      <c r="C1268" t="s">
        <v>27</v>
      </c>
      <c r="D1268">
        <v>47416</v>
      </c>
      <c r="E1268">
        <v>113875</v>
      </c>
      <c r="F1268" t="s">
        <v>10</v>
      </c>
    </row>
    <row r="1269" spans="1:6" x14ac:dyDescent="0.2">
      <c r="A1269">
        <v>2020</v>
      </c>
      <c r="B1269" t="s">
        <v>62</v>
      </c>
      <c r="C1269" t="s">
        <v>28</v>
      </c>
      <c r="D1269">
        <v>42545</v>
      </c>
      <c r="E1269">
        <v>75377</v>
      </c>
      <c r="F1269" t="s">
        <v>8</v>
      </c>
    </row>
    <row r="1270" spans="1:6" x14ac:dyDescent="0.2">
      <c r="A1270">
        <v>2020</v>
      </c>
      <c r="B1270" t="s">
        <v>62</v>
      </c>
      <c r="C1270" t="s">
        <v>29</v>
      </c>
      <c r="D1270">
        <v>32020</v>
      </c>
      <c r="E1270">
        <v>88535</v>
      </c>
      <c r="F1270" t="s">
        <v>8</v>
      </c>
    </row>
    <row r="1271" spans="1:6" x14ac:dyDescent="0.2">
      <c r="A1271">
        <v>2020</v>
      </c>
      <c r="B1271" t="s">
        <v>62</v>
      </c>
      <c r="C1271" t="s">
        <v>30</v>
      </c>
      <c r="D1271">
        <v>12259</v>
      </c>
      <c r="E1271">
        <v>48132</v>
      </c>
      <c r="F1271" t="s">
        <v>10</v>
      </c>
    </row>
    <row r="1272" spans="1:6" x14ac:dyDescent="0.2">
      <c r="A1272">
        <v>2020</v>
      </c>
      <c r="B1272" t="s">
        <v>62</v>
      </c>
      <c r="C1272" t="s">
        <v>31</v>
      </c>
      <c r="D1272">
        <v>32577</v>
      </c>
      <c r="E1272">
        <v>72429</v>
      </c>
      <c r="F1272" t="s">
        <v>10</v>
      </c>
    </row>
    <row r="1273" spans="1:6" x14ac:dyDescent="0.2">
      <c r="A1273">
        <v>2020</v>
      </c>
      <c r="B1273" t="s">
        <v>62</v>
      </c>
      <c r="C1273" t="s">
        <v>32</v>
      </c>
      <c r="D1273">
        <v>9359</v>
      </c>
      <c r="E1273">
        <v>58271</v>
      </c>
      <c r="F1273" t="s">
        <v>8</v>
      </c>
    </row>
    <row r="1274" spans="1:6" x14ac:dyDescent="0.2">
      <c r="A1274">
        <v>2020</v>
      </c>
      <c r="B1274" t="s">
        <v>62</v>
      </c>
      <c r="C1274" t="s">
        <v>33</v>
      </c>
      <c r="D1274">
        <v>11582</v>
      </c>
      <c r="E1274">
        <v>64836</v>
      </c>
      <c r="F1274" t="s">
        <v>8</v>
      </c>
    </row>
    <row r="1275" spans="1:6" x14ac:dyDescent="0.2">
      <c r="A1275">
        <v>2020</v>
      </c>
      <c r="B1275" t="s">
        <v>62</v>
      </c>
      <c r="C1275" t="s">
        <v>34</v>
      </c>
      <c r="D1275">
        <v>19970</v>
      </c>
      <c r="E1275">
        <v>67821</v>
      </c>
      <c r="F1275" t="s">
        <v>10</v>
      </c>
    </row>
    <row r="1276" spans="1:6" x14ac:dyDescent="0.2">
      <c r="A1276">
        <v>2020</v>
      </c>
      <c r="B1276" t="s">
        <v>62</v>
      </c>
      <c r="C1276" t="s">
        <v>35</v>
      </c>
      <c r="D1276">
        <v>12323</v>
      </c>
      <c r="E1276">
        <v>83486</v>
      </c>
      <c r="F1276" t="s">
        <v>8</v>
      </c>
    </row>
    <row r="1277" spans="1:6" x14ac:dyDescent="0.2">
      <c r="A1277">
        <v>2020</v>
      </c>
      <c r="B1277" t="s">
        <v>62</v>
      </c>
      <c r="C1277" t="s">
        <v>36</v>
      </c>
      <c r="D1277">
        <v>51837</v>
      </c>
      <c r="E1277">
        <v>96784</v>
      </c>
      <c r="F1277" t="s">
        <v>10</v>
      </c>
    </row>
    <row r="1278" spans="1:6" x14ac:dyDescent="0.2">
      <c r="A1278">
        <v>2020</v>
      </c>
      <c r="B1278" t="s">
        <v>62</v>
      </c>
      <c r="C1278" t="s">
        <v>37</v>
      </c>
      <c r="D1278">
        <v>10669</v>
      </c>
      <c r="E1278">
        <v>67899</v>
      </c>
      <c r="F1278" t="s">
        <v>8</v>
      </c>
    </row>
    <row r="1279" spans="1:6" x14ac:dyDescent="0.2">
      <c r="A1279">
        <v>2020</v>
      </c>
      <c r="B1279" t="s">
        <v>62</v>
      </c>
      <c r="C1279" t="s">
        <v>38</v>
      </c>
      <c r="D1279">
        <v>112471</v>
      </c>
      <c r="E1279">
        <v>101057</v>
      </c>
      <c r="F1279" t="s">
        <v>8</v>
      </c>
    </row>
    <row r="1280" spans="1:6" x14ac:dyDescent="0.2">
      <c r="A1280">
        <v>2020</v>
      </c>
      <c r="B1280" t="s">
        <v>62</v>
      </c>
      <c r="C1280" t="s">
        <v>39</v>
      </c>
      <c r="D1280">
        <v>58892</v>
      </c>
      <c r="E1280">
        <v>71609</v>
      </c>
      <c r="F1280" t="s">
        <v>10</v>
      </c>
    </row>
    <row r="1281" spans="1:6" x14ac:dyDescent="0.2">
      <c r="A1281">
        <v>2020</v>
      </c>
      <c r="B1281" t="s">
        <v>62</v>
      </c>
      <c r="C1281" t="s">
        <v>40</v>
      </c>
      <c r="D1281">
        <v>5130</v>
      </c>
      <c r="E1281">
        <v>67774</v>
      </c>
      <c r="F1281" t="s">
        <v>10</v>
      </c>
    </row>
    <row r="1282" spans="1:6" x14ac:dyDescent="0.2">
      <c r="A1282">
        <v>2020</v>
      </c>
      <c r="B1282" t="s">
        <v>62</v>
      </c>
      <c r="C1282" t="s">
        <v>41</v>
      </c>
      <c r="D1282">
        <v>53280</v>
      </c>
      <c r="E1282">
        <v>70006</v>
      </c>
      <c r="F1282" t="s">
        <v>8</v>
      </c>
    </row>
    <row r="1283" spans="1:6" x14ac:dyDescent="0.2">
      <c r="A1283">
        <v>2020</v>
      </c>
      <c r="B1283" t="s">
        <v>62</v>
      </c>
      <c r="C1283" t="s">
        <v>42</v>
      </c>
      <c r="D1283">
        <v>20594</v>
      </c>
      <c r="E1283">
        <v>58227</v>
      </c>
      <c r="F1283" t="s">
        <v>8</v>
      </c>
    </row>
    <row r="1284" spans="1:6" x14ac:dyDescent="0.2">
      <c r="A1284">
        <v>2020</v>
      </c>
      <c r="B1284" t="s">
        <v>62</v>
      </c>
      <c r="C1284" t="s">
        <v>43</v>
      </c>
      <c r="D1284">
        <v>25462</v>
      </c>
      <c r="E1284">
        <v>75806</v>
      </c>
      <c r="F1284" t="s">
        <v>10</v>
      </c>
    </row>
    <row r="1285" spans="1:6" x14ac:dyDescent="0.2">
      <c r="A1285">
        <v>2020</v>
      </c>
      <c r="B1285" t="s">
        <v>62</v>
      </c>
      <c r="C1285" t="s">
        <v>44</v>
      </c>
      <c r="D1285">
        <v>63415</v>
      </c>
      <c r="E1285">
        <v>84092</v>
      </c>
      <c r="F1285" t="s">
        <v>10</v>
      </c>
    </row>
    <row r="1286" spans="1:6" x14ac:dyDescent="0.2">
      <c r="A1286">
        <v>2020</v>
      </c>
      <c r="B1286" t="s">
        <v>62</v>
      </c>
      <c r="C1286" t="s">
        <v>45</v>
      </c>
      <c r="D1286">
        <v>8651</v>
      </c>
      <c r="E1286">
        <v>74957</v>
      </c>
      <c r="F1286" t="s">
        <v>10</v>
      </c>
    </row>
    <row r="1287" spans="1:6" x14ac:dyDescent="0.2">
      <c r="A1287">
        <v>2020</v>
      </c>
      <c r="B1287" t="s">
        <v>62</v>
      </c>
      <c r="C1287" t="s">
        <v>46</v>
      </c>
      <c r="D1287">
        <v>26993</v>
      </c>
      <c r="E1287">
        <v>56391</v>
      </c>
      <c r="F1287" t="s">
        <v>10</v>
      </c>
    </row>
    <row r="1288" spans="1:6" x14ac:dyDescent="0.2">
      <c r="A1288">
        <v>2020</v>
      </c>
      <c r="B1288" t="s">
        <v>62</v>
      </c>
      <c r="C1288" t="s">
        <v>47</v>
      </c>
      <c r="D1288">
        <v>5205</v>
      </c>
      <c r="E1288">
        <v>62384</v>
      </c>
      <c r="F1288" t="s">
        <v>10</v>
      </c>
    </row>
    <row r="1289" spans="1:6" x14ac:dyDescent="0.2">
      <c r="A1289">
        <v>2020</v>
      </c>
      <c r="B1289" t="s">
        <v>62</v>
      </c>
      <c r="C1289" t="s">
        <v>48</v>
      </c>
      <c r="D1289">
        <v>29519</v>
      </c>
      <c r="E1289">
        <v>65851</v>
      </c>
      <c r="F1289" t="s">
        <v>8</v>
      </c>
    </row>
    <row r="1290" spans="1:6" x14ac:dyDescent="0.2">
      <c r="A1290">
        <v>2020</v>
      </c>
      <c r="B1290" t="s">
        <v>62</v>
      </c>
      <c r="C1290" t="s">
        <v>49</v>
      </c>
      <c r="D1290">
        <v>134025</v>
      </c>
      <c r="E1290">
        <v>80443</v>
      </c>
      <c r="F1290" t="s">
        <v>8</v>
      </c>
    </row>
    <row r="1291" spans="1:6" x14ac:dyDescent="0.2">
      <c r="A1291">
        <v>2020</v>
      </c>
      <c r="B1291" t="s">
        <v>62</v>
      </c>
      <c r="C1291" t="s">
        <v>50</v>
      </c>
      <c r="D1291">
        <v>23036</v>
      </c>
      <c r="E1291">
        <v>65543</v>
      </c>
      <c r="F1291" t="s">
        <v>10</v>
      </c>
    </row>
    <row r="1292" spans="1:6" x14ac:dyDescent="0.2">
      <c r="A1292">
        <v>2020</v>
      </c>
      <c r="B1292" t="s">
        <v>62</v>
      </c>
      <c r="C1292" t="s">
        <v>51</v>
      </c>
      <c r="D1292">
        <v>5661</v>
      </c>
      <c r="E1292">
        <v>70917</v>
      </c>
      <c r="F1292" t="s">
        <v>8</v>
      </c>
    </row>
    <row r="1293" spans="1:6" x14ac:dyDescent="0.2">
      <c r="A1293">
        <v>2020</v>
      </c>
      <c r="B1293" t="s">
        <v>62</v>
      </c>
      <c r="C1293" t="s">
        <v>52</v>
      </c>
      <c r="D1293">
        <v>58849</v>
      </c>
      <c r="E1293">
        <v>93511</v>
      </c>
      <c r="F1293" t="s">
        <v>8</v>
      </c>
    </row>
    <row r="1294" spans="1:6" x14ac:dyDescent="0.2">
      <c r="A1294">
        <v>2020</v>
      </c>
      <c r="B1294" t="s">
        <v>62</v>
      </c>
      <c r="C1294" t="s">
        <v>53</v>
      </c>
      <c r="D1294">
        <v>40209</v>
      </c>
      <c r="E1294">
        <v>88245</v>
      </c>
      <c r="F1294" t="s">
        <v>10</v>
      </c>
    </row>
    <row r="1295" spans="1:6" x14ac:dyDescent="0.2">
      <c r="A1295">
        <v>2020</v>
      </c>
      <c r="B1295" t="s">
        <v>62</v>
      </c>
      <c r="C1295" t="s">
        <v>54</v>
      </c>
      <c r="D1295">
        <v>8323</v>
      </c>
      <c r="E1295">
        <v>57745</v>
      </c>
      <c r="F1295" t="s">
        <v>10</v>
      </c>
    </row>
    <row r="1296" spans="1:6" x14ac:dyDescent="0.2">
      <c r="A1296">
        <v>2020</v>
      </c>
      <c r="B1296" t="s">
        <v>62</v>
      </c>
      <c r="C1296" t="s">
        <v>55</v>
      </c>
      <c r="D1296">
        <v>25856</v>
      </c>
      <c r="E1296">
        <v>66773</v>
      </c>
      <c r="F1296" t="s">
        <v>8</v>
      </c>
    </row>
    <row r="1297" spans="1:6" x14ac:dyDescent="0.2">
      <c r="A1297">
        <v>2020</v>
      </c>
      <c r="B1297" t="s">
        <v>62</v>
      </c>
      <c r="C1297" t="s">
        <v>56</v>
      </c>
      <c r="D1297">
        <v>4559</v>
      </c>
      <c r="E1297">
        <v>58783</v>
      </c>
      <c r="F1297" t="s">
        <v>8</v>
      </c>
    </row>
    <row r="1298" spans="1:6" x14ac:dyDescent="0.2">
      <c r="A1298">
        <v>2020</v>
      </c>
      <c r="B1298" t="s">
        <v>63</v>
      </c>
      <c r="C1298" t="s">
        <v>7</v>
      </c>
      <c r="D1298">
        <v>12678</v>
      </c>
      <c r="E1298">
        <v>52432</v>
      </c>
      <c r="F1298" t="s">
        <v>10</v>
      </c>
    </row>
    <row r="1299" spans="1:6" x14ac:dyDescent="0.2">
      <c r="A1299">
        <v>2020</v>
      </c>
      <c r="B1299" t="s">
        <v>63</v>
      </c>
      <c r="C1299" t="s">
        <v>9</v>
      </c>
      <c r="D1299">
        <v>18037</v>
      </c>
      <c r="E1299">
        <v>57125</v>
      </c>
      <c r="F1299" t="s">
        <v>8</v>
      </c>
    </row>
    <row r="1300" spans="1:6" x14ac:dyDescent="0.2">
      <c r="A1300">
        <v>2020</v>
      </c>
      <c r="B1300" t="s">
        <v>63</v>
      </c>
      <c r="C1300" t="s">
        <v>11</v>
      </c>
      <c r="D1300">
        <v>15788</v>
      </c>
      <c r="E1300">
        <v>48468</v>
      </c>
      <c r="F1300" t="s">
        <v>10</v>
      </c>
    </row>
    <row r="1301" spans="1:6" x14ac:dyDescent="0.2">
      <c r="A1301">
        <v>2020</v>
      </c>
      <c r="B1301" t="s">
        <v>63</v>
      </c>
      <c r="C1301" t="s">
        <v>12</v>
      </c>
      <c r="D1301">
        <v>618901</v>
      </c>
      <c r="E1301">
        <v>58187</v>
      </c>
      <c r="F1301" t="s">
        <v>8</v>
      </c>
    </row>
    <row r="1302" spans="1:6" x14ac:dyDescent="0.2">
      <c r="A1302">
        <v>2020</v>
      </c>
      <c r="B1302" t="s">
        <v>63</v>
      </c>
      <c r="C1302" t="s">
        <v>13</v>
      </c>
      <c r="D1302">
        <v>21666</v>
      </c>
      <c r="E1302">
        <v>56156</v>
      </c>
      <c r="F1302" t="s">
        <v>8</v>
      </c>
    </row>
    <row r="1303" spans="1:6" x14ac:dyDescent="0.2">
      <c r="A1303">
        <v>2020</v>
      </c>
      <c r="B1303" t="s">
        <v>63</v>
      </c>
      <c r="C1303" t="s">
        <v>14</v>
      </c>
      <c r="D1303">
        <v>13090</v>
      </c>
      <c r="E1303">
        <v>61369</v>
      </c>
      <c r="F1303" t="s">
        <v>10</v>
      </c>
    </row>
    <row r="1304" spans="1:6" x14ac:dyDescent="0.2">
      <c r="A1304">
        <v>2020</v>
      </c>
      <c r="B1304" t="s">
        <v>63</v>
      </c>
      <c r="C1304" t="s">
        <v>15</v>
      </c>
      <c r="D1304">
        <v>5063</v>
      </c>
      <c r="E1304">
        <v>59795</v>
      </c>
      <c r="F1304" t="s">
        <v>10</v>
      </c>
    </row>
    <row r="1305" spans="1:6" x14ac:dyDescent="0.2">
      <c r="A1305">
        <v>2020</v>
      </c>
      <c r="B1305" t="s">
        <v>63</v>
      </c>
      <c r="C1305" t="s">
        <v>16</v>
      </c>
      <c r="D1305">
        <v>73761</v>
      </c>
      <c r="E1305">
        <v>56781</v>
      </c>
      <c r="F1305" t="s">
        <v>8</v>
      </c>
    </row>
    <row r="1306" spans="1:6" x14ac:dyDescent="0.2">
      <c r="A1306">
        <v>2020</v>
      </c>
      <c r="B1306" t="s">
        <v>63</v>
      </c>
      <c r="C1306" t="s">
        <v>17</v>
      </c>
      <c r="D1306">
        <v>28952</v>
      </c>
      <c r="E1306">
        <v>58062</v>
      </c>
      <c r="F1306" t="s">
        <v>8</v>
      </c>
    </row>
    <row r="1307" spans="1:6" x14ac:dyDescent="0.2">
      <c r="A1307">
        <v>2020</v>
      </c>
      <c r="B1307" t="s">
        <v>63</v>
      </c>
      <c r="C1307" t="s">
        <v>18</v>
      </c>
      <c r="D1307">
        <v>7824</v>
      </c>
      <c r="E1307">
        <v>48047</v>
      </c>
      <c r="F1307" t="s">
        <v>10</v>
      </c>
    </row>
    <row r="1308" spans="1:6" x14ac:dyDescent="0.2">
      <c r="A1308">
        <v>2020</v>
      </c>
      <c r="B1308" t="s">
        <v>63</v>
      </c>
      <c r="C1308" t="s">
        <v>19</v>
      </c>
      <c r="D1308">
        <v>34720</v>
      </c>
      <c r="E1308">
        <v>56959</v>
      </c>
      <c r="F1308" t="s">
        <v>10</v>
      </c>
    </row>
    <row r="1309" spans="1:6" x14ac:dyDescent="0.2">
      <c r="A1309">
        <v>2020</v>
      </c>
      <c r="B1309" t="s">
        <v>63</v>
      </c>
      <c r="C1309" t="s">
        <v>20</v>
      </c>
      <c r="D1309">
        <v>15692</v>
      </c>
      <c r="E1309">
        <v>53681</v>
      </c>
      <c r="F1309" t="s">
        <v>10</v>
      </c>
    </row>
    <row r="1310" spans="1:6" x14ac:dyDescent="0.2">
      <c r="A1310">
        <v>2020</v>
      </c>
      <c r="B1310" t="s">
        <v>63</v>
      </c>
      <c r="C1310" t="s">
        <v>21</v>
      </c>
      <c r="D1310">
        <v>11589</v>
      </c>
      <c r="E1310">
        <v>49022</v>
      </c>
      <c r="F1310" t="s">
        <v>10</v>
      </c>
    </row>
    <row r="1311" spans="1:6" x14ac:dyDescent="0.2">
      <c r="A1311">
        <v>2020</v>
      </c>
      <c r="B1311" t="s">
        <v>63</v>
      </c>
      <c r="C1311" t="s">
        <v>22</v>
      </c>
      <c r="D1311">
        <v>10277</v>
      </c>
      <c r="E1311">
        <v>48586</v>
      </c>
      <c r="F1311" t="s">
        <v>10</v>
      </c>
    </row>
    <row r="1312" spans="1:6" x14ac:dyDescent="0.2">
      <c r="A1312">
        <v>2020</v>
      </c>
      <c r="B1312" t="s">
        <v>63</v>
      </c>
      <c r="C1312" t="s">
        <v>23</v>
      </c>
      <c r="D1312">
        <v>18161</v>
      </c>
      <c r="E1312">
        <v>54210</v>
      </c>
      <c r="F1312" t="s">
        <v>8</v>
      </c>
    </row>
    <row r="1313" spans="1:6" x14ac:dyDescent="0.2">
      <c r="A1313">
        <v>2020</v>
      </c>
      <c r="B1313" t="s">
        <v>63</v>
      </c>
      <c r="C1313" t="s">
        <v>24</v>
      </c>
      <c r="D1313">
        <v>15480</v>
      </c>
      <c r="E1313">
        <v>49339</v>
      </c>
      <c r="F1313" t="s">
        <v>8</v>
      </c>
    </row>
    <row r="1314" spans="1:6" x14ac:dyDescent="0.2">
      <c r="A1314">
        <v>2020</v>
      </c>
      <c r="B1314" t="s">
        <v>63</v>
      </c>
      <c r="C1314" t="s">
        <v>25</v>
      </c>
      <c r="D1314">
        <v>5483</v>
      </c>
      <c r="E1314">
        <v>53535</v>
      </c>
      <c r="F1314" t="s">
        <v>10</v>
      </c>
    </row>
    <row r="1315" spans="1:6" x14ac:dyDescent="0.2">
      <c r="A1315">
        <v>2020</v>
      </c>
      <c r="B1315" t="s">
        <v>63</v>
      </c>
      <c r="C1315" t="s">
        <v>26</v>
      </c>
      <c r="D1315">
        <v>20856</v>
      </c>
      <c r="E1315">
        <v>60310</v>
      </c>
      <c r="F1315" t="s">
        <v>8</v>
      </c>
    </row>
    <row r="1316" spans="1:6" x14ac:dyDescent="0.2">
      <c r="A1316">
        <v>2020</v>
      </c>
      <c r="B1316" t="s">
        <v>63</v>
      </c>
      <c r="C1316" t="s">
        <v>27</v>
      </c>
      <c r="D1316">
        <v>66364</v>
      </c>
      <c r="E1316">
        <v>64448</v>
      </c>
      <c r="F1316" t="s">
        <v>8</v>
      </c>
    </row>
    <row r="1317" spans="1:6" x14ac:dyDescent="0.2">
      <c r="A1317">
        <v>2020</v>
      </c>
      <c r="B1317" t="s">
        <v>63</v>
      </c>
      <c r="C1317" t="s">
        <v>28</v>
      </c>
      <c r="D1317">
        <v>24822</v>
      </c>
      <c r="E1317">
        <v>55739</v>
      </c>
      <c r="F1317" t="s">
        <v>10</v>
      </c>
    </row>
    <row r="1318" spans="1:6" x14ac:dyDescent="0.2">
      <c r="A1318">
        <v>2020</v>
      </c>
      <c r="B1318" t="s">
        <v>63</v>
      </c>
      <c r="C1318" t="s">
        <v>29</v>
      </c>
      <c r="D1318">
        <v>19210</v>
      </c>
      <c r="E1318">
        <v>57469</v>
      </c>
      <c r="F1318" t="s">
        <v>10</v>
      </c>
    </row>
    <row r="1319" spans="1:6" x14ac:dyDescent="0.2">
      <c r="A1319">
        <v>2020</v>
      </c>
      <c r="B1319" t="s">
        <v>63</v>
      </c>
      <c r="C1319" t="s">
        <v>30</v>
      </c>
      <c r="D1319">
        <v>7531</v>
      </c>
      <c r="E1319">
        <v>47620</v>
      </c>
      <c r="F1319" t="s">
        <v>8</v>
      </c>
    </row>
    <row r="1320" spans="1:6" x14ac:dyDescent="0.2">
      <c r="A1320">
        <v>2020</v>
      </c>
      <c r="B1320" t="s">
        <v>63</v>
      </c>
      <c r="C1320" t="s">
        <v>31</v>
      </c>
      <c r="D1320">
        <v>48555</v>
      </c>
      <c r="E1320">
        <v>52127</v>
      </c>
      <c r="F1320" t="s">
        <v>8</v>
      </c>
    </row>
    <row r="1321" spans="1:6" x14ac:dyDescent="0.2">
      <c r="A1321">
        <v>2020</v>
      </c>
      <c r="B1321" t="s">
        <v>63</v>
      </c>
      <c r="C1321" t="s">
        <v>32</v>
      </c>
      <c r="D1321">
        <v>4637</v>
      </c>
      <c r="E1321">
        <v>53539</v>
      </c>
      <c r="F1321" t="s">
        <v>10</v>
      </c>
    </row>
    <row r="1322" spans="1:6" x14ac:dyDescent="0.2">
      <c r="A1322">
        <v>2020</v>
      </c>
      <c r="B1322" t="s">
        <v>63</v>
      </c>
      <c r="C1322" t="s">
        <v>33</v>
      </c>
      <c r="D1322">
        <v>12205</v>
      </c>
      <c r="E1322">
        <v>52678</v>
      </c>
      <c r="F1322" t="s">
        <v>8</v>
      </c>
    </row>
    <row r="1323" spans="1:6" x14ac:dyDescent="0.2">
      <c r="A1323">
        <v>2020</v>
      </c>
      <c r="B1323" t="s">
        <v>63</v>
      </c>
      <c r="C1323" t="s">
        <v>34</v>
      </c>
      <c r="D1323">
        <v>8913</v>
      </c>
      <c r="E1323">
        <v>60167</v>
      </c>
      <c r="F1323" t="s">
        <v>10</v>
      </c>
    </row>
    <row r="1324" spans="1:6" x14ac:dyDescent="0.2">
      <c r="A1324">
        <v>2020</v>
      </c>
      <c r="B1324" t="s">
        <v>63</v>
      </c>
      <c r="C1324" t="s">
        <v>35</v>
      </c>
      <c r="D1324">
        <v>4700</v>
      </c>
      <c r="E1324">
        <v>62317</v>
      </c>
      <c r="F1324" t="s">
        <v>8</v>
      </c>
    </row>
    <row r="1325" spans="1:6" x14ac:dyDescent="0.2">
      <c r="A1325">
        <v>2020</v>
      </c>
      <c r="B1325" t="s">
        <v>63</v>
      </c>
      <c r="C1325" t="s">
        <v>36</v>
      </c>
      <c r="D1325">
        <v>37328</v>
      </c>
      <c r="E1325">
        <v>59402</v>
      </c>
      <c r="F1325" t="s">
        <v>8</v>
      </c>
    </row>
    <row r="1326" spans="1:6" x14ac:dyDescent="0.2">
      <c r="A1326">
        <v>2020</v>
      </c>
      <c r="B1326" t="s">
        <v>63</v>
      </c>
      <c r="C1326" t="s">
        <v>37</v>
      </c>
      <c r="D1326">
        <v>10221</v>
      </c>
      <c r="E1326">
        <v>47645</v>
      </c>
      <c r="F1326" t="s">
        <v>10</v>
      </c>
    </row>
    <row r="1327" spans="1:6" x14ac:dyDescent="0.2">
      <c r="A1327">
        <v>2020</v>
      </c>
      <c r="B1327" t="s">
        <v>63</v>
      </c>
      <c r="C1327" t="s">
        <v>38</v>
      </c>
      <c r="D1327">
        <v>67399</v>
      </c>
      <c r="E1327">
        <v>59467</v>
      </c>
      <c r="F1327" t="s">
        <v>10</v>
      </c>
    </row>
    <row r="1328" spans="1:6" x14ac:dyDescent="0.2">
      <c r="A1328">
        <v>2020</v>
      </c>
      <c r="B1328" t="s">
        <v>63</v>
      </c>
      <c r="C1328" t="s">
        <v>39</v>
      </c>
      <c r="D1328">
        <v>27210</v>
      </c>
      <c r="E1328">
        <v>54381</v>
      </c>
      <c r="F1328" t="s">
        <v>8</v>
      </c>
    </row>
    <row r="1329" spans="1:6" x14ac:dyDescent="0.2">
      <c r="A1329">
        <v>2020</v>
      </c>
      <c r="B1329" t="s">
        <v>63</v>
      </c>
      <c r="C1329" t="s">
        <v>40</v>
      </c>
      <c r="D1329">
        <v>2558</v>
      </c>
      <c r="E1329">
        <v>57404</v>
      </c>
      <c r="F1329" t="s">
        <v>8</v>
      </c>
    </row>
    <row r="1330" spans="1:6" x14ac:dyDescent="0.2">
      <c r="A1330">
        <v>2020</v>
      </c>
      <c r="B1330" t="s">
        <v>63</v>
      </c>
      <c r="C1330" t="s">
        <v>41</v>
      </c>
      <c r="D1330">
        <v>34508</v>
      </c>
      <c r="E1330">
        <v>52408</v>
      </c>
      <c r="F1330" t="s">
        <v>10</v>
      </c>
    </row>
    <row r="1331" spans="1:6" x14ac:dyDescent="0.2">
      <c r="A1331">
        <v>2020</v>
      </c>
      <c r="B1331" t="s">
        <v>63</v>
      </c>
      <c r="C1331" t="s">
        <v>42</v>
      </c>
      <c r="D1331">
        <v>13563</v>
      </c>
      <c r="E1331">
        <v>51570</v>
      </c>
      <c r="F1331" t="s">
        <v>10</v>
      </c>
    </row>
    <row r="1332" spans="1:6" x14ac:dyDescent="0.2">
      <c r="A1332">
        <v>2020</v>
      </c>
      <c r="B1332" t="s">
        <v>63</v>
      </c>
      <c r="C1332" t="s">
        <v>43</v>
      </c>
      <c r="D1332">
        <v>15708</v>
      </c>
      <c r="E1332">
        <v>56107</v>
      </c>
      <c r="F1332" t="s">
        <v>10</v>
      </c>
    </row>
    <row r="1333" spans="1:6" x14ac:dyDescent="0.2">
      <c r="A1333">
        <v>2020</v>
      </c>
      <c r="B1333" t="s">
        <v>63</v>
      </c>
      <c r="C1333" t="s">
        <v>44</v>
      </c>
      <c r="D1333">
        <v>57768</v>
      </c>
      <c r="E1333">
        <v>57808</v>
      </c>
      <c r="F1333" t="s">
        <v>10</v>
      </c>
    </row>
    <row r="1334" spans="1:6" x14ac:dyDescent="0.2">
      <c r="A1334">
        <v>2020</v>
      </c>
      <c r="B1334" t="s">
        <v>63</v>
      </c>
      <c r="C1334" t="s">
        <v>45</v>
      </c>
      <c r="D1334">
        <v>4545</v>
      </c>
      <c r="E1334">
        <v>54716</v>
      </c>
      <c r="F1334" t="s">
        <v>10</v>
      </c>
    </row>
    <row r="1335" spans="1:6" x14ac:dyDescent="0.2">
      <c r="A1335">
        <v>2020</v>
      </c>
      <c r="B1335" t="s">
        <v>63</v>
      </c>
      <c r="C1335" t="s">
        <v>46</v>
      </c>
      <c r="D1335">
        <v>11971</v>
      </c>
      <c r="E1335">
        <v>51993</v>
      </c>
      <c r="F1335" t="s">
        <v>8</v>
      </c>
    </row>
    <row r="1336" spans="1:6" x14ac:dyDescent="0.2">
      <c r="A1336">
        <v>2020</v>
      </c>
      <c r="B1336" t="s">
        <v>63</v>
      </c>
      <c r="C1336" t="s">
        <v>47</v>
      </c>
      <c r="D1336">
        <v>2839</v>
      </c>
      <c r="E1336">
        <v>56399</v>
      </c>
      <c r="F1336" t="s">
        <v>8</v>
      </c>
    </row>
    <row r="1337" spans="1:6" x14ac:dyDescent="0.2">
      <c r="A1337">
        <v>2020</v>
      </c>
      <c r="B1337" t="s">
        <v>63</v>
      </c>
      <c r="C1337" t="s">
        <v>48</v>
      </c>
      <c r="D1337">
        <v>16127</v>
      </c>
      <c r="E1337">
        <v>58099</v>
      </c>
      <c r="F1337" t="s">
        <v>10</v>
      </c>
    </row>
    <row r="1338" spans="1:6" x14ac:dyDescent="0.2">
      <c r="A1338">
        <v>2020</v>
      </c>
      <c r="B1338" t="s">
        <v>63</v>
      </c>
      <c r="C1338" t="s">
        <v>49</v>
      </c>
      <c r="D1338">
        <v>90552</v>
      </c>
      <c r="E1338">
        <v>54036</v>
      </c>
      <c r="F1338" t="s">
        <v>8</v>
      </c>
    </row>
    <row r="1339" spans="1:6" x14ac:dyDescent="0.2">
      <c r="A1339">
        <v>2020</v>
      </c>
      <c r="B1339" t="s">
        <v>63</v>
      </c>
      <c r="C1339" t="s">
        <v>50</v>
      </c>
      <c r="D1339">
        <v>12264</v>
      </c>
      <c r="E1339">
        <v>49696</v>
      </c>
      <c r="F1339" t="s">
        <v>8</v>
      </c>
    </row>
    <row r="1340" spans="1:6" x14ac:dyDescent="0.2">
      <c r="A1340">
        <v>2020</v>
      </c>
      <c r="B1340" t="s">
        <v>63</v>
      </c>
      <c r="C1340" t="s">
        <v>51</v>
      </c>
      <c r="D1340">
        <v>2463</v>
      </c>
      <c r="E1340">
        <v>52699</v>
      </c>
      <c r="F1340" t="s">
        <v>10</v>
      </c>
    </row>
    <row r="1341" spans="1:6" x14ac:dyDescent="0.2">
      <c r="A1341">
        <v>2020</v>
      </c>
      <c r="B1341" t="s">
        <v>63</v>
      </c>
      <c r="C1341" t="s">
        <v>52</v>
      </c>
      <c r="D1341">
        <v>43566</v>
      </c>
      <c r="E1341">
        <v>55627</v>
      </c>
      <c r="F1341" t="s">
        <v>10</v>
      </c>
    </row>
    <row r="1342" spans="1:6" x14ac:dyDescent="0.2">
      <c r="A1342">
        <v>2020</v>
      </c>
      <c r="B1342" t="s">
        <v>63</v>
      </c>
      <c r="C1342" t="s">
        <v>53</v>
      </c>
      <c r="D1342">
        <v>61026</v>
      </c>
      <c r="E1342">
        <v>57354</v>
      </c>
      <c r="F1342" t="s">
        <v>8</v>
      </c>
    </row>
    <row r="1343" spans="1:6" x14ac:dyDescent="0.2">
      <c r="A1343">
        <v>2020</v>
      </c>
      <c r="B1343" t="s">
        <v>63</v>
      </c>
      <c r="C1343" t="s">
        <v>54</v>
      </c>
      <c r="D1343">
        <v>5765</v>
      </c>
      <c r="E1343">
        <v>52182</v>
      </c>
      <c r="F1343" t="s">
        <v>8</v>
      </c>
    </row>
    <row r="1344" spans="1:6" x14ac:dyDescent="0.2">
      <c r="A1344">
        <v>2020</v>
      </c>
      <c r="B1344" t="s">
        <v>63</v>
      </c>
      <c r="C1344" t="s">
        <v>55</v>
      </c>
      <c r="D1344">
        <v>28013</v>
      </c>
      <c r="E1344">
        <v>55195</v>
      </c>
      <c r="F1344" t="s">
        <v>10</v>
      </c>
    </row>
    <row r="1345" spans="1:6" x14ac:dyDescent="0.2">
      <c r="A1345">
        <v>2020</v>
      </c>
      <c r="B1345" t="s">
        <v>63</v>
      </c>
      <c r="C1345" t="s">
        <v>56</v>
      </c>
      <c r="D1345">
        <v>3338</v>
      </c>
      <c r="E1345">
        <v>48906</v>
      </c>
      <c r="F1345" t="s">
        <v>8</v>
      </c>
    </row>
    <row r="1346" spans="1:6" x14ac:dyDescent="0.2">
      <c r="A1346">
        <v>2020</v>
      </c>
      <c r="B1346" t="s">
        <v>64</v>
      </c>
      <c r="C1346" t="s">
        <v>7</v>
      </c>
      <c r="D1346">
        <v>10993</v>
      </c>
      <c r="E1346">
        <v>22798</v>
      </c>
      <c r="F1346" t="s">
        <v>10</v>
      </c>
    </row>
    <row r="1347" spans="1:6" x14ac:dyDescent="0.2">
      <c r="A1347">
        <v>2020</v>
      </c>
      <c r="B1347" t="s">
        <v>64</v>
      </c>
      <c r="C1347" t="s">
        <v>9</v>
      </c>
      <c r="D1347">
        <v>13627</v>
      </c>
      <c r="E1347">
        <v>30580</v>
      </c>
      <c r="F1347" t="s">
        <v>8</v>
      </c>
    </row>
    <row r="1348" spans="1:6" x14ac:dyDescent="0.2">
      <c r="A1348">
        <v>2020</v>
      </c>
      <c r="B1348" t="s">
        <v>64</v>
      </c>
      <c r="C1348" t="s">
        <v>11</v>
      </c>
      <c r="D1348">
        <v>7168</v>
      </c>
      <c r="E1348">
        <v>22536</v>
      </c>
      <c r="F1348" t="s">
        <v>8</v>
      </c>
    </row>
    <row r="1349" spans="1:6" x14ac:dyDescent="0.2">
      <c r="A1349">
        <v>2020</v>
      </c>
      <c r="B1349" t="s">
        <v>64</v>
      </c>
      <c r="C1349" t="s">
        <v>12</v>
      </c>
      <c r="D1349">
        <v>111455</v>
      </c>
      <c r="E1349">
        <v>36527</v>
      </c>
      <c r="F1349" t="s">
        <v>10</v>
      </c>
    </row>
    <row r="1350" spans="1:6" x14ac:dyDescent="0.2">
      <c r="A1350">
        <v>2020</v>
      </c>
      <c r="B1350" t="s">
        <v>64</v>
      </c>
      <c r="C1350" t="s">
        <v>13</v>
      </c>
      <c r="D1350">
        <v>16939</v>
      </c>
      <c r="E1350">
        <v>31878</v>
      </c>
      <c r="F1350" t="s">
        <v>10</v>
      </c>
    </row>
    <row r="1351" spans="1:6" x14ac:dyDescent="0.2">
      <c r="A1351">
        <v>2020</v>
      </c>
      <c r="B1351" t="s">
        <v>64</v>
      </c>
      <c r="C1351" t="s">
        <v>14</v>
      </c>
      <c r="D1351">
        <v>10668</v>
      </c>
      <c r="E1351">
        <v>29705</v>
      </c>
      <c r="F1351" t="s">
        <v>8</v>
      </c>
    </row>
    <row r="1352" spans="1:6" x14ac:dyDescent="0.2">
      <c r="A1352">
        <v>2020</v>
      </c>
      <c r="B1352" t="s">
        <v>64</v>
      </c>
      <c r="C1352" t="s">
        <v>15</v>
      </c>
      <c r="D1352">
        <v>2637</v>
      </c>
      <c r="E1352">
        <v>26414</v>
      </c>
      <c r="F1352" t="s">
        <v>8</v>
      </c>
    </row>
    <row r="1353" spans="1:6" x14ac:dyDescent="0.2">
      <c r="A1353">
        <v>2020</v>
      </c>
      <c r="B1353" t="s">
        <v>64</v>
      </c>
      <c r="C1353" t="s">
        <v>16</v>
      </c>
      <c r="D1353">
        <v>56587</v>
      </c>
      <c r="E1353">
        <v>31881</v>
      </c>
      <c r="F1353" t="s">
        <v>10</v>
      </c>
    </row>
    <row r="1354" spans="1:6" x14ac:dyDescent="0.2">
      <c r="A1354">
        <v>2020</v>
      </c>
      <c r="B1354" t="s">
        <v>64</v>
      </c>
      <c r="C1354" t="s">
        <v>17</v>
      </c>
      <c r="D1354">
        <v>24275</v>
      </c>
      <c r="E1354">
        <v>26604</v>
      </c>
      <c r="F1354" t="s">
        <v>10</v>
      </c>
    </row>
    <row r="1355" spans="1:6" x14ac:dyDescent="0.2">
      <c r="A1355">
        <v>2020</v>
      </c>
      <c r="B1355" t="s">
        <v>64</v>
      </c>
      <c r="C1355" t="s">
        <v>18</v>
      </c>
      <c r="D1355">
        <v>5008</v>
      </c>
      <c r="E1355">
        <v>23141</v>
      </c>
      <c r="F1355" t="s">
        <v>10</v>
      </c>
    </row>
    <row r="1356" spans="1:6" x14ac:dyDescent="0.2">
      <c r="A1356">
        <v>2020</v>
      </c>
      <c r="B1356" t="s">
        <v>64</v>
      </c>
      <c r="C1356" t="s">
        <v>19</v>
      </c>
      <c r="D1356">
        <v>32619</v>
      </c>
      <c r="E1356">
        <v>29765</v>
      </c>
      <c r="F1356" t="s">
        <v>10</v>
      </c>
    </row>
    <row r="1357" spans="1:6" x14ac:dyDescent="0.2">
      <c r="A1357">
        <v>2020</v>
      </c>
      <c r="B1357" t="s">
        <v>64</v>
      </c>
      <c r="C1357" t="s">
        <v>20</v>
      </c>
      <c r="D1357">
        <v>15564</v>
      </c>
      <c r="E1357">
        <v>24981</v>
      </c>
      <c r="F1357" t="s">
        <v>10</v>
      </c>
    </row>
    <row r="1358" spans="1:6" x14ac:dyDescent="0.2">
      <c r="A1358">
        <v>2020</v>
      </c>
      <c r="B1358" t="s">
        <v>64</v>
      </c>
      <c r="C1358" t="s">
        <v>21</v>
      </c>
      <c r="D1358">
        <v>8670</v>
      </c>
      <c r="E1358">
        <v>22799</v>
      </c>
      <c r="F1358" t="s">
        <v>8</v>
      </c>
    </row>
    <row r="1359" spans="1:6" x14ac:dyDescent="0.2">
      <c r="A1359">
        <v>2020</v>
      </c>
      <c r="B1359" t="s">
        <v>64</v>
      </c>
      <c r="C1359" t="s">
        <v>22</v>
      </c>
      <c r="D1359">
        <v>6895</v>
      </c>
      <c r="E1359">
        <v>22764</v>
      </c>
      <c r="F1359" t="s">
        <v>8</v>
      </c>
    </row>
    <row r="1360" spans="1:6" x14ac:dyDescent="0.2">
      <c r="A1360">
        <v>2020</v>
      </c>
      <c r="B1360" t="s">
        <v>64</v>
      </c>
      <c r="C1360" t="s">
        <v>23</v>
      </c>
      <c r="D1360">
        <v>10080</v>
      </c>
      <c r="E1360">
        <v>23719</v>
      </c>
      <c r="F1360" t="s">
        <v>10</v>
      </c>
    </row>
    <row r="1361" spans="1:6" x14ac:dyDescent="0.2">
      <c r="A1361">
        <v>2020</v>
      </c>
      <c r="B1361" t="s">
        <v>64</v>
      </c>
      <c r="C1361" t="s">
        <v>24</v>
      </c>
      <c r="D1361">
        <v>12415</v>
      </c>
      <c r="E1361">
        <v>27264</v>
      </c>
      <c r="F1361" t="s">
        <v>8</v>
      </c>
    </row>
    <row r="1362" spans="1:6" x14ac:dyDescent="0.2">
      <c r="A1362">
        <v>2020</v>
      </c>
      <c r="B1362" t="s">
        <v>64</v>
      </c>
      <c r="C1362" t="s">
        <v>25</v>
      </c>
      <c r="D1362">
        <v>5047</v>
      </c>
      <c r="E1362">
        <v>28087</v>
      </c>
      <c r="F1362" t="s">
        <v>8</v>
      </c>
    </row>
    <row r="1363" spans="1:6" x14ac:dyDescent="0.2">
      <c r="A1363">
        <v>2020</v>
      </c>
      <c r="B1363" t="s">
        <v>64</v>
      </c>
      <c r="C1363" t="s">
        <v>26</v>
      </c>
      <c r="D1363">
        <v>14772</v>
      </c>
      <c r="E1363">
        <v>30012</v>
      </c>
      <c r="F1363" t="s">
        <v>10</v>
      </c>
    </row>
    <row r="1364" spans="1:6" x14ac:dyDescent="0.2">
      <c r="A1364">
        <v>2020</v>
      </c>
      <c r="B1364" t="s">
        <v>64</v>
      </c>
      <c r="C1364" t="s">
        <v>27</v>
      </c>
      <c r="D1364">
        <v>20642</v>
      </c>
      <c r="E1364">
        <v>33758</v>
      </c>
      <c r="F1364" t="s">
        <v>10</v>
      </c>
    </row>
    <row r="1365" spans="1:6" x14ac:dyDescent="0.2">
      <c r="A1365">
        <v>2020</v>
      </c>
      <c r="B1365" t="s">
        <v>64</v>
      </c>
      <c r="C1365" t="s">
        <v>28</v>
      </c>
      <c r="D1365">
        <v>22025</v>
      </c>
      <c r="E1365">
        <v>26566</v>
      </c>
      <c r="F1365" t="s">
        <v>8</v>
      </c>
    </row>
    <row r="1366" spans="1:6" x14ac:dyDescent="0.2">
      <c r="A1366">
        <v>2020</v>
      </c>
      <c r="B1366" t="s">
        <v>64</v>
      </c>
      <c r="C1366" t="s">
        <v>29</v>
      </c>
      <c r="D1366">
        <v>15294</v>
      </c>
      <c r="E1366">
        <v>28507</v>
      </c>
      <c r="F1366" t="s">
        <v>8</v>
      </c>
    </row>
    <row r="1367" spans="1:6" x14ac:dyDescent="0.2">
      <c r="A1367">
        <v>2020</v>
      </c>
      <c r="B1367" t="s">
        <v>64</v>
      </c>
      <c r="C1367" t="s">
        <v>30</v>
      </c>
      <c r="D1367">
        <v>6464</v>
      </c>
      <c r="E1367">
        <v>23523</v>
      </c>
      <c r="F1367" t="s">
        <v>10</v>
      </c>
    </row>
    <row r="1368" spans="1:6" x14ac:dyDescent="0.2">
      <c r="A1368">
        <v>2020</v>
      </c>
      <c r="B1368" t="s">
        <v>64</v>
      </c>
      <c r="C1368" t="s">
        <v>31</v>
      </c>
      <c r="D1368">
        <v>14797</v>
      </c>
      <c r="E1368">
        <v>26892</v>
      </c>
      <c r="F1368" t="s">
        <v>8</v>
      </c>
    </row>
    <row r="1369" spans="1:6" x14ac:dyDescent="0.2">
      <c r="A1369">
        <v>2020</v>
      </c>
      <c r="B1369" t="s">
        <v>64</v>
      </c>
      <c r="C1369" t="s">
        <v>32</v>
      </c>
      <c r="D1369">
        <v>5071</v>
      </c>
      <c r="E1369">
        <v>25150</v>
      </c>
      <c r="F1369" t="s">
        <v>10</v>
      </c>
    </row>
    <row r="1370" spans="1:6" x14ac:dyDescent="0.2">
      <c r="A1370">
        <v>2020</v>
      </c>
      <c r="B1370" t="s">
        <v>64</v>
      </c>
      <c r="C1370" t="s">
        <v>33</v>
      </c>
      <c r="D1370">
        <v>5561</v>
      </c>
      <c r="E1370">
        <v>22715</v>
      </c>
      <c r="F1370" t="s">
        <v>8</v>
      </c>
    </row>
    <row r="1371" spans="1:6" x14ac:dyDescent="0.2">
      <c r="A1371">
        <v>2020</v>
      </c>
      <c r="B1371" t="s">
        <v>64</v>
      </c>
      <c r="C1371" t="s">
        <v>34</v>
      </c>
      <c r="D1371">
        <v>8499</v>
      </c>
      <c r="E1371">
        <v>39688</v>
      </c>
      <c r="F1371" t="s">
        <v>8</v>
      </c>
    </row>
    <row r="1372" spans="1:6" x14ac:dyDescent="0.2">
      <c r="A1372">
        <v>2020</v>
      </c>
      <c r="B1372" t="s">
        <v>64</v>
      </c>
      <c r="C1372" t="s">
        <v>35</v>
      </c>
      <c r="D1372">
        <v>4595</v>
      </c>
      <c r="E1372">
        <v>27945</v>
      </c>
      <c r="F1372" t="s">
        <v>10</v>
      </c>
    </row>
    <row r="1373" spans="1:6" x14ac:dyDescent="0.2">
      <c r="A1373">
        <v>2020</v>
      </c>
      <c r="B1373" t="s">
        <v>64</v>
      </c>
      <c r="C1373" t="s">
        <v>36</v>
      </c>
      <c r="D1373">
        <v>24132</v>
      </c>
      <c r="E1373">
        <v>32316</v>
      </c>
      <c r="F1373" t="s">
        <v>10</v>
      </c>
    </row>
    <row r="1374" spans="1:6" x14ac:dyDescent="0.2">
      <c r="A1374">
        <v>2020</v>
      </c>
      <c r="B1374" t="s">
        <v>64</v>
      </c>
      <c r="C1374" t="s">
        <v>37</v>
      </c>
      <c r="D1374">
        <v>5107</v>
      </c>
      <c r="E1374">
        <v>24651</v>
      </c>
      <c r="F1374" t="s">
        <v>8</v>
      </c>
    </row>
    <row r="1375" spans="1:6" x14ac:dyDescent="0.2">
      <c r="A1375">
        <v>2020</v>
      </c>
      <c r="B1375" t="s">
        <v>64</v>
      </c>
      <c r="C1375" t="s">
        <v>38</v>
      </c>
      <c r="D1375">
        <v>66285</v>
      </c>
      <c r="E1375">
        <v>39850</v>
      </c>
      <c r="F1375" t="s">
        <v>8</v>
      </c>
    </row>
    <row r="1376" spans="1:6" x14ac:dyDescent="0.2">
      <c r="A1376">
        <v>2020</v>
      </c>
      <c r="B1376" t="s">
        <v>64</v>
      </c>
      <c r="C1376" t="s">
        <v>39</v>
      </c>
      <c r="D1376">
        <v>25859</v>
      </c>
      <c r="E1376">
        <v>25767</v>
      </c>
      <c r="F1376" t="s">
        <v>10</v>
      </c>
    </row>
    <row r="1377" spans="1:6" x14ac:dyDescent="0.2">
      <c r="A1377">
        <v>2020</v>
      </c>
      <c r="B1377" t="s">
        <v>64</v>
      </c>
      <c r="C1377" t="s">
        <v>40</v>
      </c>
      <c r="D1377">
        <v>2627</v>
      </c>
      <c r="E1377">
        <v>23889</v>
      </c>
      <c r="F1377" t="s">
        <v>10</v>
      </c>
    </row>
    <row r="1378" spans="1:6" x14ac:dyDescent="0.2">
      <c r="A1378">
        <v>2020</v>
      </c>
      <c r="B1378" t="s">
        <v>64</v>
      </c>
      <c r="C1378" t="s">
        <v>41</v>
      </c>
      <c r="D1378">
        <v>28523</v>
      </c>
      <c r="E1378">
        <v>25459</v>
      </c>
      <c r="F1378" t="s">
        <v>10</v>
      </c>
    </row>
    <row r="1379" spans="1:6" x14ac:dyDescent="0.2">
      <c r="A1379">
        <v>2020</v>
      </c>
      <c r="B1379" t="s">
        <v>64</v>
      </c>
      <c r="C1379" t="s">
        <v>42</v>
      </c>
      <c r="D1379">
        <v>9140</v>
      </c>
      <c r="E1379">
        <v>24204</v>
      </c>
      <c r="F1379" t="s">
        <v>10</v>
      </c>
    </row>
    <row r="1380" spans="1:6" x14ac:dyDescent="0.2">
      <c r="A1380">
        <v>2020</v>
      </c>
      <c r="B1380" t="s">
        <v>64</v>
      </c>
      <c r="C1380" t="s">
        <v>43</v>
      </c>
      <c r="D1380">
        <v>13794</v>
      </c>
      <c r="E1380">
        <v>28754</v>
      </c>
      <c r="F1380" t="s">
        <v>10</v>
      </c>
    </row>
    <row r="1381" spans="1:6" x14ac:dyDescent="0.2">
      <c r="A1381">
        <v>2020</v>
      </c>
      <c r="B1381" t="s">
        <v>64</v>
      </c>
      <c r="C1381" t="s">
        <v>44</v>
      </c>
      <c r="D1381">
        <v>33471</v>
      </c>
      <c r="E1381">
        <v>27102</v>
      </c>
      <c r="F1381" t="s">
        <v>8</v>
      </c>
    </row>
    <row r="1382" spans="1:6" x14ac:dyDescent="0.2">
      <c r="A1382">
        <v>2020</v>
      </c>
      <c r="B1382" t="s">
        <v>64</v>
      </c>
      <c r="C1382" t="s">
        <v>45</v>
      </c>
      <c r="D1382">
        <v>3748</v>
      </c>
      <c r="E1382">
        <v>28818</v>
      </c>
      <c r="F1382" t="s">
        <v>8</v>
      </c>
    </row>
    <row r="1383" spans="1:6" x14ac:dyDescent="0.2">
      <c r="A1383">
        <v>2020</v>
      </c>
      <c r="B1383" t="s">
        <v>64</v>
      </c>
      <c r="C1383" t="s">
        <v>46</v>
      </c>
      <c r="D1383">
        <v>12841</v>
      </c>
      <c r="E1383">
        <v>23991</v>
      </c>
      <c r="F1383" t="s">
        <v>10</v>
      </c>
    </row>
    <row r="1384" spans="1:6" x14ac:dyDescent="0.2">
      <c r="A1384">
        <v>2020</v>
      </c>
      <c r="B1384" t="s">
        <v>64</v>
      </c>
      <c r="C1384" t="s">
        <v>47</v>
      </c>
      <c r="D1384">
        <v>3149</v>
      </c>
      <c r="E1384">
        <v>22954</v>
      </c>
      <c r="F1384" t="s">
        <v>8</v>
      </c>
    </row>
    <row r="1385" spans="1:6" x14ac:dyDescent="0.2">
      <c r="A1385">
        <v>2020</v>
      </c>
      <c r="B1385" t="s">
        <v>64</v>
      </c>
      <c r="C1385" t="s">
        <v>48</v>
      </c>
      <c r="D1385">
        <v>16427</v>
      </c>
      <c r="E1385">
        <v>29524</v>
      </c>
      <c r="F1385" t="s">
        <v>8</v>
      </c>
    </row>
    <row r="1386" spans="1:6" x14ac:dyDescent="0.2">
      <c r="A1386">
        <v>2020</v>
      </c>
      <c r="B1386" t="s">
        <v>64</v>
      </c>
      <c r="C1386" t="s">
        <v>49</v>
      </c>
      <c r="D1386">
        <v>62760</v>
      </c>
      <c r="E1386">
        <v>27861</v>
      </c>
      <c r="F1386" t="s">
        <v>10</v>
      </c>
    </row>
    <row r="1387" spans="1:6" x14ac:dyDescent="0.2">
      <c r="A1387">
        <v>2020</v>
      </c>
      <c r="B1387" t="s">
        <v>64</v>
      </c>
      <c r="C1387" t="s">
        <v>50</v>
      </c>
      <c r="D1387">
        <v>7374</v>
      </c>
      <c r="E1387">
        <v>26121</v>
      </c>
      <c r="F1387" t="s">
        <v>10</v>
      </c>
    </row>
    <row r="1388" spans="1:6" x14ac:dyDescent="0.2">
      <c r="A1388">
        <v>2020</v>
      </c>
      <c r="B1388" t="s">
        <v>64</v>
      </c>
      <c r="C1388" t="s">
        <v>51</v>
      </c>
      <c r="D1388">
        <v>2279</v>
      </c>
      <c r="E1388">
        <v>29107</v>
      </c>
      <c r="F1388" t="s">
        <v>8</v>
      </c>
    </row>
    <row r="1389" spans="1:6" x14ac:dyDescent="0.2">
      <c r="A1389">
        <v>2020</v>
      </c>
      <c r="B1389" t="s">
        <v>64</v>
      </c>
      <c r="C1389" t="s">
        <v>52</v>
      </c>
      <c r="D1389">
        <v>20479</v>
      </c>
      <c r="E1389">
        <v>26678</v>
      </c>
      <c r="F1389" t="s">
        <v>8</v>
      </c>
    </row>
    <row r="1390" spans="1:6" x14ac:dyDescent="0.2">
      <c r="A1390">
        <v>2020</v>
      </c>
      <c r="B1390" t="s">
        <v>64</v>
      </c>
      <c r="C1390" t="s">
        <v>53</v>
      </c>
      <c r="D1390">
        <v>20431</v>
      </c>
      <c r="E1390">
        <v>31357</v>
      </c>
      <c r="F1390" t="s">
        <v>10</v>
      </c>
    </row>
    <row r="1391" spans="1:6" x14ac:dyDescent="0.2">
      <c r="A1391">
        <v>2020</v>
      </c>
      <c r="B1391" t="s">
        <v>64</v>
      </c>
      <c r="C1391" t="s">
        <v>54</v>
      </c>
      <c r="D1391">
        <v>4722</v>
      </c>
      <c r="E1391">
        <v>23916</v>
      </c>
      <c r="F1391" t="s">
        <v>8</v>
      </c>
    </row>
    <row r="1392" spans="1:6" x14ac:dyDescent="0.2">
      <c r="A1392">
        <v>2020</v>
      </c>
      <c r="B1392" t="s">
        <v>64</v>
      </c>
      <c r="C1392" t="s">
        <v>55</v>
      </c>
      <c r="D1392">
        <v>16931</v>
      </c>
      <c r="E1392">
        <v>24305</v>
      </c>
      <c r="F1392" t="s">
        <v>10</v>
      </c>
    </row>
    <row r="1393" spans="1:6" x14ac:dyDescent="0.2">
      <c r="A1393">
        <v>2020</v>
      </c>
      <c r="B1393" t="s">
        <v>64</v>
      </c>
      <c r="C1393" t="s">
        <v>56</v>
      </c>
      <c r="D1393">
        <v>2383</v>
      </c>
      <c r="E1393">
        <v>27270</v>
      </c>
      <c r="F1393" t="s">
        <v>8</v>
      </c>
    </row>
    <row r="1394" spans="1:6" x14ac:dyDescent="0.2">
      <c r="A1394">
        <v>2020</v>
      </c>
      <c r="B1394" t="s">
        <v>65</v>
      </c>
      <c r="C1394" t="s">
        <v>7</v>
      </c>
      <c r="D1394">
        <v>10102</v>
      </c>
      <c r="E1394">
        <v>43839</v>
      </c>
      <c r="F1394" t="s">
        <v>8</v>
      </c>
    </row>
    <row r="1395" spans="1:6" x14ac:dyDescent="0.2">
      <c r="A1395">
        <v>2020</v>
      </c>
      <c r="B1395" t="s">
        <v>65</v>
      </c>
      <c r="C1395" t="s">
        <v>9</v>
      </c>
      <c r="D1395">
        <v>11119</v>
      </c>
      <c r="E1395">
        <v>43697</v>
      </c>
      <c r="F1395" t="s">
        <v>10</v>
      </c>
    </row>
    <row r="1396" spans="1:6" x14ac:dyDescent="0.2">
      <c r="A1396">
        <v>2020</v>
      </c>
      <c r="B1396" t="s">
        <v>65</v>
      </c>
      <c r="C1396" t="s">
        <v>11</v>
      </c>
      <c r="D1396">
        <v>5345</v>
      </c>
      <c r="E1396">
        <v>40843</v>
      </c>
      <c r="F1396" t="s">
        <v>10</v>
      </c>
    </row>
    <row r="1397" spans="1:6" x14ac:dyDescent="0.2">
      <c r="A1397">
        <v>2020</v>
      </c>
      <c r="B1397" t="s">
        <v>65</v>
      </c>
      <c r="C1397" t="s">
        <v>12</v>
      </c>
      <c r="D1397">
        <v>95398</v>
      </c>
      <c r="E1397">
        <v>46668</v>
      </c>
      <c r="F1397" t="s">
        <v>8</v>
      </c>
    </row>
    <row r="1398" spans="1:6" x14ac:dyDescent="0.2">
      <c r="A1398">
        <v>2020</v>
      </c>
      <c r="B1398" t="s">
        <v>65</v>
      </c>
      <c r="C1398" t="s">
        <v>13</v>
      </c>
      <c r="D1398">
        <v>16405</v>
      </c>
      <c r="E1398">
        <v>46987</v>
      </c>
      <c r="F1398" t="s">
        <v>8</v>
      </c>
    </row>
    <row r="1399" spans="1:6" x14ac:dyDescent="0.2">
      <c r="A1399">
        <v>2020</v>
      </c>
      <c r="B1399" t="s">
        <v>65</v>
      </c>
      <c r="C1399" t="s">
        <v>14</v>
      </c>
      <c r="D1399">
        <v>17517</v>
      </c>
      <c r="E1399">
        <v>39615</v>
      </c>
      <c r="F1399" t="s">
        <v>10</v>
      </c>
    </row>
    <row r="1400" spans="1:6" x14ac:dyDescent="0.2">
      <c r="A1400">
        <v>2020</v>
      </c>
      <c r="B1400" t="s">
        <v>65</v>
      </c>
      <c r="C1400" t="s">
        <v>15</v>
      </c>
      <c r="D1400">
        <v>2054</v>
      </c>
      <c r="E1400">
        <v>40259</v>
      </c>
      <c r="F1400" t="s">
        <v>10</v>
      </c>
    </row>
    <row r="1401" spans="1:6" x14ac:dyDescent="0.2">
      <c r="A1401">
        <v>2020</v>
      </c>
      <c r="B1401" t="s">
        <v>65</v>
      </c>
      <c r="C1401" t="s">
        <v>16</v>
      </c>
      <c r="D1401">
        <v>55687</v>
      </c>
      <c r="E1401">
        <v>42402</v>
      </c>
      <c r="F1401" t="s">
        <v>10</v>
      </c>
    </row>
    <row r="1402" spans="1:6" x14ac:dyDescent="0.2">
      <c r="A1402">
        <v>2020</v>
      </c>
      <c r="B1402" t="s">
        <v>65</v>
      </c>
      <c r="C1402" t="s">
        <v>17</v>
      </c>
      <c r="D1402">
        <v>17999</v>
      </c>
      <c r="E1402">
        <v>42377</v>
      </c>
      <c r="F1402" t="s">
        <v>10</v>
      </c>
    </row>
    <row r="1403" spans="1:6" x14ac:dyDescent="0.2">
      <c r="A1403">
        <v>2020</v>
      </c>
      <c r="B1403" t="s">
        <v>65</v>
      </c>
      <c r="C1403" t="s">
        <v>18</v>
      </c>
      <c r="D1403">
        <v>3985</v>
      </c>
      <c r="E1403">
        <v>37284</v>
      </c>
      <c r="F1403" t="s">
        <v>10</v>
      </c>
    </row>
    <row r="1404" spans="1:6" x14ac:dyDescent="0.2">
      <c r="A1404">
        <v>2020</v>
      </c>
      <c r="B1404" t="s">
        <v>65</v>
      </c>
      <c r="C1404" t="s">
        <v>19</v>
      </c>
      <c r="D1404">
        <v>39449</v>
      </c>
      <c r="E1404">
        <v>48392</v>
      </c>
      <c r="F1404" t="s">
        <v>8</v>
      </c>
    </row>
    <row r="1405" spans="1:6" x14ac:dyDescent="0.2">
      <c r="A1405">
        <v>2020</v>
      </c>
      <c r="B1405" t="s">
        <v>65</v>
      </c>
      <c r="C1405" t="s">
        <v>20</v>
      </c>
      <c r="D1405">
        <v>13122</v>
      </c>
      <c r="E1405">
        <v>38900</v>
      </c>
      <c r="F1405" t="s">
        <v>8</v>
      </c>
    </row>
    <row r="1406" spans="1:6" x14ac:dyDescent="0.2">
      <c r="A1406">
        <v>2020</v>
      </c>
      <c r="B1406" t="s">
        <v>65</v>
      </c>
      <c r="C1406" t="s">
        <v>21</v>
      </c>
      <c r="D1406">
        <v>8669</v>
      </c>
      <c r="E1406">
        <v>40313</v>
      </c>
      <c r="F1406" t="s">
        <v>10</v>
      </c>
    </row>
    <row r="1407" spans="1:6" x14ac:dyDescent="0.2">
      <c r="A1407">
        <v>2020</v>
      </c>
      <c r="B1407" t="s">
        <v>65</v>
      </c>
      <c r="C1407" t="s">
        <v>22</v>
      </c>
      <c r="D1407">
        <v>5983</v>
      </c>
      <c r="E1407">
        <v>40478</v>
      </c>
      <c r="F1407" t="s">
        <v>8</v>
      </c>
    </row>
    <row r="1408" spans="1:6" x14ac:dyDescent="0.2">
      <c r="A1408">
        <v>2020</v>
      </c>
      <c r="B1408" t="s">
        <v>65</v>
      </c>
      <c r="C1408" t="s">
        <v>23</v>
      </c>
      <c r="D1408">
        <v>10697</v>
      </c>
      <c r="E1408">
        <v>39616</v>
      </c>
      <c r="F1408" t="s">
        <v>8</v>
      </c>
    </row>
    <row r="1409" spans="1:6" x14ac:dyDescent="0.2">
      <c r="A1409">
        <v>2020</v>
      </c>
      <c r="B1409" t="s">
        <v>65</v>
      </c>
      <c r="C1409" t="s">
        <v>24</v>
      </c>
      <c r="D1409">
        <v>9230</v>
      </c>
      <c r="E1409">
        <v>43854</v>
      </c>
      <c r="F1409" t="s">
        <v>10</v>
      </c>
    </row>
    <row r="1410" spans="1:6" x14ac:dyDescent="0.2">
      <c r="A1410">
        <v>2020</v>
      </c>
      <c r="B1410" t="s">
        <v>65</v>
      </c>
      <c r="C1410" t="s">
        <v>25</v>
      </c>
      <c r="D1410">
        <v>3832</v>
      </c>
      <c r="E1410">
        <v>39967</v>
      </c>
      <c r="F1410" t="s">
        <v>10</v>
      </c>
    </row>
    <row r="1411" spans="1:6" x14ac:dyDescent="0.2">
      <c r="A1411">
        <v>2020</v>
      </c>
      <c r="B1411" t="s">
        <v>65</v>
      </c>
      <c r="C1411" t="s">
        <v>26</v>
      </c>
      <c r="D1411">
        <v>19354</v>
      </c>
      <c r="E1411">
        <v>49222</v>
      </c>
      <c r="F1411" t="s">
        <v>8</v>
      </c>
    </row>
    <row r="1412" spans="1:6" x14ac:dyDescent="0.2">
      <c r="A1412">
        <v>2020</v>
      </c>
      <c r="B1412" t="s">
        <v>65</v>
      </c>
      <c r="C1412" t="s">
        <v>27</v>
      </c>
      <c r="D1412">
        <v>21621</v>
      </c>
      <c r="E1412">
        <v>44569</v>
      </c>
      <c r="F1412" t="s">
        <v>8</v>
      </c>
    </row>
    <row r="1413" spans="1:6" x14ac:dyDescent="0.2">
      <c r="A1413">
        <v>2020</v>
      </c>
      <c r="B1413" t="s">
        <v>65</v>
      </c>
      <c r="C1413" t="s">
        <v>28</v>
      </c>
      <c r="D1413">
        <v>31024</v>
      </c>
      <c r="E1413">
        <v>39275</v>
      </c>
      <c r="F1413" t="s">
        <v>10</v>
      </c>
    </row>
    <row r="1414" spans="1:6" x14ac:dyDescent="0.2">
      <c r="A1414">
        <v>2020</v>
      </c>
      <c r="B1414" t="s">
        <v>65</v>
      </c>
      <c r="C1414" t="s">
        <v>29</v>
      </c>
      <c r="D1414">
        <v>17099</v>
      </c>
      <c r="E1414">
        <v>40221</v>
      </c>
      <c r="F1414" t="s">
        <v>8</v>
      </c>
    </row>
    <row r="1415" spans="1:6" x14ac:dyDescent="0.2">
      <c r="A1415">
        <v>2020</v>
      </c>
      <c r="B1415" t="s">
        <v>65</v>
      </c>
      <c r="C1415" t="s">
        <v>30</v>
      </c>
      <c r="D1415">
        <v>4645</v>
      </c>
      <c r="E1415">
        <v>40491</v>
      </c>
      <c r="F1415" t="s">
        <v>10</v>
      </c>
    </row>
    <row r="1416" spans="1:6" x14ac:dyDescent="0.2">
      <c r="A1416">
        <v>2020</v>
      </c>
      <c r="B1416" t="s">
        <v>65</v>
      </c>
      <c r="C1416" t="s">
        <v>31</v>
      </c>
      <c r="D1416">
        <v>12996</v>
      </c>
      <c r="E1416">
        <v>40075</v>
      </c>
      <c r="F1416" t="s">
        <v>8</v>
      </c>
    </row>
    <row r="1417" spans="1:6" x14ac:dyDescent="0.2">
      <c r="A1417">
        <v>2020</v>
      </c>
      <c r="B1417" t="s">
        <v>65</v>
      </c>
      <c r="C1417" t="s">
        <v>32</v>
      </c>
      <c r="D1417">
        <v>4285</v>
      </c>
      <c r="E1417">
        <v>36293</v>
      </c>
      <c r="F1417" t="s">
        <v>8</v>
      </c>
    </row>
    <row r="1418" spans="1:6" x14ac:dyDescent="0.2">
      <c r="A1418">
        <v>2020</v>
      </c>
      <c r="B1418" t="s">
        <v>65</v>
      </c>
      <c r="C1418" t="s">
        <v>33</v>
      </c>
      <c r="D1418">
        <v>4614</v>
      </c>
      <c r="E1418">
        <v>38212</v>
      </c>
      <c r="F1418" t="s">
        <v>10</v>
      </c>
    </row>
    <row r="1419" spans="1:6" x14ac:dyDescent="0.2">
      <c r="A1419">
        <v>2020</v>
      </c>
      <c r="B1419" t="s">
        <v>65</v>
      </c>
      <c r="C1419" t="s">
        <v>34</v>
      </c>
      <c r="D1419">
        <v>5080</v>
      </c>
      <c r="E1419">
        <v>43484</v>
      </c>
      <c r="F1419" t="s">
        <v>10</v>
      </c>
    </row>
    <row r="1420" spans="1:6" x14ac:dyDescent="0.2">
      <c r="A1420">
        <v>2020</v>
      </c>
      <c r="B1420" t="s">
        <v>65</v>
      </c>
      <c r="C1420" t="s">
        <v>35</v>
      </c>
      <c r="D1420">
        <v>3934</v>
      </c>
      <c r="E1420">
        <v>43927</v>
      </c>
      <c r="F1420" t="s">
        <v>8</v>
      </c>
    </row>
    <row r="1421" spans="1:6" x14ac:dyDescent="0.2">
      <c r="A1421">
        <v>2020</v>
      </c>
      <c r="B1421" t="s">
        <v>65</v>
      </c>
      <c r="C1421" t="s">
        <v>36</v>
      </c>
      <c r="D1421">
        <v>24105</v>
      </c>
      <c r="E1421">
        <v>42518</v>
      </c>
      <c r="F1421" t="s">
        <v>8</v>
      </c>
    </row>
    <row r="1422" spans="1:6" x14ac:dyDescent="0.2">
      <c r="A1422">
        <v>2020</v>
      </c>
      <c r="B1422" t="s">
        <v>65</v>
      </c>
      <c r="C1422" t="s">
        <v>37</v>
      </c>
      <c r="D1422">
        <v>4073</v>
      </c>
      <c r="E1422">
        <v>40365</v>
      </c>
      <c r="F1422" t="s">
        <v>10</v>
      </c>
    </row>
    <row r="1423" spans="1:6" x14ac:dyDescent="0.2">
      <c r="A1423">
        <v>2020</v>
      </c>
      <c r="B1423" t="s">
        <v>65</v>
      </c>
      <c r="C1423" t="s">
        <v>38</v>
      </c>
      <c r="D1423">
        <v>73275</v>
      </c>
      <c r="E1423">
        <v>47910</v>
      </c>
      <c r="F1423" t="s">
        <v>10</v>
      </c>
    </row>
    <row r="1424" spans="1:6" x14ac:dyDescent="0.2">
      <c r="A1424">
        <v>2020</v>
      </c>
      <c r="B1424" t="s">
        <v>65</v>
      </c>
      <c r="C1424" t="s">
        <v>39</v>
      </c>
      <c r="D1424">
        <v>23444</v>
      </c>
      <c r="E1424">
        <v>41102</v>
      </c>
      <c r="F1424" t="s">
        <v>10</v>
      </c>
    </row>
    <row r="1425" spans="1:6" x14ac:dyDescent="0.2">
      <c r="A1425">
        <v>2020</v>
      </c>
      <c r="B1425" t="s">
        <v>65</v>
      </c>
      <c r="C1425" t="s">
        <v>40</v>
      </c>
      <c r="D1425">
        <v>2051</v>
      </c>
      <c r="E1425">
        <v>43216</v>
      </c>
      <c r="F1425" t="s">
        <v>10</v>
      </c>
    </row>
    <row r="1426" spans="1:6" x14ac:dyDescent="0.2">
      <c r="A1426">
        <v>2020</v>
      </c>
      <c r="B1426" t="s">
        <v>65</v>
      </c>
      <c r="C1426" t="s">
        <v>41</v>
      </c>
      <c r="D1426">
        <v>23542</v>
      </c>
      <c r="E1426">
        <v>40001</v>
      </c>
      <c r="F1426" t="s">
        <v>10</v>
      </c>
    </row>
    <row r="1427" spans="1:6" x14ac:dyDescent="0.2">
      <c r="A1427">
        <v>2020</v>
      </c>
      <c r="B1427" t="s">
        <v>65</v>
      </c>
      <c r="C1427" t="s">
        <v>42</v>
      </c>
      <c r="D1427">
        <v>6640</v>
      </c>
      <c r="E1427">
        <v>41221</v>
      </c>
      <c r="F1427" t="s">
        <v>8</v>
      </c>
    </row>
    <row r="1428" spans="1:6" x14ac:dyDescent="0.2">
      <c r="A1428">
        <v>2020</v>
      </c>
      <c r="B1428" t="s">
        <v>65</v>
      </c>
      <c r="C1428" t="s">
        <v>43</v>
      </c>
      <c r="D1428">
        <v>24302</v>
      </c>
      <c r="E1428">
        <v>40031</v>
      </c>
      <c r="F1428" t="s">
        <v>8</v>
      </c>
    </row>
    <row r="1429" spans="1:6" x14ac:dyDescent="0.2">
      <c r="A1429">
        <v>2020</v>
      </c>
      <c r="B1429" t="s">
        <v>65</v>
      </c>
      <c r="C1429" t="s">
        <v>44</v>
      </c>
      <c r="D1429">
        <v>32530</v>
      </c>
      <c r="E1429">
        <v>39988</v>
      </c>
      <c r="F1429" t="s">
        <v>10</v>
      </c>
    </row>
    <row r="1430" spans="1:6" x14ac:dyDescent="0.2">
      <c r="A1430">
        <v>2020</v>
      </c>
      <c r="B1430" t="s">
        <v>65</v>
      </c>
      <c r="C1430" t="s">
        <v>45</v>
      </c>
      <c r="D1430">
        <v>3459</v>
      </c>
      <c r="E1430">
        <v>39322</v>
      </c>
      <c r="F1430" t="s">
        <v>8</v>
      </c>
    </row>
    <row r="1431" spans="1:6" x14ac:dyDescent="0.2">
      <c r="A1431">
        <v>2020</v>
      </c>
      <c r="B1431" t="s">
        <v>65</v>
      </c>
      <c r="C1431" t="s">
        <v>46</v>
      </c>
      <c r="D1431">
        <v>11329</v>
      </c>
      <c r="E1431">
        <v>38985</v>
      </c>
      <c r="F1431" t="s">
        <v>8</v>
      </c>
    </row>
    <row r="1432" spans="1:6" x14ac:dyDescent="0.2">
      <c r="A1432">
        <v>2020</v>
      </c>
      <c r="B1432" t="s">
        <v>65</v>
      </c>
      <c r="C1432" t="s">
        <v>47</v>
      </c>
      <c r="D1432">
        <v>2201</v>
      </c>
      <c r="E1432">
        <v>38874</v>
      </c>
      <c r="F1432" t="s">
        <v>10</v>
      </c>
    </row>
    <row r="1433" spans="1:6" x14ac:dyDescent="0.2">
      <c r="A1433">
        <v>2020</v>
      </c>
      <c r="B1433" t="s">
        <v>65</v>
      </c>
      <c r="C1433" t="s">
        <v>48</v>
      </c>
      <c r="D1433">
        <v>15494</v>
      </c>
      <c r="E1433">
        <v>41137</v>
      </c>
      <c r="F1433" t="s">
        <v>10</v>
      </c>
    </row>
    <row r="1434" spans="1:6" x14ac:dyDescent="0.2">
      <c r="A1434">
        <v>2020</v>
      </c>
      <c r="B1434" t="s">
        <v>65</v>
      </c>
      <c r="C1434" t="s">
        <v>49</v>
      </c>
      <c r="D1434">
        <v>56598</v>
      </c>
      <c r="E1434">
        <v>45429</v>
      </c>
      <c r="F1434" t="s">
        <v>8</v>
      </c>
    </row>
    <row r="1435" spans="1:6" x14ac:dyDescent="0.2">
      <c r="A1435">
        <v>2020</v>
      </c>
      <c r="B1435" t="s">
        <v>65</v>
      </c>
      <c r="C1435" t="s">
        <v>50</v>
      </c>
      <c r="D1435">
        <v>6320</v>
      </c>
      <c r="E1435">
        <v>41627</v>
      </c>
      <c r="F1435" t="s">
        <v>8</v>
      </c>
    </row>
    <row r="1436" spans="1:6" x14ac:dyDescent="0.2">
      <c r="A1436">
        <v>2020</v>
      </c>
      <c r="B1436" t="s">
        <v>65</v>
      </c>
      <c r="C1436" t="s">
        <v>51</v>
      </c>
      <c r="D1436">
        <v>1954</v>
      </c>
      <c r="E1436">
        <v>42288</v>
      </c>
      <c r="F1436" t="s">
        <v>10</v>
      </c>
    </row>
    <row r="1437" spans="1:6" x14ac:dyDescent="0.2">
      <c r="A1437">
        <v>2020</v>
      </c>
      <c r="B1437" t="s">
        <v>65</v>
      </c>
      <c r="C1437" t="s">
        <v>52</v>
      </c>
      <c r="D1437">
        <v>36204</v>
      </c>
      <c r="E1437">
        <v>48804</v>
      </c>
      <c r="F1437" t="s">
        <v>8</v>
      </c>
    </row>
    <row r="1438" spans="1:6" x14ac:dyDescent="0.2">
      <c r="A1438">
        <v>2020</v>
      </c>
      <c r="B1438" t="s">
        <v>65</v>
      </c>
      <c r="C1438" t="s">
        <v>53</v>
      </c>
      <c r="D1438">
        <v>19893</v>
      </c>
      <c r="E1438">
        <v>46310</v>
      </c>
      <c r="F1438" t="s">
        <v>10</v>
      </c>
    </row>
    <row r="1439" spans="1:6" x14ac:dyDescent="0.2">
      <c r="A1439">
        <v>2020</v>
      </c>
      <c r="B1439" t="s">
        <v>65</v>
      </c>
      <c r="C1439" t="s">
        <v>54</v>
      </c>
      <c r="D1439">
        <v>5536</v>
      </c>
      <c r="E1439">
        <v>37425</v>
      </c>
      <c r="F1439" t="s">
        <v>8</v>
      </c>
    </row>
    <row r="1440" spans="1:6" x14ac:dyDescent="0.2">
      <c r="A1440">
        <v>2020</v>
      </c>
      <c r="B1440" t="s">
        <v>65</v>
      </c>
      <c r="C1440" t="s">
        <v>55</v>
      </c>
      <c r="D1440">
        <v>14009</v>
      </c>
      <c r="E1440">
        <v>36593</v>
      </c>
      <c r="F1440" t="s">
        <v>8</v>
      </c>
    </row>
    <row r="1441" spans="1:6" x14ac:dyDescent="0.2">
      <c r="A1441">
        <v>2020</v>
      </c>
      <c r="B1441" t="s">
        <v>65</v>
      </c>
      <c r="C1441" t="s">
        <v>56</v>
      </c>
      <c r="D1441">
        <v>1664</v>
      </c>
      <c r="E1441">
        <v>43155</v>
      </c>
      <c r="F1441" t="s">
        <v>10</v>
      </c>
    </row>
    <row r="1442" spans="1:6" x14ac:dyDescent="0.2">
      <c r="A1442">
        <v>2019</v>
      </c>
      <c r="B1442" t="s">
        <v>6</v>
      </c>
      <c r="C1442" t="s">
        <v>7</v>
      </c>
      <c r="D1442">
        <v>1815</v>
      </c>
      <c r="E1442">
        <v>58748</v>
      </c>
      <c r="F1442" t="s">
        <v>10</v>
      </c>
    </row>
    <row r="1443" spans="1:6" x14ac:dyDescent="0.2">
      <c r="A1443">
        <v>2019</v>
      </c>
      <c r="B1443" t="s">
        <v>6</v>
      </c>
      <c r="C1443" t="s">
        <v>9</v>
      </c>
      <c r="D1443">
        <v>1257</v>
      </c>
      <c r="E1443">
        <v>53116</v>
      </c>
      <c r="F1443" t="s">
        <v>8</v>
      </c>
    </row>
    <row r="1444" spans="1:6" x14ac:dyDescent="0.2">
      <c r="A1444">
        <v>2019</v>
      </c>
      <c r="B1444" t="s">
        <v>6</v>
      </c>
      <c r="C1444" t="s">
        <v>11</v>
      </c>
      <c r="D1444">
        <v>2551</v>
      </c>
      <c r="E1444">
        <v>52191</v>
      </c>
      <c r="F1444" t="s">
        <v>8</v>
      </c>
    </row>
    <row r="1445" spans="1:6" x14ac:dyDescent="0.2">
      <c r="A1445">
        <v>2019</v>
      </c>
      <c r="B1445" t="s">
        <v>6</v>
      </c>
      <c r="C1445" t="s">
        <v>12</v>
      </c>
      <c r="D1445">
        <v>17021</v>
      </c>
      <c r="E1445">
        <v>43249</v>
      </c>
      <c r="F1445" t="s">
        <v>10</v>
      </c>
    </row>
    <row r="1446" spans="1:6" x14ac:dyDescent="0.2">
      <c r="A1446">
        <v>2019</v>
      </c>
      <c r="B1446" t="s">
        <v>6</v>
      </c>
      <c r="C1446" t="s">
        <v>13</v>
      </c>
      <c r="D1446">
        <v>3202</v>
      </c>
      <c r="E1446">
        <v>90161</v>
      </c>
      <c r="F1446" t="s">
        <v>10</v>
      </c>
    </row>
    <row r="1447" spans="1:6" x14ac:dyDescent="0.2">
      <c r="A1447">
        <v>2019</v>
      </c>
      <c r="B1447" t="s">
        <v>6</v>
      </c>
      <c r="C1447" t="s">
        <v>14</v>
      </c>
      <c r="D1447">
        <v>433</v>
      </c>
      <c r="E1447">
        <v>46017</v>
      </c>
      <c r="F1447" t="s">
        <v>10</v>
      </c>
    </row>
    <row r="1448" spans="1:6" x14ac:dyDescent="0.2">
      <c r="A1448">
        <v>2019</v>
      </c>
      <c r="B1448" t="s">
        <v>6</v>
      </c>
      <c r="C1448" t="s">
        <v>15</v>
      </c>
      <c r="D1448">
        <v>177</v>
      </c>
      <c r="E1448">
        <v>45651</v>
      </c>
      <c r="F1448" t="s">
        <v>10</v>
      </c>
    </row>
    <row r="1449" spans="1:6" x14ac:dyDescent="0.2">
      <c r="A1449">
        <v>2019</v>
      </c>
      <c r="B1449" t="s">
        <v>6</v>
      </c>
      <c r="C1449" t="s">
        <v>16</v>
      </c>
      <c r="D1449">
        <v>5285</v>
      </c>
      <c r="E1449">
        <v>38773</v>
      </c>
      <c r="F1449" t="s">
        <v>10</v>
      </c>
    </row>
    <row r="1450" spans="1:6" x14ac:dyDescent="0.2">
      <c r="A1450">
        <v>2019</v>
      </c>
      <c r="B1450" t="s">
        <v>6</v>
      </c>
      <c r="C1450" t="s">
        <v>17</v>
      </c>
      <c r="D1450">
        <v>2594</v>
      </c>
      <c r="E1450">
        <v>47048</v>
      </c>
      <c r="F1450" t="s">
        <v>8</v>
      </c>
    </row>
    <row r="1451" spans="1:6" x14ac:dyDescent="0.2">
      <c r="A1451">
        <v>2019</v>
      </c>
      <c r="B1451" t="s">
        <v>6</v>
      </c>
      <c r="C1451" t="s">
        <v>18</v>
      </c>
      <c r="D1451">
        <v>2448</v>
      </c>
      <c r="E1451">
        <v>44417</v>
      </c>
      <c r="F1451" t="s">
        <v>8</v>
      </c>
    </row>
    <row r="1452" spans="1:6" x14ac:dyDescent="0.2">
      <c r="A1452">
        <v>2019</v>
      </c>
      <c r="B1452" t="s">
        <v>6</v>
      </c>
      <c r="C1452" t="s">
        <v>19</v>
      </c>
      <c r="D1452">
        <v>2730</v>
      </c>
      <c r="E1452">
        <v>54549</v>
      </c>
      <c r="F1452" t="s">
        <v>10</v>
      </c>
    </row>
    <row r="1453" spans="1:6" x14ac:dyDescent="0.2">
      <c r="A1453">
        <v>2019</v>
      </c>
      <c r="B1453" t="s">
        <v>6</v>
      </c>
      <c r="C1453" t="s">
        <v>20</v>
      </c>
      <c r="D1453">
        <v>2183</v>
      </c>
      <c r="E1453">
        <v>53269</v>
      </c>
      <c r="F1453" t="s">
        <v>8</v>
      </c>
    </row>
    <row r="1454" spans="1:6" x14ac:dyDescent="0.2">
      <c r="A1454">
        <v>2019</v>
      </c>
      <c r="B1454" t="s">
        <v>6</v>
      </c>
      <c r="C1454" t="s">
        <v>21</v>
      </c>
      <c r="D1454">
        <v>2766</v>
      </c>
      <c r="E1454">
        <v>47388</v>
      </c>
      <c r="F1454" t="s">
        <v>8</v>
      </c>
    </row>
    <row r="1455" spans="1:6" x14ac:dyDescent="0.2">
      <c r="A1455">
        <v>2019</v>
      </c>
      <c r="B1455" t="s">
        <v>6</v>
      </c>
      <c r="C1455" t="s">
        <v>22</v>
      </c>
      <c r="D1455">
        <v>2686</v>
      </c>
      <c r="E1455">
        <v>51105</v>
      </c>
      <c r="F1455" t="s">
        <v>10</v>
      </c>
    </row>
    <row r="1456" spans="1:6" x14ac:dyDescent="0.2">
      <c r="A1456">
        <v>2019</v>
      </c>
      <c r="B1456" t="s">
        <v>6</v>
      </c>
      <c r="C1456" t="s">
        <v>23</v>
      </c>
      <c r="D1456">
        <v>1584</v>
      </c>
      <c r="E1456">
        <v>60943</v>
      </c>
      <c r="F1456" t="s">
        <v>10</v>
      </c>
    </row>
    <row r="1457" spans="1:6" x14ac:dyDescent="0.2">
      <c r="A1457">
        <v>2019</v>
      </c>
      <c r="B1457" t="s">
        <v>6</v>
      </c>
      <c r="C1457" t="s">
        <v>24</v>
      </c>
      <c r="D1457">
        <v>3082</v>
      </c>
      <c r="E1457">
        <v>86128</v>
      </c>
      <c r="F1457" t="s">
        <v>8</v>
      </c>
    </row>
    <row r="1458" spans="1:6" x14ac:dyDescent="0.2">
      <c r="A1458">
        <v>2019</v>
      </c>
      <c r="B1458" t="s">
        <v>6</v>
      </c>
      <c r="C1458" t="s">
        <v>25</v>
      </c>
      <c r="D1458">
        <v>1370</v>
      </c>
      <c r="E1458">
        <v>46118</v>
      </c>
      <c r="F1458" t="s">
        <v>8</v>
      </c>
    </row>
    <row r="1459" spans="1:6" x14ac:dyDescent="0.2">
      <c r="A1459">
        <v>2019</v>
      </c>
      <c r="B1459" t="s">
        <v>6</v>
      </c>
      <c r="C1459" t="s">
        <v>26</v>
      </c>
      <c r="D1459">
        <v>723</v>
      </c>
      <c r="E1459">
        <v>48478</v>
      </c>
      <c r="F1459" t="s">
        <v>10</v>
      </c>
    </row>
    <row r="1460" spans="1:6" x14ac:dyDescent="0.2">
      <c r="A1460">
        <v>2019</v>
      </c>
      <c r="B1460" t="s">
        <v>6</v>
      </c>
      <c r="C1460" t="s">
        <v>27</v>
      </c>
      <c r="D1460">
        <v>1030</v>
      </c>
      <c r="E1460">
        <v>67286</v>
      </c>
      <c r="F1460" t="s">
        <v>8</v>
      </c>
    </row>
    <row r="1461" spans="1:6" x14ac:dyDescent="0.2">
      <c r="A1461">
        <v>2019</v>
      </c>
      <c r="B1461" t="s">
        <v>6</v>
      </c>
      <c r="C1461" t="s">
        <v>28</v>
      </c>
      <c r="D1461">
        <v>3203</v>
      </c>
      <c r="E1461">
        <v>44160</v>
      </c>
      <c r="F1461" t="s">
        <v>10</v>
      </c>
    </row>
    <row r="1462" spans="1:6" x14ac:dyDescent="0.2">
      <c r="A1462">
        <v>2019</v>
      </c>
      <c r="B1462" t="s">
        <v>6</v>
      </c>
      <c r="C1462" t="s">
        <v>29</v>
      </c>
      <c r="D1462">
        <v>2992</v>
      </c>
      <c r="E1462">
        <v>53599</v>
      </c>
      <c r="F1462" t="s">
        <v>8</v>
      </c>
    </row>
    <row r="1463" spans="1:6" x14ac:dyDescent="0.2">
      <c r="A1463">
        <v>2019</v>
      </c>
      <c r="B1463" t="s">
        <v>6</v>
      </c>
      <c r="C1463" t="s">
        <v>30</v>
      </c>
      <c r="D1463">
        <v>2168</v>
      </c>
      <c r="E1463">
        <v>51681</v>
      </c>
      <c r="F1463" t="s">
        <v>8</v>
      </c>
    </row>
    <row r="1464" spans="1:6" x14ac:dyDescent="0.2">
      <c r="A1464">
        <v>2019</v>
      </c>
      <c r="B1464" t="s">
        <v>6</v>
      </c>
      <c r="C1464" t="s">
        <v>31</v>
      </c>
      <c r="D1464">
        <v>1950</v>
      </c>
      <c r="E1464">
        <v>48894</v>
      </c>
      <c r="F1464" t="s">
        <v>10</v>
      </c>
    </row>
    <row r="1465" spans="1:6" x14ac:dyDescent="0.2">
      <c r="A1465">
        <v>2019</v>
      </c>
      <c r="B1465" t="s">
        <v>6</v>
      </c>
      <c r="C1465" t="s">
        <v>32</v>
      </c>
      <c r="D1465">
        <v>1753</v>
      </c>
      <c r="E1465">
        <v>70781</v>
      </c>
      <c r="F1465" t="s">
        <v>10</v>
      </c>
    </row>
    <row r="1466" spans="1:6" x14ac:dyDescent="0.2">
      <c r="A1466">
        <v>2019</v>
      </c>
      <c r="B1466" t="s">
        <v>6</v>
      </c>
      <c r="C1466" t="s">
        <v>33</v>
      </c>
      <c r="D1466">
        <v>2337</v>
      </c>
      <c r="E1466">
        <v>45544</v>
      </c>
      <c r="F1466" t="s">
        <v>8</v>
      </c>
    </row>
    <row r="1467" spans="1:6" x14ac:dyDescent="0.2">
      <c r="A1467">
        <v>2019</v>
      </c>
      <c r="B1467" t="s">
        <v>6</v>
      </c>
      <c r="C1467" t="s">
        <v>34</v>
      </c>
      <c r="D1467">
        <v>612</v>
      </c>
      <c r="E1467">
        <v>88999</v>
      </c>
      <c r="F1467" t="s">
        <v>8</v>
      </c>
    </row>
    <row r="1468" spans="1:6" x14ac:dyDescent="0.2">
      <c r="A1468">
        <v>2019</v>
      </c>
      <c r="B1468" t="s">
        <v>6</v>
      </c>
      <c r="C1468" t="s">
        <v>35</v>
      </c>
      <c r="D1468">
        <v>350</v>
      </c>
      <c r="E1468">
        <v>47972</v>
      </c>
      <c r="F1468" t="s">
        <v>10</v>
      </c>
    </row>
    <row r="1469" spans="1:6" x14ac:dyDescent="0.2">
      <c r="A1469">
        <v>2019</v>
      </c>
      <c r="B1469" t="s">
        <v>6</v>
      </c>
      <c r="C1469" t="s">
        <v>36</v>
      </c>
      <c r="D1469">
        <v>1018</v>
      </c>
      <c r="E1469">
        <v>43279</v>
      </c>
      <c r="F1469" t="s">
        <v>10</v>
      </c>
    </row>
    <row r="1470" spans="1:6" x14ac:dyDescent="0.2">
      <c r="A1470">
        <v>2019</v>
      </c>
      <c r="B1470" t="s">
        <v>6</v>
      </c>
      <c r="C1470" t="s">
        <v>37</v>
      </c>
      <c r="D1470">
        <v>1991</v>
      </c>
      <c r="E1470">
        <v>65989</v>
      </c>
      <c r="F1470" t="s">
        <v>10</v>
      </c>
    </row>
    <row r="1471" spans="1:6" x14ac:dyDescent="0.2">
      <c r="A1471">
        <v>2019</v>
      </c>
      <c r="B1471" t="s">
        <v>6</v>
      </c>
      <c r="C1471" t="s">
        <v>38</v>
      </c>
      <c r="D1471">
        <v>3023</v>
      </c>
      <c r="E1471">
        <v>45487</v>
      </c>
      <c r="F1471" t="s">
        <v>10</v>
      </c>
    </row>
    <row r="1472" spans="1:6" x14ac:dyDescent="0.2">
      <c r="A1472">
        <v>2019</v>
      </c>
      <c r="B1472" t="s">
        <v>6</v>
      </c>
      <c r="C1472" t="s">
        <v>39</v>
      </c>
      <c r="D1472">
        <v>3306</v>
      </c>
      <c r="E1472">
        <v>43636</v>
      </c>
      <c r="F1472" t="s">
        <v>10</v>
      </c>
    </row>
    <row r="1473" spans="1:6" x14ac:dyDescent="0.2">
      <c r="A1473">
        <v>2019</v>
      </c>
      <c r="B1473" t="s">
        <v>6</v>
      </c>
      <c r="C1473" t="s">
        <v>40</v>
      </c>
      <c r="D1473">
        <v>1771</v>
      </c>
      <c r="E1473">
        <v>95578</v>
      </c>
      <c r="F1473" t="s">
        <v>8</v>
      </c>
    </row>
    <row r="1474" spans="1:6" x14ac:dyDescent="0.2">
      <c r="A1474">
        <v>2019</v>
      </c>
      <c r="B1474" t="s">
        <v>6</v>
      </c>
      <c r="C1474" t="s">
        <v>41</v>
      </c>
      <c r="D1474">
        <v>2483</v>
      </c>
      <c r="E1474">
        <v>54849</v>
      </c>
      <c r="F1474" t="s">
        <v>8</v>
      </c>
    </row>
    <row r="1475" spans="1:6" x14ac:dyDescent="0.2">
      <c r="A1475">
        <v>2019</v>
      </c>
      <c r="B1475" t="s">
        <v>6</v>
      </c>
      <c r="C1475" t="s">
        <v>42</v>
      </c>
      <c r="D1475">
        <v>4333</v>
      </c>
      <c r="E1475">
        <v>94899</v>
      </c>
      <c r="F1475" t="s">
        <v>10</v>
      </c>
    </row>
    <row r="1476" spans="1:6" x14ac:dyDescent="0.2">
      <c r="A1476">
        <v>2019</v>
      </c>
      <c r="B1476" t="s">
        <v>6</v>
      </c>
      <c r="C1476" t="s">
        <v>43</v>
      </c>
      <c r="D1476">
        <v>4453</v>
      </c>
      <c r="E1476">
        <v>41362</v>
      </c>
      <c r="F1476" t="s">
        <v>8</v>
      </c>
    </row>
    <row r="1477" spans="1:6" x14ac:dyDescent="0.2">
      <c r="A1477">
        <v>2019</v>
      </c>
      <c r="B1477" t="s">
        <v>6</v>
      </c>
      <c r="C1477" t="s">
        <v>44</v>
      </c>
      <c r="D1477">
        <v>3498</v>
      </c>
      <c r="E1477">
        <v>69021</v>
      </c>
      <c r="F1477" t="s">
        <v>8</v>
      </c>
    </row>
    <row r="1478" spans="1:6" x14ac:dyDescent="0.2">
      <c r="A1478">
        <v>2019</v>
      </c>
      <c r="B1478" t="s">
        <v>6</v>
      </c>
      <c r="C1478" t="s">
        <v>46</v>
      </c>
      <c r="D1478">
        <v>1230</v>
      </c>
      <c r="E1478">
        <v>46520</v>
      </c>
      <c r="F1478" t="s">
        <v>10</v>
      </c>
    </row>
    <row r="1479" spans="1:6" x14ac:dyDescent="0.2">
      <c r="A1479">
        <v>2019</v>
      </c>
      <c r="B1479" t="s">
        <v>6</v>
      </c>
      <c r="C1479" t="s">
        <v>47</v>
      </c>
      <c r="D1479">
        <v>1026</v>
      </c>
      <c r="E1479">
        <v>47459</v>
      </c>
      <c r="F1479" t="s">
        <v>10</v>
      </c>
    </row>
    <row r="1480" spans="1:6" x14ac:dyDescent="0.2">
      <c r="A1480">
        <v>2019</v>
      </c>
      <c r="B1480" t="s">
        <v>6</v>
      </c>
      <c r="C1480" t="s">
        <v>48</v>
      </c>
      <c r="D1480">
        <v>1071</v>
      </c>
      <c r="E1480">
        <v>49908</v>
      </c>
      <c r="F1480" t="s">
        <v>8</v>
      </c>
    </row>
    <row r="1481" spans="1:6" x14ac:dyDescent="0.2">
      <c r="A1481">
        <v>2019</v>
      </c>
      <c r="B1481" t="s">
        <v>6</v>
      </c>
      <c r="C1481" t="s">
        <v>49</v>
      </c>
      <c r="D1481">
        <v>19580</v>
      </c>
      <c r="E1481">
        <v>113415</v>
      </c>
      <c r="F1481" t="s">
        <v>8</v>
      </c>
    </row>
    <row r="1482" spans="1:6" x14ac:dyDescent="0.2">
      <c r="A1482">
        <v>2019</v>
      </c>
      <c r="B1482" t="s">
        <v>6</v>
      </c>
      <c r="C1482" t="s">
        <v>50</v>
      </c>
      <c r="D1482">
        <v>1034</v>
      </c>
      <c r="E1482">
        <v>65120</v>
      </c>
      <c r="F1482" t="s">
        <v>10</v>
      </c>
    </row>
    <row r="1483" spans="1:6" x14ac:dyDescent="0.2">
      <c r="A1483">
        <v>2019</v>
      </c>
      <c r="B1483" t="s">
        <v>6</v>
      </c>
      <c r="C1483" t="s">
        <v>51</v>
      </c>
      <c r="D1483">
        <v>551</v>
      </c>
      <c r="E1483">
        <v>43223</v>
      </c>
      <c r="F1483" t="s">
        <v>8</v>
      </c>
    </row>
    <row r="1484" spans="1:6" x14ac:dyDescent="0.2">
      <c r="A1484">
        <v>2019</v>
      </c>
      <c r="B1484" t="s">
        <v>6</v>
      </c>
      <c r="C1484" t="s">
        <v>52</v>
      </c>
      <c r="D1484">
        <v>2061</v>
      </c>
      <c r="E1484">
        <v>50371</v>
      </c>
      <c r="F1484" t="s">
        <v>10</v>
      </c>
    </row>
    <row r="1485" spans="1:6" x14ac:dyDescent="0.2">
      <c r="A1485">
        <v>2019</v>
      </c>
      <c r="B1485" t="s">
        <v>6</v>
      </c>
      <c r="C1485" t="s">
        <v>53</v>
      </c>
      <c r="D1485">
        <v>7493</v>
      </c>
      <c r="E1485">
        <v>38082</v>
      </c>
      <c r="F1485" t="s">
        <v>8</v>
      </c>
    </row>
    <row r="1486" spans="1:6" x14ac:dyDescent="0.2">
      <c r="A1486">
        <v>2019</v>
      </c>
      <c r="B1486" t="s">
        <v>6</v>
      </c>
      <c r="C1486" t="s">
        <v>54</v>
      </c>
      <c r="D1486">
        <v>1221</v>
      </c>
      <c r="E1486">
        <v>82848</v>
      </c>
      <c r="F1486" t="s">
        <v>8</v>
      </c>
    </row>
    <row r="1487" spans="1:6" x14ac:dyDescent="0.2">
      <c r="A1487">
        <v>2019</v>
      </c>
      <c r="B1487" t="s">
        <v>6</v>
      </c>
      <c r="C1487" t="s">
        <v>55</v>
      </c>
      <c r="D1487">
        <v>2865</v>
      </c>
      <c r="E1487">
        <v>43981</v>
      </c>
      <c r="F1487" t="s">
        <v>10</v>
      </c>
    </row>
    <row r="1488" spans="1:6" x14ac:dyDescent="0.2">
      <c r="A1488">
        <v>2019</v>
      </c>
      <c r="B1488" t="s">
        <v>6</v>
      </c>
      <c r="C1488" t="s">
        <v>56</v>
      </c>
      <c r="D1488">
        <v>1442</v>
      </c>
      <c r="E1488">
        <v>87163</v>
      </c>
      <c r="F1488" t="s">
        <v>10</v>
      </c>
    </row>
    <row r="1489" spans="1:6" x14ac:dyDescent="0.2">
      <c r="A1489">
        <v>2019</v>
      </c>
      <c r="B1489" t="s">
        <v>57</v>
      </c>
      <c r="C1489" t="s">
        <v>7</v>
      </c>
      <c r="D1489">
        <v>9645</v>
      </c>
      <c r="E1489">
        <v>58230</v>
      </c>
      <c r="F1489" t="s">
        <v>8</v>
      </c>
    </row>
    <row r="1490" spans="1:6" x14ac:dyDescent="0.2">
      <c r="A1490">
        <v>2019</v>
      </c>
      <c r="B1490" t="s">
        <v>57</v>
      </c>
      <c r="C1490" t="s">
        <v>9</v>
      </c>
      <c r="D1490">
        <v>11368</v>
      </c>
      <c r="E1490">
        <v>59440</v>
      </c>
      <c r="F1490" t="s">
        <v>8</v>
      </c>
    </row>
    <row r="1491" spans="1:6" x14ac:dyDescent="0.2">
      <c r="A1491">
        <v>2019</v>
      </c>
      <c r="B1491" t="s">
        <v>57</v>
      </c>
      <c r="C1491" t="s">
        <v>11</v>
      </c>
      <c r="D1491">
        <v>6817</v>
      </c>
      <c r="E1491">
        <v>53283</v>
      </c>
      <c r="F1491" t="s">
        <v>10</v>
      </c>
    </row>
    <row r="1492" spans="1:6" x14ac:dyDescent="0.2">
      <c r="A1492">
        <v>2019</v>
      </c>
      <c r="B1492" t="s">
        <v>57</v>
      </c>
      <c r="C1492" t="s">
        <v>12</v>
      </c>
      <c r="D1492">
        <v>72972</v>
      </c>
      <c r="E1492">
        <v>73561</v>
      </c>
      <c r="F1492" t="s">
        <v>10</v>
      </c>
    </row>
    <row r="1493" spans="1:6" x14ac:dyDescent="0.2">
      <c r="A1493">
        <v>2019</v>
      </c>
      <c r="B1493" t="s">
        <v>57</v>
      </c>
      <c r="C1493" t="s">
        <v>13</v>
      </c>
      <c r="D1493">
        <v>19243</v>
      </c>
      <c r="E1493">
        <v>65444</v>
      </c>
      <c r="F1493" t="s">
        <v>10</v>
      </c>
    </row>
    <row r="1494" spans="1:6" x14ac:dyDescent="0.2">
      <c r="A1494">
        <v>2019</v>
      </c>
      <c r="B1494" t="s">
        <v>57</v>
      </c>
      <c r="C1494" t="s">
        <v>14</v>
      </c>
      <c r="D1494">
        <v>9351</v>
      </c>
      <c r="E1494">
        <v>74641</v>
      </c>
      <c r="F1494" t="s">
        <v>10</v>
      </c>
    </row>
    <row r="1495" spans="1:6" x14ac:dyDescent="0.2">
      <c r="A1495">
        <v>2019</v>
      </c>
      <c r="B1495" t="s">
        <v>57</v>
      </c>
      <c r="C1495" t="s">
        <v>15</v>
      </c>
      <c r="D1495">
        <v>2777</v>
      </c>
      <c r="E1495">
        <v>65040</v>
      </c>
      <c r="F1495" t="s">
        <v>10</v>
      </c>
    </row>
    <row r="1496" spans="1:6" x14ac:dyDescent="0.2">
      <c r="A1496">
        <v>2019</v>
      </c>
      <c r="B1496" t="s">
        <v>57</v>
      </c>
      <c r="C1496" t="s">
        <v>16</v>
      </c>
      <c r="D1496">
        <v>67384</v>
      </c>
      <c r="E1496">
        <v>55256</v>
      </c>
      <c r="F1496" t="s">
        <v>8</v>
      </c>
    </row>
    <row r="1497" spans="1:6" x14ac:dyDescent="0.2">
      <c r="A1497">
        <v>2019</v>
      </c>
      <c r="B1497" t="s">
        <v>57</v>
      </c>
      <c r="C1497" t="s">
        <v>17</v>
      </c>
      <c r="D1497">
        <v>20135</v>
      </c>
      <c r="E1497">
        <v>64213</v>
      </c>
      <c r="F1497" t="s">
        <v>8</v>
      </c>
    </row>
    <row r="1498" spans="1:6" x14ac:dyDescent="0.2">
      <c r="A1498">
        <v>2019</v>
      </c>
      <c r="B1498" t="s">
        <v>57</v>
      </c>
      <c r="C1498" t="s">
        <v>18</v>
      </c>
      <c r="D1498">
        <v>7660</v>
      </c>
      <c r="E1498">
        <v>48865</v>
      </c>
      <c r="F1498" t="s">
        <v>10</v>
      </c>
    </row>
    <row r="1499" spans="1:6" x14ac:dyDescent="0.2">
      <c r="A1499">
        <v>2019</v>
      </c>
      <c r="B1499" t="s">
        <v>57</v>
      </c>
      <c r="C1499" t="s">
        <v>19</v>
      </c>
      <c r="D1499">
        <v>31422</v>
      </c>
      <c r="E1499">
        <v>76893</v>
      </c>
      <c r="F1499" t="s">
        <v>8</v>
      </c>
    </row>
    <row r="1500" spans="1:6" x14ac:dyDescent="0.2">
      <c r="A1500">
        <v>2019</v>
      </c>
      <c r="B1500" t="s">
        <v>57</v>
      </c>
      <c r="C1500" t="s">
        <v>20</v>
      </c>
      <c r="D1500">
        <v>14839</v>
      </c>
      <c r="E1500">
        <v>63099</v>
      </c>
      <c r="F1500" t="s">
        <v>8</v>
      </c>
    </row>
    <row r="1501" spans="1:6" x14ac:dyDescent="0.2">
      <c r="A1501">
        <v>2019</v>
      </c>
      <c r="B1501" t="s">
        <v>57</v>
      </c>
      <c r="C1501" t="s">
        <v>21</v>
      </c>
      <c r="D1501">
        <v>9417</v>
      </c>
      <c r="E1501">
        <v>61415</v>
      </c>
      <c r="F1501" t="s">
        <v>10</v>
      </c>
    </row>
    <row r="1502" spans="1:6" x14ac:dyDescent="0.2">
      <c r="A1502">
        <v>2019</v>
      </c>
      <c r="B1502" t="s">
        <v>57</v>
      </c>
      <c r="C1502" t="s">
        <v>22</v>
      </c>
      <c r="D1502">
        <v>7584</v>
      </c>
      <c r="E1502">
        <v>58807</v>
      </c>
      <c r="F1502" t="s">
        <v>10</v>
      </c>
    </row>
    <row r="1503" spans="1:6" x14ac:dyDescent="0.2">
      <c r="A1503">
        <v>2019</v>
      </c>
      <c r="B1503" t="s">
        <v>57</v>
      </c>
      <c r="C1503" t="s">
        <v>23</v>
      </c>
      <c r="D1503">
        <v>9339</v>
      </c>
      <c r="E1503">
        <v>59194</v>
      </c>
      <c r="F1503" t="s">
        <v>8</v>
      </c>
    </row>
    <row r="1504" spans="1:6" x14ac:dyDescent="0.2">
      <c r="A1504">
        <v>2019</v>
      </c>
      <c r="B1504" t="s">
        <v>57</v>
      </c>
      <c r="C1504" t="s">
        <v>24</v>
      </c>
      <c r="D1504">
        <v>10825</v>
      </c>
      <c r="E1504">
        <v>67781</v>
      </c>
      <c r="F1504" t="s">
        <v>8</v>
      </c>
    </row>
    <row r="1505" spans="1:6" x14ac:dyDescent="0.2">
      <c r="A1505">
        <v>2019</v>
      </c>
      <c r="B1505" t="s">
        <v>57</v>
      </c>
      <c r="C1505" t="s">
        <v>25</v>
      </c>
      <c r="D1505">
        <v>5502</v>
      </c>
      <c r="E1505">
        <v>53930</v>
      </c>
      <c r="F1505" t="s">
        <v>10</v>
      </c>
    </row>
    <row r="1506" spans="1:6" x14ac:dyDescent="0.2">
      <c r="A1506">
        <v>2019</v>
      </c>
      <c r="B1506" t="s">
        <v>57</v>
      </c>
      <c r="C1506" t="s">
        <v>26</v>
      </c>
      <c r="D1506">
        <v>16463</v>
      </c>
      <c r="E1506">
        <v>71027</v>
      </c>
      <c r="F1506" t="s">
        <v>8</v>
      </c>
    </row>
    <row r="1507" spans="1:6" x14ac:dyDescent="0.2">
      <c r="A1507">
        <v>2019</v>
      </c>
      <c r="B1507" t="s">
        <v>57</v>
      </c>
      <c r="C1507" t="s">
        <v>27</v>
      </c>
      <c r="D1507">
        <v>21055</v>
      </c>
      <c r="E1507">
        <v>81405</v>
      </c>
      <c r="F1507" t="s">
        <v>10</v>
      </c>
    </row>
    <row r="1508" spans="1:6" x14ac:dyDescent="0.2">
      <c r="A1508">
        <v>2019</v>
      </c>
      <c r="B1508" t="s">
        <v>57</v>
      </c>
      <c r="C1508" t="s">
        <v>28</v>
      </c>
      <c r="D1508">
        <v>19544</v>
      </c>
      <c r="E1508">
        <v>67511</v>
      </c>
      <c r="F1508" t="s">
        <v>8</v>
      </c>
    </row>
    <row r="1509" spans="1:6" x14ac:dyDescent="0.2">
      <c r="A1509">
        <v>2019</v>
      </c>
      <c r="B1509" t="s">
        <v>57</v>
      </c>
      <c r="C1509" t="s">
        <v>29</v>
      </c>
      <c r="D1509">
        <v>15746</v>
      </c>
      <c r="E1509">
        <v>71464</v>
      </c>
      <c r="F1509" t="s">
        <v>8</v>
      </c>
    </row>
    <row r="1510" spans="1:6" x14ac:dyDescent="0.2">
      <c r="A1510">
        <v>2019</v>
      </c>
      <c r="B1510" t="s">
        <v>57</v>
      </c>
      <c r="C1510" t="s">
        <v>30</v>
      </c>
      <c r="D1510">
        <v>5670</v>
      </c>
      <c r="E1510">
        <v>54782</v>
      </c>
      <c r="F1510" t="s">
        <v>10</v>
      </c>
    </row>
    <row r="1511" spans="1:6" x14ac:dyDescent="0.2">
      <c r="A1511">
        <v>2019</v>
      </c>
      <c r="B1511" t="s">
        <v>57</v>
      </c>
      <c r="C1511" t="s">
        <v>31</v>
      </c>
      <c r="D1511">
        <v>15141</v>
      </c>
      <c r="E1511">
        <v>63823</v>
      </c>
      <c r="F1511" t="s">
        <v>10</v>
      </c>
    </row>
    <row r="1512" spans="1:6" x14ac:dyDescent="0.2">
      <c r="A1512">
        <v>2019</v>
      </c>
      <c r="B1512" t="s">
        <v>57</v>
      </c>
      <c r="C1512" t="s">
        <v>32</v>
      </c>
      <c r="D1512">
        <v>6287</v>
      </c>
      <c r="E1512">
        <v>56369</v>
      </c>
      <c r="F1512" t="s">
        <v>8</v>
      </c>
    </row>
    <row r="1513" spans="1:6" x14ac:dyDescent="0.2">
      <c r="A1513">
        <v>2019</v>
      </c>
      <c r="B1513" t="s">
        <v>57</v>
      </c>
      <c r="C1513" t="s">
        <v>33</v>
      </c>
      <c r="D1513">
        <v>7053</v>
      </c>
      <c r="E1513">
        <v>55634</v>
      </c>
      <c r="F1513" t="s">
        <v>8</v>
      </c>
    </row>
    <row r="1514" spans="1:6" x14ac:dyDescent="0.2">
      <c r="A1514">
        <v>2019</v>
      </c>
      <c r="B1514" t="s">
        <v>57</v>
      </c>
      <c r="C1514" t="s">
        <v>34</v>
      </c>
      <c r="D1514">
        <v>5859</v>
      </c>
      <c r="E1514">
        <v>64071</v>
      </c>
      <c r="F1514" t="s">
        <v>10</v>
      </c>
    </row>
    <row r="1515" spans="1:6" x14ac:dyDescent="0.2">
      <c r="A1515">
        <v>2019</v>
      </c>
      <c r="B1515" t="s">
        <v>57</v>
      </c>
      <c r="C1515" t="s">
        <v>35</v>
      </c>
      <c r="D1515">
        <v>4363</v>
      </c>
      <c r="E1515">
        <v>67497</v>
      </c>
      <c r="F1515" t="s">
        <v>10</v>
      </c>
    </row>
    <row r="1516" spans="1:6" x14ac:dyDescent="0.2">
      <c r="A1516">
        <v>2019</v>
      </c>
      <c r="B1516" t="s">
        <v>57</v>
      </c>
      <c r="C1516" t="s">
        <v>36</v>
      </c>
      <c r="D1516">
        <v>21672</v>
      </c>
      <c r="E1516">
        <v>77145</v>
      </c>
      <c r="F1516" t="s">
        <v>10</v>
      </c>
    </row>
    <row r="1517" spans="1:6" x14ac:dyDescent="0.2">
      <c r="A1517">
        <v>2019</v>
      </c>
      <c r="B1517" t="s">
        <v>57</v>
      </c>
      <c r="C1517" t="s">
        <v>37</v>
      </c>
      <c r="D1517">
        <v>5141</v>
      </c>
      <c r="E1517">
        <v>52369</v>
      </c>
      <c r="F1517" t="s">
        <v>10</v>
      </c>
    </row>
    <row r="1518" spans="1:6" x14ac:dyDescent="0.2">
      <c r="A1518">
        <v>2019</v>
      </c>
      <c r="B1518" t="s">
        <v>57</v>
      </c>
      <c r="C1518" t="s">
        <v>38</v>
      </c>
      <c r="D1518">
        <v>50064</v>
      </c>
      <c r="E1518">
        <v>77408</v>
      </c>
      <c r="F1518" t="s">
        <v>10</v>
      </c>
    </row>
    <row r="1519" spans="1:6" x14ac:dyDescent="0.2">
      <c r="A1519">
        <v>2019</v>
      </c>
      <c r="B1519" t="s">
        <v>57</v>
      </c>
      <c r="C1519" t="s">
        <v>39</v>
      </c>
      <c r="D1519">
        <v>26057</v>
      </c>
      <c r="E1519">
        <v>58372</v>
      </c>
      <c r="F1519" t="s">
        <v>8</v>
      </c>
    </row>
    <row r="1520" spans="1:6" x14ac:dyDescent="0.2">
      <c r="A1520">
        <v>2019</v>
      </c>
      <c r="B1520" t="s">
        <v>57</v>
      </c>
      <c r="C1520" t="s">
        <v>40</v>
      </c>
      <c r="D1520">
        <v>4035</v>
      </c>
      <c r="E1520">
        <v>69029</v>
      </c>
      <c r="F1520" t="s">
        <v>8</v>
      </c>
    </row>
    <row r="1521" spans="1:6" x14ac:dyDescent="0.2">
      <c r="A1521">
        <v>2019</v>
      </c>
      <c r="B1521" t="s">
        <v>57</v>
      </c>
      <c r="C1521" t="s">
        <v>41</v>
      </c>
      <c r="D1521">
        <v>23022</v>
      </c>
      <c r="E1521">
        <v>66831</v>
      </c>
      <c r="F1521" t="s">
        <v>10</v>
      </c>
    </row>
    <row r="1522" spans="1:6" x14ac:dyDescent="0.2">
      <c r="A1522">
        <v>2019</v>
      </c>
      <c r="B1522" t="s">
        <v>57</v>
      </c>
      <c r="C1522" t="s">
        <v>42</v>
      </c>
      <c r="D1522">
        <v>9823</v>
      </c>
      <c r="E1522">
        <v>56585</v>
      </c>
      <c r="F1522" t="s">
        <v>8</v>
      </c>
    </row>
    <row r="1523" spans="1:6" x14ac:dyDescent="0.2">
      <c r="A1523">
        <v>2019</v>
      </c>
      <c r="B1523" t="s">
        <v>57</v>
      </c>
      <c r="C1523" t="s">
        <v>43</v>
      </c>
      <c r="D1523">
        <v>13468</v>
      </c>
      <c r="E1523">
        <v>63987</v>
      </c>
      <c r="F1523" t="s">
        <v>8</v>
      </c>
    </row>
    <row r="1524" spans="1:6" x14ac:dyDescent="0.2">
      <c r="A1524">
        <v>2019</v>
      </c>
      <c r="B1524" t="s">
        <v>57</v>
      </c>
      <c r="C1524" t="s">
        <v>44</v>
      </c>
      <c r="D1524">
        <v>28397</v>
      </c>
      <c r="E1524">
        <v>70769</v>
      </c>
      <c r="F1524" t="s">
        <v>10</v>
      </c>
    </row>
    <row r="1525" spans="1:6" x14ac:dyDescent="0.2">
      <c r="A1525">
        <v>2019</v>
      </c>
      <c r="B1525" t="s">
        <v>57</v>
      </c>
      <c r="C1525" t="s">
        <v>46</v>
      </c>
      <c r="D1525">
        <v>11635</v>
      </c>
      <c r="E1525">
        <v>59542</v>
      </c>
      <c r="F1525" t="s">
        <v>10</v>
      </c>
    </row>
    <row r="1526" spans="1:6" x14ac:dyDescent="0.2">
      <c r="A1526">
        <v>2019</v>
      </c>
      <c r="B1526" t="s">
        <v>57</v>
      </c>
      <c r="C1526" t="s">
        <v>47</v>
      </c>
      <c r="D1526">
        <v>3883</v>
      </c>
      <c r="E1526">
        <v>53385</v>
      </c>
      <c r="F1526" t="s">
        <v>8</v>
      </c>
    </row>
    <row r="1527" spans="1:6" x14ac:dyDescent="0.2">
      <c r="A1527">
        <v>2019</v>
      </c>
      <c r="B1527" t="s">
        <v>57</v>
      </c>
      <c r="C1527" t="s">
        <v>48</v>
      </c>
      <c r="D1527">
        <v>11745</v>
      </c>
      <c r="E1527">
        <v>62642</v>
      </c>
      <c r="F1527" t="s">
        <v>8</v>
      </c>
    </row>
    <row r="1528" spans="1:6" x14ac:dyDescent="0.2">
      <c r="A1528">
        <v>2019</v>
      </c>
      <c r="B1528" t="s">
        <v>57</v>
      </c>
      <c r="C1528" t="s">
        <v>49</v>
      </c>
      <c r="D1528">
        <v>49310</v>
      </c>
      <c r="E1528">
        <v>69219</v>
      </c>
      <c r="F1528" t="s">
        <v>10</v>
      </c>
    </row>
    <row r="1529" spans="1:6" x14ac:dyDescent="0.2">
      <c r="A1529">
        <v>2019</v>
      </c>
      <c r="B1529" t="s">
        <v>57</v>
      </c>
      <c r="C1529" t="s">
        <v>50</v>
      </c>
      <c r="D1529">
        <v>10886</v>
      </c>
      <c r="E1529">
        <v>55132</v>
      </c>
      <c r="F1529" t="s">
        <v>8</v>
      </c>
    </row>
    <row r="1530" spans="1:6" x14ac:dyDescent="0.2">
      <c r="A1530">
        <v>2019</v>
      </c>
      <c r="B1530" t="s">
        <v>57</v>
      </c>
      <c r="C1530" t="s">
        <v>51</v>
      </c>
      <c r="D1530">
        <v>2865</v>
      </c>
      <c r="E1530">
        <v>56125</v>
      </c>
      <c r="F1530" t="s">
        <v>10</v>
      </c>
    </row>
    <row r="1531" spans="1:6" x14ac:dyDescent="0.2">
      <c r="A1531">
        <v>2019</v>
      </c>
      <c r="B1531" t="s">
        <v>57</v>
      </c>
      <c r="C1531" t="s">
        <v>52</v>
      </c>
      <c r="D1531">
        <v>21256</v>
      </c>
      <c r="E1531">
        <v>62166</v>
      </c>
      <c r="F1531" t="s">
        <v>8</v>
      </c>
    </row>
    <row r="1532" spans="1:6" x14ac:dyDescent="0.2">
      <c r="A1532">
        <v>2019</v>
      </c>
      <c r="B1532" t="s">
        <v>57</v>
      </c>
      <c r="C1532" t="s">
        <v>53</v>
      </c>
      <c r="D1532">
        <v>25279</v>
      </c>
      <c r="E1532">
        <v>67249</v>
      </c>
      <c r="F1532" t="s">
        <v>8</v>
      </c>
    </row>
    <row r="1533" spans="1:6" x14ac:dyDescent="0.2">
      <c r="A1533">
        <v>2019</v>
      </c>
      <c r="B1533" t="s">
        <v>57</v>
      </c>
      <c r="C1533" t="s">
        <v>54</v>
      </c>
      <c r="D1533">
        <v>4402</v>
      </c>
      <c r="E1533">
        <v>63987</v>
      </c>
      <c r="F1533" t="s">
        <v>10</v>
      </c>
    </row>
    <row r="1534" spans="1:6" x14ac:dyDescent="0.2">
      <c r="A1534">
        <v>2019</v>
      </c>
      <c r="B1534" t="s">
        <v>57</v>
      </c>
      <c r="C1534" t="s">
        <v>55</v>
      </c>
      <c r="D1534">
        <v>14158</v>
      </c>
      <c r="E1534">
        <v>66136</v>
      </c>
      <c r="F1534" t="s">
        <v>10</v>
      </c>
    </row>
    <row r="1535" spans="1:6" x14ac:dyDescent="0.2">
      <c r="A1535">
        <v>2019</v>
      </c>
      <c r="B1535" t="s">
        <v>57</v>
      </c>
      <c r="C1535" t="s">
        <v>56</v>
      </c>
      <c r="D1535">
        <v>3427</v>
      </c>
      <c r="E1535">
        <v>56877</v>
      </c>
      <c r="F1535" t="s">
        <v>8</v>
      </c>
    </row>
    <row r="1536" spans="1:6" x14ac:dyDescent="0.2">
      <c r="A1536">
        <v>2019</v>
      </c>
      <c r="B1536" t="s">
        <v>58</v>
      </c>
      <c r="C1536" t="s">
        <v>7</v>
      </c>
      <c r="D1536">
        <v>5447</v>
      </c>
      <c r="E1536">
        <v>61197</v>
      </c>
      <c r="F1536" t="s">
        <v>8</v>
      </c>
    </row>
    <row r="1537" spans="1:6" x14ac:dyDescent="0.2">
      <c r="A1537">
        <v>2019</v>
      </c>
      <c r="B1537" t="s">
        <v>58</v>
      </c>
      <c r="C1537" t="s">
        <v>9</v>
      </c>
      <c r="D1537">
        <v>4657</v>
      </c>
      <c r="E1537">
        <v>79528</v>
      </c>
      <c r="F1537" t="s">
        <v>10</v>
      </c>
    </row>
    <row r="1538" spans="1:6" x14ac:dyDescent="0.2">
      <c r="A1538">
        <v>2019</v>
      </c>
      <c r="B1538" t="s">
        <v>58</v>
      </c>
      <c r="C1538" t="s">
        <v>11</v>
      </c>
      <c r="D1538">
        <v>2928</v>
      </c>
      <c r="E1538">
        <v>52766</v>
      </c>
      <c r="F1538" t="s">
        <v>10</v>
      </c>
    </row>
    <row r="1539" spans="1:6" x14ac:dyDescent="0.2">
      <c r="A1539">
        <v>2019</v>
      </c>
      <c r="B1539" t="s">
        <v>58</v>
      </c>
      <c r="C1539" t="s">
        <v>12</v>
      </c>
      <c r="D1539">
        <v>42215</v>
      </c>
      <c r="E1539">
        <v>98246</v>
      </c>
      <c r="F1539" t="s">
        <v>10</v>
      </c>
    </row>
    <row r="1540" spans="1:6" x14ac:dyDescent="0.2">
      <c r="A1540">
        <v>2019</v>
      </c>
      <c r="B1540" t="s">
        <v>58</v>
      </c>
      <c r="C1540" t="s">
        <v>13</v>
      </c>
      <c r="D1540">
        <v>5750</v>
      </c>
      <c r="E1540">
        <v>75446</v>
      </c>
      <c r="F1540" t="s">
        <v>10</v>
      </c>
    </row>
    <row r="1541" spans="1:6" x14ac:dyDescent="0.2">
      <c r="A1541">
        <v>2019</v>
      </c>
      <c r="B1541" t="s">
        <v>58</v>
      </c>
      <c r="C1541" t="s">
        <v>14</v>
      </c>
      <c r="D1541">
        <v>4460</v>
      </c>
      <c r="E1541">
        <v>87864</v>
      </c>
      <c r="F1541" t="s">
        <v>10</v>
      </c>
    </row>
    <row r="1542" spans="1:6" x14ac:dyDescent="0.2">
      <c r="A1542">
        <v>2019</v>
      </c>
      <c r="B1542" t="s">
        <v>58</v>
      </c>
      <c r="C1542" t="s">
        <v>15</v>
      </c>
      <c r="D1542">
        <v>688</v>
      </c>
      <c r="E1542">
        <v>68417</v>
      </c>
      <c r="F1542" t="s">
        <v>8</v>
      </c>
    </row>
    <row r="1543" spans="1:6" x14ac:dyDescent="0.2">
      <c r="A1543">
        <v>2019</v>
      </c>
      <c r="B1543" t="s">
        <v>58</v>
      </c>
      <c r="C1543" t="s">
        <v>16</v>
      </c>
      <c r="D1543">
        <v>20513</v>
      </c>
      <c r="E1543">
        <v>65389</v>
      </c>
      <c r="F1543" t="s">
        <v>8</v>
      </c>
    </row>
    <row r="1544" spans="1:6" x14ac:dyDescent="0.2">
      <c r="A1544">
        <v>2019</v>
      </c>
      <c r="B1544" t="s">
        <v>58</v>
      </c>
      <c r="C1544" t="s">
        <v>17</v>
      </c>
      <c r="D1544">
        <v>9745</v>
      </c>
      <c r="E1544">
        <v>63889</v>
      </c>
      <c r="F1544" t="s">
        <v>10</v>
      </c>
    </row>
    <row r="1545" spans="1:6" x14ac:dyDescent="0.2">
      <c r="A1545">
        <v>2019</v>
      </c>
      <c r="B1545" t="s">
        <v>58</v>
      </c>
      <c r="C1545" t="s">
        <v>18</v>
      </c>
      <c r="D1545">
        <v>2750</v>
      </c>
      <c r="E1545">
        <v>67543</v>
      </c>
      <c r="F1545" t="s">
        <v>8</v>
      </c>
    </row>
    <row r="1546" spans="1:6" x14ac:dyDescent="0.2">
      <c r="A1546">
        <v>2019</v>
      </c>
      <c r="B1546" t="s">
        <v>58</v>
      </c>
      <c r="C1546" t="s">
        <v>19</v>
      </c>
      <c r="D1546">
        <v>17979</v>
      </c>
      <c r="E1546">
        <v>76174</v>
      </c>
      <c r="F1546" t="s">
        <v>8</v>
      </c>
    </row>
    <row r="1547" spans="1:6" x14ac:dyDescent="0.2">
      <c r="A1547">
        <v>2019</v>
      </c>
      <c r="B1547" t="s">
        <v>58</v>
      </c>
      <c r="C1547" t="s">
        <v>20</v>
      </c>
      <c r="D1547">
        <v>8554</v>
      </c>
      <c r="E1547">
        <v>67118</v>
      </c>
      <c r="F1547" t="s">
        <v>10</v>
      </c>
    </row>
    <row r="1548" spans="1:6" x14ac:dyDescent="0.2">
      <c r="A1548">
        <v>2019</v>
      </c>
      <c r="B1548" t="s">
        <v>58</v>
      </c>
      <c r="C1548" t="s">
        <v>21</v>
      </c>
      <c r="D1548">
        <v>4125</v>
      </c>
      <c r="E1548">
        <v>64617</v>
      </c>
      <c r="F1548" t="s">
        <v>10</v>
      </c>
    </row>
    <row r="1549" spans="1:6" x14ac:dyDescent="0.2">
      <c r="A1549">
        <v>2019</v>
      </c>
      <c r="B1549" t="s">
        <v>58</v>
      </c>
      <c r="C1549" t="s">
        <v>22</v>
      </c>
      <c r="D1549">
        <v>3164</v>
      </c>
      <c r="E1549">
        <v>63532</v>
      </c>
      <c r="F1549" t="s">
        <v>8</v>
      </c>
    </row>
    <row r="1550" spans="1:6" x14ac:dyDescent="0.2">
      <c r="A1550">
        <v>2019</v>
      </c>
      <c r="B1550" t="s">
        <v>58</v>
      </c>
      <c r="C1550" t="s">
        <v>23</v>
      </c>
      <c r="D1550">
        <v>4368</v>
      </c>
      <c r="E1550">
        <v>64143</v>
      </c>
      <c r="F1550" t="s">
        <v>8</v>
      </c>
    </row>
    <row r="1551" spans="1:6" x14ac:dyDescent="0.2">
      <c r="A1551">
        <v>2019</v>
      </c>
      <c r="B1551" t="s">
        <v>58</v>
      </c>
      <c r="C1551" t="s">
        <v>24</v>
      </c>
      <c r="D1551">
        <v>4464</v>
      </c>
      <c r="E1551">
        <v>78604</v>
      </c>
      <c r="F1551" t="s">
        <v>10</v>
      </c>
    </row>
    <row r="1552" spans="1:6" x14ac:dyDescent="0.2">
      <c r="A1552">
        <v>2019</v>
      </c>
      <c r="B1552" t="s">
        <v>58</v>
      </c>
      <c r="C1552" t="s">
        <v>25</v>
      </c>
      <c r="D1552">
        <v>1877</v>
      </c>
      <c r="E1552">
        <v>61458</v>
      </c>
      <c r="F1552" t="s">
        <v>8</v>
      </c>
    </row>
    <row r="1553" spans="1:6" x14ac:dyDescent="0.2">
      <c r="A1553">
        <v>2019</v>
      </c>
      <c r="B1553" t="s">
        <v>58</v>
      </c>
      <c r="C1553" t="s">
        <v>26</v>
      </c>
      <c r="D1553">
        <v>3901</v>
      </c>
      <c r="E1553">
        <v>83289</v>
      </c>
      <c r="F1553" t="s">
        <v>10</v>
      </c>
    </row>
    <row r="1554" spans="1:6" x14ac:dyDescent="0.2">
      <c r="A1554">
        <v>2019</v>
      </c>
      <c r="B1554" t="s">
        <v>58</v>
      </c>
      <c r="C1554" t="s">
        <v>27</v>
      </c>
      <c r="D1554">
        <v>6850</v>
      </c>
      <c r="E1554">
        <v>94132</v>
      </c>
      <c r="F1554" t="s">
        <v>8</v>
      </c>
    </row>
    <row r="1555" spans="1:6" x14ac:dyDescent="0.2">
      <c r="A1555">
        <v>2019</v>
      </c>
      <c r="B1555" t="s">
        <v>58</v>
      </c>
      <c r="C1555" t="s">
        <v>28</v>
      </c>
      <c r="D1555">
        <v>15721</v>
      </c>
      <c r="E1555">
        <v>72395</v>
      </c>
      <c r="F1555" t="s">
        <v>8</v>
      </c>
    </row>
    <row r="1556" spans="1:6" x14ac:dyDescent="0.2">
      <c r="A1556">
        <v>2019</v>
      </c>
      <c r="B1556" t="s">
        <v>58</v>
      </c>
      <c r="C1556" t="s">
        <v>29</v>
      </c>
      <c r="D1556">
        <v>8369</v>
      </c>
      <c r="E1556">
        <v>71734</v>
      </c>
      <c r="F1556" t="s">
        <v>10</v>
      </c>
    </row>
    <row r="1557" spans="1:6" x14ac:dyDescent="0.2">
      <c r="A1557">
        <v>2019</v>
      </c>
      <c r="B1557" t="s">
        <v>58</v>
      </c>
      <c r="C1557" t="s">
        <v>30</v>
      </c>
      <c r="D1557">
        <v>2441</v>
      </c>
      <c r="E1557">
        <v>54199</v>
      </c>
      <c r="F1557" t="s">
        <v>10</v>
      </c>
    </row>
    <row r="1558" spans="1:6" x14ac:dyDescent="0.2">
      <c r="A1558">
        <v>2019</v>
      </c>
      <c r="B1558" t="s">
        <v>58</v>
      </c>
      <c r="C1558" t="s">
        <v>31</v>
      </c>
      <c r="D1558">
        <v>6636</v>
      </c>
      <c r="E1558">
        <v>63139</v>
      </c>
      <c r="F1558" t="s">
        <v>8</v>
      </c>
    </row>
    <row r="1559" spans="1:6" x14ac:dyDescent="0.2">
      <c r="A1559">
        <v>2019</v>
      </c>
      <c r="B1559" t="s">
        <v>58</v>
      </c>
      <c r="C1559" t="s">
        <v>32</v>
      </c>
      <c r="D1559">
        <v>1572</v>
      </c>
      <c r="E1559">
        <v>54758</v>
      </c>
      <c r="F1559" t="s">
        <v>8</v>
      </c>
    </row>
    <row r="1560" spans="1:6" x14ac:dyDescent="0.2">
      <c r="A1560">
        <v>2019</v>
      </c>
      <c r="B1560" t="s">
        <v>58</v>
      </c>
      <c r="C1560" t="s">
        <v>33</v>
      </c>
      <c r="D1560">
        <v>1977</v>
      </c>
      <c r="E1560">
        <v>55568</v>
      </c>
      <c r="F1560" t="s">
        <v>10</v>
      </c>
    </row>
    <row r="1561" spans="1:6" x14ac:dyDescent="0.2">
      <c r="A1561">
        <v>2019</v>
      </c>
      <c r="B1561" t="s">
        <v>58</v>
      </c>
      <c r="C1561" t="s">
        <v>34</v>
      </c>
      <c r="D1561">
        <v>2043</v>
      </c>
      <c r="E1561">
        <v>62486</v>
      </c>
      <c r="F1561" t="s">
        <v>10</v>
      </c>
    </row>
    <row r="1562" spans="1:6" x14ac:dyDescent="0.2">
      <c r="A1562">
        <v>2019</v>
      </c>
      <c r="B1562" t="s">
        <v>58</v>
      </c>
      <c r="C1562" t="s">
        <v>35</v>
      </c>
      <c r="D1562">
        <v>2011</v>
      </c>
      <c r="E1562">
        <v>76482</v>
      </c>
      <c r="F1562" t="s">
        <v>10</v>
      </c>
    </row>
    <row r="1563" spans="1:6" x14ac:dyDescent="0.2">
      <c r="A1563">
        <v>2019</v>
      </c>
      <c r="B1563" t="s">
        <v>58</v>
      </c>
      <c r="C1563" t="s">
        <v>36</v>
      </c>
      <c r="D1563">
        <v>8962</v>
      </c>
      <c r="E1563">
        <v>84813</v>
      </c>
      <c r="F1563" t="s">
        <v>10</v>
      </c>
    </row>
    <row r="1564" spans="1:6" x14ac:dyDescent="0.2">
      <c r="A1564">
        <v>2019</v>
      </c>
      <c r="B1564" t="s">
        <v>58</v>
      </c>
      <c r="C1564" t="s">
        <v>37</v>
      </c>
      <c r="D1564">
        <v>1724</v>
      </c>
      <c r="E1564">
        <v>59328</v>
      </c>
      <c r="F1564" t="s">
        <v>10</v>
      </c>
    </row>
    <row r="1565" spans="1:6" x14ac:dyDescent="0.2">
      <c r="A1565">
        <v>2019</v>
      </c>
      <c r="B1565" t="s">
        <v>58</v>
      </c>
      <c r="C1565" t="s">
        <v>38</v>
      </c>
      <c r="D1565">
        <v>17319</v>
      </c>
      <c r="E1565">
        <v>71899</v>
      </c>
      <c r="F1565" t="s">
        <v>8</v>
      </c>
    </row>
    <row r="1566" spans="1:6" x14ac:dyDescent="0.2">
      <c r="A1566">
        <v>2019</v>
      </c>
      <c r="B1566" t="s">
        <v>58</v>
      </c>
      <c r="C1566" t="s">
        <v>39</v>
      </c>
      <c r="D1566">
        <v>10287</v>
      </c>
      <c r="E1566">
        <v>64368</v>
      </c>
      <c r="F1566" t="s">
        <v>8</v>
      </c>
    </row>
    <row r="1567" spans="1:6" x14ac:dyDescent="0.2">
      <c r="A1567">
        <v>2019</v>
      </c>
      <c r="B1567" t="s">
        <v>58</v>
      </c>
      <c r="C1567" t="s">
        <v>40</v>
      </c>
      <c r="D1567">
        <v>810</v>
      </c>
      <c r="E1567">
        <v>58594</v>
      </c>
      <c r="F1567" t="s">
        <v>10</v>
      </c>
    </row>
    <row r="1568" spans="1:6" x14ac:dyDescent="0.2">
      <c r="A1568">
        <v>2019</v>
      </c>
      <c r="B1568" t="s">
        <v>58</v>
      </c>
      <c r="C1568" t="s">
        <v>41</v>
      </c>
      <c r="D1568">
        <v>15430</v>
      </c>
      <c r="E1568">
        <v>66002</v>
      </c>
      <c r="F1568" t="s">
        <v>8</v>
      </c>
    </row>
    <row r="1569" spans="1:6" x14ac:dyDescent="0.2">
      <c r="A1569">
        <v>2019</v>
      </c>
      <c r="B1569" t="s">
        <v>58</v>
      </c>
      <c r="C1569" t="s">
        <v>42</v>
      </c>
      <c r="D1569">
        <v>4230</v>
      </c>
      <c r="E1569">
        <v>61496</v>
      </c>
      <c r="F1569" t="s">
        <v>8</v>
      </c>
    </row>
    <row r="1570" spans="1:6" x14ac:dyDescent="0.2">
      <c r="A1570">
        <v>2019</v>
      </c>
      <c r="B1570" t="s">
        <v>58</v>
      </c>
      <c r="C1570" t="s">
        <v>43</v>
      </c>
      <c r="D1570">
        <v>6175</v>
      </c>
      <c r="E1570">
        <v>74161</v>
      </c>
      <c r="F1570" t="s">
        <v>10</v>
      </c>
    </row>
    <row r="1571" spans="1:6" x14ac:dyDescent="0.2">
      <c r="A1571">
        <v>2019</v>
      </c>
      <c r="B1571" t="s">
        <v>58</v>
      </c>
      <c r="C1571" t="s">
        <v>44</v>
      </c>
      <c r="D1571">
        <v>14414</v>
      </c>
      <c r="E1571">
        <v>67111</v>
      </c>
      <c r="F1571" t="s">
        <v>10</v>
      </c>
    </row>
    <row r="1572" spans="1:6" x14ac:dyDescent="0.2">
      <c r="A1572">
        <v>2019</v>
      </c>
      <c r="B1572" t="s">
        <v>58</v>
      </c>
      <c r="C1572" t="s">
        <v>45</v>
      </c>
      <c r="D1572">
        <v>1567</v>
      </c>
      <c r="E1572">
        <v>63616</v>
      </c>
      <c r="F1572" t="s">
        <v>8</v>
      </c>
    </row>
    <row r="1573" spans="1:6" x14ac:dyDescent="0.2">
      <c r="A1573">
        <v>2019</v>
      </c>
      <c r="B1573" t="s">
        <v>58</v>
      </c>
      <c r="C1573" t="s">
        <v>46</v>
      </c>
      <c r="D1573">
        <v>5906</v>
      </c>
      <c r="E1573">
        <v>64927</v>
      </c>
      <c r="F1573" t="s">
        <v>8</v>
      </c>
    </row>
    <row r="1574" spans="1:6" x14ac:dyDescent="0.2">
      <c r="A1574">
        <v>2019</v>
      </c>
      <c r="B1574" t="s">
        <v>58</v>
      </c>
      <c r="C1574" t="s">
        <v>47</v>
      </c>
      <c r="D1574">
        <v>1091</v>
      </c>
      <c r="E1574">
        <v>53877</v>
      </c>
      <c r="F1574" t="s">
        <v>10</v>
      </c>
    </row>
    <row r="1575" spans="1:6" x14ac:dyDescent="0.2">
      <c r="A1575">
        <v>2019</v>
      </c>
      <c r="B1575" t="s">
        <v>58</v>
      </c>
      <c r="C1575" t="s">
        <v>48</v>
      </c>
      <c r="D1575">
        <v>6835</v>
      </c>
      <c r="E1575">
        <v>65526</v>
      </c>
      <c r="F1575" t="s">
        <v>8</v>
      </c>
    </row>
    <row r="1576" spans="1:6" x14ac:dyDescent="0.2">
      <c r="A1576">
        <v>2019</v>
      </c>
      <c r="B1576" t="s">
        <v>58</v>
      </c>
      <c r="C1576" t="s">
        <v>49</v>
      </c>
      <c r="D1576">
        <v>24275</v>
      </c>
      <c r="E1576">
        <v>81813</v>
      </c>
      <c r="F1576" t="s">
        <v>10</v>
      </c>
    </row>
    <row r="1577" spans="1:6" x14ac:dyDescent="0.2">
      <c r="A1577">
        <v>2019</v>
      </c>
      <c r="B1577" t="s">
        <v>58</v>
      </c>
      <c r="C1577" t="s">
        <v>50</v>
      </c>
      <c r="D1577">
        <v>4248</v>
      </c>
      <c r="E1577">
        <v>62723</v>
      </c>
      <c r="F1577" t="s">
        <v>8</v>
      </c>
    </row>
    <row r="1578" spans="1:6" x14ac:dyDescent="0.2">
      <c r="A1578">
        <v>2019</v>
      </c>
      <c r="B1578" t="s">
        <v>58</v>
      </c>
      <c r="C1578" t="s">
        <v>51</v>
      </c>
      <c r="D1578">
        <v>1105</v>
      </c>
      <c r="E1578">
        <v>64004</v>
      </c>
      <c r="F1578" t="s">
        <v>8</v>
      </c>
    </row>
    <row r="1579" spans="1:6" x14ac:dyDescent="0.2">
      <c r="A1579">
        <v>2019</v>
      </c>
      <c r="B1579" t="s">
        <v>58</v>
      </c>
      <c r="C1579" t="s">
        <v>52</v>
      </c>
      <c r="D1579">
        <v>6475</v>
      </c>
      <c r="E1579">
        <v>63894</v>
      </c>
      <c r="F1579" t="s">
        <v>10</v>
      </c>
    </row>
    <row r="1580" spans="1:6" x14ac:dyDescent="0.2">
      <c r="A1580">
        <v>2019</v>
      </c>
      <c r="B1580" t="s">
        <v>58</v>
      </c>
      <c r="C1580" t="s">
        <v>53</v>
      </c>
      <c r="D1580">
        <v>7671</v>
      </c>
      <c r="E1580">
        <v>82290</v>
      </c>
      <c r="F1580" t="s">
        <v>10</v>
      </c>
    </row>
    <row r="1581" spans="1:6" x14ac:dyDescent="0.2">
      <c r="A1581">
        <v>2019</v>
      </c>
      <c r="B1581" t="s">
        <v>58</v>
      </c>
      <c r="C1581" t="s">
        <v>54</v>
      </c>
      <c r="D1581">
        <v>1272</v>
      </c>
      <c r="E1581">
        <v>64624</v>
      </c>
      <c r="F1581" t="s">
        <v>8</v>
      </c>
    </row>
    <row r="1582" spans="1:6" x14ac:dyDescent="0.2">
      <c r="A1582">
        <v>2019</v>
      </c>
      <c r="B1582" t="s">
        <v>58</v>
      </c>
      <c r="C1582" t="s">
        <v>55</v>
      </c>
      <c r="D1582">
        <v>9356</v>
      </c>
      <c r="E1582">
        <v>63001</v>
      </c>
      <c r="F1582" t="s">
        <v>8</v>
      </c>
    </row>
    <row r="1583" spans="1:6" x14ac:dyDescent="0.2">
      <c r="A1583">
        <v>2019</v>
      </c>
      <c r="B1583" t="s">
        <v>58</v>
      </c>
      <c r="C1583" t="s">
        <v>56</v>
      </c>
      <c r="D1583">
        <v>598</v>
      </c>
      <c r="E1583">
        <v>71834</v>
      </c>
      <c r="F1583" t="s">
        <v>10</v>
      </c>
    </row>
    <row r="1584" spans="1:6" x14ac:dyDescent="0.2">
      <c r="A1584">
        <v>2019</v>
      </c>
      <c r="B1584" t="s">
        <v>59</v>
      </c>
      <c r="C1584" t="s">
        <v>7</v>
      </c>
      <c r="D1584">
        <v>32410</v>
      </c>
      <c r="E1584">
        <v>46518</v>
      </c>
      <c r="F1584" t="s">
        <v>10</v>
      </c>
    </row>
    <row r="1585" spans="1:6" x14ac:dyDescent="0.2">
      <c r="A1585">
        <v>2019</v>
      </c>
      <c r="B1585" t="s">
        <v>59</v>
      </c>
      <c r="C1585" t="s">
        <v>9</v>
      </c>
      <c r="D1585">
        <v>29489</v>
      </c>
      <c r="E1585">
        <v>51126</v>
      </c>
      <c r="F1585" t="s">
        <v>10</v>
      </c>
    </row>
    <row r="1586" spans="1:6" x14ac:dyDescent="0.2">
      <c r="A1586">
        <v>2019</v>
      </c>
      <c r="B1586" t="s">
        <v>59</v>
      </c>
      <c r="C1586" t="s">
        <v>11</v>
      </c>
      <c r="D1586">
        <v>21486</v>
      </c>
      <c r="E1586">
        <v>46275</v>
      </c>
      <c r="F1586" t="s">
        <v>10</v>
      </c>
    </row>
    <row r="1587" spans="1:6" x14ac:dyDescent="0.2">
      <c r="A1587">
        <v>2019</v>
      </c>
      <c r="B1587" t="s">
        <v>59</v>
      </c>
      <c r="C1587" t="s">
        <v>12</v>
      </c>
      <c r="D1587">
        <v>185826</v>
      </c>
      <c r="E1587">
        <v>57095</v>
      </c>
      <c r="F1587" t="s">
        <v>10</v>
      </c>
    </row>
    <row r="1588" spans="1:6" x14ac:dyDescent="0.2">
      <c r="A1588">
        <v>2019</v>
      </c>
      <c r="B1588" t="s">
        <v>59</v>
      </c>
      <c r="C1588" t="s">
        <v>13</v>
      </c>
      <c r="D1588">
        <v>35715</v>
      </c>
      <c r="E1588">
        <v>54601</v>
      </c>
      <c r="F1588" t="s">
        <v>8</v>
      </c>
    </row>
    <row r="1589" spans="1:6" x14ac:dyDescent="0.2">
      <c r="A1589">
        <v>2019</v>
      </c>
      <c r="B1589" t="s">
        <v>59</v>
      </c>
      <c r="C1589" t="s">
        <v>14</v>
      </c>
      <c r="D1589">
        <v>25027</v>
      </c>
      <c r="E1589">
        <v>56064</v>
      </c>
      <c r="F1589" t="s">
        <v>8</v>
      </c>
    </row>
    <row r="1590" spans="1:6" x14ac:dyDescent="0.2">
      <c r="A1590">
        <v>2019</v>
      </c>
      <c r="B1590" t="s">
        <v>59</v>
      </c>
      <c r="C1590" t="s">
        <v>15</v>
      </c>
      <c r="D1590">
        <v>6681</v>
      </c>
      <c r="E1590">
        <v>45700</v>
      </c>
      <c r="F1590" t="s">
        <v>10</v>
      </c>
    </row>
    <row r="1591" spans="1:6" x14ac:dyDescent="0.2">
      <c r="A1591">
        <v>2019</v>
      </c>
      <c r="B1591" t="s">
        <v>59</v>
      </c>
      <c r="C1591" t="s">
        <v>16</v>
      </c>
      <c r="D1591">
        <v>139501</v>
      </c>
      <c r="E1591">
        <v>49229</v>
      </c>
      <c r="F1591" t="s">
        <v>8</v>
      </c>
    </row>
    <row r="1592" spans="1:6" x14ac:dyDescent="0.2">
      <c r="A1592">
        <v>2019</v>
      </c>
      <c r="B1592" t="s">
        <v>59</v>
      </c>
      <c r="C1592" t="s">
        <v>17</v>
      </c>
      <c r="D1592">
        <v>60382</v>
      </c>
      <c r="E1592">
        <v>54763</v>
      </c>
      <c r="F1592" t="s">
        <v>8</v>
      </c>
    </row>
    <row r="1593" spans="1:6" x14ac:dyDescent="0.2">
      <c r="A1593">
        <v>2019</v>
      </c>
      <c r="B1593" t="s">
        <v>59</v>
      </c>
      <c r="C1593" t="s">
        <v>18</v>
      </c>
      <c r="D1593">
        <v>11706</v>
      </c>
      <c r="E1593">
        <v>44856</v>
      </c>
      <c r="F1593" t="s">
        <v>10</v>
      </c>
    </row>
    <row r="1594" spans="1:6" x14ac:dyDescent="0.2">
      <c r="A1594">
        <v>2019</v>
      </c>
      <c r="B1594" t="s">
        <v>59</v>
      </c>
      <c r="C1594" t="s">
        <v>19</v>
      </c>
      <c r="D1594">
        <v>77273</v>
      </c>
      <c r="E1594">
        <v>56025</v>
      </c>
      <c r="F1594" t="s">
        <v>10</v>
      </c>
    </row>
    <row r="1595" spans="1:6" x14ac:dyDescent="0.2">
      <c r="A1595">
        <v>2019</v>
      </c>
      <c r="B1595" t="s">
        <v>59</v>
      </c>
      <c r="C1595" t="s">
        <v>20</v>
      </c>
      <c r="D1595">
        <v>40630</v>
      </c>
      <c r="E1595">
        <v>46479</v>
      </c>
      <c r="F1595" t="s">
        <v>8</v>
      </c>
    </row>
    <row r="1596" spans="1:6" x14ac:dyDescent="0.2">
      <c r="A1596">
        <v>2019</v>
      </c>
      <c r="B1596" t="s">
        <v>59</v>
      </c>
      <c r="C1596" t="s">
        <v>21</v>
      </c>
      <c r="D1596">
        <v>23446</v>
      </c>
      <c r="E1596">
        <v>45025</v>
      </c>
      <c r="F1596" t="s">
        <v>8</v>
      </c>
    </row>
    <row r="1597" spans="1:6" x14ac:dyDescent="0.2">
      <c r="A1597">
        <v>2019</v>
      </c>
      <c r="B1597" t="s">
        <v>59</v>
      </c>
      <c r="C1597" t="s">
        <v>22</v>
      </c>
      <c r="D1597">
        <v>20676</v>
      </c>
      <c r="E1597">
        <v>46705</v>
      </c>
      <c r="F1597" t="s">
        <v>10</v>
      </c>
    </row>
    <row r="1598" spans="1:6" x14ac:dyDescent="0.2">
      <c r="A1598">
        <v>2019</v>
      </c>
      <c r="B1598" t="s">
        <v>59</v>
      </c>
      <c r="C1598" t="s">
        <v>23</v>
      </c>
      <c r="D1598">
        <v>27941</v>
      </c>
      <c r="E1598">
        <v>47261</v>
      </c>
      <c r="F1598" t="s">
        <v>8</v>
      </c>
    </row>
    <row r="1599" spans="1:6" x14ac:dyDescent="0.2">
      <c r="A1599">
        <v>2019</v>
      </c>
      <c r="B1599" t="s">
        <v>59</v>
      </c>
      <c r="C1599" t="s">
        <v>24</v>
      </c>
      <c r="D1599">
        <v>30444</v>
      </c>
      <c r="E1599">
        <v>46938</v>
      </c>
      <c r="F1599" t="s">
        <v>10</v>
      </c>
    </row>
    <row r="1600" spans="1:6" x14ac:dyDescent="0.2">
      <c r="A1600">
        <v>2019</v>
      </c>
      <c r="B1600" t="s">
        <v>59</v>
      </c>
      <c r="C1600" t="s">
        <v>25</v>
      </c>
      <c r="D1600">
        <v>11060</v>
      </c>
      <c r="E1600">
        <v>42287</v>
      </c>
      <c r="F1600" t="s">
        <v>8</v>
      </c>
    </row>
    <row r="1601" spans="1:6" x14ac:dyDescent="0.2">
      <c r="A1601">
        <v>2019</v>
      </c>
      <c r="B1601" t="s">
        <v>59</v>
      </c>
      <c r="C1601" t="s">
        <v>26</v>
      </c>
      <c r="D1601">
        <v>33064</v>
      </c>
      <c r="E1601">
        <v>51367</v>
      </c>
      <c r="F1601" t="s">
        <v>8</v>
      </c>
    </row>
    <row r="1602" spans="1:6" x14ac:dyDescent="0.2">
      <c r="A1602">
        <v>2019</v>
      </c>
      <c r="B1602" t="s">
        <v>59</v>
      </c>
      <c r="C1602" t="s">
        <v>27</v>
      </c>
      <c r="D1602">
        <v>42906</v>
      </c>
      <c r="E1602">
        <v>57500</v>
      </c>
      <c r="F1602" t="s">
        <v>10</v>
      </c>
    </row>
    <row r="1603" spans="1:6" x14ac:dyDescent="0.2">
      <c r="A1603">
        <v>2019</v>
      </c>
      <c r="B1603" t="s">
        <v>59</v>
      </c>
      <c r="C1603" t="s">
        <v>28</v>
      </c>
      <c r="D1603">
        <v>52149</v>
      </c>
      <c r="E1603">
        <v>51628</v>
      </c>
      <c r="F1603" t="s">
        <v>10</v>
      </c>
    </row>
    <row r="1604" spans="1:6" x14ac:dyDescent="0.2">
      <c r="A1604">
        <v>2019</v>
      </c>
      <c r="B1604" t="s">
        <v>59</v>
      </c>
      <c r="C1604" t="s">
        <v>29</v>
      </c>
      <c r="D1604">
        <v>36334</v>
      </c>
      <c r="E1604">
        <v>54273</v>
      </c>
      <c r="F1604" t="s">
        <v>8</v>
      </c>
    </row>
    <row r="1605" spans="1:6" x14ac:dyDescent="0.2">
      <c r="A1605">
        <v>2019</v>
      </c>
      <c r="B1605" t="s">
        <v>59</v>
      </c>
      <c r="C1605" t="s">
        <v>30</v>
      </c>
      <c r="D1605">
        <v>19589</v>
      </c>
      <c r="E1605">
        <v>41324</v>
      </c>
      <c r="F1605" t="s">
        <v>8</v>
      </c>
    </row>
    <row r="1606" spans="1:6" x14ac:dyDescent="0.2">
      <c r="A1606">
        <v>2019</v>
      </c>
      <c r="B1606" t="s">
        <v>59</v>
      </c>
      <c r="C1606" t="s">
        <v>31</v>
      </c>
      <c r="D1606">
        <v>40324</v>
      </c>
      <c r="E1606">
        <v>47095</v>
      </c>
      <c r="F1606" t="s">
        <v>10</v>
      </c>
    </row>
    <row r="1607" spans="1:6" x14ac:dyDescent="0.2">
      <c r="A1607">
        <v>2019</v>
      </c>
      <c r="B1607" t="s">
        <v>59</v>
      </c>
      <c r="C1607" t="s">
        <v>32</v>
      </c>
      <c r="D1607">
        <v>9270</v>
      </c>
      <c r="E1607">
        <v>44067</v>
      </c>
      <c r="F1607" t="s">
        <v>10</v>
      </c>
    </row>
    <row r="1608" spans="1:6" x14ac:dyDescent="0.2">
      <c r="A1608">
        <v>2019</v>
      </c>
      <c r="B1608" t="s">
        <v>59</v>
      </c>
      <c r="C1608" t="s">
        <v>33</v>
      </c>
      <c r="D1608">
        <v>15024</v>
      </c>
      <c r="E1608">
        <v>44493</v>
      </c>
      <c r="F1608" t="s">
        <v>10</v>
      </c>
    </row>
    <row r="1609" spans="1:6" x14ac:dyDescent="0.2">
      <c r="A1609">
        <v>2019</v>
      </c>
      <c r="B1609" t="s">
        <v>59</v>
      </c>
      <c r="C1609" t="s">
        <v>34</v>
      </c>
      <c r="D1609">
        <v>15910</v>
      </c>
      <c r="E1609">
        <v>48847</v>
      </c>
      <c r="F1609" t="s">
        <v>10</v>
      </c>
    </row>
    <row r="1610" spans="1:6" x14ac:dyDescent="0.2">
      <c r="A1610">
        <v>2019</v>
      </c>
      <c r="B1610" t="s">
        <v>59</v>
      </c>
      <c r="C1610" t="s">
        <v>35</v>
      </c>
      <c r="D1610">
        <v>12612</v>
      </c>
      <c r="E1610">
        <v>52101</v>
      </c>
      <c r="F1610" t="s">
        <v>10</v>
      </c>
    </row>
    <row r="1611" spans="1:6" x14ac:dyDescent="0.2">
      <c r="A1611">
        <v>2019</v>
      </c>
      <c r="B1611" t="s">
        <v>59</v>
      </c>
      <c r="C1611" t="s">
        <v>36</v>
      </c>
      <c r="D1611">
        <v>53977</v>
      </c>
      <c r="E1611">
        <v>58631</v>
      </c>
      <c r="F1611" t="s">
        <v>8</v>
      </c>
    </row>
    <row r="1612" spans="1:6" x14ac:dyDescent="0.2">
      <c r="A1612">
        <v>2019</v>
      </c>
      <c r="B1612" t="s">
        <v>59</v>
      </c>
      <c r="C1612" t="s">
        <v>37</v>
      </c>
      <c r="D1612">
        <v>10538</v>
      </c>
      <c r="E1612">
        <v>42519</v>
      </c>
      <c r="F1612" t="s">
        <v>8</v>
      </c>
    </row>
    <row r="1613" spans="1:6" x14ac:dyDescent="0.2">
      <c r="A1613">
        <v>2019</v>
      </c>
      <c r="B1613" t="s">
        <v>59</v>
      </c>
      <c r="C1613" t="s">
        <v>38</v>
      </c>
      <c r="D1613">
        <v>126549</v>
      </c>
      <c r="E1613">
        <v>56389</v>
      </c>
      <c r="F1613" t="s">
        <v>10</v>
      </c>
    </row>
    <row r="1614" spans="1:6" x14ac:dyDescent="0.2">
      <c r="A1614">
        <v>2019</v>
      </c>
      <c r="B1614" t="s">
        <v>59</v>
      </c>
      <c r="C1614" t="s">
        <v>39</v>
      </c>
      <c r="D1614">
        <v>61042</v>
      </c>
      <c r="E1614">
        <v>47845</v>
      </c>
      <c r="F1614" t="s">
        <v>8</v>
      </c>
    </row>
    <row r="1615" spans="1:6" x14ac:dyDescent="0.2">
      <c r="A1615">
        <v>2019</v>
      </c>
      <c r="B1615" t="s">
        <v>59</v>
      </c>
      <c r="C1615" t="s">
        <v>40</v>
      </c>
      <c r="D1615">
        <v>7819</v>
      </c>
      <c r="E1615">
        <v>53910</v>
      </c>
      <c r="F1615" t="s">
        <v>8</v>
      </c>
    </row>
    <row r="1616" spans="1:6" x14ac:dyDescent="0.2">
      <c r="A1616">
        <v>2019</v>
      </c>
      <c r="B1616" t="s">
        <v>59</v>
      </c>
      <c r="C1616" t="s">
        <v>41</v>
      </c>
      <c r="D1616">
        <v>68763</v>
      </c>
      <c r="E1616">
        <v>48564</v>
      </c>
      <c r="F1616" t="s">
        <v>10</v>
      </c>
    </row>
    <row r="1617" spans="1:6" x14ac:dyDescent="0.2">
      <c r="A1617">
        <v>2019</v>
      </c>
      <c r="B1617" t="s">
        <v>59</v>
      </c>
      <c r="C1617" t="s">
        <v>42</v>
      </c>
      <c r="D1617">
        <v>23838</v>
      </c>
      <c r="E1617">
        <v>47040</v>
      </c>
      <c r="F1617" t="s">
        <v>10</v>
      </c>
    </row>
    <row r="1618" spans="1:6" x14ac:dyDescent="0.2">
      <c r="A1618">
        <v>2019</v>
      </c>
      <c r="B1618" t="s">
        <v>59</v>
      </c>
      <c r="C1618" t="s">
        <v>43</v>
      </c>
      <c r="D1618">
        <v>26684</v>
      </c>
      <c r="E1618">
        <v>48870</v>
      </c>
      <c r="F1618" t="s">
        <v>8</v>
      </c>
    </row>
    <row r="1619" spans="1:6" x14ac:dyDescent="0.2">
      <c r="A1619">
        <v>2019</v>
      </c>
      <c r="B1619" t="s">
        <v>59</v>
      </c>
      <c r="C1619" t="s">
        <v>44</v>
      </c>
      <c r="D1619">
        <v>75374</v>
      </c>
      <c r="E1619">
        <v>49972</v>
      </c>
      <c r="F1619" t="s">
        <v>8</v>
      </c>
    </row>
    <row r="1620" spans="1:6" x14ac:dyDescent="0.2">
      <c r="A1620">
        <v>2019</v>
      </c>
      <c r="B1620" t="s">
        <v>59</v>
      </c>
      <c r="C1620" t="s">
        <v>45</v>
      </c>
      <c r="D1620">
        <v>7674</v>
      </c>
      <c r="E1620">
        <v>48503</v>
      </c>
      <c r="F1620" t="s">
        <v>10</v>
      </c>
    </row>
    <row r="1621" spans="1:6" x14ac:dyDescent="0.2">
      <c r="A1621">
        <v>2019</v>
      </c>
      <c r="B1621" t="s">
        <v>59</v>
      </c>
      <c r="C1621" t="s">
        <v>46</v>
      </c>
      <c r="D1621">
        <v>29784</v>
      </c>
      <c r="E1621">
        <v>44973</v>
      </c>
      <c r="F1621" t="s">
        <v>8</v>
      </c>
    </row>
    <row r="1622" spans="1:6" x14ac:dyDescent="0.2">
      <c r="A1622">
        <v>2019</v>
      </c>
      <c r="B1622" t="s">
        <v>59</v>
      </c>
      <c r="C1622" t="s">
        <v>47</v>
      </c>
      <c r="D1622">
        <v>8036</v>
      </c>
      <c r="E1622">
        <v>44278</v>
      </c>
      <c r="F1622" t="s">
        <v>10</v>
      </c>
    </row>
    <row r="1623" spans="1:6" x14ac:dyDescent="0.2">
      <c r="A1623">
        <v>2019</v>
      </c>
      <c r="B1623" t="s">
        <v>59</v>
      </c>
      <c r="C1623" t="s">
        <v>48</v>
      </c>
      <c r="D1623">
        <v>39250</v>
      </c>
      <c r="E1623">
        <v>50773</v>
      </c>
      <c r="F1623" t="s">
        <v>8</v>
      </c>
    </row>
    <row r="1624" spans="1:6" x14ac:dyDescent="0.2">
      <c r="A1624">
        <v>2019</v>
      </c>
      <c r="B1624" t="s">
        <v>59</v>
      </c>
      <c r="C1624" t="s">
        <v>49</v>
      </c>
      <c r="D1624">
        <v>145842</v>
      </c>
      <c r="E1624">
        <v>56316</v>
      </c>
      <c r="F1624" t="s">
        <v>8</v>
      </c>
    </row>
    <row r="1625" spans="1:6" x14ac:dyDescent="0.2">
      <c r="A1625">
        <v>2019</v>
      </c>
      <c r="B1625" t="s">
        <v>59</v>
      </c>
      <c r="C1625" t="s">
        <v>50</v>
      </c>
      <c r="D1625">
        <v>19048</v>
      </c>
      <c r="E1625">
        <v>48378</v>
      </c>
      <c r="F1625" t="s">
        <v>10</v>
      </c>
    </row>
    <row r="1626" spans="1:6" x14ac:dyDescent="0.2">
      <c r="A1626">
        <v>2019</v>
      </c>
      <c r="B1626" t="s">
        <v>59</v>
      </c>
      <c r="C1626" t="s">
        <v>51</v>
      </c>
      <c r="D1626">
        <v>5138</v>
      </c>
      <c r="E1626">
        <v>44650</v>
      </c>
      <c r="F1626" t="s">
        <v>10</v>
      </c>
    </row>
    <row r="1627" spans="1:6" x14ac:dyDescent="0.2">
      <c r="A1627">
        <v>2019</v>
      </c>
      <c r="B1627" t="s">
        <v>59</v>
      </c>
      <c r="C1627" t="s">
        <v>52</v>
      </c>
      <c r="D1627">
        <v>42996</v>
      </c>
      <c r="E1627">
        <v>48291</v>
      </c>
      <c r="F1627" t="s">
        <v>8</v>
      </c>
    </row>
    <row r="1628" spans="1:6" x14ac:dyDescent="0.2">
      <c r="A1628">
        <v>2019</v>
      </c>
      <c r="B1628" t="s">
        <v>59</v>
      </c>
      <c r="C1628" t="s">
        <v>53</v>
      </c>
      <c r="D1628">
        <v>39715</v>
      </c>
      <c r="E1628">
        <v>64924</v>
      </c>
      <c r="F1628" t="s">
        <v>8</v>
      </c>
    </row>
    <row r="1629" spans="1:6" x14ac:dyDescent="0.2">
      <c r="A1629">
        <v>2019</v>
      </c>
      <c r="B1629" t="s">
        <v>59</v>
      </c>
      <c r="C1629" t="s">
        <v>54</v>
      </c>
      <c r="D1629">
        <v>10925</v>
      </c>
      <c r="E1629">
        <v>43489</v>
      </c>
      <c r="F1629" t="s">
        <v>10</v>
      </c>
    </row>
    <row r="1630" spans="1:6" x14ac:dyDescent="0.2">
      <c r="A1630">
        <v>2019</v>
      </c>
      <c r="B1630" t="s">
        <v>59</v>
      </c>
      <c r="C1630" t="s">
        <v>55</v>
      </c>
      <c r="D1630">
        <v>35433</v>
      </c>
      <c r="E1630">
        <v>45831</v>
      </c>
      <c r="F1630" t="s">
        <v>10</v>
      </c>
    </row>
    <row r="1631" spans="1:6" x14ac:dyDescent="0.2">
      <c r="A1631">
        <v>2019</v>
      </c>
      <c r="B1631" t="s">
        <v>59</v>
      </c>
      <c r="C1631" t="s">
        <v>56</v>
      </c>
      <c r="D1631">
        <v>4822</v>
      </c>
      <c r="E1631">
        <v>46999</v>
      </c>
      <c r="F1631" t="s">
        <v>10</v>
      </c>
    </row>
    <row r="1632" spans="1:6" x14ac:dyDescent="0.2">
      <c r="A1632">
        <v>2019</v>
      </c>
      <c r="B1632" t="s">
        <v>60</v>
      </c>
      <c r="C1632" t="s">
        <v>7</v>
      </c>
      <c r="D1632">
        <v>1969</v>
      </c>
      <c r="E1632">
        <v>64932</v>
      </c>
      <c r="F1632" t="s">
        <v>10</v>
      </c>
    </row>
    <row r="1633" spans="1:6" x14ac:dyDescent="0.2">
      <c r="A1633">
        <v>2019</v>
      </c>
      <c r="B1633" t="s">
        <v>60</v>
      </c>
      <c r="C1633" t="s">
        <v>9</v>
      </c>
      <c r="D1633">
        <v>2461</v>
      </c>
      <c r="E1633">
        <v>77171</v>
      </c>
      <c r="F1633" t="s">
        <v>10</v>
      </c>
    </row>
    <row r="1634" spans="1:6" x14ac:dyDescent="0.2">
      <c r="A1634">
        <v>2019</v>
      </c>
      <c r="B1634" t="s">
        <v>60</v>
      </c>
      <c r="C1634" t="s">
        <v>11</v>
      </c>
      <c r="D1634">
        <v>1123</v>
      </c>
      <c r="E1634">
        <v>62682</v>
      </c>
      <c r="F1634" t="s">
        <v>8</v>
      </c>
    </row>
    <row r="1635" spans="1:6" x14ac:dyDescent="0.2">
      <c r="A1635">
        <v>2019</v>
      </c>
      <c r="B1635" t="s">
        <v>60</v>
      </c>
      <c r="C1635" t="s">
        <v>12</v>
      </c>
      <c r="D1635">
        <v>22519</v>
      </c>
      <c r="E1635">
        <v>178309</v>
      </c>
      <c r="F1635" t="s">
        <v>8</v>
      </c>
    </row>
    <row r="1636" spans="1:6" x14ac:dyDescent="0.2">
      <c r="A1636">
        <v>2019</v>
      </c>
      <c r="B1636" t="s">
        <v>60</v>
      </c>
      <c r="C1636" t="s">
        <v>13</v>
      </c>
      <c r="D1636">
        <v>3891</v>
      </c>
      <c r="E1636">
        <v>106781</v>
      </c>
      <c r="F1636" t="s">
        <v>10</v>
      </c>
    </row>
    <row r="1637" spans="1:6" x14ac:dyDescent="0.2">
      <c r="A1637">
        <v>2019</v>
      </c>
      <c r="B1637" t="s">
        <v>60</v>
      </c>
      <c r="C1637" t="s">
        <v>14</v>
      </c>
      <c r="D1637">
        <v>2146</v>
      </c>
      <c r="E1637">
        <v>109094</v>
      </c>
      <c r="F1637" t="s">
        <v>8</v>
      </c>
    </row>
    <row r="1638" spans="1:6" x14ac:dyDescent="0.2">
      <c r="A1638">
        <v>2019</v>
      </c>
      <c r="B1638" t="s">
        <v>60</v>
      </c>
      <c r="C1638" t="s">
        <v>15</v>
      </c>
      <c r="D1638">
        <v>409</v>
      </c>
      <c r="E1638">
        <v>70686</v>
      </c>
      <c r="F1638" t="s">
        <v>8</v>
      </c>
    </row>
    <row r="1639" spans="1:6" x14ac:dyDescent="0.2">
      <c r="A1639">
        <v>2019</v>
      </c>
      <c r="B1639" t="s">
        <v>60</v>
      </c>
      <c r="C1639" t="s">
        <v>16</v>
      </c>
      <c r="D1639">
        <v>10983</v>
      </c>
      <c r="E1639">
        <v>86305</v>
      </c>
      <c r="F1639" t="s">
        <v>10</v>
      </c>
    </row>
    <row r="1640" spans="1:6" x14ac:dyDescent="0.2">
      <c r="A1640">
        <v>2019</v>
      </c>
      <c r="B1640" t="s">
        <v>60</v>
      </c>
      <c r="C1640" t="s">
        <v>17</v>
      </c>
      <c r="D1640">
        <v>4911</v>
      </c>
      <c r="E1640">
        <v>102306</v>
      </c>
      <c r="F1640" t="s">
        <v>10</v>
      </c>
    </row>
    <row r="1641" spans="1:6" x14ac:dyDescent="0.2">
      <c r="A1641">
        <v>2019</v>
      </c>
      <c r="B1641" t="s">
        <v>60</v>
      </c>
      <c r="C1641" t="s">
        <v>18</v>
      </c>
      <c r="D1641">
        <v>1175</v>
      </c>
      <c r="E1641">
        <v>57032</v>
      </c>
      <c r="F1641" t="s">
        <v>8</v>
      </c>
    </row>
    <row r="1642" spans="1:6" x14ac:dyDescent="0.2">
      <c r="A1642">
        <v>2019</v>
      </c>
      <c r="B1642" t="s">
        <v>60</v>
      </c>
      <c r="C1642" t="s">
        <v>19</v>
      </c>
      <c r="D1642">
        <v>6534</v>
      </c>
      <c r="E1642">
        <v>91328</v>
      </c>
      <c r="F1642" t="s">
        <v>8</v>
      </c>
    </row>
    <row r="1643" spans="1:6" x14ac:dyDescent="0.2">
      <c r="A1643">
        <v>2019</v>
      </c>
      <c r="B1643" t="s">
        <v>60</v>
      </c>
      <c r="C1643" t="s">
        <v>20</v>
      </c>
      <c r="D1643">
        <v>2019</v>
      </c>
      <c r="E1643">
        <v>65391</v>
      </c>
      <c r="F1643" t="s">
        <v>10</v>
      </c>
    </row>
    <row r="1644" spans="1:6" x14ac:dyDescent="0.2">
      <c r="A1644">
        <v>2019</v>
      </c>
      <c r="B1644" t="s">
        <v>60</v>
      </c>
      <c r="C1644" t="s">
        <v>21</v>
      </c>
      <c r="D1644">
        <v>1698</v>
      </c>
      <c r="E1644">
        <v>61957</v>
      </c>
      <c r="F1644" t="s">
        <v>8</v>
      </c>
    </row>
    <row r="1645" spans="1:6" x14ac:dyDescent="0.2">
      <c r="A1645">
        <v>2019</v>
      </c>
      <c r="B1645" t="s">
        <v>60</v>
      </c>
      <c r="C1645" t="s">
        <v>22</v>
      </c>
      <c r="D1645">
        <v>1260</v>
      </c>
      <c r="E1645">
        <v>67084</v>
      </c>
      <c r="F1645" t="s">
        <v>10</v>
      </c>
    </row>
    <row r="1646" spans="1:6" x14ac:dyDescent="0.2">
      <c r="A1646">
        <v>2019</v>
      </c>
      <c r="B1646" t="s">
        <v>60</v>
      </c>
      <c r="C1646" t="s">
        <v>23</v>
      </c>
      <c r="D1646">
        <v>1697</v>
      </c>
      <c r="E1646">
        <v>60857</v>
      </c>
      <c r="F1646" t="s">
        <v>8</v>
      </c>
    </row>
    <row r="1647" spans="1:6" x14ac:dyDescent="0.2">
      <c r="A1647">
        <v>2019</v>
      </c>
      <c r="B1647" t="s">
        <v>60</v>
      </c>
      <c r="C1647" t="s">
        <v>24</v>
      </c>
      <c r="D1647">
        <v>1650</v>
      </c>
      <c r="E1647">
        <v>61038</v>
      </c>
      <c r="F1647" t="s">
        <v>8</v>
      </c>
    </row>
    <row r="1648" spans="1:6" x14ac:dyDescent="0.2">
      <c r="A1648">
        <v>2019</v>
      </c>
      <c r="B1648" t="s">
        <v>60</v>
      </c>
      <c r="C1648" t="s">
        <v>25</v>
      </c>
      <c r="D1648">
        <v>843</v>
      </c>
      <c r="E1648">
        <v>58561</v>
      </c>
      <c r="F1648" t="s">
        <v>10</v>
      </c>
    </row>
    <row r="1649" spans="1:6" x14ac:dyDescent="0.2">
      <c r="A1649">
        <v>2019</v>
      </c>
      <c r="B1649" t="s">
        <v>60</v>
      </c>
      <c r="C1649" t="s">
        <v>26</v>
      </c>
      <c r="D1649">
        <v>2719</v>
      </c>
      <c r="E1649">
        <v>94009</v>
      </c>
      <c r="F1649" t="s">
        <v>10</v>
      </c>
    </row>
    <row r="1650" spans="1:6" x14ac:dyDescent="0.2">
      <c r="A1650">
        <v>2019</v>
      </c>
      <c r="B1650" t="s">
        <v>60</v>
      </c>
      <c r="C1650" t="s">
        <v>27</v>
      </c>
      <c r="D1650">
        <v>5143</v>
      </c>
      <c r="E1650">
        <v>120166</v>
      </c>
      <c r="F1650" t="s">
        <v>8</v>
      </c>
    </row>
    <row r="1651" spans="1:6" x14ac:dyDescent="0.2">
      <c r="A1651">
        <v>2019</v>
      </c>
      <c r="B1651" t="s">
        <v>60</v>
      </c>
      <c r="C1651" t="s">
        <v>28</v>
      </c>
      <c r="D1651">
        <v>5934</v>
      </c>
      <c r="E1651">
        <v>76884</v>
      </c>
      <c r="F1651" t="s">
        <v>8</v>
      </c>
    </row>
    <row r="1652" spans="1:6" x14ac:dyDescent="0.2">
      <c r="A1652">
        <v>2019</v>
      </c>
      <c r="B1652" t="s">
        <v>60</v>
      </c>
      <c r="C1652" t="s">
        <v>29</v>
      </c>
      <c r="D1652">
        <v>3663</v>
      </c>
      <c r="E1652">
        <v>81459</v>
      </c>
      <c r="F1652" t="s">
        <v>10</v>
      </c>
    </row>
    <row r="1653" spans="1:6" x14ac:dyDescent="0.2">
      <c r="A1653">
        <v>2019</v>
      </c>
      <c r="B1653" t="s">
        <v>60</v>
      </c>
      <c r="C1653" t="s">
        <v>30</v>
      </c>
      <c r="D1653">
        <v>962</v>
      </c>
      <c r="E1653">
        <v>54002</v>
      </c>
      <c r="F1653" t="s">
        <v>10</v>
      </c>
    </row>
    <row r="1654" spans="1:6" x14ac:dyDescent="0.2">
      <c r="A1654">
        <v>2019</v>
      </c>
      <c r="B1654" t="s">
        <v>60</v>
      </c>
      <c r="C1654" t="s">
        <v>31</v>
      </c>
      <c r="D1654">
        <v>3051</v>
      </c>
      <c r="E1654">
        <v>79665</v>
      </c>
      <c r="F1654" t="s">
        <v>10</v>
      </c>
    </row>
    <row r="1655" spans="1:6" x14ac:dyDescent="0.2">
      <c r="A1655">
        <v>2019</v>
      </c>
      <c r="B1655" t="s">
        <v>60</v>
      </c>
      <c r="C1655" t="s">
        <v>32</v>
      </c>
      <c r="D1655">
        <v>759</v>
      </c>
      <c r="E1655">
        <v>57903</v>
      </c>
      <c r="F1655" t="s">
        <v>10</v>
      </c>
    </row>
    <row r="1656" spans="1:6" x14ac:dyDescent="0.2">
      <c r="A1656">
        <v>2019</v>
      </c>
      <c r="B1656" t="s">
        <v>60</v>
      </c>
      <c r="C1656" t="s">
        <v>33</v>
      </c>
      <c r="D1656">
        <v>964</v>
      </c>
      <c r="E1656">
        <v>67365</v>
      </c>
      <c r="F1656" t="s">
        <v>10</v>
      </c>
    </row>
    <row r="1657" spans="1:6" x14ac:dyDescent="0.2">
      <c r="A1657">
        <v>2019</v>
      </c>
      <c r="B1657" t="s">
        <v>60</v>
      </c>
      <c r="C1657" t="s">
        <v>34</v>
      </c>
      <c r="D1657">
        <v>1440</v>
      </c>
      <c r="E1657">
        <v>71866</v>
      </c>
      <c r="F1657" t="s">
        <v>8</v>
      </c>
    </row>
    <row r="1658" spans="1:6" x14ac:dyDescent="0.2">
      <c r="A1658">
        <v>2019</v>
      </c>
      <c r="B1658" t="s">
        <v>60</v>
      </c>
      <c r="C1658" t="s">
        <v>35</v>
      </c>
      <c r="D1658">
        <v>843</v>
      </c>
      <c r="E1658">
        <v>94119</v>
      </c>
      <c r="F1658" t="s">
        <v>8</v>
      </c>
    </row>
    <row r="1659" spans="1:6" x14ac:dyDescent="0.2">
      <c r="A1659">
        <v>2019</v>
      </c>
      <c r="B1659" t="s">
        <v>60</v>
      </c>
      <c r="C1659" t="s">
        <v>36</v>
      </c>
      <c r="D1659">
        <v>3595</v>
      </c>
      <c r="E1659">
        <v>114638</v>
      </c>
      <c r="F1659" t="s">
        <v>10</v>
      </c>
    </row>
    <row r="1660" spans="1:6" x14ac:dyDescent="0.2">
      <c r="A1660">
        <v>2019</v>
      </c>
      <c r="B1660" t="s">
        <v>60</v>
      </c>
      <c r="C1660" t="s">
        <v>37</v>
      </c>
      <c r="D1660">
        <v>929</v>
      </c>
      <c r="E1660">
        <v>57009</v>
      </c>
      <c r="F1660" t="s">
        <v>8</v>
      </c>
    </row>
    <row r="1661" spans="1:6" x14ac:dyDescent="0.2">
      <c r="A1661">
        <v>2019</v>
      </c>
      <c r="B1661" t="s">
        <v>60</v>
      </c>
      <c r="C1661" t="s">
        <v>38</v>
      </c>
      <c r="D1661">
        <v>12397</v>
      </c>
      <c r="E1661">
        <v>125508</v>
      </c>
      <c r="F1661" t="s">
        <v>8</v>
      </c>
    </row>
    <row r="1662" spans="1:6" x14ac:dyDescent="0.2">
      <c r="A1662">
        <v>2019</v>
      </c>
      <c r="B1662" t="s">
        <v>60</v>
      </c>
      <c r="C1662" t="s">
        <v>39</v>
      </c>
      <c r="D1662">
        <v>5042</v>
      </c>
      <c r="E1662">
        <v>86496</v>
      </c>
      <c r="F1662" t="s">
        <v>10</v>
      </c>
    </row>
    <row r="1663" spans="1:6" x14ac:dyDescent="0.2">
      <c r="A1663">
        <v>2019</v>
      </c>
      <c r="B1663" t="s">
        <v>60</v>
      </c>
      <c r="C1663" t="s">
        <v>40</v>
      </c>
      <c r="D1663">
        <v>396</v>
      </c>
      <c r="E1663">
        <v>71114</v>
      </c>
      <c r="F1663" t="s">
        <v>10</v>
      </c>
    </row>
    <row r="1664" spans="1:6" x14ac:dyDescent="0.2">
      <c r="A1664">
        <v>2019</v>
      </c>
      <c r="B1664" t="s">
        <v>60</v>
      </c>
      <c r="C1664" t="s">
        <v>41</v>
      </c>
      <c r="D1664">
        <v>4456</v>
      </c>
      <c r="E1664">
        <v>73912</v>
      </c>
      <c r="F1664" t="s">
        <v>8</v>
      </c>
    </row>
    <row r="1665" spans="1:6" x14ac:dyDescent="0.2">
      <c r="A1665">
        <v>2019</v>
      </c>
      <c r="B1665" t="s">
        <v>60</v>
      </c>
      <c r="C1665" t="s">
        <v>42</v>
      </c>
      <c r="D1665">
        <v>1491</v>
      </c>
      <c r="E1665">
        <v>63922</v>
      </c>
      <c r="F1665" t="s">
        <v>8</v>
      </c>
    </row>
    <row r="1666" spans="1:6" x14ac:dyDescent="0.2">
      <c r="A1666">
        <v>2019</v>
      </c>
      <c r="B1666" t="s">
        <v>60</v>
      </c>
      <c r="C1666" t="s">
        <v>43</v>
      </c>
      <c r="D1666">
        <v>3521</v>
      </c>
      <c r="E1666">
        <v>86210</v>
      </c>
      <c r="F1666" t="s">
        <v>10</v>
      </c>
    </row>
    <row r="1667" spans="1:6" x14ac:dyDescent="0.2">
      <c r="A1667">
        <v>2019</v>
      </c>
      <c r="B1667" t="s">
        <v>60</v>
      </c>
      <c r="C1667" t="s">
        <v>44</v>
      </c>
      <c r="D1667">
        <v>4664</v>
      </c>
      <c r="E1667">
        <v>84987</v>
      </c>
      <c r="F1667" t="s">
        <v>8</v>
      </c>
    </row>
    <row r="1668" spans="1:6" x14ac:dyDescent="0.2">
      <c r="A1668">
        <v>2019</v>
      </c>
      <c r="B1668" t="s">
        <v>60</v>
      </c>
      <c r="C1668" t="s">
        <v>45</v>
      </c>
      <c r="D1668">
        <v>745</v>
      </c>
      <c r="E1668">
        <v>76660</v>
      </c>
      <c r="F1668" t="s">
        <v>10</v>
      </c>
    </row>
    <row r="1669" spans="1:6" x14ac:dyDescent="0.2">
      <c r="A1669">
        <v>2019</v>
      </c>
      <c r="B1669" t="s">
        <v>60</v>
      </c>
      <c r="C1669" t="s">
        <v>46</v>
      </c>
      <c r="D1669">
        <v>2430</v>
      </c>
      <c r="E1669">
        <v>67428</v>
      </c>
      <c r="F1669" t="s">
        <v>8</v>
      </c>
    </row>
    <row r="1670" spans="1:6" x14ac:dyDescent="0.2">
      <c r="A1670">
        <v>2019</v>
      </c>
      <c r="B1670" t="s">
        <v>60</v>
      </c>
      <c r="C1670" t="s">
        <v>47</v>
      </c>
      <c r="D1670">
        <v>561</v>
      </c>
      <c r="E1670">
        <v>53231</v>
      </c>
      <c r="F1670" t="s">
        <v>8</v>
      </c>
    </row>
    <row r="1671" spans="1:6" x14ac:dyDescent="0.2">
      <c r="A1671">
        <v>2019</v>
      </c>
      <c r="B1671" t="s">
        <v>60</v>
      </c>
      <c r="C1671" t="s">
        <v>48</v>
      </c>
      <c r="D1671">
        <v>3260</v>
      </c>
      <c r="E1671">
        <v>74381</v>
      </c>
      <c r="F1671" t="s">
        <v>10</v>
      </c>
    </row>
    <row r="1672" spans="1:6" x14ac:dyDescent="0.2">
      <c r="A1672">
        <v>2019</v>
      </c>
      <c r="B1672" t="s">
        <v>60</v>
      </c>
      <c r="C1672" t="s">
        <v>49</v>
      </c>
      <c r="D1672">
        <v>9521</v>
      </c>
      <c r="E1672">
        <v>90394</v>
      </c>
      <c r="F1672" t="s">
        <v>10</v>
      </c>
    </row>
    <row r="1673" spans="1:6" x14ac:dyDescent="0.2">
      <c r="A1673">
        <v>2019</v>
      </c>
      <c r="B1673" t="s">
        <v>60</v>
      </c>
      <c r="C1673" t="s">
        <v>50</v>
      </c>
      <c r="D1673">
        <v>2347</v>
      </c>
      <c r="E1673">
        <v>77167</v>
      </c>
      <c r="F1673" t="s">
        <v>8</v>
      </c>
    </row>
    <row r="1674" spans="1:6" x14ac:dyDescent="0.2">
      <c r="A1674">
        <v>2019</v>
      </c>
      <c r="B1674" t="s">
        <v>60</v>
      </c>
      <c r="C1674" t="s">
        <v>51</v>
      </c>
      <c r="D1674">
        <v>503</v>
      </c>
      <c r="E1674">
        <v>64372</v>
      </c>
      <c r="F1674" t="s">
        <v>8</v>
      </c>
    </row>
    <row r="1675" spans="1:6" x14ac:dyDescent="0.2">
      <c r="A1675">
        <v>2019</v>
      </c>
      <c r="B1675" t="s">
        <v>60</v>
      </c>
      <c r="C1675" t="s">
        <v>52</v>
      </c>
      <c r="D1675">
        <v>4222</v>
      </c>
      <c r="E1675">
        <v>104219</v>
      </c>
      <c r="F1675" t="s">
        <v>10</v>
      </c>
    </row>
    <row r="1676" spans="1:6" x14ac:dyDescent="0.2">
      <c r="A1676">
        <v>2019</v>
      </c>
      <c r="B1676" t="s">
        <v>60</v>
      </c>
      <c r="C1676" t="s">
        <v>53</v>
      </c>
      <c r="D1676">
        <v>4271</v>
      </c>
      <c r="E1676">
        <v>178513</v>
      </c>
      <c r="F1676" t="s">
        <v>10</v>
      </c>
    </row>
    <row r="1677" spans="1:6" x14ac:dyDescent="0.2">
      <c r="A1677">
        <v>2019</v>
      </c>
      <c r="B1677" t="s">
        <v>60</v>
      </c>
      <c r="C1677" t="s">
        <v>54</v>
      </c>
      <c r="D1677">
        <v>764</v>
      </c>
      <c r="E1677">
        <v>56474</v>
      </c>
      <c r="F1677" t="s">
        <v>10</v>
      </c>
    </row>
    <row r="1678" spans="1:6" x14ac:dyDescent="0.2">
      <c r="A1678">
        <v>2019</v>
      </c>
      <c r="B1678" t="s">
        <v>60</v>
      </c>
      <c r="C1678" t="s">
        <v>55</v>
      </c>
      <c r="D1678">
        <v>2126</v>
      </c>
      <c r="E1678">
        <v>77912</v>
      </c>
      <c r="F1678" t="s">
        <v>10</v>
      </c>
    </row>
    <row r="1679" spans="1:6" x14ac:dyDescent="0.2">
      <c r="A1679">
        <v>2019</v>
      </c>
      <c r="B1679" t="s">
        <v>60</v>
      </c>
      <c r="C1679" t="s">
        <v>56</v>
      </c>
      <c r="D1679">
        <v>389</v>
      </c>
      <c r="E1679">
        <v>52375</v>
      </c>
      <c r="F1679" t="s">
        <v>10</v>
      </c>
    </row>
    <row r="1680" spans="1:6" x14ac:dyDescent="0.2">
      <c r="A1680">
        <v>2019</v>
      </c>
      <c r="B1680" t="s">
        <v>61</v>
      </c>
      <c r="C1680" t="s">
        <v>7</v>
      </c>
      <c r="D1680">
        <v>13089</v>
      </c>
      <c r="E1680">
        <v>72324</v>
      </c>
      <c r="F1680" t="s">
        <v>8</v>
      </c>
    </row>
    <row r="1681" spans="1:6" x14ac:dyDescent="0.2">
      <c r="A1681">
        <v>2019</v>
      </c>
      <c r="B1681" t="s">
        <v>61</v>
      </c>
      <c r="C1681" t="s">
        <v>9</v>
      </c>
      <c r="D1681">
        <v>15754</v>
      </c>
      <c r="E1681">
        <v>74059</v>
      </c>
      <c r="F1681" t="s">
        <v>8</v>
      </c>
    </row>
    <row r="1682" spans="1:6" x14ac:dyDescent="0.2">
      <c r="A1682">
        <v>2019</v>
      </c>
      <c r="B1682" t="s">
        <v>61</v>
      </c>
      <c r="C1682" t="s">
        <v>11</v>
      </c>
      <c r="D1682">
        <v>8251</v>
      </c>
      <c r="E1682">
        <v>61939</v>
      </c>
      <c r="F1682" t="s">
        <v>10</v>
      </c>
    </row>
    <row r="1683" spans="1:6" x14ac:dyDescent="0.2">
      <c r="A1683">
        <v>2019</v>
      </c>
      <c r="B1683" t="s">
        <v>61</v>
      </c>
      <c r="C1683" t="s">
        <v>12</v>
      </c>
      <c r="D1683">
        <v>98024</v>
      </c>
      <c r="E1683">
        <v>110466</v>
      </c>
      <c r="F1683" t="s">
        <v>8</v>
      </c>
    </row>
    <row r="1684" spans="1:6" x14ac:dyDescent="0.2">
      <c r="A1684">
        <v>2019</v>
      </c>
      <c r="B1684" t="s">
        <v>61</v>
      </c>
      <c r="C1684" t="s">
        <v>13</v>
      </c>
      <c r="D1684">
        <v>22552</v>
      </c>
      <c r="E1684">
        <v>87536</v>
      </c>
      <c r="F1684" t="s">
        <v>8</v>
      </c>
    </row>
    <row r="1685" spans="1:6" x14ac:dyDescent="0.2">
      <c r="A1685">
        <v>2019</v>
      </c>
      <c r="B1685" t="s">
        <v>61</v>
      </c>
      <c r="C1685" t="s">
        <v>14</v>
      </c>
      <c r="D1685">
        <v>10779</v>
      </c>
      <c r="E1685">
        <v>158598</v>
      </c>
      <c r="F1685" t="s">
        <v>10</v>
      </c>
    </row>
    <row r="1686" spans="1:6" x14ac:dyDescent="0.2">
      <c r="A1686">
        <v>2019</v>
      </c>
      <c r="B1686" t="s">
        <v>61</v>
      </c>
      <c r="C1686" t="s">
        <v>15</v>
      </c>
      <c r="D1686">
        <v>2800</v>
      </c>
      <c r="E1686">
        <v>98267</v>
      </c>
      <c r="F1686" t="s">
        <v>10</v>
      </c>
    </row>
    <row r="1687" spans="1:6" x14ac:dyDescent="0.2">
      <c r="A1687">
        <v>2019</v>
      </c>
      <c r="B1687" t="s">
        <v>61</v>
      </c>
      <c r="C1687" t="s">
        <v>16</v>
      </c>
      <c r="D1687">
        <v>71616</v>
      </c>
      <c r="E1687">
        <v>78708</v>
      </c>
      <c r="F1687" t="s">
        <v>8</v>
      </c>
    </row>
    <row r="1688" spans="1:6" x14ac:dyDescent="0.2">
      <c r="A1688">
        <v>2019</v>
      </c>
      <c r="B1688" t="s">
        <v>61</v>
      </c>
      <c r="C1688" t="s">
        <v>17</v>
      </c>
      <c r="D1688">
        <v>25978</v>
      </c>
      <c r="E1688">
        <v>87197</v>
      </c>
      <c r="F1688" t="s">
        <v>8</v>
      </c>
    </row>
    <row r="1689" spans="1:6" x14ac:dyDescent="0.2">
      <c r="A1689">
        <v>2019</v>
      </c>
      <c r="B1689" t="s">
        <v>61</v>
      </c>
      <c r="C1689" t="s">
        <v>18</v>
      </c>
      <c r="D1689">
        <v>5522</v>
      </c>
      <c r="E1689">
        <v>59820</v>
      </c>
      <c r="F1689" t="s">
        <v>10</v>
      </c>
    </row>
    <row r="1690" spans="1:6" x14ac:dyDescent="0.2">
      <c r="A1690">
        <v>2019</v>
      </c>
      <c r="B1690" t="s">
        <v>61</v>
      </c>
      <c r="C1690" t="s">
        <v>19</v>
      </c>
      <c r="D1690">
        <v>32114</v>
      </c>
      <c r="E1690">
        <v>110689</v>
      </c>
      <c r="F1690" t="s">
        <v>8</v>
      </c>
    </row>
    <row r="1691" spans="1:6" x14ac:dyDescent="0.2">
      <c r="A1691">
        <v>2019</v>
      </c>
      <c r="B1691" t="s">
        <v>61</v>
      </c>
      <c r="C1691" t="s">
        <v>20</v>
      </c>
      <c r="D1691">
        <v>16124</v>
      </c>
      <c r="E1691">
        <v>68518</v>
      </c>
      <c r="F1691" t="s">
        <v>10</v>
      </c>
    </row>
    <row r="1692" spans="1:6" x14ac:dyDescent="0.2">
      <c r="A1692">
        <v>2019</v>
      </c>
      <c r="B1692" t="s">
        <v>61</v>
      </c>
      <c r="C1692" t="s">
        <v>21</v>
      </c>
      <c r="D1692">
        <v>9983</v>
      </c>
      <c r="E1692">
        <v>77597</v>
      </c>
      <c r="F1692" t="s">
        <v>8</v>
      </c>
    </row>
    <row r="1693" spans="1:6" x14ac:dyDescent="0.2">
      <c r="A1693">
        <v>2019</v>
      </c>
      <c r="B1693" t="s">
        <v>61</v>
      </c>
      <c r="C1693" t="s">
        <v>22</v>
      </c>
      <c r="D1693">
        <v>8858</v>
      </c>
      <c r="E1693">
        <v>71845</v>
      </c>
      <c r="F1693" t="s">
        <v>8</v>
      </c>
    </row>
    <row r="1694" spans="1:6" x14ac:dyDescent="0.2">
      <c r="A1694">
        <v>2019</v>
      </c>
      <c r="B1694" t="s">
        <v>61</v>
      </c>
      <c r="C1694" t="s">
        <v>23</v>
      </c>
      <c r="D1694">
        <v>10845</v>
      </c>
      <c r="E1694">
        <v>70967</v>
      </c>
      <c r="F1694" t="s">
        <v>10</v>
      </c>
    </row>
    <row r="1695" spans="1:6" x14ac:dyDescent="0.2">
      <c r="A1695">
        <v>2019</v>
      </c>
      <c r="B1695" t="s">
        <v>61</v>
      </c>
      <c r="C1695" t="s">
        <v>24</v>
      </c>
      <c r="D1695">
        <v>13618</v>
      </c>
      <c r="E1695">
        <v>65758</v>
      </c>
      <c r="F1695" t="s">
        <v>10</v>
      </c>
    </row>
    <row r="1696" spans="1:6" x14ac:dyDescent="0.2">
      <c r="A1696">
        <v>2019</v>
      </c>
      <c r="B1696" t="s">
        <v>61</v>
      </c>
      <c r="C1696" t="s">
        <v>25</v>
      </c>
      <c r="D1696">
        <v>3827</v>
      </c>
      <c r="E1696">
        <v>71934</v>
      </c>
      <c r="F1696" t="s">
        <v>8</v>
      </c>
    </row>
    <row r="1697" spans="1:6" x14ac:dyDescent="0.2">
      <c r="A1697">
        <v>2019</v>
      </c>
      <c r="B1697" t="s">
        <v>61</v>
      </c>
      <c r="C1697" t="s">
        <v>26</v>
      </c>
      <c r="D1697">
        <v>15099</v>
      </c>
      <c r="E1697">
        <v>96791</v>
      </c>
      <c r="F1697" t="s">
        <v>8</v>
      </c>
    </row>
    <row r="1698" spans="1:6" x14ac:dyDescent="0.2">
      <c r="A1698">
        <v>2019</v>
      </c>
      <c r="B1698" t="s">
        <v>61</v>
      </c>
      <c r="C1698" t="s">
        <v>27</v>
      </c>
      <c r="D1698">
        <v>17270</v>
      </c>
      <c r="E1698">
        <v>142040</v>
      </c>
      <c r="F1698" t="s">
        <v>10</v>
      </c>
    </row>
    <row r="1699" spans="1:6" x14ac:dyDescent="0.2">
      <c r="A1699">
        <v>2019</v>
      </c>
      <c r="B1699" t="s">
        <v>61</v>
      </c>
      <c r="C1699" t="s">
        <v>28</v>
      </c>
      <c r="D1699">
        <v>18942</v>
      </c>
      <c r="E1699">
        <v>75275</v>
      </c>
      <c r="F1699" t="s">
        <v>10</v>
      </c>
    </row>
    <row r="1700" spans="1:6" x14ac:dyDescent="0.2">
      <c r="A1700">
        <v>2019</v>
      </c>
      <c r="B1700" t="s">
        <v>61</v>
      </c>
      <c r="C1700" t="s">
        <v>29</v>
      </c>
      <c r="D1700">
        <v>15467</v>
      </c>
      <c r="E1700">
        <v>97036</v>
      </c>
      <c r="F1700" t="s">
        <v>10</v>
      </c>
    </row>
    <row r="1701" spans="1:6" x14ac:dyDescent="0.2">
      <c r="A1701">
        <v>2019</v>
      </c>
      <c r="B1701" t="s">
        <v>61</v>
      </c>
      <c r="C1701" t="s">
        <v>30</v>
      </c>
      <c r="D1701">
        <v>7854</v>
      </c>
      <c r="E1701">
        <v>57222</v>
      </c>
      <c r="F1701" t="s">
        <v>10</v>
      </c>
    </row>
    <row r="1702" spans="1:6" x14ac:dyDescent="0.2">
      <c r="A1702">
        <v>2019</v>
      </c>
      <c r="B1702" t="s">
        <v>61</v>
      </c>
      <c r="C1702" t="s">
        <v>31</v>
      </c>
      <c r="D1702">
        <v>17661</v>
      </c>
      <c r="E1702">
        <v>74974</v>
      </c>
      <c r="F1702" t="s">
        <v>10</v>
      </c>
    </row>
    <row r="1703" spans="1:6" x14ac:dyDescent="0.2">
      <c r="A1703">
        <v>2019</v>
      </c>
      <c r="B1703" t="s">
        <v>61</v>
      </c>
      <c r="C1703" t="s">
        <v>32</v>
      </c>
      <c r="D1703">
        <v>4178</v>
      </c>
      <c r="E1703">
        <v>62708</v>
      </c>
      <c r="F1703" t="s">
        <v>8</v>
      </c>
    </row>
    <row r="1704" spans="1:6" x14ac:dyDescent="0.2">
      <c r="A1704">
        <v>2019</v>
      </c>
      <c r="B1704" t="s">
        <v>61</v>
      </c>
      <c r="C1704" t="s">
        <v>33</v>
      </c>
      <c r="D1704">
        <v>6481</v>
      </c>
      <c r="E1704">
        <v>69484</v>
      </c>
      <c r="F1704" t="s">
        <v>8</v>
      </c>
    </row>
    <row r="1705" spans="1:6" x14ac:dyDescent="0.2">
      <c r="A1705">
        <v>2019</v>
      </c>
      <c r="B1705" t="s">
        <v>61</v>
      </c>
      <c r="C1705" t="s">
        <v>34</v>
      </c>
      <c r="D1705">
        <v>8856</v>
      </c>
      <c r="E1705">
        <v>69979</v>
      </c>
      <c r="F1705" t="s">
        <v>10</v>
      </c>
    </row>
    <row r="1706" spans="1:6" x14ac:dyDescent="0.2">
      <c r="A1706">
        <v>2019</v>
      </c>
      <c r="B1706" t="s">
        <v>61</v>
      </c>
      <c r="C1706" t="s">
        <v>35</v>
      </c>
      <c r="D1706">
        <v>3835</v>
      </c>
      <c r="E1706">
        <v>97139</v>
      </c>
      <c r="F1706" t="s">
        <v>8</v>
      </c>
    </row>
    <row r="1707" spans="1:6" x14ac:dyDescent="0.2">
      <c r="A1707">
        <v>2019</v>
      </c>
      <c r="B1707" t="s">
        <v>61</v>
      </c>
      <c r="C1707" t="s">
        <v>36</v>
      </c>
      <c r="D1707">
        <v>19625</v>
      </c>
      <c r="E1707">
        <v>117862</v>
      </c>
      <c r="F1707" t="s">
        <v>8</v>
      </c>
    </row>
    <row r="1708" spans="1:6" x14ac:dyDescent="0.2">
      <c r="A1708">
        <v>2019</v>
      </c>
      <c r="B1708" t="s">
        <v>61</v>
      </c>
      <c r="C1708" t="s">
        <v>37</v>
      </c>
      <c r="D1708">
        <v>5092</v>
      </c>
      <c r="E1708">
        <v>59932</v>
      </c>
      <c r="F1708" t="s">
        <v>10</v>
      </c>
    </row>
    <row r="1709" spans="1:6" x14ac:dyDescent="0.2">
      <c r="A1709">
        <v>2019</v>
      </c>
      <c r="B1709" t="s">
        <v>61</v>
      </c>
      <c r="C1709" t="s">
        <v>38</v>
      </c>
      <c r="D1709">
        <v>65326</v>
      </c>
      <c r="E1709">
        <v>195559</v>
      </c>
      <c r="F1709" t="s">
        <v>10</v>
      </c>
    </row>
    <row r="1710" spans="1:6" x14ac:dyDescent="0.2">
      <c r="A1710">
        <v>2019</v>
      </c>
      <c r="B1710" t="s">
        <v>61</v>
      </c>
      <c r="C1710" t="s">
        <v>39</v>
      </c>
      <c r="D1710">
        <v>27332</v>
      </c>
      <c r="E1710">
        <v>88975</v>
      </c>
      <c r="F1710" t="s">
        <v>8</v>
      </c>
    </row>
    <row r="1711" spans="1:6" x14ac:dyDescent="0.2">
      <c r="A1711">
        <v>2019</v>
      </c>
      <c r="B1711" t="s">
        <v>61</v>
      </c>
      <c r="C1711" t="s">
        <v>40</v>
      </c>
      <c r="D1711">
        <v>2979</v>
      </c>
      <c r="E1711">
        <v>66044</v>
      </c>
      <c r="F1711" t="s">
        <v>8</v>
      </c>
    </row>
    <row r="1712" spans="1:6" x14ac:dyDescent="0.2">
      <c r="A1712">
        <v>2019</v>
      </c>
      <c r="B1712" t="s">
        <v>61</v>
      </c>
      <c r="C1712" t="s">
        <v>41</v>
      </c>
      <c r="D1712">
        <v>28537</v>
      </c>
      <c r="E1712">
        <v>75967</v>
      </c>
      <c r="F1712" t="s">
        <v>10</v>
      </c>
    </row>
    <row r="1713" spans="1:6" x14ac:dyDescent="0.2">
      <c r="A1713">
        <v>2019</v>
      </c>
      <c r="B1713" t="s">
        <v>61</v>
      </c>
      <c r="C1713" t="s">
        <v>42</v>
      </c>
      <c r="D1713">
        <v>11379</v>
      </c>
      <c r="E1713">
        <v>62323</v>
      </c>
      <c r="F1713" t="s">
        <v>8</v>
      </c>
    </row>
    <row r="1714" spans="1:6" x14ac:dyDescent="0.2">
      <c r="A1714">
        <v>2019</v>
      </c>
      <c r="B1714" t="s">
        <v>61</v>
      </c>
      <c r="C1714" t="s">
        <v>43</v>
      </c>
      <c r="D1714">
        <v>12686</v>
      </c>
      <c r="E1714">
        <v>73638</v>
      </c>
      <c r="F1714" t="s">
        <v>10</v>
      </c>
    </row>
    <row r="1715" spans="1:6" x14ac:dyDescent="0.2">
      <c r="A1715">
        <v>2019</v>
      </c>
      <c r="B1715" t="s">
        <v>61</v>
      </c>
      <c r="C1715" t="s">
        <v>44</v>
      </c>
      <c r="D1715">
        <v>28479</v>
      </c>
      <c r="E1715">
        <v>91405</v>
      </c>
      <c r="F1715" t="s">
        <v>8</v>
      </c>
    </row>
    <row r="1716" spans="1:6" x14ac:dyDescent="0.2">
      <c r="A1716">
        <v>2019</v>
      </c>
      <c r="B1716" t="s">
        <v>61</v>
      </c>
      <c r="C1716" t="s">
        <v>45</v>
      </c>
      <c r="D1716">
        <v>2802</v>
      </c>
      <c r="E1716">
        <v>95570</v>
      </c>
      <c r="F1716" t="s">
        <v>8</v>
      </c>
    </row>
    <row r="1717" spans="1:6" x14ac:dyDescent="0.2">
      <c r="A1717">
        <v>2019</v>
      </c>
      <c r="B1717" t="s">
        <v>61</v>
      </c>
      <c r="C1717" t="s">
        <v>46</v>
      </c>
      <c r="D1717">
        <v>12653</v>
      </c>
      <c r="E1717">
        <v>65859</v>
      </c>
      <c r="F1717" t="s">
        <v>10</v>
      </c>
    </row>
    <row r="1718" spans="1:6" x14ac:dyDescent="0.2">
      <c r="A1718">
        <v>2019</v>
      </c>
      <c r="B1718" t="s">
        <v>61</v>
      </c>
      <c r="C1718" t="s">
        <v>47</v>
      </c>
      <c r="D1718">
        <v>3221</v>
      </c>
      <c r="E1718">
        <v>63506</v>
      </c>
      <c r="F1718" t="s">
        <v>10</v>
      </c>
    </row>
    <row r="1719" spans="1:6" x14ac:dyDescent="0.2">
      <c r="A1719">
        <v>2019</v>
      </c>
      <c r="B1719" t="s">
        <v>61</v>
      </c>
      <c r="C1719" t="s">
        <v>48</v>
      </c>
      <c r="D1719">
        <v>15531</v>
      </c>
      <c r="E1719">
        <v>77601</v>
      </c>
      <c r="F1719" t="s">
        <v>8</v>
      </c>
    </row>
    <row r="1720" spans="1:6" x14ac:dyDescent="0.2">
      <c r="A1720">
        <v>2019</v>
      </c>
      <c r="B1720" t="s">
        <v>61</v>
      </c>
      <c r="C1720" t="s">
        <v>49</v>
      </c>
      <c r="D1720">
        <v>71279</v>
      </c>
      <c r="E1720">
        <v>86242</v>
      </c>
      <c r="F1720" t="s">
        <v>8</v>
      </c>
    </row>
    <row r="1721" spans="1:6" x14ac:dyDescent="0.2">
      <c r="A1721">
        <v>2019</v>
      </c>
      <c r="B1721" t="s">
        <v>61</v>
      </c>
      <c r="C1721" t="s">
        <v>50</v>
      </c>
      <c r="D1721">
        <v>11066</v>
      </c>
      <c r="E1721">
        <v>70760</v>
      </c>
      <c r="F1721" t="s">
        <v>10</v>
      </c>
    </row>
    <row r="1722" spans="1:6" x14ac:dyDescent="0.2">
      <c r="A1722">
        <v>2019</v>
      </c>
      <c r="B1722" t="s">
        <v>61</v>
      </c>
      <c r="C1722" t="s">
        <v>51</v>
      </c>
      <c r="D1722">
        <v>1700</v>
      </c>
      <c r="E1722">
        <v>76768</v>
      </c>
      <c r="F1722" t="s">
        <v>10</v>
      </c>
    </row>
    <row r="1723" spans="1:6" x14ac:dyDescent="0.2">
      <c r="A1723">
        <v>2019</v>
      </c>
      <c r="B1723" t="s">
        <v>61</v>
      </c>
      <c r="C1723" t="s">
        <v>52</v>
      </c>
      <c r="D1723">
        <v>21609</v>
      </c>
      <c r="E1723">
        <v>88201</v>
      </c>
      <c r="F1723" t="s">
        <v>10</v>
      </c>
    </row>
    <row r="1724" spans="1:6" x14ac:dyDescent="0.2">
      <c r="A1724">
        <v>2019</v>
      </c>
      <c r="B1724" t="s">
        <v>61</v>
      </c>
      <c r="C1724" t="s">
        <v>53</v>
      </c>
      <c r="D1724">
        <v>17184</v>
      </c>
      <c r="E1724">
        <v>82957</v>
      </c>
      <c r="F1724" t="s">
        <v>10</v>
      </c>
    </row>
    <row r="1725" spans="1:6" x14ac:dyDescent="0.2">
      <c r="A1725">
        <v>2019</v>
      </c>
      <c r="B1725" t="s">
        <v>61</v>
      </c>
      <c r="C1725" t="s">
        <v>54</v>
      </c>
      <c r="D1725">
        <v>3992</v>
      </c>
      <c r="E1725">
        <v>56354</v>
      </c>
      <c r="F1725" t="s">
        <v>10</v>
      </c>
    </row>
    <row r="1726" spans="1:6" x14ac:dyDescent="0.2">
      <c r="A1726">
        <v>2019</v>
      </c>
      <c r="B1726" t="s">
        <v>61</v>
      </c>
      <c r="C1726" t="s">
        <v>55</v>
      </c>
      <c r="D1726">
        <v>13244</v>
      </c>
      <c r="E1726">
        <v>74759</v>
      </c>
      <c r="F1726" t="s">
        <v>8</v>
      </c>
    </row>
    <row r="1727" spans="1:6" x14ac:dyDescent="0.2">
      <c r="A1727">
        <v>2019</v>
      </c>
      <c r="B1727" t="s">
        <v>61</v>
      </c>
      <c r="C1727" t="s">
        <v>56</v>
      </c>
      <c r="D1727">
        <v>2248</v>
      </c>
      <c r="E1727">
        <v>60692</v>
      </c>
      <c r="F1727" t="s">
        <v>8</v>
      </c>
    </row>
    <row r="1728" spans="1:6" x14ac:dyDescent="0.2">
      <c r="A1728">
        <v>2019</v>
      </c>
      <c r="B1728" t="s">
        <v>62</v>
      </c>
      <c r="C1728" t="s">
        <v>7</v>
      </c>
      <c r="D1728">
        <v>21426</v>
      </c>
      <c r="E1728">
        <v>59774</v>
      </c>
      <c r="F1728" t="s">
        <v>10</v>
      </c>
    </row>
    <row r="1729" spans="1:6" x14ac:dyDescent="0.2">
      <c r="A1729">
        <v>2019</v>
      </c>
      <c r="B1729" t="s">
        <v>62</v>
      </c>
      <c r="C1729" t="s">
        <v>9</v>
      </c>
      <c r="D1729">
        <v>31059</v>
      </c>
      <c r="E1729">
        <v>61334</v>
      </c>
      <c r="F1729" t="s">
        <v>8</v>
      </c>
    </row>
    <row r="1730" spans="1:6" x14ac:dyDescent="0.2">
      <c r="A1730">
        <v>2019</v>
      </c>
      <c r="B1730" t="s">
        <v>62</v>
      </c>
      <c r="C1730" t="s">
        <v>11</v>
      </c>
      <c r="D1730">
        <v>13845</v>
      </c>
      <c r="E1730">
        <v>65263</v>
      </c>
      <c r="F1730" t="s">
        <v>8</v>
      </c>
    </row>
    <row r="1731" spans="1:6" x14ac:dyDescent="0.2">
      <c r="A1731">
        <v>2019</v>
      </c>
      <c r="B1731" t="s">
        <v>62</v>
      </c>
      <c r="C1731" t="s">
        <v>12</v>
      </c>
      <c r="D1731">
        <v>188712</v>
      </c>
      <c r="E1731">
        <v>92955</v>
      </c>
      <c r="F1731" t="s">
        <v>10</v>
      </c>
    </row>
    <row r="1732" spans="1:6" x14ac:dyDescent="0.2">
      <c r="A1732">
        <v>2019</v>
      </c>
      <c r="B1732" t="s">
        <v>62</v>
      </c>
      <c r="C1732" t="s">
        <v>13</v>
      </c>
      <c r="D1732">
        <v>50576</v>
      </c>
      <c r="E1732">
        <v>84698</v>
      </c>
      <c r="F1732" t="s">
        <v>10</v>
      </c>
    </row>
    <row r="1733" spans="1:6" x14ac:dyDescent="0.2">
      <c r="A1733">
        <v>2019</v>
      </c>
      <c r="B1733" t="s">
        <v>62</v>
      </c>
      <c r="C1733" t="s">
        <v>14</v>
      </c>
      <c r="D1733">
        <v>22807</v>
      </c>
      <c r="E1733">
        <v>93307</v>
      </c>
      <c r="F1733" t="s">
        <v>8</v>
      </c>
    </row>
    <row r="1734" spans="1:6" x14ac:dyDescent="0.2">
      <c r="A1734">
        <v>2019</v>
      </c>
      <c r="B1734" t="s">
        <v>62</v>
      </c>
      <c r="C1734" t="s">
        <v>15</v>
      </c>
      <c r="D1734">
        <v>8644</v>
      </c>
      <c r="E1734">
        <v>86600</v>
      </c>
      <c r="F1734" t="s">
        <v>8</v>
      </c>
    </row>
    <row r="1735" spans="1:6" x14ac:dyDescent="0.2">
      <c r="A1735">
        <v>2019</v>
      </c>
      <c r="B1735" t="s">
        <v>62</v>
      </c>
      <c r="C1735" t="s">
        <v>16</v>
      </c>
      <c r="D1735">
        <v>156978</v>
      </c>
      <c r="E1735">
        <v>64653</v>
      </c>
      <c r="F1735" t="s">
        <v>10</v>
      </c>
    </row>
    <row r="1736" spans="1:6" x14ac:dyDescent="0.2">
      <c r="A1736">
        <v>2019</v>
      </c>
      <c r="B1736" t="s">
        <v>62</v>
      </c>
      <c r="C1736" t="s">
        <v>17</v>
      </c>
      <c r="D1736">
        <v>54102</v>
      </c>
      <c r="E1736">
        <v>70724</v>
      </c>
      <c r="F1736" t="s">
        <v>8</v>
      </c>
    </row>
    <row r="1737" spans="1:6" x14ac:dyDescent="0.2">
      <c r="A1737">
        <v>2019</v>
      </c>
      <c r="B1737" t="s">
        <v>62</v>
      </c>
      <c r="C1737" t="s">
        <v>18</v>
      </c>
      <c r="D1737">
        <v>11075</v>
      </c>
      <c r="E1737">
        <v>54653</v>
      </c>
      <c r="F1737" t="s">
        <v>10</v>
      </c>
    </row>
    <row r="1738" spans="1:6" x14ac:dyDescent="0.2">
      <c r="A1738">
        <v>2019</v>
      </c>
      <c r="B1738" t="s">
        <v>62</v>
      </c>
      <c r="C1738" t="s">
        <v>19</v>
      </c>
      <c r="D1738">
        <v>73447</v>
      </c>
      <c r="E1738">
        <v>79829</v>
      </c>
      <c r="F1738" t="s">
        <v>8</v>
      </c>
    </row>
    <row r="1739" spans="1:6" x14ac:dyDescent="0.2">
      <c r="A1739">
        <v>2019</v>
      </c>
      <c r="B1739" t="s">
        <v>62</v>
      </c>
      <c r="C1739" t="s">
        <v>20</v>
      </c>
      <c r="D1739">
        <v>29045</v>
      </c>
      <c r="E1739">
        <v>56796</v>
      </c>
      <c r="F1739" t="s">
        <v>8</v>
      </c>
    </row>
    <row r="1740" spans="1:6" x14ac:dyDescent="0.2">
      <c r="A1740">
        <v>2019</v>
      </c>
      <c r="B1740" t="s">
        <v>62</v>
      </c>
      <c r="C1740" t="s">
        <v>21</v>
      </c>
      <c r="D1740">
        <v>15401</v>
      </c>
      <c r="E1740">
        <v>58293</v>
      </c>
      <c r="F1740" t="s">
        <v>10</v>
      </c>
    </row>
    <row r="1741" spans="1:6" x14ac:dyDescent="0.2">
      <c r="A1741">
        <v>2019</v>
      </c>
      <c r="B1741" t="s">
        <v>62</v>
      </c>
      <c r="C1741" t="s">
        <v>22</v>
      </c>
      <c r="D1741">
        <v>16569</v>
      </c>
      <c r="E1741">
        <v>65048</v>
      </c>
      <c r="F1741" t="s">
        <v>10</v>
      </c>
    </row>
    <row r="1742" spans="1:6" x14ac:dyDescent="0.2">
      <c r="A1742">
        <v>2019</v>
      </c>
      <c r="B1742" t="s">
        <v>62</v>
      </c>
      <c r="C1742" t="s">
        <v>23</v>
      </c>
      <c r="D1742">
        <v>20206</v>
      </c>
      <c r="E1742">
        <v>54829</v>
      </c>
      <c r="F1742" t="s">
        <v>8</v>
      </c>
    </row>
    <row r="1743" spans="1:6" x14ac:dyDescent="0.2">
      <c r="A1743">
        <v>2019</v>
      </c>
      <c r="B1743" t="s">
        <v>62</v>
      </c>
      <c r="C1743" t="s">
        <v>24</v>
      </c>
      <c r="D1743">
        <v>24001</v>
      </c>
      <c r="E1743">
        <v>61218</v>
      </c>
      <c r="F1743" t="s">
        <v>8</v>
      </c>
    </row>
    <row r="1744" spans="1:6" x14ac:dyDescent="0.2">
      <c r="A1744">
        <v>2019</v>
      </c>
      <c r="B1744" t="s">
        <v>62</v>
      </c>
      <c r="C1744" t="s">
        <v>25</v>
      </c>
      <c r="D1744">
        <v>9912</v>
      </c>
      <c r="E1744">
        <v>61405</v>
      </c>
      <c r="F1744" t="s">
        <v>10</v>
      </c>
    </row>
    <row r="1745" spans="1:6" x14ac:dyDescent="0.2">
      <c r="A1745">
        <v>2019</v>
      </c>
      <c r="B1745" t="s">
        <v>62</v>
      </c>
      <c r="C1745" t="s">
        <v>26</v>
      </c>
      <c r="D1745">
        <v>42175</v>
      </c>
      <c r="E1745">
        <v>83259</v>
      </c>
      <c r="F1745" t="s">
        <v>10</v>
      </c>
    </row>
    <row r="1746" spans="1:6" x14ac:dyDescent="0.2">
      <c r="A1746">
        <v>2019</v>
      </c>
      <c r="B1746" t="s">
        <v>62</v>
      </c>
      <c r="C1746" t="s">
        <v>27</v>
      </c>
      <c r="D1746">
        <v>47186</v>
      </c>
      <c r="E1746">
        <v>108580</v>
      </c>
      <c r="F1746" t="s">
        <v>10</v>
      </c>
    </row>
    <row r="1747" spans="1:6" x14ac:dyDescent="0.2">
      <c r="A1747">
        <v>2019</v>
      </c>
      <c r="B1747" t="s">
        <v>62</v>
      </c>
      <c r="C1747" t="s">
        <v>28</v>
      </c>
      <c r="D1747">
        <v>42271</v>
      </c>
      <c r="E1747">
        <v>74677</v>
      </c>
      <c r="F1747" t="s">
        <v>10</v>
      </c>
    </row>
    <row r="1748" spans="1:6" x14ac:dyDescent="0.2">
      <c r="A1748">
        <v>2019</v>
      </c>
      <c r="B1748" t="s">
        <v>62</v>
      </c>
      <c r="C1748" t="s">
        <v>29</v>
      </c>
      <c r="D1748">
        <v>29916</v>
      </c>
      <c r="E1748">
        <v>86794</v>
      </c>
      <c r="F1748" t="s">
        <v>10</v>
      </c>
    </row>
    <row r="1749" spans="1:6" x14ac:dyDescent="0.2">
      <c r="A1749">
        <v>2019</v>
      </c>
      <c r="B1749" t="s">
        <v>62</v>
      </c>
      <c r="C1749" t="s">
        <v>30</v>
      </c>
      <c r="D1749">
        <v>11953</v>
      </c>
      <c r="E1749">
        <v>47461</v>
      </c>
      <c r="F1749" t="s">
        <v>8</v>
      </c>
    </row>
    <row r="1750" spans="1:6" x14ac:dyDescent="0.2">
      <c r="A1750">
        <v>2019</v>
      </c>
      <c r="B1750" t="s">
        <v>62</v>
      </c>
      <c r="C1750" t="s">
        <v>31</v>
      </c>
      <c r="D1750">
        <v>33699</v>
      </c>
      <c r="E1750">
        <v>69932</v>
      </c>
      <c r="F1750" t="s">
        <v>8</v>
      </c>
    </row>
    <row r="1751" spans="1:6" x14ac:dyDescent="0.2">
      <c r="A1751">
        <v>2019</v>
      </c>
      <c r="B1751" t="s">
        <v>62</v>
      </c>
      <c r="C1751" t="s">
        <v>32</v>
      </c>
      <c r="D1751">
        <v>8994</v>
      </c>
      <c r="E1751">
        <v>56921</v>
      </c>
      <c r="F1751" t="s">
        <v>10</v>
      </c>
    </row>
    <row r="1752" spans="1:6" x14ac:dyDescent="0.2">
      <c r="A1752">
        <v>2019</v>
      </c>
      <c r="B1752" t="s">
        <v>62</v>
      </c>
      <c r="C1752" t="s">
        <v>33</v>
      </c>
      <c r="D1752">
        <v>11395</v>
      </c>
      <c r="E1752">
        <v>65204</v>
      </c>
      <c r="F1752" t="s">
        <v>8</v>
      </c>
    </row>
    <row r="1753" spans="1:6" x14ac:dyDescent="0.2">
      <c r="A1753">
        <v>2019</v>
      </c>
      <c r="B1753" t="s">
        <v>62</v>
      </c>
      <c r="C1753" t="s">
        <v>34</v>
      </c>
      <c r="D1753">
        <v>19521</v>
      </c>
      <c r="E1753">
        <v>64283</v>
      </c>
      <c r="F1753" t="s">
        <v>8</v>
      </c>
    </row>
    <row r="1754" spans="1:6" x14ac:dyDescent="0.2">
      <c r="A1754">
        <v>2019</v>
      </c>
      <c r="B1754" t="s">
        <v>62</v>
      </c>
      <c r="C1754" t="s">
        <v>35</v>
      </c>
      <c r="D1754">
        <v>11938</v>
      </c>
      <c r="E1754">
        <v>81584</v>
      </c>
      <c r="F1754" t="s">
        <v>10</v>
      </c>
    </row>
    <row r="1755" spans="1:6" x14ac:dyDescent="0.2">
      <c r="A1755">
        <v>2019</v>
      </c>
      <c r="B1755" t="s">
        <v>62</v>
      </c>
      <c r="C1755" t="s">
        <v>36</v>
      </c>
      <c r="D1755">
        <v>50907</v>
      </c>
      <c r="E1755">
        <v>94404</v>
      </c>
      <c r="F1755" t="s">
        <v>10</v>
      </c>
    </row>
    <row r="1756" spans="1:6" x14ac:dyDescent="0.2">
      <c r="A1756">
        <v>2019</v>
      </c>
      <c r="B1756" t="s">
        <v>62</v>
      </c>
      <c r="C1756" t="s">
        <v>37</v>
      </c>
      <c r="D1756">
        <v>10062</v>
      </c>
      <c r="E1756">
        <v>66086</v>
      </c>
      <c r="F1756" t="s">
        <v>8</v>
      </c>
    </row>
    <row r="1757" spans="1:6" x14ac:dyDescent="0.2">
      <c r="A1757">
        <v>2019</v>
      </c>
      <c r="B1757" t="s">
        <v>62</v>
      </c>
      <c r="C1757" t="s">
        <v>38</v>
      </c>
      <c r="D1757">
        <v>111646</v>
      </c>
      <c r="E1757">
        <v>98549</v>
      </c>
      <c r="F1757" t="s">
        <v>8</v>
      </c>
    </row>
    <row r="1758" spans="1:6" x14ac:dyDescent="0.2">
      <c r="A1758">
        <v>2019</v>
      </c>
      <c r="B1758" t="s">
        <v>62</v>
      </c>
      <c r="C1758" t="s">
        <v>39</v>
      </c>
      <c r="D1758">
        <v>57179</v>
      </c>
      <c r="E1758">
        <v>68617</v>
      </c>
      <c r="F1758" t="s">
        <v>10</v>
      </c>
    </row>
    <row r="1759" spans="1:6" x14ac:dyDescent="0.2">
      <c r="A1759">
        <v>2019</v>
      </c>
      <c r="B1759" t="s">
        <v>62</v>
      </c>
      <c r="C1759" t="s">
        <v>40</v>
      </c>
      <c r="D1759">
        <v>4917</v>
      </c>
      <c r="E1759">
        <v>65438</v>
      </c>
      <c r="F1759" t="s">
        <v>8</v>
      </c>
    </row>
    <row r="1760" spans="1:6" x14ac:dyDescent="0.2">
      <c r="A1760">
        <v>2019</v>
      </c>
      <c r="B1760" t="s">
        <v>62</v>
      </c>
      <c r="C1760" t="s">
        <v>41</v>
      </c>
      <c r="D1760">
        <v>52650</v>
      </c>
      <c r="E1760">
        <v>68445</v>
      </c>
      <c r="F1760" t="s">
        <v>10</v>
      </c>
    </row>
    <row r="1761" spans="1:6" x14ac:dyDescent="0.2">
      <c r="A1761">
        <v>2019</v>
      </c>
      <c r="B1761" t="s">
        <v>62</v>
      </c>
      <c r="C1761" t="s">
        <v>42</v>
      </c>
      <c r="D1761">
        <v>20434</v>
      </c>
      <c r="E1761">
        <v>56640</v>
      </c>
      <c r="F1761" t="s">
        <v>8</v>
      </c>
    </row>
    <row r="1762" spans="1:6" x14ac:dyDescent="0.2">
      <c r="A1762">
        <v>2019</v>
      </c>
      <c r="B1762" t="s">
        <v>62</v>
      </c>
      <c r="C1762" t="s">
        <v>43</v>
      </c>
      <c r="D1762">
        <v>24942</v>
      </c>
      <c r="E1762">
        <v>73873</v>
      </c>
      <c r="F1762" t="s">
        <v>8</v>
      </c>
    </row>
    <row r="1763" spans="1:6" x14ac:dyDescent="0.2">
      <c r="A1763">
        <v>2019</v>
      </c>
      <c r="B1763" t="s">
        <v>62</v>
      </c>
      <c r="C1763" t="s">
        <v>44</v>
      </c>
      <c r="D1763">
        <v>61779</v>
      </c>
      <c r="E1763">
        <v>82029</v>
      </c>
      <c r="F1763" t="s">
        <v>10</v>
      </c>
    </row>
    <row r="1764" spans="1:6" x14ac:dyDescent="0.2">
      <c r="A1764">
        <v>2019</v>
      </c>
      <c r="B1764" t="s">
        <v>62</v>
      </c>
      <c r="C1764" t="s">
        <v>45</v>
      </c>
      <c r="D1764">
        <v>8350</v>
      </c>
      <c r="E1764">
        <v>73763</v>
      </c>
      <c r="F1764" t="s">
        <v>10</v>
      </c>
    </row>
    <row r="1765" spans="1:6" x14ac:dyDescent="0.2">
      <c r="A1765">
        <v>2019</v>
      </c>
      <c r="B1765" t="s">
        <v>62</v>
      </c>
      <c r="C1765" t="s">
        <v>46</v>
      </c>
      <c r="D1765">
        <v>25902</v>
      </c>
      <c r="E1765">
        <v>55505</v>
      </c>
      <c r="F1765" t="s">
        <v>8</v>
      </c>
    </row>
    <row r="1766" spans="1:6" x14ac:dyDescent="0.2">
      <c r="A1766">
        <v>2019</v>
      </c>
      <c r="B1766" t="s">
        <v>62</v>
      </c>
      <c r="C1766" t="s">
        <v>47</v>
      </c>
      <c r="D1766">
        <v>5030</v>
      </c>
      <c r="E1766">
        <v>61293</v>
      </c>
      <c r="F1766" t="s">
        <v>8</v>
      </c>
    </row>
    <row r="1767" spans="1:6" x14ac:dyDescent="0.2">
      <c r="A1767">
        <v>2019</v>
      </c>
      <c r="B1767" t="s">
        <v>62</v>
      </c>
      <c r="C1767" t="s">
        <v>48</v>
      </c>
      <c r="D1767">
        <v>28315</v>
      </c>
      <c r="E1767">
        <v>62172</v>
      </c>
      <c r="F1767" t="s">
        <v>10</v>
      </c>
    </row>
    <row r="1768" spans="1:6" x14ac:dyDescent="0.2">
      <c r="A1768">
        <v>2019</v>
      </c>
      <c r="B1768" t="s">
        <v>62</v>
      </c>
      <c r="C1768" t="s">
        <v>49</v>
      </c>
      <c r="D1768">
        <v>129242</v>
      </c>
      <c r="E1768">
        <v>77507</v>
      </c>
      <c r="F1768" t="s">
        <v>10</v>
      </c>
    </row>
    <row r="1769" spans="1:6" x14ac:dyDescent="0.2">
      <c r="A1769">
        <v>2019</v>
      </c>
      <c r="B1769" t="s">
        <v>62</v>
      </c>
      <c r="C1769" t="s">
        <v>50</v>
      </c>
      <c r="D1769">
        <v>21911</v>
      </c>
      <c r="E1769">
        <v>62815</v>
      </c>
      <c r="F1769" t="s">
        <v>10</v>
      </c>
    </row>
    <row r="1770" spans="1:6" x14ac:dyDescent="0.2">
      <c r="A1770">
        <v>2019</v>
      </c>
      <c r="B1770" t="s">
        <v>62</v>
      </c>
      <c r="C1770" t="s">
        <v>51</v>
      </c>
      <c r="D1770">
        <v>5488</v>
      </c>
      <c r="E1770">
        <v>69457</v>
      </c>
      <c r="F1770" t="s">
        <v>10</v>
      </c>
    </row>
    <row r="1771" spans="1:6" x14ac:dyDescent="0.2">
      <c r="A1771">
        <v>2019</v>
      </c>
      <c r="B1771" t="s">
        <v>62</v>
      </c>
      <c r="C1771" t="s">
        <v>52</v>
      </c>
      <c r="D1771">
        <v>57146</v>
      </c>
      <c r="E1771">
        <v>90971</v>
      </c>
      <c r="F1771" t="s">
        <v>10</v>
      </c>
    </row>
    <row r="1772" spans="1:6" x14ac:dyDescent="0.2">
      <c r="A1772">
        <v>2019</v>
      </c>
      <c r="B1772" t="s">
        <v>62</v>
      </c>
      <c r="C1772" t="s">
        <v>53</v>
      </c>
      <c r="D1772">
        <v>39177</v>
      </c>
      <c r="E1772">
        <v>82348</v>
      </c>
      <c r="F1772" t="s">
        <v>8</v>
      </c>
    </row>
    <row r="1773" spans="1:6" x14ac:dyDescent="0.2">
      <c r="A1773">
        <v>2019</v>
      </c>
      <c r="B1773" t="s">
        <v>62</v>
      </c>
      <c r="C1773" t="s">
        <v>54</v>
      </c>
      <c r="D1773">
        <v>8077</v>
      </c>
      <c r="E1773">
        <v>54213</v>
      </c>
      <c r="F1773" t="s">
        <v>8</v>
      </c>
    </row>
    <row r="1774" spans="1:6" x14ac:dyDescent="0.2">
      <c r="A1774">
        <v>2019</v>
      </c>
      <c r="B1774" t="s">
        <v>62</v>
      </c>
      <c r="C1774" t="s">
        <v>55</v>
      </c>
      <c r="D1774">
        <v>23769</v>
      </c>
      <c r="E1774">
        <v>63868</v>
      </c>
      <c r="F1774" t="s">
        <v>10</v>
      </c>
    </row>
    <row r="1775" spans="1:6" x14ac:dyDescent="0.2">
      <c r="A1775">
        <v>2019</v>
      </c>
      <c r="B1775" t="s">
        <v>62</v>
      </c>
      <c r="C1775" t="s">
        <v>56</v>
      </c>
      <c r="D1775">
        <v>4417</v>
      </c>
      <c r="E1775">
        <v>56226</v>
      </c>
      <c r="F1775" t="s">
        <v>8</v>
      </c>
    </row>
    <row r="1776" spans="1:6" x14ac:dyDescent="0.2">
      <c r="A1776">
        <v>2019</v>
      </c>
      <c r="B1776" t="s">
        <v>63</v>
      </c>
      <c r="C1776" t="s">
        <v>7</v>
      </c>
      <c r="D1776">
        <v>12429</v>
      </c>
      <c r="E1776">
        <v>51641</v>
      </c>
      <c r="F1776" t="s">
        <v>8</v>
      </c>
    </row>
    <row r="1777" spans="1:6" x14ac:dyDescent="0.2">
      <c r="A1777">
        <v>2019</v>
      </c>
      <c r="B1777" t="s">
        <v>63</v>
      </c>
      <c r="C1777" t="s">
        <v>9</v>
      </c>
      <c r="D1777">
        <v>16509</v>
      </c>
      <c r="E1777">
        <v>56240</v>
      </c>
      <c r="F1777" t="s">
        <v>10</v>
      </c>
    </row>
    <row r="1778" spans="1:6" x14ac:dyDescent="0.2">
      <c r="A1778">
        <v>2019</v>
      </c>
      <c r="B1778" t="s">
        <v>63</v>
      </c>
      <c r="C1778" t="s">
        <v>11</v>
      </c>
      <c r="D1778">
        <v>15762</v>
      </c>
      <c r="E1778">
        <v>47521</v>
      </c>
      <c r="F1778" t="s">
        <v>10</v>
      </c>
    </row>
    <row r="1779" spans="1:6" x14ac:dyDescent="0.2">
      <c r="A1779">
        <v>2019</v>
      </c>
      <c r="B1779" t="s">
        <v>63</v>
      </c>
      <c r="C1779" t="s">
        <v>12</v>
      </c>
      <c r="D1779">
        <v>593987</v>
      </c>
      <c r="E1779">
        <v>56766</v>
      </c>
      <c r="F1779" t="s">
        <v>8</v>
      </c>
    </row>
    <row r="1780" spans="1:6" x14ac:dyDescent="0.2">
      <c r="A1780">
        <v>2019</v>
      </c>
      <c r="B1780" t="s">
        <v>63</v>
      </c>
      <c r="C1780" t="s">
        <v>13</v>
      </c>
      <c r="D1780">
        <v>21356</v>
      </c>
      <c r="E1780">
        <v>54754</v>
      </c>
      <c r="F1780" t="s">
        <v>8</v>
      </c>
    </row>
    <row r="1781" spans="1:6" x14ac:dyDescent="0.2">
      <c r="A1781">
        <v>2019</v>
      </c>
      <c r="B1781" t="s">
        <v>63</v>
      </c>
      <c r="C1781" t="s">
        <v>14</v>
      </c>
      <c r="D1781">
        <v>12701</v>
      </c>
      <c r="E1781">
        <v>59993</v>
      </c>
      <c r="F1781" t="s">
        <v>10</v>
      </c>
    </row>
    <row r="1782" spans="1:6" x14ac:dyDescent="0.2">
      <c r="A1782">
        <v>2019</v>
      </c>
      <c r="B1782" t="s">
        <v>63</v>
      </c>
      <c r="C1782" t="s">
        <v>15</v>
      </c>
      <c r="D1782">
        <v>4626</v>
      </c>
      <c r="E1782">
        <v>59083</v>
      </c>
      <c r="F1782" t="s">
        <v>8</v>
      </c>
    </row>
    <row r="1783" spans="1:6" x14ac:dyDescent="0.2">
      <c r="A1783">
        <v>2019</v>
      </c>
      <c r="B1783" t="s">
        <v>63</v>
      </c>
      <c r="C1783" t="s">
        <v>16</v>
      </c>
      <c r="D1783">
        <v>71929</v>
      </c>
      <c r="E1783">
        <v>55450</v>
      </c>
      <c r="F1783" t="s">
        <v>10</v>
      </c>
    </row>
    <row r="1784" spans="1:6" x14ac:dyDescent="0.2">
      <c r="A1784">
        <v>2019</v>
      </c>
      <c r="B1784" t="s">
        <v>63</v>
      </c>
      <c r="C1784" t="s">
        <v>17</v>
      </c>
      <c r="D1784">
        <v>28426</v>
      </c>
      <c r="E1784">
        <v>56819</v>
      </c>
      <c r="F1784" t="s">
        <v>8</v>
      </c>
    </row>
    <row r="1785" spans="1:6" x14ac:dyDescent="0.2">
      <c r="A1785">
        <v>2019</v>
      </c>
      <c r="B1785" t="s">
        <v>63</v>
      </c>
      <c r="C1785" t="s">
        <v>18</v>
      </c>
      <c r="D1785">
        <v>7292</v>
      </c>
      <c r="E1785">
        <v>46927</v>
      </c>
      <c r="F1785" t="s">
        <v>8</v>
      </c>
    </row>
    <row r="1786" spans="1:6" x14ac:dyDescent="0.2">
      <c r="A1786">
        <v>2019</v>
      </c>
      <c r="B1786" t="s">
        <v>63</v>
      </c>
      <c r="C1786" t="s">
        <v>19</v>
      </c>
      <c r="D1786">
        <v>34414</v>
      </c>
      <c r="E1786">
        <v>55347</v>
      </c>
      <c r="F1786" t="s">
        <v>10</v>
      </c>
    </row>
    <row r="1787" spans="1:6" x14ac:dyDescent="0.2">
      <c r="A1787">
        <v>2019</v>
      </c>
      <c r="B1787" t="s">
        <v>63</v>
      </c>
      <c r="C1787" t="s">
        <v>20</v>
      </c>
      <c r="D1787">
        <v>15254</v>
      </c>
      <c r="E1787">
        <v>52791</v>
      </c>
      <c r="F1787" t="s">
        <v>10</v>
      </c>
    </row>
    <row r="1788" spans="1:6" x14ac:dyDescent="0.2">
      <c r="A1788">
        <v>2019</v>
      </c>
      <c r="B1788" t="s">
        <v>63</v>
      </c>
      <c r="C1788" t="s">
        <v>21</v>
      </c>
      <c r="D1788">
        <v>11324</v>
      </c>
      <c r="E1788">
        <v>48092</v>
      </c>
      <c r="F1788" t="s">
        <v>8</v>
      </c>
    </row>
    <row r="1789" spans="1:6" x14ac:dyDescent="0.2">
      <c r="A1789">
        <v>2019</v>
      </c>
      <c r="B1789" t="s">
        <v>63</v>
      </c>
      <c r="C1789" t="s">
        <v>22</v>
      </c>
      <c r="D1789">
        <v>10129</v>
      </c>
      <c r="E1789">
        <v>47465</v>
      </c>
      <c r="F1789" t="s">
        <v>8</v>
      </c>
    </row>
    <row r="1790" spans="1:6" x14ac:dyDescent="0.2">
      <c r="A1790">
        <v>2019</v>
      </c>
      <c r="B1790" t="s">
        <v>63</v>
      </c>
      <c r="C1790" t="s">
        <v>23</v>
      </c>
      <c r="D1790">
        <v>17849</v>
      </c>
      <c r="E1790">
        <v>53340</v>
      </c>
      <c r="F1790" t="s">
        <v>10</v>
      </c>
    </row>
    <row r="1791" spans="1:6" x14ac:dyDescent="0.2">
      <c r="A1791">
        <v>2019</v>
      </c>
      <c r="B1791" t="s">
        <v>63</v>
      </c>
      <c r="C1791" t="s">
        <v>24</v>
      </c>
      <c r="D1791">
        <v>15003</v>
      </c>
      <c r="E1791">
        <v>48305</v>
      </c>
      <c r="F1791" t="s">
        <v>10</v>
      </c>
    </row>
    <row r="1792" spans="1:6" x14ac:dyDescent="0.2">
      <c r="A1792">
        <v>2019</v>
      </c>
      <c r="B1792" t="s">
        <v>63</v>
      </c>
      <c r="C1792" t="s">
        <v>25</v>
      </c>
      <c r="D1792">
        <v>6292</v>
      </c>
      <c r="E1792">
        <v>51937</v>
      </c>
      <c r="F1792" t="s">
        <v>10</v>
      </c>
    </row>
    <row r="1793" spans="1:6" x14ac:dyDescent="0.2">
      <c r="A1793">
        <v>2019</v>
      </c>
      <c r="B1793" t="s">
        <v>63</v>
      </c>
      <c r="C1793" t="s">
        <v>26</v>
      </c>
      <c r="D1793">
        <v>20270</v>
      </c>
      <c r="E1793">
        <v>59201</v>
      </c>
      <c r="F1793" t="s">
        <v>10</v>
      </c>
    </row>
    <row r="1794" spans="1:6" x14ac:dyDescent="0.2">
      <c r="A1794">
        <v>2019</v>
      </c>
      <c r="B1794" t="s">
        <v>63</v>
      </c>
      <c r="C1794" t="s">
        <v>27</v>
      </c>
      <c r="D1794">
        <v>61589</v>
      </c>
      <c r="E1794">
        <v>63794</v>
      </c>
      <c r="F1794" t="s">
        <v>10</v>
      </c>
    </row>
    <row r="1795" spans="1:6" x14ac:dyDescent="0.2">
      <c r="A1795">
        <v>2019</v>
      </c>
      <c r="B1795" t="s">
        <v>63</v>
      </c>
      <c r="C1795" t="s">
        <v>28</v>
      </c>
      <c r="D1795">
        <v>24957</v>
      </c>
      <c r="E1795">
        <v>54406</v>
      </c>
      <c r="F1795" t="s">
        <v>8</v>
      </c>
    </row>
    <row r="1796" spans="1:6" x14ac:dyDescent="0.2">
      <c r="A1796">
        <v>2019</v>
      </c>
      <c r="B1796" t="s">
        <v>63</v>
      </c>
      <c r="C1796" t="s">
        <v>29</v>
      </c>
      <c r="D1796">
        <v>17543</v>
      </c>
      <c r="E1796">
        <v>55720</v>
      </c>
      <c r="F1796" t="s">
        <v>8</v>
      </c>
    </row>
    <row r="1797" spans="1:6" x14ac:dyDescent="0.2">
      <c r="A1797">
        <v>2019</v>
      </c>
      <c r="B1797" t="s">
        <v>63</v>
      </c>
      <c r="C1797" t="s">
        <v>30</v>
      </c>
      <c r="D1797">
        <v>7420</v>
      </c>
      <c r="E1797">
        <v>46426</v>
      </c>
      <c r="F1797" t="s">
        <v>10</v>
      </c>
    </row>
    <row r="1798" spans="1:6" x14ac:dyDescent="0.2">
      <c r="A1798">
        <v>2019</v>
      </c>
      <c r="B1798" t="s">
        <v>63</v>
      </c>
      <c r="C1798" t="s">
        <v>31</v>
      </c>
      <c r="D1798">
        <v>48626</v>
      </c>
      <c r="E1798">
        <v>50800</v>
      </c>
      <c r="F1798" t="s">
        <v>8</v>
      </c>
    </row>
    <row r="1799" spans="1:6" x14ac:dyDescent="0.2">
      <c r="A1799">
        <v>2019</v>
      </c>
      <c r="B1799" t="s">
        <v>63</v>
      </c>
      <c r="C1799" t="s">
        <v>32</v>
      </c>
      <c r="D1799">
        <v>4448</v>
      </c>
      <c r="E1799">
        <v>52171</v>
      </c>
      <c r="F1799" t="s">
        <v>8</v>
      </c>
    </row>
    <row r="1800" spans="1:6" x14ac:dyDescent="0.2">
      <c r="A1800">
        <v>2019</v>
      </c>
      <c r="B1800" t="s">
        <v>63</v>
      </c>
      <c r="C1800" t="s">
        <v>33</v>
      </c>
      <c r="D1800">
        <v>13241</v>
      </c>
      <c r="E1800">
        <v>50565</v>
      </c>
      <c r="F1800" t="s">
        <v>10</v>
      </c>
    </row>
    <row r="1801" spans="1:6" x14ac:dyDescent="0.2">
      <c r="A1801">
        <v>2019</v>
      </c>
      <c r="B1801" t="s">
        <v>63</v>
      </c>
      <c r="C1801" t="s">
        <v>34</v>
      </c>
      <c r="D1801">
        <v>8681</v>
      </c>
      <c r="E1801">
        <v>59119</v>
      </c>
      <c r="F1801" t="s">
        <v>10</v>
      </c>
    </row>
    <row r="1802" spans="1:6" x14ac:dyDescent="0.2">
      <c r="A1802">
        <v>2019</v>
      </c>
      <c r="B1802" t="s">
        <v>63</v>
      </c>
      <c r="C1802" t="s">
        <v>35</v>
      </c>
      <c r="D1802">
        <v>4635</v>
      </c>
      <c r="E1802">
        <v>60599</v>
      </c>
      <c r="F1802" t="s">
        <v>8</v>
      </c>
    </row>
    <row r="1803" spans="1:6" x14ac:dyDescent="0.2">
      <c r="A1803">
        <v>2019</v>
      </c>
      <c r="B1803" t="s">
        <v>63</v>
      </c>
      <c r="C1803" t="s">
        <v>36</v>
      </c>
      <c r="D1803">
        <v>33411</v>
      </c>
      <c r="E1803">
        <v>58138</v>
      </c>
      <c r="F1803" t="s">
        <v>8</v>
      </c>
    </row>
    <row r="1804" spans="1:6" x14ac:dyDescent="0.2">
      <c r="A1804">
        <v>2019</v>
      </c>
      <c r="B1804" t="s">
        <v>63</v>
      </c>
      <c r="C1804" t="s">
        <v>37</v>
      </c>
      <c r="D1804">
        <v>9629</v>
      </c>
      <c r="E1804">
        <v>46621</v>
      </c>
      <c r="F1804" t="s">
        <v>10</v>
      </c>
    </row>
    <row r="1805" spans="1:6" x14ac:dyDescent="0.2">
      <c r="A1805">
        <v>2019</v>
      </c>
      <c r="B1805" t="s">
        <v>63</v>
      </c>
      <c r="C1805" t="s">
        <v>38</v>
      </c>
      <c r="D1805">
        <v>67533</v>
      </c>
      <c r="E1805">
        <v>57932</v>
      </c>
      <c r="F1805" t="s">
        <v>8</v>
      </c>
    </row>
    <row r="1806" spans="1:6" x14ac:dyDescent="0.2">
      <c r="A1806">
        <v>2019</v>
      </c>
      <c r="B1806" t="s">
        <v>63</v>
      </c>
      <c r="C1806" t="s">
        <v>39</v>
      </c>
      <c r="D1806">
        <v>26885</v>
      </c>
      <c r="E1806">
        <v>53135</v>
      </c>
      <c r="F1806" t="s">
        <v>10</v>
      </c>
    </row>
    <row r="1807" spans="1:6" x14ac:dyDescent="0.2">
      <c r="A1807">
        <v>2019</v>
      </c>
      <c r="B1807" t="s">
        <v>63</v>
      </c>
      <c r="C1807" t="s">
        <v>40</v>
      </c>
      <c r="D1807">
        <v>2484</v>
      </c>
      <c r="E1807">
        <v>55915</v>
      </c>
      <c r="F1807" t="s">
        <v>8</v>
      </c>
    </row>
    <row r="1808" spans="1:6" x14ac:dyDescent="0.2">
      <c r="A1808">
        <v>2019</v>
      </c>
      <c r="B1808" t="s">
        <v>63</v>
      </c>
      <c r="C1808" t="s">
        <v>41</v>
      </c>
      <c r="D1808">
        <v>34090</v>
      </c>
      <c r="E1808">
        <v>51314</v>
      </c>
      <c r="F1808" t="s">
        <v>8</v>
      </c>
    </row>
    <row r="1809" spans="1:6" x14ac:dyDescent="0.2">
      <c r="A1809">
        <v>2019</v>
      </c>
      <c r="B1809" t="s">
        <v>63</v>
      </c>
      <c r="C1809" t="s">
        <v>42</v>
      </c>
      <c r="D1809">
        <v>13367</v>
      </c>
      <c r="E1809">
        <v>50167</v>
      </c>
      <c r="F1809" t="s">
        <v>10</v>
      </c>
    </row>
    <row r="1810" spans="1:6" x14ac:dyDescent="0.2">
      <c r="A1810">
        <v>2019</v>
      </c>
      <c r="B1810" t="s">
        <v>63</v>
      </c>
      <c r="C1810" t="s">
        <v>43</v>
      </c>
      <c r="D1810">
        <v>15363</v>
      </c>
      <c r="E1810">
        <v>56908</v>
      </c>
      <c r="F1810" t="s">
        <v>10</v>
      </c>
    </row>
    <row r="1811" spans="1:6" x14ac:dyDescent="0.2">
      <c r="A1811">
        <v>2019</v>
      </c>
      <c r="B1811" t="s">
        <v>63</v>
      </c>
      <c r="C1811" t="s">
        <v>44</v>
      </c>
      <c r="D1811">
        <v>58709</v>
      </c>
      <c r="E1811">
        <v>56500</v>
      </c>
      <c r="F1811" t="s">
        <v>8</v>
      </c>
    </row>
    <row r="1812" spans="1:6" x14ac:dyDescent="0.2">
      <c r="A1812">
        <v>2019</v>
      </c>
      <c r="B1812" t="s">
        <v>63</v>
      </c>
      <c r="C1812" t="s">
        <v>45</v>
      </c>
      <c r="D1812">
        <v>4485</v>
      </c>
      <c r="E1812">
        <v>53941</v>
      </c>
      <c r="F1812" t="s">
        <v>8</v>
      </c>
    </row>
    <row r="1813" spans="1:6" x14ac:dyDescent="0.2">
      <c r="A1813">
        <v>2019</v>
      </c>
      <c r="B1813" t="s">
        <v>63</v>
      </c>
      <c r="C1813" t="s">
        <v>46</v>
      </c>
      <c r="D1813">
        <v>11574</v>
      </c>
      <c r="E1813">
        <v>51624</v>
      </c>
      <c r="F1813" t="s">
        <v>10</v>
      </c>
    </row>
    <row r="1814" spans="1:6" x14ac:dyDescent="0.2">
      <c r="A1814">
        <v>2019</v>
      </c>
      <c r="B1814" t="s">
        <v>63</v>
      </c>
      <c r="C1814" t="s">
        <v>47</v>
      </c>
      <c r="D1814">
        <v>2732</v>
      </c>
      <c r="E1814">
        <v>55512</v>
      </c>
      <c r="F1814" t="s">
        <v>10</v>
      </c>
    </row>
    <row r="1815" spans="1:6" x14ac:dyDescent="0.2">
      <c r="A1815">
        <v>2019</v>
      </c>
      <c r="B1815" t="s">
        <v>63</v>
      </c>
      <c r="C1815" t="s">
        <v>48</v>
      </c>
      <c r="D1815">
        <v>15761</v>
      </c>
      <c r="E1815">
        <v>56938</v>
      </c>
      <c r="F1815" t="s">
        <v>10</v>
      </c>
    </row>
    <row r="1816" spans="1:6" x14ac:dyDescent="0.2">
      <c r="A1816">
        <v>2019</v>
      </c>
      <c r="B1816" t="s">
        <v>63</v>
      </c>
      <c r="C1816" t="s">
        <v>49</v>
      </c>
      <c r="D1816">
        <v>87635</v>
      </c>
      <c r="E1816">
        <v>53096</v>
      </c>
      <c r="F1816" t="s">
        <v>10</v>
      </c>
    </row>
    <row r="1817" spans="1:6" x14ac:dyDescent="0.2">
      <c r="A1817">
        <v>2019</v>
      </c>
      <c r="B1817" t="s">
        <v>63</v>
      </c>
      <c r="C1817" t="s">
        <v>50</v>
      </c>
      <c r="D1817">
        <v>11679</v>
      </c>
      <c r="E1817">
        <v>48492</v>
      </c>
      <c r="F1817" t="s">
        <v>10</v>
      </c>
    </row>
    <row r="1818" spans="1:6" x14ac:dyDescent="0.2">
      <c r="A1818">
        <v>2019</v>
      </c>
      <c r="B1818" t="s">
        <v>63</v>
      </c>
      <c r="C1818" t="s">
        <v>51</v>
      </c>
      <c r="D1818">
        <v>2460</v>
      </c>
      <c r="E1818">
        <v>51259</v>
      </c>
      <c r="F1818" t="s">
        <v>8</v>
      </c>
    </row>
    <row r="1819" spans="1:6" x14ac:dyDescent="0.2">
      <c r="A1819">
        <v>2019</v>
      </c>
      <c r="B1819" t="s">
        <v>63</v>
      </c>
      <c r="C1819" t="s">
        <v>52</v>
      </c>
      <c r="D1819">
        <v>42910</v>
      </c>
      <c r="E1819">
        <v>54573</v>
      </c>
      <c r="F1819" t="s">
        <v>8</v>
      </c>
    </row>
    <row r="1820" spans="1:6" x14ac:dyDescent="0.2">
      <c r="A1820">
        <v>2019</v>
      </c>
      <c r="B1820" t="s">
        <v>63</v>
      </c>
      <c r="C1820" t="s">
        <v>53</v>
      </c>
      <c r="D1820">
        <v>56689</v>
      </c>
      <c r="E1820">
        <v>55782</v>
      </c>
      <c r="F1820" t="s">
        <v>10</v>
      </c>
    </row>
    <row r="1821" spans="1:6" x14ac:dyDescent="0.2">
      <c r="A1821">
        <v>2019</v>
      </c>
      <c r="B1821" t="s">
        <v>63</v>
      </c>
      <c r="C1821" t="s">
        <v>54</v>
      </c>
      <c r="D1821">
        <v>5679</v>
      </c>
      <c r="E1821">
        <v>50732</v>
      </c>
      <c r="F1821" t="s">
        <v>8</v>
      </c>
    </row>
    <row r="1822" spans="1:6" x14ac:dyDescent="0.2">
      <c r="A1822">
        <v>2019</v>
      </c>
      <c r="B1822" t="s">
        <v>63</v>
      </c>
      <c r="C1822" t="s">
        <v>55</v>
      </c>
      <c r="D1822">
        <v>25989</v>
      </c>
      <c r="E1822">
        <v>53663</v>
      </c>
      <c r="F1822" t="s">
        <v>8</v>
      </c>
    </row>
    <row r="1823" spans="1:6" x14ac:dyDescent="0.2">
      <c r="A1823">
        <v>2019</v>
      </c>
      <c r="B1823" t="s">
        <v>63</v>
      </c>
      <c r="C1823" t="s">
        <v>56</v>
      </c>
      <c r="D1823">
        <v>3268</v>
      </c>
      <c r="E1823">
        <v>47913</v>
      </c>
      <c r="F1823" t="s">
        <v>10</v>
      </c>
    </row>
    <row r="1824" spans="1:6" x14ac:dyDescent="0.2">
      <c r="A1824">
        <v>2019</v>
      </c>
      <c r="B1824" t="s">
        <v>64</v>
      </c>
      <c r="C1824" t="s">
        <v>7</v>
      </c>
      <c r="D1824">
        <v>10741</v>
      </c>
      <c r="E1824">
        <v>22222</v>
      </c>
      <c r="F1824" t="s">
        <v>10</v>
      </c>
    </row>
    <row r="1825" spans="1:6" x14ac:dyDescent="0.2">
      <c r="A1825">
        <v>2019</v>
      </c>
      <c r="B1825" t="s">
        <v>64</v>
      </c>
      <c r="C1825" t="s">
        <v>9</v>
      </c>
      <c r="D1825">
        <v>12771</v>
      </c>
      <c r="E1825">
        <v>29505</v>
      </c>
      <c r="F1825" t="s">
        <v>8</v>
      </c>
    </row>
    <row r="1826" spans="1:6" x14ac:dyDescent="0.2">
      <c r="A1826">
        <v>2019</v>
      </c>
      <c r="B1826" t="s">
        <v>64</v>
      </c>
      <c r="C1826" t="s">
        <v>11</v>
      </c>
      <c r="D1826">
        <v>7024</v>
      </c>
      <c r="E1826">
        <v>22181</v>
      </c>
      <c r="F1826" t="s">
        <v>8</v>
      </c>
    </row>
    <row r="1827" spans="1:6" x14ac:dyDescent="0.2">
      <c r="A1827">
        <v>2019</v>
      </c>
      <c r="B1827" t="s">
        <v>64</v>
      </c>
      <c r="C1827" t="s">
        <v>12</v>
      </c>
      <c r="D1827">
        <v>103495</v>
      </c>
      <c r="E1827">
        <v>35214</v>
      </c>
      <c r="F1827" t="s">
        <v>10</v>
      </c>
    </row>
    <row r="1828" spans="1:6" x14ac:dyDescent="0.2">
      <c r="A1828">
        <v>2019</v>
      </c>
      <c r="B1828" t="s">
        <v>64</v>
      </c>
      <c r="C1828" t="s">
        <v>13</v>
      </c>
      <c r="D1828">
        <v>16627</v>
      </c>
      <c r="E1828">
        <v>30462</v>
      </c>
      <c r="F1828" t="s">
        <v>8</v>
      </c>
    </row>
    <row r="1829" spans="1:6" x14ac:dyDescent="0.2">
      <c r="A1829">
        <v>2019</v>
      </c>
      <c r="B1829" t="s">
        <v>64</v>
      </c>
      <c r="C1829" t="s">
        <v>14</v>
      </c>
      <c r="D1829">
        <v>10338</v>
      </c>
      <c r="E1829">
        <v>29066</v>
      </c>
      <c r="F1829" t="s">
        <v>10</v>
      </c>
    </row>
    <row r="1830" spans="1:6" x14ac:dyDescent="0.2">
      <c r="A1830">
        <v>2019</v>
      </c>
      <c r="B1830" t="s">
        <v>64</v>
      </c>
      <c r="C1830" t="s">
        <v>15</v>
      </c>
      <c r="D1830">
        <v>2565</v>
      </c>
      <c r="E1830">
        <v>25997</v>
      </c>
      <c r="F1830" t="s">
        <v>8</v>
      </c>
    </row>
    <row r="1831" spans="1:6" x14ac:dyDescent="0.2">
      <c r="A1831">
        <v>2019</v>
      </c>
      <c r="B1831" t="s">
        <v>64</v>
      </c>
      <c r="C1831" t="s">
        <v>16</v>
      </c>
      <c r="D1831">
        <v>55396</v>
      </c>
      <c r="E1831">
        <v>30953</v>
      </c>
      <c r="F1831" t="s">
        <v>8</v>
      </c>
    </row>
    <row r="1832" spans="1:6" x14ac:dyDescent="0.2">
      <c r="A1832">
        <v>2019</v>
      </c>
      <c r="B1832" t="s">
        <v>64</v>
      </c>
      <c r="C1832" t="s">
        <v>17</v>
      </c>
      <c r="D1832">
        <v>23538</v>
      </c>
      <c r="E1832">
        <v>26142</v>
      </c>
      <c r="F1832" t="s">
        <v>10</v>
      </c>
    </row>
    <row r="1833" spans="1:6" x14ac:dyDescent="0.2">
      <c r="A1833">
        <v>2019</v>
      </c>
      <c r="B1833" t="s">
        <v>64</v>
      </c>
      <c r="C1833" t="s">
        <v>18</v>
      </c>
      <c r="D1833">
        <v>4906</v>
      </c>
      <c r="E1833">
        <v>22382</v>
      </c>
      <c r="F1833" t="s">
        <v>10</v>
      </c>
    </row>
    <row r="1834" spans="1:6" x14ac:dyDescent="0.2">
      <c r="A1834">
        <v>2019</v>
      </c>
      <c r="B1834" t="s">
        <v>64</v>
      </c>
      <c r="C1834" t="s">
        <v>19</v>
      </c>
      <c r="D1834">
        <v>32076</v>
      </c>
      <c r="E1834">
        <v>28930</v>
      </c>
      <c r="F1834" t="s">
        <v>8</v>
      </c>
    </row>
    <row r="1835" spans="1:6" x14ac:dyDescent="0.2">
      <c r="A1835">
        <v>2019</v>
      </c>
      <c r="B1835" t="s">
        <v>64</v>
      </c>
      <c r="C1835" t="s">
        <v>20</v>
      </c>
      <c r="D1835">
        <v>15273</v>
      </c>
      <c r="E1835">
        <v>24223</v>
      </c>
      <c r="F1835" t="s">
        <v>8</v>
      </c>
    </row>
    <row r="1836" spans="1:6" x14ac:dyDescent="0.2">
      <c r="A1836">
        <v>2019</v>
      </c>
      <c r="B1836" t="s">
        <v>64</v>
      </c>
      <c r="C1836" t="s">
        <v>21</v>
      </c>
      <c r="D1836">
        <v>8532</v>
      </c>
      <c r="E1836">
        <v>22280</v>
      </c>
      <c r="F1836" t="s">
        <v>10</v>
      </c>
    </row>
    <row r="1837" spans="1:6" x14ac:dyDescent="0.2">
      <c r="A1837">
        <v>2019</v>
      </c>
      <c r="B1837" t="s">
        <v>64</v>
      </c>
      <c r="C1837" t="s">
        <v>22</v>
      </c>
      <c r="D1837">
        <v>6839</v>
      </c>
      <c r="E1837">
        <v>22257</v>
      </c>
      <c r="F1837" t="s">
        <v>10</v>
      </c>
    </row>
    <row r="1838" spans="1:6" x14ac:dyDescent="0.2">
      <c r="A1838">
        <v>2019</v>
      </c>
      <c r="B1838" t="s">
        <v>64</v>
      </c>
      <c r="C1838" t="s">
        <v>23</v>
      </c>
      <c r="D1838">
        <v>10063</v>
      </c>
      <c r="E1838">
        <v>23160</v>
      </c>
      <c r="F1838" t="s">
        <v>10</v>
      </c>
    </row>
    <row r="1839" spans="1:6" x14ac:dyDescent="0.2">
      <c r="A1839">
        <v>2019</v>
      </c>
      <c r="B1839" t="s">
        <v>64</v>
      </c>
      <c r="C1839" t="s">
        <v>24</v>
      </c>
      <c r="D1839">
        <v>12015</v>
      </c>
      <c r="E1839">
        <v>26623</v>
      </c>
      <c r="F1839" t="s">
        <v>10</v>
      </c>
    </row>
    <row r="1840" spans="1:6" x14ac:dyDescent="0.2">
      <c r="A1840">
        <v>2019</v>
      </c>
      <c r="B1840" t="s">
        <v>64</v>
      </c>
      <c r="C1840" t="s">
        <v>25</v>
      </c>
      <c r="D1840">
        <v>5119</v>
      </c>
      <c r="E1840">
        <v>27119</v>
      </c>
      <c r="F1840" t="s">
        <v>10</v>
      </c>
    </row>
    <row r="1841" spans="1:6" x14ac:dyDescent="0.2">
      <c r="A1841">
        <v>2019</v>
      </c>
      <c r="B1841" t="s">
        <v>64</v>
      </c>
      <c r="C1841" t="s">
        <v>26</v>
      </c>
      <c r="D1841">
        <v>14733</v>
      </c>
      <c r="E1841">
        <v>29436</v>
      </c>
      <c r="F1841" t="s">
        <v>8</v>
      </c>
    </row>
    <row r="1842" spans="1:6" x14ac:dyDescent="0.2">
      <c r="A1842">
        <v>2019</v>
      </c>
      <c r="B1842" t="s">
        <v>64</v>
      </c>
      <c r="C1842" t="s">
        <v>27</v>
      </c>
      <c r="D1842">
        <v>20695</v>
      </c>
      <c r="E1842">
        <v>32779</v>
      </c>
      <c r="F1842" t="s">
        <v>8</v>
      </c>
    </row>
    <row r="1843" spans="1:6" x14ac:dyDescent="0.2">
      <c r="A1843">
        <v>2019</v>
      </c>
      <c r="B1843" t="s">
        <v>64</v>
      </c>
      <c r="C1843" t="s">
        <v>28</v>
      </c>
      <c r="D1843">
        <v>21783</v>
      </c>
      <c r="E1843">
        <v>25834</v>
      </c>
      <c r="F1843" t="s">
        <v>10</v>
      </c>
    </row>
    <row r="1844" spans="1:6" x14ac:dyDescent="0.2">
      <c r="A1844">
        <v>2019</v>
      </c>
      <c r="B1844" t="s">
        <v>64</v>
      </c>
      <c r="C1844" t="s">
        <v>29</v>
      </c>
      <c r="D1844">
        <v>14729</v>
      </c>
      <c r="E1844">
        <v>27386</v>
      </c>
      <c r="F1844" t="s">
        <v>8</v>
      </c>
    </row>
    <row r="1845" spans="1:6" x14ac:dyDescent="0.2">
      <c r="A1845">
        <v>2019</v>
      </c>
      <c r="B1845" t="s">
        <v>64</v>
      </c>
      <c r="C1845" t="s">
        <v>30</v>
      </c>
      <c r="D1845">
        <v>6381</v>
      </c>
      <c r="E1845">
        <v>23011</v>
      </c>
      <c r="F1845" t="s">
        <v>8</v>
      </c>
    </row>
    <row r="1846" spans="1:6" x14ac:dyDescent="0.2">
      <c r="A1846">
        <v>2019</v>
      </c>
      <c r="B1846" t="s">
        <v>64</v>
      </c>
      <c r="C1846" t="s">
        <v>31</v>
      </c>
      <c r="D1846">
        <v>14797</v>
      </c>
      <c r="E1846">
        <v>26276</v>
      </c>
      <c r="F1846" t="s">
        <v>10</v>
      </c>
    </row>
    <row r="1847" spans="1:6" x14ac:dyDescent="0.2">
      <c r="A1847">
        <v>2019</v>
      </c>
      <c r="B1847" t="s">
        <v>64</v>
      </c>
      <c r="C1847" t="s">
        <v>32</v>
      </c>
      <c r="D1847">
        <v>4978</v>
      </c>
      <c r="E1847">
        <v>24625</v>
      </c>
      <c r="F1847" t="s">
        <v>10</v>
      </c>
    </row>
    <row r="1848" spans="1:6" x14ac:dyDescent="0.2">
      <c r="A1848">
        <v>2019</v>
      </c>
      <c r="B1848" t="s">
        <v>64</v>
      </c>
      <c r="C1848" t="s">
        <v>33</v>
      </c>
      <c r="D1848">
        <v>5508</v>
      </c>
      <c r="E1848">
        <v>22253</v>
      </c>
      <c r="F1848" t="s">
        <v>8</v>
      </c>
    </row>
    <row r="1849" spans="1:6" x14ac:dyDescent="0.2">
      <c r="A1849">
        <v>2019</v>
      </c>
      <c r="B1849" t="s">
        <v>64</v>
      </c>
      <c r="C1849" t="s">
        <v>34</v>
      </c>
      <c r="D1849">
        <v>8246</v>
      </c>
      <c r="E1849">
        <v>39048</v>
      </c>
      <c r="F1849" t="s">
        <v>8</v>
      </c>
    </row>
    <row r="1850" spans="1:6" x14ac:dyDescent="0.2">
      <c r="A1850">
        <v>2019</v>
      </c>
      <c r="B1850" t="s">
        <v>64</v>
      </c>
      <c r="C1850" t="s">
        <v>35</v>
      </c>
      <c r="D1850">
        <v>4512</v>
      </c>
      <c r="E1850">
        <v>27058</v>
      </c>
      <c r="F1850" t="s">
        <v>10</v>
      </c>
    </row>
    <row r="1851" spans="1:6" x14ac:dyDescent="0.2">
      <c r="A1851">
        <v>2019</v>
      </c>
      <c r="B1851" t="s">
        <v>64</v>
      </c>
      <c r="C1851" t="s">
        <v>36</v>
      </c>
      <c r="D1851">
        <v>23501</v>
      </c>
      <c r="E1851">
        <v>30851</v>
      </c>
      <c r="F1851" t="s">
        <v>8</v>
      </c>
    </row>
    <row r="1852" spans="1:6" x14ac:dyDescent="0.2">
      <c r="A1852">
        <v>2019</v>
      </c>
      <c r="B1852" t="s">
        <v>64</v>
      </c>
      <c r="C1852" t="s">
        <v>37</v>
      </c>
      <c r="D1852">
        <v>4929</v>
      </c>
      <c r="E1852">
        <v>23901</v>
      </c>
      <c r="F1852" t="s">
        <v>10</v>
      </c>
    </row>
    <row r="1853" spans="1:6" x14ac:dyDescent="0.2">
      <c r="A1853">
        <v>2019</v>
      </c>
      <c r="B1853" t="s">
        <v>64</v>
      </c>
      <c r="C1853" t="s">
        <v>38</v>
      </c>
      <c r="D1853">
        <v>66166</v>
      </c>
      <c r="E1853">
        <v>38365</v>
      </c>
      <c r="F1853" t="s">
        <v>8</v>
      </c>
    </row>
    <row r="1854" spans="1:6" x14ac:dyDescent="0.2">
      <c r="A1854">
        <v>2019</v>
      </c>
      <c r="B1854" t="s">
        <v>64</v>
      </c>
      <c r="C1854" t="s">
        <v>39</v>
      </c>
      <c r="D1854">
        <v>25235</v>
      </c>
      <c r="E1854">
        <v>25111</v>
      </c>
      <c r="F1854" t="s">
        <v>8</v>
      </c>
    </row>
    <row r="1855" spans="1:6" x14ac:dyDescent="0.2">
      <c r="A1855">
        <v>2019</v>
      </c>
      <c r="B1855" t="s">
        <v>64</v>
      </c>
      <c r="C1855" t="s">
        <v>40</v>
      </c>
      <c r="D1855">
        <v>2600</v>
      </c>
      <c r="E1855">
        <v>23400</v>
      </c>
      <c r="F1855" t="s">
        <v>10</v>
      </c>
    </row>
    <row r="1856" spans="1:6" x14ac:dyDescent="0.2">
      <c r="A1856">
        <v>2019</v>
      </c>
      <c r="B1856" t="s">
        <v>64</v>
      </c>
      <c r="C1856" t="s">
        <v>41</v>
      </c>
      <c r="D1856">
        <v>28218</v>
      </c>
      <c r="E1856">
        <v>24856</v>
      </c>
      <c r="F1856" t="s">
        <v>10</v>
      </c>
    </row>
    <row r="1857" spans="1:6" x14ac:dyDescent="0.2">
      <c r="A1857">
        <v>2019</v>
      </c>
      <c r="B1857" t="s">
        <v>64</v>
      </c>
      <c r="C1857" t="s">
        <v>42</v>
      </c>
      <c r="D1857">
        <v>8969</v>
      </c>
      <c r="E1857">
        <v>23729</v>
      </c>
      <c r="F1857" t="s">
        <v>8</v>
      </c>
    </row>
    <row r="1858" spans="1:6" x14ac:dyDescent="0.2">
      <c r="A1858">
        <v>2019</v>
      </c>
      <c r="B1858" t="s">
        <v>64</v>
      </c>
      <c r="C1858" t="s">
        <v>43</v>
      </c>
      <c r="D1858">
        <v>13588</v>
      </c>
      <c r="E1858">
        <v>27379</v>
      </c>
      <c r="F1858" t="s">
        <v>8</v>
      </c>
    </row>
    <row r="1859" spans="1:6" x14ac:dyDescent="0.2">
      <c r="A1859">
        <v>2019</v>
      </c>
      <c r="B1859" t="s">
        <v>64</v>
      </c>
      <c r="C1859" t="s">
        <v>44</v>
      </c>
      <c r="D1859">
        <v>33146</v>
      </c>
      <c r="E1859">
        <v>26389</v>
      </c>
      <c r="F1859" t="s">
        <v>10</v>
      </c>
    </row>
    <row r="1860" spans="1:6" x14ac:dyDescent="0.2">
      <c r="A1860">
        <v>2019</v>
      </c>
      <c r="B1860" t="s">
        <v>64</v>
      </c>
      <c r="C1860" t="s">
        <v>45</v>
      </c>
      <c r="D1860">
        <v>3683</v>
      </c>
      <c r="E1860">
        <v>28353</v>
      </c>
      <c r="F1860" t="s">
        <v>10</v>
      </c>
    </row>
    <row r="1861" spans="1:6" x14ac:dyDescent="0.2">
      <c r="A1861">
        <v>2019</v>
      </c>
      <c r="B1861" t="s">
        <v>64</v>
      </c>
      <c r="C1861" t="s">
        <v>46</v>
      </c>
      <c r="D1861">
        <v>12337</v>
      </c>
      <c r="E1861">
        <v>23885</v>
      </c>
      <c r="F1861" t="s">
        <v>10</v>
      </c>
    </row>
    <row r="1862" spans="1:6" x14ac:dyDescent="0.2">
      <c r="A1862">
        <v>2019</v>
      </c>
      <c r="B1862" t="s">
        <v>64</v>
      </c>
      <c r="C1862" t="s">
        <v>47</v>
      </c>
      <c r="D1862">
        <v>3109</v>
      </c>
      <c r="E1862">
        <v>22460</v>
      </c>
      <c r="F1862" t="s">
        <v>10</v>
      </c>
    </row>
    <row r="1863" spans="1:6" x14ac:dyDescent="0.2">
      <c r="A1863">
        <v>2019</v>
      </c>
      <c r="B1863" t="s">
        <v>64</v>
      </c>
      <c r="C1863" t="s">
        <v>48</v>
      </c>
      <c r="D1863">
        <v>15932</v>
      </c>
      <c r="E1863">
        <v>28398</v>
      </c>
      <c r="F1863" t="s">
        <v>10</v>
      </c>
    </row>
    <row r="1864" spans="1:6" x14ac:dyDescent="0.2">
      <c r="A1864">
        <v>2019</v>
      </c>
      <c r="B1864" t="s">
        <v>64</v>
      </c>
      <c r="C1864" t="s">
        <v>49</v>
      </c>
      <c r="D1864">
        <v>60744</v>
      </c>
      <c r="E1864">
        <v>27234</v>
      </c>
      <c r="F1864" t="s">
        <v>8</v>
      </c>
    </row>
    <row r="1865" spans="1:6" x14ac:dyDescent="0.2">
      <c r="A1865">
        <v>2019</v>
      </c>
      <c r="B1865" t="s">
        <v>64</v>
      </c>
      <c r="C1865" t="s">
        <v>50</v>
      </c>
      <c r="D1865">
        <v>7068</v>
      </c>
      <c r="E1865">
        <v>25510</v>
      </c>
      <c r="F1865" t="s">
        <v>8</v>
      </c>
    </row>
    <row r="1866" spans="1:6" x14ac:dyDescent="0.2">
      <c r="A1866">
        <v>2019</v>
      </c>
      <c r="B1866" t="s">
        <v>64</v>
      </c>
      <c r="C1866" t="s">
        <v>51</v>
      </c>
      <c r="D1866">
        <v>2266</v>
      </c>
      <c r="E1866">
        <v>28375</v>
      </c>
      <c r="F1866" t="s">
        <v>10</v>
      </c>
    </row>
    <row r="1867" spans="1:6" x14ac:dyDescent="0.2">
      <c r="A1867">
        <v>2019</v>
      </c>
      <c r="B1867" t="s">
        <v>64</v>
      </c>
      <c r="C1867" t="s">
        <v>52</v>
      </c>
      <c r="D1867">
        <v>20269</v>
      </c>
      <c r="E1867">
        <v>26078</v>
      </c>
      <c r="F1867" t="s">
        <v>8</v>
      </c>
    </row>
    <row r="1868" spans="1:6" x14ac:dyDescent="0.2">
      <c r="A1868">
        <v>2019</v>
      </c>
      <c r="B1868" t="s">
        <v>64</v>
      </c>
      <c r="C1868" t="s">
        <v>53</v>
      </c>
      <c r="D1868">
        <v>20065</v>
      </c>
      <c r="E1868">
        <v>30250</v>
      </c>
      <c r="F1868" t="s">
        <v>8</v>
      </c>
    </row>
    <row r="1869" spans="1:6" x14ac:dyDescent="0.2">
      <c r="A1869">
        <v>2019</v>
      </c>
      <c r="B1869" t="s">
        <v>64</v>
      </c>
      <c r="C1869" t="s">
        <v>54</v>
      </c>
      <c r="D1869">
        <v>4646</v>
      </c>
      <c r="E1869">
        <v>23335</v>
      </c>
      <c r="F1869" t="s">
        <v>10</v>
      </c>
    </row>
    <row r="1870" spans="1:6" x14ac:dyDescent="0.2">
      <c r="A1870">
        <v>2019</v>
      </c>
      <c r="B1870" t="s">
        <v>64</v>
      </c>
      <c r="C1870" t="s">
        <v>55</v>
      </c>
      <c r="D1870">
        <v>16599</v>
      </c>
      <c r="E1870">
        <v>23248</v>
      </c>
      <c r="F1870" t="s">
        <v>10</v>
      </c>
    </row>
    <row r="1871" spans="1:6" x14ac:dyDescent="0.2">
      <c r="A1871">
        <v>2019</v>
      </c>
      <c r="B1871" t="s">
        <v>64</v>
      </c>
      <c r="C1871" t="s">
        <v>56</v>
      </c>
      <c r="D1871">
        <v>2355</v>
      </c>
      <c r="E1871">
        <v>25867</v>
      </c>
      <c r="F1871" t="s">
        <v>8</v>
      </c>
    </row>
    <row r="1872" spans="1:6" x14ac:dyDescent="0.2">
      <c r="A1872">
        <v>2019</v>
      </c>
      <c r="B1872" t="s">
        <v>65</v>
      </c>
      <c r="C1872" t="s">
        <v>7</v>
      </c>
      <c r="D1872">
        <v>9603</v>
      </c>
      <c r="E1872">
        <v>42539</v>
      </c>
      <c r="F1872" t="s">
        <v>8</v>
      </c>
    </row>
    <row r="1873" spans="1:6" x14ac:dyDescent="0.2">
      <c r="A1873">
        <v>2019</v>
      </c>
      <c r="B1873" t="s">
        <v>65</v>
      </c>
      <c r="C1873" t="s">
        <v>9</v>
      </c>
      <c r="D1873">
        <v>10297</v>
      </c>
      <c r="E1873">
        <v>43061</v>
      </c>
      <c r="F1873" t="s">
        <v>10</v>
      </c>
    </row>
    <row r="1874" spans="1:6" x14ac:dyDescent="0.2">
      <c r="A1874">
        <v>2019</v>
      </c>
      <c r="B1874" t="s">
        <v>65</v>
      </c>
      <c r="C1874" t="s">
        <v>11</v>
      </c>
      <c r="D1874">
        <v>5315</v>
      </c>
      <c r="E1874">
        <v>39179</v>
      </c>
      <c r="F1874" t="s">
        <v>8</v>
      </c>
    </row>
    <row r="1875" spans="1:6" x14ac:dyDescent="0.2">
      <c r="A1875">
        <v>2019</v>
      </c>
      <c r="B1875" t="s">
        <v>65</v>
      </c>
      <c r="C1875" t="s">
        <v>12</v>
      </c>
      <c r="D1875">
        <v>88470</v>
      </c>
      <c r="E1875">
        <v>46412</v>
      </c>
      <c r="F1875" t="s">
        <v>10</v>
      </c>
    </row>
    <row r="1876" spans="1:6" x14ac:dyDescent="0.2">
      <c r="A1876">
        <v>2019</v>
      </c>
      <c r="B1876" t="s">
        <v>65</v>
      </c>
      <c r="C1876" t="s">
        <v>13</v>
      </c>
      <c r="D1876">
        <v>15777</v>
      </c>
      <c r="E1876">
        <v>45558</v>
      </c>
      <c r="F1876" t="s">
        <v>8</v>
      </c>
    </row>
    <row r="1877" spans="1:6" x14ac:dyDescent="0.2">
      <c r="A1877">
        <v>2019</v>
      </c>
      <c r="B1877" t="s">
        <v>65</v>
      </c>
      <c r="C1877" t="s">
        <v>14</v>
      </c>
      <c r="D1877">
        <v>16529</v>
      </c>
      <c r="E1877">
        <v>39397</v>
      </c>
      <c r="F1877" t="s">
        <v>8</v>
      </c>
    </row>
    <row r="1878" spans="1:6" x14ac:dyDescent="0.2">
      <c r="A1878">
        <v>2019</v>
      </c>
      <c r="B1878" t="s">
        <v>65</v>
      </c>
      <c r="C1878" t="s">
        <v>15</v>
      </c>
      <c r="D1878">
        <v>2003</v>
      </c>
      <c r="E1878">
        <v>39610</v>
      </c>
      <c r="F1878" t="s">
        <v>10</v>
      </c>
    </row>
    <row r="1879" spans="1:6" x14ac:dyDescent="0.2">
      <c r="A1879">
        <v>2019</v>
      </c>
      <c r="B1879" t="s">
        <v>65</v>
      </c>
      <c r="C1879" t="s">
        <v>16</v>
      </c>
      <c r="D1879">
        <v>54928</v>
      </c>
      <c r="E1879">
        <v>41319</v>
      </c>
      <c r="F1879" t="s">
        <v>10</v>
      </c>
    </row>
    <row r="1880" spans="1:6" x14ac:dyDescent="0.2">
      <c r="A1880">
        <v>2019</v>
      </c>
      <c r="B1880" t="s">
        <v>65</v>
      </c>
      <c r="C1880" t="s">
        <v>17</v>
      </c>
      <c r="D1880">
        <v>18097</v>
      </c>
      <c r="E1880">
        <v>41520</v>
      </c>
      <c r="F1880" t="s">
        <v>8</v>
      </c>
    </row>
    <row r="1881" spans="1:6" x14ac:dyDescent="0.2">
      <c r="A1881">
        <v>2019</v>
      </c>
      <c r="B1881" t="s">
        <v>65</v>
      </c>
      <c r="C1881" t="s">
        <v>18</v>
      </c>
      <c r="D1881">
        <v>3888</v>
      </c>
      <c r="E1881">
        <v>36056</v>
      </c>
      <c r="F1881" t="s">
        <v>8</v>
      </c>
    </row>
    <row r="1882" spans="1:6" x14ac:dyDescent="0.2">
      <c r="A1882">
        <v>2019</v>
      </c>
      <c r="B1882" t="s">
        <v>65</v>
      </c>
      <c r="C1882" t="s">
        <v>19</v>
      </c>
      <c r="D1882">
        <v>39500</v>
      </c>
      <c r="E1882">
        <v>47240</v>
      </c>
      <c r="F1882" t="s">
        <v>10</v>
      </c>
    </row>
    <row r="1883" spans="1:6" x14ac:dyDescent="0.2">
      <c r="A1883">
        <v>2019</v>
      </c>
      <c r="B1883" t="s">
        <v>65</v>
      </c>
      <c r="C1883" t="s">
        <v>20</v>
      </c>
      <c r="D1883">
        <v>13113</v>
      </c>
      <c r="E1883">
        <v>37882</v>
      </c>
      <c r="F1883" t="s">
        <v>10</v>
      </c>
    </row>
    <row r="1884" spans="1:6" x14ac:dyDescent="0.2">
      <c r="A1884">
        <v>2019</v>
      </c>
      <c r="B1884" t="s">
        <v>65</v>
      </c>
      <c r="C1884" t="s">
        <v>21</v>
      </c>
      <c r="D1884">
        <v>8710</v>
      </c>
      <c r="E1884">
        <v>39069</v>
      </c>
      <c r="F1884" t="s">
        <v>10</v>
      </c>
    </row>
    <row r="1885" spans="1:6" x14ac:dyDescent="0.2">
      <c r="A1885">
        <v>2019</v>
      </c>
      <c r="B1885" t="s">
        <v>65</v>
      </c>
      <c r="C1885" t="s">
        <v>22</v>
      </c>
      <c r="D1885">
        <v>6031</v>
      </c>
      <c r="E1885">
        <v>39575</v>
      </c>
      <c r="F1885" t="s">
        <v>10</v>
      </c>
    </row>
    <row r="1886" spans="1:6" x14ac:dyDescent="0.2">
      <c r="A1886">
        <v>2019</v>
      </c>
      <c r="B1886" t="s">
        <v>65</v>
      </c>
      <c r="C1886" t="s">
        <v>23</v>
      </c>
      <c r="D1886">
        <v>10912</v>
      </c>
      <c r="E1886">
        <v>38330</v>
      </c>
      <c r="F1886" t="s">
        <v>10</v>
      </c>
    </row>
    <row r="1887" spans="1:6" x14ac:dyDescent="0.2">
      <c r="A1887">
        <v>2019</v>
      </c>
      <c r="B1887" t="s">
        <v>65</v>
      </c>
      <c r="C1887" t="s">
        <v>24</v>
      </c>
      <c r="D1887">
        <v>9250</v>
      </c>
      <c r="E1887">
        <v>42468</v>
      </c>
      <c r="F1887" t="s">
        <v>8</v>
      </c>
    </row>
    <row r="1888" spans="1:6" x14ac:dyDescent="0.2">
      <c r="A1888">
        <v>2019</v>
      </c>
      <c r="B1888" t="s">
        <v>65</v>
      </c>
      <c r="C1888" t="s">
        <v>25</v>
      </c>
      <c r="D1888">
        <v>4028</v>
      </c>
      <c r="E1888">
        <v>38993</v>
      </c>
      <c r="F1888" t="s">
        <v>8</v>
      </c>
    </row>
    <row r="1889" spans="1:6" x14ac:dyDescent="0.2">
      <c r="A1889">
        <v>2019</v>
      </c>
      <c r="B1889" t="s">
        <v>65</v>
      </c>
      <c r="C1889" t="s">
        <v>26</v>
      </c>
      <c r="D1889">
        <v>19506</v>
      </c>
      <c r="E1889">
        <v>47793</v>
      </c>
      <c r="F1889" t="s">
        <v>10</v>
      </c>
    </row>
    <row r="1890" spans="1:6" x14ac:dyDescent="0.2">
      <c r="A1890">
        <v>2019</v>
      </c>
      <c r="B1890" t="s">
        <v>65</v>
      </c>
      <c r="C1890" t="s">
        <v>27</v>
      </c>
      <c r="D1890">
        <v>21677</v>
      </c>
      <c r="E1890">
        <v>43032</v>
      </c>
      <c r="F1890" t="s">
        <v>8</v>
      </c>
    </row>
    <row r="1891" spans="1:6" x14ac:dyDescent="0.2">
      <c r="A1891">
        <v>2019</v>
      </c>
      <c r="B1891" t="s">
        <v>65</v>
      </c>
      <c r="C1891" t="s">
        <v>28</v>
      </c>
      <c r="D1891">
        <v>29930</v>
      </c>
      <c r="E1891">
        <v>38157</v>
      </c>
      <c r="F1891" t="s">
        <v>8</v>
      </c>
    </row>
    <row r="1892" spans="1:6" x14ac:dyDescent="0.2">
      <c r="A1892">
        <v>2019</v>
      </c>
      <c r="B1892" t="s">
        <v>65</v>
      </c>
      <c r="C1892" t="s">
        <v>29</v>
      </c>
      <c r="D1892">
        <v>16226</v>
      </c>
      <c r="E1892">
        <v>39237</v>
      </c>
      <c r="F1892" t="s">
        <v>10</v>
      </c>
    </row>
    <row r="1893" spans="1:6" x14ac:dyDescent="0.2">
      <c r="A1893">
        <v>2019</v>
      </c>
      <c r="B1893" t="s">
        <v>65</v>
      </c>
      <c r="C1893" t="s">
        <v>30</v>
      </c>
      <c r="D1893">
        <v>4726</v>
      </c>
      <c r="E1893">
        <v>39958</v>
      </c>
      <c r="F1893" t="s">
        <v>10</v>
      </c>
    </row>
    <row r="1894" spans="1:6" x14ac:dyDescent="0.2">
      <c r="A1894">
        <v>2019</v>
      </c>
      <c r="B1894" t="s">
        <v>65</v>
      </c>
      <c r="C1894" t="s">
        <v>31</v>
      </c>
      <c r="D1894">
        <v>13734</v>
      </c>
      <c r="E1894">
        <v>38705</v>
      </c>
      <c r="F1894" t="s">
        <v>8</v>
      </c>
    </row>
    <row r="1895" spans="1:6" x14ac:dyDescent="0.2">
      <c r="A1895">
        <v>2019</v>
      </c>
      <c r="B1895" t="s">
        <v>65</v>
      </c>
      <c r="C1895" t="s">
        <v>32</v>
      </c>
      <c r="D1895">
        <v>4094</v>
      </c>
      <c r="E1895">
        <v>35177</v>
      </c>
      <c r="F1895" t="s">
        <v>8</v>
      </c>
    </row>
    <row r="1896" spans="1:6" x14ac:dyDescent="0.2">
      <c r="A1896">
        <v>2019</v>
      </c>
      <c r="B1896" t="s">
        <v>65</v>
      </c>
      <c r="C1896" t="s">
        <v>33</v>
      </c>
      <c r="D1896">
        <v>4671</v>
      </c>
      <c r="E1896">
        <v>37310</v>
      </c>
      <c r="F1896" t="s">
        <v>10</v>
      </c>
    </row>
    <row r="1897" spans="1:6" x14ac:dyDescent="0.2">
      <c r="A1897">
        <v>2019</v>
      </c>
      <c r="B1897" t="s">
        <v>65</v>
      </c>
      <c r="C1897" t="s">
        <v>34</v>
      </c>
      <c r="D1897">
        <v>4959</v>
      </c>
      <c r="E1897">
        <v>42336</v>
      </c>
      <c r="F1897" t="s">
        <v>8</v>
      </c>
    </row>
    <row r="1898" spans="1:6" x14ac:dyDescent="0.2">
      <c r="A1898">
        <v>2019</v>
      </c>
      <c r="B1898" t="s">
        <v>65</v>
      </c>
      <c r="C1898" t="s">
        <v>35</v>
      </c>
      <c r="D1898">
        <v>3871</v>
      </c>
      <c r="E1898">
        <v>42646</v>
      </c>
      <c r="F1898" t="s">
        <v>10</v>
      </c>
    </row>
    <row r="1899" spans="1:6" x14ac:dyDescent="0.2">
      <c r="A1899">
        <v>2019</v>
      </c>
      <c r="B1899" t="s">
        <v>65</v>
      </c>
      <c r="C1899" t="s">
        <v>36</v>
      </c>
      <c r="D1899">
        <v>25881</v>
      </c>
      <c r="E1899">
        <v>41059</v>
      </c>
      <c r="F1899" t="s">
        <v>8</v>
      </c>
    </row>
    <row r="1900" spans="1:6" x14ac:dyDescent="0.2">
      <c r="A1900">
        <v>2019</v>
      </c>
      <c r="B1900" t="s">
        <v>65</v>
      </c>
      <c r="C1900" t="s">
        <v>37</v>
      </c>
      <c r="D1900">
        <v>3961</v>
      </c>
      <c r="E1900">
        <v>38578</v>
      </c>
      <c r="F1900" t="s">
        <v>8</v>
      </c>
    </row>
    <row r="1901" spans="1:6" x14ac:dyDescent="0.2">
      <c r="A1901">
        <v>2019</v>
      </c>
      <c r="B1901" t="s">
        <v>65</v>
      </c>
      <c r="C1901" t="s">
        <v>38</v>
      </c>
      <c r="D1901">
        <v>74536</v>
      </c>
      <c r="E1901">
        <v>46436</v>
      </c>
      <c r="F1901" t="s">
        <v>10</v>
      </c>
    </row>
    <row r="1902" spans="1:6" x14ac:dyDescent="0.2">
      <c r="A1902">
        <v>2019</v>
      </c>
      <c r="B1902" t="s">
        <v>65</v>
      </c>
      <c r="C1902" t="s">
        <v>39</v>
      </c>
      <c r="D1902">
        <v>23024</v>
      </c>
      <c r="E1902">
        <v>39978</v>
      </c>
      <c r="F1902" t="s">
        <v>10</v>
      </c>
    </row>
    <row r="1903" spans="1:6" x14ac:dyDescent="0.2">
      <c r="A1903">
        <v>2019</v>
      </c>
      <c r="B1903" t="s">
        <v>65</v>
      </c>
      <c r="C1903" t="s">
        <v>40</v>
      </c>
      <c r="D1903">
        <v>2040</v>
      </c>
      <c r="E1903">
        <v>40167</v>
      </c>
      <c r="F1903" t="s">
        <v>8</v>
      </c>
    </row>
    <row r="1904" spans="1:6" x14ac:dyDescent="0.2">
      <c r="A1904">
        <v>2019</v>
      </c>
      <c r="B1904" t="s">
        <v>65</v>
      </c>
      <c r="C1904" t="s">
        <v>41</v>
      </c>
      <c r="D1904">
        <v>23601</v>
      </c>
      <c r="E1904">
        <v>39039</v>
      </c>
      <c r="F1904" t="s">
        <v>8</v>
      </c>
    </row>
    <row r="1905" spans="1:6" x14ac:dyDescent="0.2">
      <c r="A1905">
        <v>2019</v>
      </c>
      <c r="B1905" t="s">
        <v>65</v>
      </c>
      <c r="C1905" t="s">
        <v>42</v>
      </c>
      <c r="D1905">
        <v>6751</v>
      </c>
      <c r="E1905">
        <v>40306</v>
      </c>
      <c r="F1905" t="s">
        <v>10</v>
      </c>
    </row>
    <row r="1906" spans="1:6" x14ac:dyDescent="0.2">
      <c r="A1906">
        <v>2019</v>
      </c>
      <c r="B1906" t="s">
        <v>65</v>
      </c>
      <c r="C1906" t="s">
        <v>43</v>
      </c>
      <c r="D1906">
        <v>22753</v>
      </c>
      <c r="E1906">
        <v>37901</v>
      </c>
      <c r="F1906" t="s">
        <v>10</v>
      </c>
    </row>
    <row r="1907" spans="1:6" x14ac:dyDescent="0.2">
      <c r="A1907">
        <v>2019</v>
      </c>
      <c r="B1907" t="s">
        <v>65</v>
      </c>
      <c r="C1907" t="s">
        <v>44</v>
      </c>
      <c r="D1907">
        <v>32259</v>
      </c>
      <c r="E1907">
        <v>38593</v>
      </c>
      <c r="F1907" t="s">
        <v>10</v>
      </c>
    </row>
    <row r="1908" spans="1:6" x14ac:dyDescent="0.2">
      <c r="A1908">
        <v>2019</v>
      </c>
      <c r="B1908" t="s">
        <v>65</v>
      </c>
      <c r="C1908" t="s">
        <v>45</v>
      </c>
      <c r="D1908">
        <v>3395</v>
      </c>
      <c r="E1908">
        <v>38566</v>
      </c>
      <c r="F1908" t="s">
        <v>10</v>
      </c>
    </row>
    <row r="1909" spans="1:6" x14ac:dyDescent="0.2">
      <c r="A1909">
        <v>2019</v>
      </c>
      <c r="B1909" t="s">
        <v>65</v>
      </c>
      <c r="C1909" t="s">
        <v>46</v>
      </c>
      <c r="D1909">
        <v>11490</v>
      </c>
      <c r="E1909">
        <v>38842</v>
      </c>
      <c r="F1909" t="s">
        <v>10</v>
      </c>
    </row>
    <row r="1910" spans="1:6" x14ac:dyDescent="0.2">
      <c r="A1910">
        <v>2019</v>
      </c>
      <c r="B1910" t="s">
        <v>65</v>
      </c>
      <c r="C1910" t="s">
        <v>47</v>
      </c>
      <c r="D1910">
        <v>2171</v>
      </c>
      <c r="E1910">
        <v>37403</v>
      </c>
      <c r="F1910" t="s">
        <v>8</v>
      </c>
    </row>
    <row r="1911" spans="1:6" x14ac:dyDescent="0.2">
      <c r="A1911">
        <v>2019</v>
      </c>
      <c r="B1911" t="s">
        <v>65</v>
      </c>
      <c r="C1911" t="s">
        <v>48</v>
      </c>
      <c r="D1911">
        <v>14618</v>
      </c>
      <c r="E1911">
        <v>40443</v>
      </c>
      <c r="F1911" t="s">
        <v>8</v>
      </c>
    </row>
    <row r="1912" spans="1:6" x14ac:dyDescent="0.2">
      <c r="A1912">
        <v>2019</v>
      </c>
      <c r="B1912" t="s">
        <v>65</v>
      </c>
      <c r="C1912" t="s">
        <v>49</v>
      </c>
      <c r="D1912">
        <v>56060</v>
      </c>
      <c r="E1912">
        <v>43841</v>
      </c>
      <c r="F1912" t="s">
        <v>10</v>
      </c>
    </row>
    <row r="1913" spans="1:6" x14ac:dyDescent="0.2">
      <c r="A1913">
        <v>2019</v>
      </c>
      <c r="B1913" t="s">
        <v>65</v>
      </c>
      <c r="C1913" t="s">
        <v>50</v>
      </c>
      <c r="D1913">
        <v>6084</v>
      </c>
      <c r="E1913">
        <v>40421</v>
      </c>
      <c r="F1913" t="s">
        <v>8</v>
      </c>
    </row>
    <row r="1914" spans="1:6" x14ac:dyDescent="0.2">
      <c r="A1914">
        <v>2019</v>
      </c>
      <c r="B1914" t="s">
        <v>65</v>
      </c>
      <c r="C1914" t="s">
        <v>51</v>
      </c>
      <c r="D1914">
        <v>1958</v>
      </c>
      <c r="E1914">
        <v>40757</v>
      </c>
      <c r="F1914" t="s">
        <v>8</v>
      </c>
    </row>
    <row r="1915" spans="1:6" x14ac:dyDescent="0.2">
      <c r="A1915">
        <v>2019</v>
      </c>
      <c r="B1915" t="s">
        <v>65</v>
      </c>
      <c r="C1915" t="s">
        <v>52</v>
      </c>
      <c r="D1915">
        <v>32154</v>
      </c>
      <c r="E1915">
        <v>48290</v>
      </c>
      <c r="F1915" t="s">
        <v>10</v>
      </c>
    </row>
    <row r="1916" spans="1:6" x14ac:dyDescent="0.2">
      <c r="A1916">
        <v>2019</v>
      </c>
      <c r="B1916" t="s">
        <v>65</v>
      </c>
      <c r="C1916" t="s">
        <v>53</v>
      </c>
      <c r="D1916">
        <v>19701</v>
      </c>
      <c r="E1916">
        <v>44822</v>
      </c>
      <c r="F1916" t="s">
        <v>10</v>
      </c>
    </row>
    <row r="1917" spans="1:6" x14ac:dyDescent="0.2">
      <c r="A1917">
        <v>2019</v>
      </c>
      <c r="B1917" t="s">
        <v>65</v>
      </c>
      <c r="C1917" t="s">
        <v>54</v>
      </c>
      <c r="D1917">
        <v>5237</v>
      </c>
      <c r="E1917">
        <v>35927</v>
      </c>
      <c r="F1917" t="s">
        <v>8</v>
      </c>
    </row>
    <row r="1918" spans="1:6" x14ac:dyDescent="0.2">
      <c r="A1918">
        <v>2019</v>
      </c>
      <c r="B1918" t="s">
        <v>65</v>
      </c>
      <c r="C1918" t="s">
        <v>55</v>
      </c>
      <c r="D1918">
        <v>14001</v>
      </c>
      <c r="E1918">
        <v>35242</v>
      </c>
      <c r="F1918" t="s">
        <v>8</v>
      </c>
    </row>
    <row r="1919" spans="1:6" x14ac:dyDescent="0.2">
      <c r="A1919">
        <v>2019</v>
      </c>
      <c r="B1919" t="s">
        <v>65</v>
      </c>
      <c r="C1919" t="s">
        <v>56</v>
      </c>
      <c r="D1919">
        <v>1656</v>
      </c>
      <c r="E1919">
        <v>41035</v>
      </c>
      <c r="F1919" t="s">
        <v>10</v>
      </c>
    </row>
    <row r="1920" spans="1:6" x14ac:dyDescent="0.2">
      <c r="A1920">
        <v>2019</v>
      </c>
      <c r="B1920" t="s">
        <v>65</v>
      </c>
      <c r="C1920" t="s">
        <v>46</v>
      </c>
      <c r="D1920">
        <v>11490</v>
      </c>
      <c r="E1920">
        <v>38842</v>
      </c>
      <c r="F1920" t="s">
        <v>8</v>
      </c>
    </row>
    <row r="1921" spans="1:6" x14ac:dyDescent="0.2">
      <c r="A1921">
        <v>2019</v>
      </c>
      <c r="B1921" t="s">
        <v>65</v>
      </c>
      <c r="C1921" t="s">
        <v>47</v>
      </c>
      <c r="D1921">
        <v>2171</v>
      </c>
      <c r="E1921">
        <v>37403</v>
      </c>
      <c r="F1921" t="s">
        <v>10</v>
      </c>
    </row>
    <row r="1922" spans="1:6" x14ac:dyDescent="0.2">
      <c r="A1922">
        <v>2019</v>
      </c>
      <c r="B1922" t="s">
        <v>65</v>
      </c>
      <c r="C1922" t="s">
        <v>48</v>
      </c>
      <c r="D1922">
        <v>14618</v>
      </c>
      <c r="E1922">
        <v>40443</v>
      </c>
      <c r="F1922" t="s">
        <v>8</v>
      </c>
    </row>
    <row r="1923" spans="1:6" x14ac:dyDescent="0.2">
      <c r="A1923">
        <v>2019</v>
      </c>
      <c r="B1923" t="s">
        <v>65</v>
      </c>
      <c r="C1923" t="s">
        <v>49</v>
      </c>
      <c r="D1923">
        <v>56060</v>
      </c>
      <c r="E1923">
        <v>43841</v>
      </c>
      <c r="F1923" t="s">
        <v>8</v>
      </c>
    </row>
    <row r="1924" spans="1:6" x14ac:dyDescent="0.2">
      <c r="A1924">
        <v>2019</v>
      </c>
      <c r="B1924" t="s">
        <v>65</v>
      </c>
      <c r="C1924" t="s">
        <v>50</v>
      </c>
      <c r="D1924">
        <v>6084</v>
      </c>
      <c r="E1924">
        <v>40421</v>
      </c>
      <c r="F1924" t="s">
        <v>10</v>
      </c>
    </row>
    <row r="1925" spans="1:6" x14ac:dyDescent="0.2">
      <c r="A1925">
        <v>2019</v>
      </c>
      <c r="B1925" t="s">
        <v>65</v>
      </c>
      <c r="C1925" t="s">
        <v>51</v>
      </c>
      <c r="D1925">
        <v>1958</v>
      </c>
      <c r="E1925">
        <v>40757</v>
      </c>
      <c r="F1925" t="s">
        <v>10</v>
      </c>
    </row>
    <row r="1926" spans="1:6" x14ac:dyDescent="0.2">
      <c r="A1926">
        <v>2019</v>
      </c>
      <c r="B1926" t="s">
        <v>65</v>
      </c>
      <c r="C1926" t="s">
        <v>52</v>
      </c>
      <c r="D1926">
        <v>32154</v>
      </c>
      <c r="E1926">
        <v>48290</v>
      </c>
      <c r="F1926" t="s">
        <v>8</v>
      </c>
    </row>
    <row r="1927" spans="1:6" x14ac:dyDescent="0.2">
      <c r="A1927">
        <v>2019</v>
      </c>
      <c r="B1927" t="s">
        <v>65</v>
      </c>
      <c r="C1927" t="s">
        <v>53</v>
      </c>
      <c r="D1927">
        <v>19701</v>
      </c>
      <c r="E1927">
        <v>44822</v>
      </c>
      <c r="F1927" t="s">
        <v>8</v>
      </c>
    </row>
    <row r="1928" spans="1:6" x14ac:dyDescent="0.2">
      <c r="A1928">
        <v>2019</v>
      </c>
      <c r="B1928" t="s">
        <v>65</v>
      </c>
      <c r="C1928" t="s">
        <v>54</v>
      </c>
      <c r="D1928">
        <v>5237</v>
      </c>
      <c r="E1928">
        <v>35927</v>
      </c>
      <c r="F1928" t="s">
        <v>10</v>
      </c>
    </row>
    <row r="1929" spans="1:6" x14ac:dyDescent="0.2">
      <c r="A1929">
        <v>2019</v>
      </c>
      <c r="B1929" t="s">
        <v>65</v>
      </c>
      <c r="C1929" t="s">
        <v>55</v>
      </c>
      <c r="D1929">
        <v>14001</v>
      </c>
      <c r="E1929">
        <v>35242</v>
      </c>
      <c r="F1929" t="s">
        <v>10</v>
      </c>
    </row>
    <row r="1930" spans="1:6" x14ac:dyDescent="0.2">
      <c r="A1930">
        <v>2019</v>
      </c>
      <c r="B1930" t="s">
        <v>65</v>
      </c>
      <c r="C1930" t="s">
        <v>56</v>
      </c>
      <c r="D1930">
        <v>1656</v>
      </c>
      <c r="E1930">
        <v>41035</v>
      </c>
      <c r="F1930" t="s">
        <v>10</v>
      </c>
    </row>
    <row r="1931" spans="1:6" x14ac:dyDescent="0.2">
      <c r="A1931">
        <v>2019</v>
      </c>
      <c r="B1931" t="s">
        <v>63</v>
      </c>
      <c r="C1931" t="s">
        <v>43</v>
      </c>
      <c r="D1931">
        <v>15363</v>
      </c>
      <c r="E1931">
        <v>56908</v>
      </c>
      <c r="F1931" t="s">
        <v>10</v>
      </c>
    </row>
    <row r="1932" spans="1:6" x14ac:dyDescent="0.2">
      <c r="A1932">
        <v>2019</v>
      </c>
      <c r="B1932" t="s">
        <v>63</v>
      </c>
      <c r="C1932" t="s">
        <v>44</v>
      </c>
      <c r="D1932">
        <v>58709</v>
      </c>
      <c r="E1932">
        <v>56500</v>
      </c>
      <c r="F1932" t="s">
        <v>10</v>
      </c>
    </row>
    <row r="1933" spans="1:6" x14ac:dyDescent="0.2">
      <c r="A1933">
        <v>2019</v>
      </c>
      <c r="B1933" t="s">
        <v>63</v>
      </c>
      <c r="C1933" t="s">
        <v>45</v>
      </c>
      <c r="D1933">
        <v>4485</v>
      </c>
      <c r="E1933">
        <v>53941</v>
      </c>
      <c r="F1933" t="s">
        <v>8</v>
      </c>
    </row>
    <row r="1934" spans="1:6" x14ac:dyDescent="0.2">
      <c r="A1934">
        <v>2019</v>
      </c>
      <c r="B1934" t="s">
        <v>63</v>
      </c>
      <c r="C1934" t="s">
        <v>46</v>
      </c>
      <c r="D1934">
        <v>11574</v>
      </c>
      <c r="E1934">
        <v>51624</v>
      </c>
      <c r="F1934" t="s">
        <v>8</v>
      </c>
    </row>
    <row r="1935" spans="1:6" x14ac:dyDescent="0.2">
      <c r="A1935">
        <v>2019</v>
      </c>
      <c r="B1935" t="s">
        <v>63</v>
      </c>
      <c r="C1935" t="s">
        <v>47</v>
      </c>
      <c r="D1935">
        <v>2732</v>
      </c>
      <c r="E1935">
        <v>55512</v>
      </c>
      <c r="F1935" t="s">
        <v>10</v>
      </c>
    </row>
    <row r="1936" spans="1:6" x14ac:dyDescent="0.2">
      <c r="A1936">
        <v>2019</v>
      </c>
      <c r="B1936" t="s">
        <v>63</v>
      </c>
      <c r="C1936" t="s">
        <v>48</v>
      </c>
      <c r="D1936">
        <v>15761</v>
      </c>
      <c r="E1936">
        <v>56938</v>
      </c>
      <c r="F1936" t="s">
        <v>8</v>
      </c>
    </row>
    <row r="1937" spans="1:6" x14ac:dyDescent="0.2">
      <c r="A1937">
        <v>2019</v>
      </c>
      <c r="B1937" t="s">
        <v>63</v>
      </c>
      <c r="C1937" t="s">
        <v>49</v>
      </c>
      <c r="D1937">
        <v>87635</v>
      </c>
      <c r="E1937">
        <v>53096</v>
      </c>
      <c r="F1937" t="s">
        <v>8</v>
      </c>
    </row>
    <row r="1938" spans="1:6" x14ac:dyDescent="0.2">
      <c r="A1938">
        <v>2019</v>
      </c>
      <c r="B1938" t="s">
        <v>63</v>
      </c>
      <c r="C1938" t="s">
        <v>50</v>
      </c>
      <c r="D1938">
        <v>11679</v>
      </c>
      <c r="E1938">
        <v>48492</v>
      </c>
      <c r="F1938" t="s">
        <v>10</v>
      </c>
    </row>
    <row r="1939" spans="1:6" x14ac:dyDescent="0.2">
      <c r="A1939">
        <v>2019</v>
      </c>
      <c r="B1939" t="s">
        <v>63</v>
      </c>
      <c r="C1939" t="s">
        <v>51</v>
      </c>
      <c r="D1939">
        <v>2460</v>
      </c>
      <c r="E1939">
        <v>51259</v>
      </c>
      <c r="F1939" t="s">
        <v>10</v>
      </c>
    </row>
    <row r="1940" spans="1:6" x14ac:dyDescent="0.2">
      <c r="A1940">
        <v>2019</v>
      </c>
      <c r="B1940" t="s">
        <v>63</v>
      </c>
      <c r="C1940" t="s">
        <v>52</v>
      </c>
      <c r="D1940">
        <v>42910</v>
      </c>
      <c r="E1940">
        <v>54573</v>
      </c>
      <c r="F1940" t="s">
        <v>8</v>
      </c>
    </row>
    <row r="1941" spans="1:6" x14ac:dyDescent="0.2">
      <c r="A1941">
        <v>2019</v>
      </c>
      <c r="B1941" t="s">
        <v>63</v>
      </c>
      <c r="C1941" t="s">
        <v>53</v>
      </c>
      <c r="D1941">
        <v>56689</v>
      </c>
      <c r="E1941">
        <v>55782</v>
      </c>
      <c r="F1941" t="s">
        <v>8</v>
      </c>
    </row>
    <row r="1942" spans="1:6" x14ac:dyDescent="0.2">
      <c r="A1942">
        <v>2019</v>
      </c>
      <c r="B1942" t="s">
        <v>63</v>
      </c>
      <c r="C1942" t="s">
        <v>54</v>
      </c>
      <c r="D1942">
        <v>5679</v>
      </c>
      <c r="E1942">
        <v>50732</v>
      </c>
      <c r="F1942" t="s">
        <v>10</v>
      </c>
    </row>
    <row r="1943" spans="1:6" x14ac:dyDescent="0.2">
      <c r="A1943">
        <v>2019</v>
      </c>
      <c r="B1943" t="s">
        <v>63</v>
      </c>
      <c r="C1943" t="s">
        <v>55</v>
      </c>
      <c r="D1943">
        <v>25989</v>
      </c>
      <c r="E1943">
        <v>53663</v>
      </c>
      <c r="F1943" t="s">
        <v>8</v>
      </c>
    </row>
    <row r="1944" spans="1:6" x14ac:dyDescent="0.2">
      <c r="A1944">
        <v>2019</v>
      </c>
      <c r="B1944" t="s">
        <v>63</v>
      </c>
      <c r="C1944" t="s">
        <v>56</v>
      </c>
      <c r="D1944">
        <v>3268</v>
      </c>
      <c r="E1944">
        <v>47913</v>
      </c>
      <c r="F1944" t="s">
        <v>10</v>
      </c>
    </row>
    <row r="1945" spans="1:6" x14ac:dyDescent="0.2">
      <c r="A1945">
        <v>2019</v>
      </c>
      <c r="B1945" t="s">
        <v>64</v>
      </c>
      <c r="C1945" t="s">
        <v>7</v>
      </c>
      <c r="D1945">
        <v>10741</v>
      </c>
      <c r="E1945">
        <v>22222</v>
      </c>
      <c r="F1945" t="s">
        <v>8</v>
      </c>
    </row>
    <row r="1946" spans="1:6" x14ac:dyDescent="0.2">
      <c r="A1946">
        <v>2019</v>
      </c>
      <c r="B1946" t="s">
        <v>64</v>
      </c>
      <c r="C1946" t="s">
        <v>9</v>
      </c>
      <c r="D1946">
        <v>12771</v>
      </c>
      <c r="E1946">
        <v>29505</v>
      </c>
      <c r="F1946" t="s">
        <v>8</v>
      </c>
    </row>
    <row r="1947" spans="1:6" x14ac:dyDescent="0.2">
      <c r="A1947">
        <v>2019</v>
      </c>
      <c r="B1947" t="s">
        <v>64</v>
      </c>
      <c r="C1947" t="s">
        <v>11</v>
      </c>
      <c r="D1947">
        <v>7024</v>
      </c>
      <c r="E1947">
        <v>22181</v>
      </c>
      <c r="F1947" t="s">
        <v>10</v>
      </c>
    </row>
    <row r="1948" spans="1:6" x14ac:dyDescent="0.2">
      <c r="A1948">
        <v>2019</v>
      </c>
      <c r="B1948" t="s">
        <v>64</v>
      </c>
      <c r="C1948" t="s">
        <v>12</v>
      </c>
      <c r="D1948">
        <v>103495</v>
      </c>
      <c r="E1948">
        <v>35214</v>
      </c>
      <c r="F1948" t="s">
        <v>10</v>
      </c>
    </row>
    <row r="1949" spans="1:6" x14ac:dyDescent="0.2">
      <c r="A1949">
        <v>2019</v>
      </c>
      <c r="B1949" t="s">
        <v>64</v>
      </c>
      <c r="C1949" t="s">
        <v>13</v>
      </c>
      <c r="D1949">
        <v>16627</v>
      </c>
      <c r="E1949">
        <v>30462</v>
      </c>
      <c r="F1949" t="s">
        <v>8</v>
      </c>
    </row>
    <row r="1950" spans="1:6" x14ac:dyDescent="0.2">
      <c r="A1950">
        <v>2019</v>
      </c>
      <c r="B1950" t="s">
        <v>64</v>
      </c>
      <c r="C1950" t="s">
        <v>14</v>
      </c>
      <c r="D1950">
        <v>10338</v>
      </c>
      <c r="E1950">
        <v>29066</v>
      </c>
      <c r="F1950" t="s">
        <v>8</v>
      </c>
    </row>
    <row r="1951" spans="1:6" x14ac:dyDescent="0.2">
      <c r="A1951">
        <v>2019</v>
      </c>
      <c r="B1951" t="s">
        <v>64</v>
      </c>
      <c r="C1951" t="s">
        <v>15</v>
      </c>
      <c r="D1951">
        <v>2565</v>
      </c>
      <c r="E1951">
        <v>25997</v>
      </c>
      <c r="F1951" t="s">
        <v>10</v>
      </c>
    </row>
    <row r="1952" spans="1:6" x14ac:dyDescent="0.2">
      <c r="A1952">
        <v>2019</v>
      </c>
      <c r="B1952" t="s">
        <v>64</v>
      </c>
      <c r="C1952" t="s">
        <v>16</v>
      </c>
      <c r="D1952">
        <v>55396</v>
      </c>
      <c r="E1952">
        <v>30953</v>
      </c>
      <c r="F1952" t="s">
        <v>10</v>
      </c>
    </row>
    <row r="1953" spans="1:6" x14ac:dyDescent="0.2">
      <c r="A1953">
        <v>2019</v>
      </c>
      <c r="B1953" t="s">
        <v>64</v>
      </c>
      <c r="C1953" t="s">
        <v>17</v>
      </c>
      <c r="D1953">
        <v>23538</v>
      </c>
      <c r="E1953">
        <v>26142</v>
      </c>
      <c r="F1953" t="s">
        <v>10</v>
      </c>
    </row>
    <row r="1954" spans="1:6" x14ac:dyDescent="0.2">
      <c r="A1954">
        <v>2019</v>
      </c>
      <c r="B1954" t="s">
        <v>64</v>
      </c>
      <c r="C1954" t="s">
        <v>18</v>
      </c>
      <c r="D1954">
        <v>4906</v>
      </c>
      <c r="E1954">
        <v>22382</v>
      </c>
      <c r="F1954" t="s">
        <v>10</v>
      </c>
    </row>
    <row r="1955" spans="1:6" x14ac:dyDescent="0.2">
      <c r="A1955">
        <v>2019</v>
      </c>
      <c r="B1955" t="s">
        <v>64</v>
      </c>
      <c r="C1955" t="s">
        <v>19</v>
      </c>
      <c r="D1955">
        <v>32076</v>
      </c>
      <c r="E1955">
        <v>28930</v>
      </c>
      <c r="F1955" t="s">
        <v>10</v>
      </c>
    </row>
    <row r="1956" spans="1:6" x14ac:dyDescent="0.2">
      <c r="A1956">
        <v>2019</v>
      </c>
      <c r="B1956" t="s">
        <v>64</v>
      </c>
      <c r="C1956" t="s">
        <v>20</v>
      </c>
      <c r="D1956">
        <v>15273</v>
      </c>
      <c r="E1956">
        <v>24223</v>
      </c>
      <c r="F1956" t="s">
        <v>8</v>
      </c>
    </row>
    <row r="1957" spans="1:6" x14ac:dyDescent="0.2">
      <c r="A1957">
        <v>2019</v>
      </c>
      <c r="B1957" t="s">
        <v>64</v>
      </c>
      <c r="C1957" t="s">
        <v>21</v>
      </c>
      <c r="D1957">
        <v>8532</v>
      </c>
      <c r="E1957">
        <v>22280</v>
      </c>
      <c r="F1957" t="s">
        <v>8</v>
      </c>
    </row>
    <row r="1958" spans="1:6" x14ac:dyDescent="0.2">
      <c r="A1958">
        <v>2019</v>
      </c>
      <c r="B1958" t="s">
        <v>64</v>
      </c>
      <c r="C1958" t="s">
        <v>22</v>
      </c>
      <c r="D1958">
        <v>6839</v>
      </c>
      <c r="E1958">
        <v>22257</v>
      </c>
      <c r="F1958" t="s">
        <v>10</v>
      </c>
    </row>
    <row r="1959" spans="1:6" x14ac:dyDescent="0.2">
      <c r="A1959">
        <v>2019</v>
      </c>
      <c r="B1959" t="s">
        <v>64</v>
      </c>
      <c r="C1959" t="s">
        <v>23</v>
      </c>
      <c r="D1959">
        <v>10063</v>
      </c>
      <c r="E1959">
        <v>23160</v>
      </c>
      <c r="F1959" t="s">
        <v>8</v>
      </c>
    </row>
    <row r="1960" spans="1:6" x14ac:dyDescent="0.2">
      <c r="A1960">
        <v>2019</v>
      </c>
      <c r="B1960" t="s">
        <v>64</v>
      </c>
      <c r="C1960" t="s">
        <v>24</v>
      </c>
      <c r="D1960">
        <v>12015</v>
      </c>
      <c r="E1960">
        <v>26623</v>
      </c>
      <c r="F1960" t="s">
        <v>8</v>
      </c>
    </row>
    <row r="1961" spans="1:6" x14ac:dyDescent="0.2">
      <c r="A1961">
        <v>2019</v>
      </c>
      <c r="B1961" t="s">
        <v>64</v>
      </c>
      <c r="C1961" t="s">
        <v>25</v>
      </c>
      <c r="D1961">
        <v>5119</v>
      </c>
      <c r="E1961">
        <v>27119</v>
      </c>
      <c r="F1961" t="s">
        <v>10</v>
      </c>
    </row>
    <row r="1962" spans="1:6" x14ac:dyDescent="0.2">
      <c r="A1962">
        <v>2019</v>
      </c>
      <c r="B1962" t="s">
        <v>64</v>
      </c>
      <c r="C1962" t="s">
        <v>26</v>
      </c>
      <c r="D1962">
        <v>14733</v>
      </c>
      <c r="E1962">
        <v>29436</v>
      </c>
      <c r="F1962" t="s">
        <v>10</v>
      </c>
    </row>
    <row r="1963" spans="1:6" x14ac:dyDescent="0.2">
      <c r="A1963">
        <v>2019</v>
      </c>
      <c r="B1963" t="s">
        <v>64</v>
      </c>
      <c r="C1963" t="s">
        <v>27</v>
      </c>
      <c r="D1963">
        <v>20695</v>
      </c>
      <c r="E1963">
        <v>32779</v>
      </c>
      <c r="F1963" t="s">
        <v>8</v>
      </c>
    </row>
    <row r="1964" spans="1:6" x14ac:dyDescent="0.2">
      <c r="A1964">
        <v>2019</v>
      </c>
      <c r="B1964" t="s">
        <v>64</v>
      </c>
      <c r="C1964" t="s">
        <v>28</v>
      </c>
      <c r="D1964">
        <v>21783</v>
      </c>
      <c r="E1964">
        <v>25834</v>
      </c>
      <c r="F1964" t="s">
        <v>8</v>
      </c>
    </row>
    <row r="1965" spans="1:6" x14ac:dyDescent="0.2">
      <c r="A1965">
        <v>2019</v>
      </c>
      <c r="B1965" t="s">
        <v>64</v>
      </c>
      <c r="C1965" t="s">
        <v>29</v>
      </c>
      <c r="D1965">
        <v>14729</v>
      </c>
      <c r="E1965">
        <v>27386</v>
      </c>
      <c r="F1965" t="s">
        <v>10</v>
      </c>
    </row>
    <row r="1966" spans="1:6" x14ac:dyDescent="0.2">
      <c r="A1966">
        <v>2019</v>
      </c>
      <c r="B1966" t="s">
        <v>64</v>
      </c>
      <c r="C1966" t="s">
        <v>30</v>
      </c>
      <c r="D1966">
        <v>6381</v>
      </c>
      <c r="E1966">
        <v>23011</v>
      </c>
      <c r="F1966" t="s">
        <v>8</v>
      </c>
    </row>
    <row r="1967" spans="1:6" x14ac:dyDescent="0.2">
      <c r="A1967">
        <v>2019</v>
      </c>
      <c r="B1967" t="s">
        <v>64</v>
      </c>
      <c r="C1967" t="s">
        <v>31</v>
      </c>
      <c r="D1967">
        <v>14797</v>
      </c>
      <c r="E1967">
        <v>26276</v>
      </c>
      <c r="F1967" t="s">
        <v>10</v>
      </c>
    </row>
    <row r="1968" spans="1:6" x14ac:dyDescent="0.2">
      <c r="A1968">
        <v>2019</v>
      </c>
      <c r="B1968" t="s">
        <v>64</v>
      </c>
      <c r="C1968" t="s">
        <v>32</v>
      </c>
      <c r="D1968">
        <v>4978</v>
      </c>
      <c r="E1968">
        <v>24625</v>
      </c>
      <c r="F1968" t="s">
        <v>8</v>
      </c>
    </row>
    <row r="1969" spans="1:6" x14ac:dyDescent="0.2">
      <c r="A1969">
        <v>2019</v>
      </c>
      <c r="B1969" t="s">
        <v>64</v>
      </c>
      <c r="C1969" t="s">
        <v>33</v>
      </c>
      <c r="D1969">
        <v>5508</v>
      </c>
      <c r="E1969">
        <v>22253</v>
      </c>
      <c r="F1969" t="s">
        <v>8</v>
      </c>
    </row>
    <row r="1970" spans="1:6" x14ac:dyDescent="0.2">
      <c r="A1970">
        <v>2019</v>
      </c>
      <c r="B1970" t="s">
        <v>64</v>
      </c>
      <c r="C1970" t="s">
        <v>34</v>
      </c>
      <c r="D1970">
        <v>8246</v>
      </c>
      <c r="E1970">
        <v>39048</v>
      </c>
      <c r="F1970" t="s">
        <v>10</v>
      </c>
    </row>
    <row r="1971" spans="1:6" x14ac:dyDescent="0.2">
      <c r="A1971">
        <v>2019</v>
      </c>
      <c r="B1971" t="s">
        <v>64</v>
      </c>
      <c r="C1971" t="s">
        <v>35</v>
      </c>
      <c r="D1971">
        <v>4512</v>
      </c>
      <c r="E1971">
        <v>27058</v>
      </c>
      <c r="F1971" t="s">
        <v>10</v>
      </c>
    </row>
    <row r="1972" spans="1:6" x14ac:dyDescent="0.2">
      <c r="A1972">
        <v>2019</v>
      </c>
      <c r="B1972" t="s">
        <v>64</v>
      </c>
      <c r="C1972" t="s">
        <v>36</v>
      </c>
      <c r="D1972">
        <v>23501</v>
      </c>
      <c r="E1972">
        <v>30851</v>
      </c>
      <c r="F1972" t="s">
        <v>8</v>
      </c>
    </row>
    <row r="1973" spans="1:6" x14ac:dyDescent="0.2">
      <c r="A1973">
        <v>2019</v>
      </c>
      <c r="B1973" t="s">
        <v>64</v>
      </c>
      <c r="C1973" t="s">
        <v>37</v>
      </c>
      <c r="D1973">
        <v>4929</v>
      </c>
      <c r="E1973">
        <v>23901</v>
      </c>
      <c r="F1973" t="s">
        <v>8</v>
      </c>
    </row>
    <row r="1974" spans="1:6" x14ac:dyDescent="0.2">
      <c r="A1974">
        <v>2019</v>
      </c>
      <c r="B1974" t="s">
        <v>64</v>
      </c>
      <c r="C1974" t="s">
        <v>38</v>
      </c>
      <c r="D1974">
        <v>66166</v>
      </c>
      <c r="E1974">
        <v>38365</v>
      </c>
      <c r="F1974" t="s">
        <v>10</v>
      </c>
    </row>
    <row r="1975" spans="1:6" x14ac:dyDescent="0.2">
      <c r="A1975">
        <v>2019</v>
      </c>
      <c r="B1975" t="s">
        <v>64</v>
      </c>
      <c r="C1975" t="s">
        <v>39</v>
      </c>
      <c r="D1975">
        <v>25235</v>
      </c>
      <c r="E1975">
        <v>25111</v>
      </c>
      <c r="F1975" t="s">
        <v>10</v>
      </c>
    </row>
    <row r="1976" spans="1:6" x14ac:dyDescent="0.2">
      <c r="A1976">
        <v>2019</v>
      </c>
      <c r="B1976" t="s">
        <v>64</v>
      </c>
      <c r="C1976" t="s">
        <v>40</v>
      </c>
      <c r="D1976">
        <v>2600</v>
      </c>
      <c r="E1976">
        <v>23400</v>
      </c>
      <c r="F1976" t="s">
        <v>10</v>
      </c>
    </row>
    <row r="1977" spans="1:6" x14ac:dyDescent="0.2">
      <c r="A1977">
        <v>2019</v>
      </c>
      <c r="B1977" t="s">
        <v>64</v>
      </c>
      <c r="C1977" t="s">
        <v>41</v>
      </c>
      <c r="D1977">
        <v>28218</v>
      </c>
      <c r="E1977">
        <v>24856</v>
      </c>
      <c r="F1977" t="s">
        <v>10</v>
      </c>
    </row>
    <row r="1978" spans="1:6" x14ac:dyDescent="0.2">
      <c r="A1978">
        <v>2019</v>
      </c>
      <c r="B1978" t="s">
        <v>64</v>
      </c>
      <c r="C1978" t="s">
        <v>42</v>
      </c>
      <c r="D1978">
        <v>8969</v>
      </c>
      <c r="E1978">
        <v>23729</v>
      </c>
      <c r="F1978" t="s">
        <v>10</v>
      </c>
    </row>
    <row r="1979" spans="1:6" x14ac:dyDescent="0.2">
      <c r="A1979">
        <v>2019</v>
      </c>
      <c r="B1979" t="s">
        <v>64</v>
      </c>
      <c r="C1979" t="s">
        <v>43</v>
      </c>
      <c r="D1979">
        <v>13588</v>
      </c>
      <c r="E1979">
        <v>27379</v>
      </c>
      <c r="F1979" t="s">
        <v>8</v>
      </c>
    </row>
    <row r="1980" spans="1:6" x14ac:dyDescent="0.2">
      <c r="A1980">
        <v>2019</v>
      </c>
      <c r="B1980" t="s">
        <v>64</v>
      </c>
      <c r="C1980" t="s">
        <v>44</v>
      </c>
      <c r="D1980">
        <v>33146</v>
      </c>
      <c r="E1980">
        <v>26389</v>
      </c>
      <c r="F1980" t="s">
        <v>8</v>
      </c>
    </row>
    <row r="1981" spans="1:6" x14ac:dyDescent="0.2">
      <c r="A1981">
        <v>2019</v>
      </c>
      <c r="B1981" t="s">
        <v>64</v>
      </c>
      <c r="C1981" t="s">
        <v>45</v>
      </c>
      <c r="D1981">
        <v>3683</v>
      </c>
      <c r="E1981">
        <v>28353</v>
      </c>
      <c r="F1981" t="s">
        <v>10</v>
      </c>
    </row>
    <row r="1982" spans="1:6" x14ac:dyDescent="0.2">
      <c r="A1982">
        <v>2019</v>
      </c>
      <c r="B1982" t="s">
        <v>64</v>
      </c>
      <c r="C1982" t="s">
        <v>46</v>
      </c>
      <c r="D1982">
        <v>12337</v>
      </c>
      <c r="E1982">
        <v>23885</v>
      </c>
      <c r="F1982" t="s">
        <v>8</v>
      </c>
    </row>
    <row r="1983" spans="1:6" x14ac:dyDescent="0.2">
      <c r="A1983">
        <v>2019</v>
      </c>
      <c r="B1983" t="s">
        <v>64</v>
      </c>
      <c r="C1983" t="s">
        <v>47</v>
      </c>
      <c r="D1983">
        <v>3109</v>
      </c>
      <c r="E1983">
        <v>22460</v>
      </c>
      <c r="F1983" t="s">
        <v>8</v>
      </c>
    </row>
    <row r="1984" spans="1:6" x14ac:dyDescent="0.2">
      <c r="A1984">
        <v>2019</v>
      </c>
      <c r="B1984" t="s">
        <v>64</v>
      </c>
      <c r="C1984" t="s">
        <v>48</v>
      </c>
      <c r="D1984">
        <v>15932</v>
      </c>
      <c r="E1984">
        <v>28398</v>
      </c>
      <c r="F1984" t="s">
        <v>10</v>
      </c>
    </row>
    <row r="1985" spans="1:6" x14ac:dyDescent="0.2">
      <c r="A1985">
        <v>2019</v>
      </c>
      <c r="B1985" t="s">
        <v>64</v>
      </c>
      <c r="C1985" t="s">
        <v>49</v>
      </c>
      <c r="D1985">
        <v>60744</v>
      </c>
      <c r="E1985">
        <v>27234</v>
      </c>
      <c r="F1985" t="s">
        <v>10</v>
      </c>
    </row>
    <row r="1986" spans="1:6" x14ac:dyDescent="0.2">
      <c r="A1986">
        <v>2019</v>
      </c>
      <c r="B1986" t="s">
        <v>64</v>
      </c>
      <c r="C1986" t="s">
        <v>50</v>
      </c>
      <c r="D1986">
        <v>7068</v>
      </c>
      <c r="E1986">
        <v>25510</v>
      </c>
      <c r="F1986" t="s">
        <v>8</v>
      </c>
    </row>
    <row r="1987" spans="1:6" x14ac:dyDescent="0.2">
      <c r="A1987">
        <v>2019</v>
      </c>
      <c r="B1987" t="s">
        <v>64</v>
      </c>
      <c r="C1987" t="s">
        <v>51</v>
      </c>
      <c r="D1987">
        <v>2266</v>
      </c>
      <c r="E1987">
        <v>28375</v>
      </c>
      <c r="F1987" t="s">
        <v>8</v>
      </c>
    </row>
    <row r="1988" spans="1:6" x14ac:dyDescent="0.2">
      <c r="A1988">
        <v>2019</v>
      </c>
      <c r="B1988" t="s">
        <v>64</v>
      </c>
      <c r="C1988" t="s">
        <v>52</v>
      </c>
      <c r="D1988">
        <v>20269</v>
      </c>
      <c r="E1988">
        <v>26078</v>
      </c>
      <c r="F1988" t="s">
        <v>10</v>
      </c>
    </row>
    <row r="1989" spans="1:6" x14ac:dyDescent="0.2">
      <c r="A1989">
        <v>2019</v>
      </c>
      <c r="B1989" t="s">
        <v>64</v>
      </c>
      <c r="C1989" t="s">
        <v>53</v>
      </c>
      <c r="D1989">
        <v>20065</v>
      </c>
      <c r="E1989">
        <v>30250</v>
      </c>
      <c r="F1989" t="s">
        <v>8</v>
      </c>
    </row>
    <row r="1990" spans="1:6" x14ac:dyDescent="0.2">
      <c r="A1990">
        <v>2019</v>
      </c>
      <c r="B1990" t="s">
        <v>64</v>
      </c>
      <c r="C1990" t="s">
        <v>54</v>
      </c>
      <c r="D1990">
        <v>4646</v>
      </c>
      <c r="E1990">
        <v>23335</v>
      </c>
      <c r="F1990" t="s">
        <v>10</v>
      </c>
    </row>
    <row r="1991" spans="1:6" x14ac:dyDescent="0.2">
      <c r="A1991">
        <v>2019</v>
      </c>
      <c r="B1991" t="s">
        <v>64</v>
      </c>
      <c r="C1991" t="s">
        <v>55</v>
      </c>
      <c r="D1991">
        <v>16599</v>
      </c>
      <c r="E1991">
        <v>23248</v>
      </c>
      <c r="F1991" t="s">
        <v>8</v>
      </c>
    </row>
    <row r="1992" spans="1:6" x14ac:dyDescent="0.2">
      <c r="A1992">
        <v>2019</v>
      </c>
      <c r="B1992" t="s">
        <v>64</v>
      </c>
      <c r="C1992" t="s">
        <v>56</v>
      </c>
      <c r="D1992">
        <v>2355</v>
      </c>
      <c r="E1992">
        <v>25867</v>
      </c>
      <c r="F1992" t="s">
        <v>8</v>
      </c>
    </row>
    <row r="1993" spans="1:6" x14ac:dyDescent="0.2">
      <c r="A1993">
        <v>2019</v>
      </c>
      <c r="B1993" t="s">
        <v>65</v>
      </c>
      <c r="C1993" t="s">
        <v>7</v>
      </c>
      <c r="D1993">
        <v>9603</v>
      </c>
      <c r="E1993">
        <v>42539</v>
      </c>
      <c r="F1993" t="s">
        <v>10</v>
      </c>
    </row>
    <row r="1994" spans="1:6" x14ac:dyDescent="0.2">
      <c r="A1994">
        <v>2019</v>
      </c>
      <c r="B1994" t="s">
        <v>65</v>
      </c>
      <c r="C1994" t="s">
        <v>9</v>
      </c>
      <c r="D1994">
        <v>10297</v>
      </c>
      <c r="E1994">
        <v>43061</v>
      </c>
      <c r="F1994" t="s">
        <v>10</v>
      </c>
    </row>
    <row r="1995" spans="1:6" x14ac:dyDescent="0.2">
      <c r="A1995">
        <v>2019</v>
      </c>
      <c r="B1995" t="s">
        <v>65</v>
      </c>
      <c r="C1995" t="s">
        <v>11</v>
      </c>
      <c r="D1995">
        <v>5315</v>
      </c>
      <c r="E1995">
        <v>39179</v>
      </c>
      <c r="F1995" t="s">
        <v>8</v>
      </c>
    </row>
    <row r="1996" spans="1:6" x14ac:dyDescent="0.2">
      <c r="A1996">
        <v>2019</v>
      </c>
      <c r="B1996" t="s">
        <v>65</v>
      </c>
      <c r="C1996" t="s">
        <v>12</v>
      </c>
      <c r="D1996">
        <v>88470</v>
      </c>
      <c r="E1996">
        <v>46412</v>
      </c>
      <c r="F1996" t="s">
        <v>8</v>
      </c>
    </row>
    <row r="1997" spans="1:6" x14ac:dyDescent="0.2">
      <c r="A1997">
        <v>2019</v>
      </c>
      <c r="B1997" t="s">
        <v>65</v>
      </c>
      <c r="C1997" t="s">
        <v>13</v>
      </c>
      <c r="D1997">
        <v>15777</v>
      </c>
      <c r="E1997">
        <v>45558</v>
      </c>
      <c r="F1997" t="s">
        <v>10</v>
      </c>
    </row>
    <row r="1998" spans="1:6" x14ac:dyDescent="0.2">
      <c r="A1998">
        <v>2019</v>
      </c>
      <c r="B1998" t="s">
        <v>65</v>
      </c>
      <c r="C1998" t="s">
        <v>14</v>
      </c>
      <c r="D1998">
        <v>16529</v>
      </c>
      <c r="E1998">
        <v>39397</v>
      </c>
      <c r="F1998" t="s">
        <v>10</v>
      </c>
    </row>
    <row r="1999" spans="1:6" x14ac:dyDescent="0.2">
      <c r="A1999">
        <v>2019</v>
      </c>
      <c r="B1999" t="s">
        <v>65</v>
      </c>
      <c r="C1999" t="s">
        <v>15</v>
      </c>
      <c r="D1999">
        <v>2003</v>
      </c>
      <c r="E1999">
        <v>39610</v>
      </c>
      <c r="F1999" t="s">
        <v>10</v>
      </c>
    </row>
    <row r="2000" spans="1:6" x14ac:dyDescent="0.2">
      <c r="A2000">
        <v>2019</v>
      </c>
      <c r="B2000" t="s">
        <v>65</v>
      </c>
      <c r="C2000" t="s">
        <v>16</v>
      </c>
      <c r="D2000">
        <v>54928</v>
      </c>
      <c r="E2000">
        <v>41319</v>
      </c>
      <c r="F2000" t="s">
        <v>10</v>
      </c>
    </row>
    <row r="2001" spans="1:6" x14ac:dyDescent="0.2">
      <c r="A2001">
        <v>2019</v>
      </c>
      <c r="B2001" t="s">
        <v>65</v>
      </c>
      <c r="C2001" t="s">
        <v>17</v>
      </c>
      <c r="D2001">
        <v>18097</v>
      </c>
      <c r="E2001">
        <v>41520</v>
      </c>
      <c r="F2001" t="s">
        <v>10</v>
      </c>
    </row>
    <row r="2002" spans="1:6" x14ac:dyDescent="0.2">
      <c r="A2002">
        <v>2019</v>
      </c>
      <c r="B2002" t="s">
        <v>65</v>
      </c>
      <c r="C2002" t="s">
        <v>18</v>
      </c>
      <c r="D2002">
        <v>3888</v>
      </c>
      <c r="E2002">
        <v>36056</v>
      </c>
      <c r="F2002" t="s">
        <v>8</v>
      </c>
    </row>
    <row r="2003" spans="1:6" x14ac:dyDescent="0.2">
      <c r="A2003">
        <v>2019</v>
      </c>
      <c r="B2003" t="s">
        <v>65</v>
      </c>
      <c r="C2003" t="s">
        <v>19</v>
      </c>
      <c r="D2003">
        <v>39500</v>
      </c>
      <c r="E2003">
        <v>47240</v>
      </c>
      <c r="F2003" t="s">
        <v>8</v>
      </c>
    </row>
    <row r="2004" spans="1:6" x14ac:dyDescent="0.2">
      <c r="A2004">
        <v>2019</v>
      </c>
      <c r="B2004" t="s">
        <v>65</v>
      </c>
      <c r="C2004" t="s">
        <v>20</v>
      </c>
      <c r="D2004">
        <v>13113</v>
      </c>
      <c r="E2004">
        <v>37882</v>
      </c>
      <c r="F2004" t="s">
        <v>10</v>
      </c>
    </row>
    <row r="2005" spans="1:6" x14ac:dyDescent="0.2">
      <c r="A2005">
        <v>2019</v>
      </c>
      <c r="B2005" t="s">
        <v>65</v>
      </c>
      <c r="C2005" t="s">
        <v>21</v>
      </c>
      <c r="D2005">
        <v>8710</v>
      </c>
      <c r="E2005">
        <v>39069</v>
      </c>
      <c r="F2005" t="s">
        <v>8</v>
      </c>
    </row>
    <row r="2006" spans="1:6" x14ac:dyDescent="0.2">
      <c r="A2006">
        <v>2019</v>
      </c>
      <c r="B2006" t="s">
        <v>65</v>
      </c>
      <c r="C2006" t="s">
        <v>22</v>
      </c>
      <c r="D2006">
        <v>6031</v>
      </c>
      <c r="E2006">
        <v>39575</v>
      </c>
      <c r="F2006" t="s">
        <v>8</v>
      </c>
    </row>
    <row r="2007" spans="1:6" x14ac:dyDescent="0.2">
      <c r="A2007">
        <v>2019</v>
      </c>
      <c r="B2007" t="s">
        <v>65</v>
      </c>
      <c r="C2007" t="s">
        <v>23</v>
      </c>
      <c r="D2007">
        <v>10912</v>
      </c>
      <c r="E2007">
        <v>38330</v>
      </c>
      <c r="F2007" t="s">
        <v>10</v>
      </c>
    </row>
    <row r="2008" spans="1:6" x14ac:dyDescent="0.2">
      <c r="A2008">
        <v>2019</v>
      </c>
      <c r="B2008" t="s">
        <v>65</v>
      </c>
      <c r="C2008" t="s">
        <v>24</v>
      </c>
      <c r="D2008">
        <v>9250</v>
      </c>
      <c r="E2008">
        <v>42468</v>
      </c>
      <c r="F2008" t="s">
        <v>10</v>
      </c>
    </row>
    <row r="2009" spans="1:6" x14ac:dyDescent="0.2">
      <c r="A2009">
        <v>2019</v>
      </c>
      <c r="B2009" t="s">
        <v>65</v>
      </c>
      <c r="C2009" t="s">
        <v>25</v>
      </c>
      <c r="D2009">
        <v>4028</v>
      </c>
      <c r="E2009">
        <v>38993</v>
      </c>
      <c r="F2009" t="s">
        <v>8</v>
      </c>
    </row>
    <row r="2010" spans="1:6" x14ac:dyDescent="0.2">
      <c r="A2010">
        <v>2019</v>
      </c>
      <c r="B2010" t="s">
        <v>65</v>
      </c>
      <c r="C2010" t="s">
        <v>26</v>
      </c>
      <c r="D2010">
        <v>19506</v>
      </c>
      <c r="E2010">
        <v>47793</v>
      </c>
      <c r="F2010" t="s">
        <v>8</v>
      </c>
    </row>
    <row r="2011" spans="1:6" x14ac:dyDescent="0.2">
      <c r="A2011">
        <v>2019</v>
      </c>
      <c r="B2011" t="s">
        <v>65</v>
      </c>
      <c r="C2011" t="s">
        <v>27</v>
      </c>
      <c r="D2011">
        <v>21677</v>
      </c>
      <c r="E2011">
        <v>43032</v>
      </c>
      <c r="F2011" t="s">
        <v>10</v>
      </c>
    </row>
    <row r="2012" spans="1:6" x14ac:dyDescent="0.2">
      <c r="A2012">
        <v>2019</v>
      </c>
      <c r="B2012" t="s">
        <v>65</v>
      </c>
      <c r="C2012" t="s">
        <v>28</v>
      </c>
      <c r="D2012">
        <v>29930</v>
      </c>
      <c r="E2012">
        <v>38157</v>
      </c>
      <c r="F2012" t="s">
        <v>8</v>
      </c>
    </row>
    <row r="2013" spans="1:6" x14ac:dyDescent="0.2">
      <c r="A2013">
        <v>2019</v>
      </c>
      <c r="B2013" t="s">
        <v>65</v>
      </c>
      <c r="C2013" t="s">
        <v>29</v>
      </c>
      <c r="D2013">
        <v>16226</v>
      </c>
      <c r="E2013">
        <v>39237</v>
      </c>
      <c r="F2013" t="s">
        <v>10</v>
      </c>
    </row>
    <row r="2014" spans="1:6" x14ac:dyDescent="0.2">
      <c r="A2014">
        <v>2019</v>
      </c>
      <c r="B2014" t="s">
        <v>65</v>
      </c>
      <c r="C2014" t="s">
        <v>30</v>
      </c>
      <c r="D2014">
        <v>4726</v>
      </c>
      <c r="E2014">
        <v>39958</v>
      </c>
      <c r="F2014" t="s">
        <v>8</v>
      </c>
    </row>
    <row r="2015" spans="1:6" x14ac:dyDescent="0.2">
      <c r="A2015">
        <v>2019</v>
      </c>
      <c r="B2015" t="s">
        <v>65</v>
      </c>
      <c r="C2015" t="s">
        <v>31</v>
      </c>
      <c r="D2015">
        <v>13734</v>
      </c>
      <c r="E2015">
        <v>38705</v>
      </c>
      <c r="F2015" t="s">
        <v>8</v>
      </c>
    </row>
    <row r="2016" spans="1:6" x14ac:dyDescent="0.2">
      <c r="A2016">
        <v>2019</v>
      </c>
      <c r="B2016" t="s">
        <v>65</v>
      </c>
      <c r="C2016" t="s">
        <v>32</v>
      </c>
      <c r="D2016">
        <v>4094</v>
      </c>
      <c r="E2016">
        <v>35177</v>
      </c>
      <c r="F2016" t="s">
        <v>10</v>
      </c>
    </row>
    <row r="2017" spans="1:6" x14ac:dyDescent="0.2">
      <c r="A2017">
        <v>2019</v>
      </c>
      <c r="B2017" t="s">
        <v>65</v>
      </c>
      <c r="C2017" t="s">
        <v>33</v>
      </c>
      <c r="D2017">
        <v>4671</v>
      </c>
      <c r="E2017">
        <v>37310</v>
      </c>
      <c r="F2017" t="s">
        <v>10</v>
      </c>
    </row>
    <row r="2018" spans="1:6" x14ac:dyDescent="0.2">
      <c r="A2018">
        <v>2019</v>
      </c>
      <c r="B2018" t="s">
        <v>65</v>
      </c>
      <c r="C2018" t="s">
        <v>34</v>
      </c>
      <c r="D2018">
        <v>4959</v>
      </c>
      <c r="E2018">
        <v>42336</v>
      </c>
      <c r="F2018" t="s">
        <v>8</v>
      </c>
    </row>
    <row r="2019" spans="1:6" x14ac:dyDescent="0.2">
      <c r="A2019">
        <v>2019</v>
      </c>
      <c r="B2019" t="s">
        <v>65</v>
      </c>
      <c r="C2019" t="s">
        <v>35</v>
      </c>
      <c r="D2019">
        <v>3871</v>
      </c>
      <c r="E2019">
        <v>42646</v>
      </c>
      <c r="F2019" t="s">
        <v>8</v>
      </c>
    </row>
    <row r="2020" spans="1:6" x14ac:dyDescent="0.2">
      <c r="A2020">
        <v>2019</v>
      </c>
      <c r="B2020" t="s">
        <v>65</v>
      </c>
      <c r="C2020" t="s">
        <v>36</v>
      </c>
      <c r="D2020">
        <v>25881</v>
      </c>
      <c r="E2020">
        <v>41059</v>
      </c>
      <c r="F2020" t="s">
        <v>10</v>
      </c>
    </row>
    <row r="2021" spans="1:6" x14ac:dyDescent="0.2">
      <c r="A2021">
        <v>2019</v>
      </c>
      <c r="B2021" t="s">
        <v>65</v>
      </c>
      <c r="C2021" t="s">
        <v>37</v>
      </c>
      <c r="D2021">
        <v>3961</v>
      </c>
      <c r="E2021">
        <v>38578</v>
      </c>
      <c r="F2021" t="s">
        <v>10</v>
      </c>
    </row>
    <row r="2022" spans="1:6" x14ac:dyDescent="0.2">
      <c r="A2022">
        <v>2019</v>
      </c>
      <c r="B2022" t="s">
        <v>65</v>
      </c>
      <c r="C2022" t="s">
        <v>38</v>
      </c>
      <c r="D2022">
        <v>74536</v>
      </c>
      <c r="E2022">
        <v>46436</v>
      </c>
      <c r="F2022" t="s">
        <v>10</v>
      </c>
    </row>
    <row r="2023" spans="1:6" x14ac:dyDescent="0.2">
      <c r="A2023">
        <v>2019</v>
      </c>
      <c r="B2023" t="s">
        <v>65</v>
      </c>
      <c r="C2023" t="s">
        <v>39</v>
      </c>
      <c r="D2023">
        <v>23024</v>
      </c>
      <c r="E2023">
        <v>39978</v>
      </c>
      <c r="F2023" t="s">
        <v>10</v>
      </c>
    </row>
    <row r="2024" spans="1:6" x14ac:dyDescent="0.2">
      <c r="A2024">
        <v>2019</v>
      </c>
      <c r="B2024" t="s">
        <v>65</v>
      </c>
      <c r="C2024" t="s">
        <v>40</v>
      </c>
      <c r="D2024">
        <v>2040</v>
      </c>
      <c r="E2024">
        <v>40167</v>
      </c>
      <c r="F2024" t="s">
        <v>10</v>
      </c>
    </row>
    <row r="2025" spans="1:6" x14ac:dyDescent="0.2">
      <c r="A2025">
        <v>2019</v>
      </c>
      <c r="B2025" t="s">
        <v>65</v>
      </c>
      <c r="C2025" t="s">
        <v>41</v>
      </c>
      <c r="D2025">
        <v>23601</v>
      </c>
      <c r="E2025">
        <v>39039</v>
      </c>
      <c r="F2025" t="s">
        <v>8</v>
      </c>
    </row>
    <row r="2026" spans="1:6" x14ac:dyDescent="0.2">
      <c r="A2026">
        <v>2019</v>
      </c>
      <c r="B2026" t="s">
        <v>65</v>
      </c>
      <c r="C2026" t="s">
        <v>42</v>
      </c>
      <c r="D2026">
        <v>6751</v>
      </c>
      <c r="E2026">
        <v>40306</v>
      </c>
      <c r="F2026" t="s">
        <v>8</v>
      </c>
    </row>
    <row r="2027" spans="1:6" x14ac:dyDescent="0.2">
      <c r="A2027">
        <v>2019</v>
      </c>
      <c r="B2027" t="s">
        <v>65</v>
      </c>
      <c r="C2027" t="s">
        <v>43</v>
      </c>
      <c r="D2027">
        <v>22753</v>
      </c>
      <c r="E2027">
        <v>37901</v>
      </c>
      <c r="F2027" t="s">
        <v>10</v>
      </c>
    </row>
    <row r="2028" spans="1:6" x14ac:dyDescent="0.2">
      <c r="A2028">
        <v>2019</v>
      </c>
      <c r="B2028" t="s">
        <v>65</v>
      </c>
      <c r="C2028" t="s">
        <v>44</v>
      </c>
      <c r="D2028">
        <v>32259</v>
      </c>
      <c r="E2028">
        <v>38593</v>
      </c>
      <c r="F2028" t="s">
        <v>8</v>
      </c>
    </row>
    <row r="2029" spans="1:6" x14ac:dyDescent="0.2">
      <c r="A2029">
        <v>2019</v>
      </c>
      <c r="B2029" t="s">
        <v>65</v>
      </c>
      <c r="C2029" t="s">
        <v>45</v>
      </c>
      <c r="D2029">
        <v>3395</v>
      </c>
      <c r="E2029">
        <v>38566</v>
      </c>
      <c r="F2029" t="s">
        <v>8</v>
      </c>
    </row>
    <row r="2030" spans="1:6" x14ac:dyDescent="0.2">
      <c r="A2030">
        <v>2019</v>
      </c>
      <c r="B2030" t="s">
        <v>65</v>
      </c>
      <c r="C2030" t="s">
        <v>46</v>
      </c>
      <c r="D2030">
        <v>11490</v>
      </c>
      <c r="E2030">
        <v>38842</v>
      </c>
      <c r="F2030" t="s">
        <v>10</v>
      </c>
    </row>
    <row r="2031" spans="1:6" x14ac:dyDescent="0.2">
      <c r="A2031">
        <v>2019</v>
      </c>
      <c r="B2031" t="s">
        <v>65</v>
      </c>
      <c r="C2031" t="s">
        <v>47</v>
      </c>
      <c r="D2031">
        <v>2171</v>
      </c>
      <c r="E2031">
        <v>37403</v>
      </c>
      <c r="F2031" t="s">
        <v>10</v>
      </c>
    </row>
    <row r="2032" spans="1:6" x14ac:dyDescent="0.2">
      <c r="A2032">
        <v>2019</v>
      </c>
      <c r="B2032" t="s">
        <v>65</v>
      </c>
      <c r="C2032" t="s">
        <v>48</v>
      </c>
      <c r="D2032">
        <v>14618</v>
      </c>
      <c r="E2032">
        <v>40443</v>
      </c>
      <c r="F2032" t="s">
        <v>8</v>
      </c>
    </row>
    <row r="2033" spans="1:6" x14ac:dyDescent="0.2">
      <c r="A2033">
        <v>2019</v>
      </c>
      <c r="B2033" t="s">
        <v>65</v>
      </c>
      <c r="C2033" t="s">
        <v>49</v>
      </c>
      <c r="D2033">
        <v>56060</v>
      </c>
      <c r="E2033">
        <v>43841</v>
      </c>
      <c r="F2033" t="s">
        <v>8</v>
      </c>
    </row>
    <row r="2034" spans="1:6" x14ac:dyDescent="0.2">
      <c r="A2034">
        <v>2019</v>
      </c>
      <c r="B2034" t="s">
        <v>65</v>
      </c>
      <c r="C2034" t="s">
        <v>50</v>
      </c>
      <c r="D2034">
        <v>6084</v>
      </c>
      <c r="E2034">
        <v>40421</v>
      </c>
      <c r="F2034" t="s">
        <v>10</v>
      </c>
    </row>
    <row r="2035" spans="1:6" x14ac:dyDescent="0.2">
      <c r="A2035">
        <v>2019</v>
      </c>
      <c r="B2035" t="s">
        <v>65</v>
      </c>
      <c r="C2035" t="s">
        <v>51</v>
      </c>
      <c r="D2035">
        <v>1958</v>
      </c>
      <c r="E2035">
        <v>40757</v>
      </c>
      <c r="F2035" t="s">
        <v>8</v>
      </c>
    </row>
    <row r="2036" spans="1:6" x14ac:dyDescent="0.2">
      <c r="A2036">
        <v>2019</v>
      </c>
      <c r="B2036" t="s">
        <v>65</v>
      </c>
      <c r="C2036" t="s">
        <v>52</v>
      </c>
      <c r="D2036">
        <v>32154</v>
      </c>
      <c r="E2036">
        <v>48290</v>
      </c>
      <c r="F2036" t="s">
        <v>10</v>
      </c>
    </row>
    <row r="2037" spans="1:6" x14ac:dyDescent="0.2">
      <c r="A2037">
        <v>2019</v>
      </c>
      <c r="B2037" t="s">
        <v>65</v>
      </c>
      <c r="C2037" t="s">
        <v>53</v>
      </c>
      <c r="D2037">
        <v>19701</v>
      </c>
      <c r="E2037">
        <v>44822</v>
      </c>
      <c r="F2037" t="s">
        <v>8</v>
      </c>
    </row>
    <row r="2038" spans="1:6" x14ac:dyDescent="0.2">
      <c r="A2038">
        <v>2019</v>
      </c>
      <c r="B2038" t="s">
        <v>65</v>
      </c>
      <c r="C2038" t="s">
        <v>54</v>
      </c>
      <c r="D2038">
        <v>5237</v>
      </c>
      <c r="E2038">
        <v>35927</v>
      </c>
      <c r="F2038" t="s">
        <v>8</v>
      </c>
    </row>
    <row r="2039" spans="1:6" x14ac:dyDescent="0.2">
      <c r="A2039">
        <v>2019</v>
      </c>
      <c r="B2039" t="s">
        <v>65</v>
      </c>
      <c r="C2039" t="s">
        <v>55</v>
      </c>
      <c r="D2039">
        <v>14001</v>
      </c>
      <c r="E2039">
        <v>35242</v>
      </c>
      <c r="F2039" t="s">
        <v>10</v>
      </c>
    </row>
    <row r="2040" spans="1:6" x14ac:dyDescent="0.2">
      <c r="A2040">
        <v>2019</v>
      </c>
      <c r="B2040" t="s">
        <v>65</v>
      </c>
      <c r="C2040" t="s">
        <v>56</v>
      </c>
      <c r="D2040">
        <v>1656</v>
      </c>
      <c r="E2040">
        <v>41035</v>
      </c>
      <c r="F2040" t="s">
        <v>10</v>
      </c>
    </row>
    <row r="2041" spans="1:6" x14ac:dyDescent="0.2">
      <c r="A2041">
        <v>2019</v>
      </c>
      <c r="B2041" t="s">
        <v>65</v>
      </c>
      <c r="C2041" t="s">
        <v>46</v>
      </c>
      <c r="D2041">
        <v>11490</v>
      </c>
      <c r="E2041">
        <v>38842</v>
      </c>
      <c r="F2041" t="s">
        <v>8</v>
      </c>
    </row>
    <row r="2042" spans="1:6" x14ac:dyDescent="0.2">
      <c r="A2042">
        <v>2019</v>
      </c>
      <c r="B2042" t="s">
        <v>65</v>
      </c>
      <c r="C2042" t="s">
        <v>47</v>
      </c>
      <c r="D2042">
        <v>2171</v>
      </c>
      <c r="E2042">
        <v>37403</v>
      </c>
      <c r="F2042" t="s">
        <v>8</v>
      </c>
    </row>
    <row r="2043" spans="1:6" x14ac:dyDescent="0.2">
      <c r="A2043">
        <v>2019</v>
      </c>
      <c r="B2043" t="s">
        <v>65</v>
      </c>
      <c r="C2043" t="s">
        <v>48</v>
      </c>
      <c r="D2043">
        <v>14618</v>
      </c>
      <c r="E2043">
        <v>40443</v>
      </c>
      <c r="F2043" t="s">
        <v>10</v>
      </c>
    </row>
    <row r="2044" spans="1:6" x14ac:dyDescent="0.2">
      <c r="A2044">
        <v>2019</v>
      </c>
      <c r="B2044" t="s">
        <v>65</v>
      </c>
      <c r="C2044" t="s">
        <v>49</v>
      </c>
      <c r="D2044">
        <v>56060</v>
      </c>
      <c r="E2044">
        <v>43841</v>
      </c>
      <c r="F2044" t="s">
        <v>10</v>
      </c>
    </row>
    <row r="2045" spans="1:6" x14ac:dyDescent="0.2">
      <c r="A2045">
        <v>2019</v>
      </c>
      <c r="B2045" t="s">
        <v>65</v>
      </c>
      <c r="C2045" t="s">
        <v>50</v>
      </c>
      <c r="D2045">
        <v>6084</v>
      </c>
      <c r="E2045">
        <v>40421</v>
      </c>
      <c r="F2045" t="s">
        <v>10</v>
      </c>
    </row>
    <row r="2046" spans="1:6" x14ac:dyDescent="0.2">
      <c r="A2046">
        <v>2019</v>
      </c>
      <c r="B2046" t="s">
        <v>65</v>
      </c>
      <c r="C2046" t="s">
        <v>51</v>
      </c>
      <c r="D2046">
        <v>1958</v>
      </c>
      <c r="E2046">
        <v>40757</v>
      </c>
      <c r="F2046" t="s">
        <v>10</v>
      </c>
    </row>
    <row r="2047" spans="1:6" x14ac:dyDescent="0.2">
      <c r="A2047">
        <v>2022</v>
      </c>
      <c r="B2047" t="s">
        <v>6</v>
      </c>
      <c r="C2047" t="s">
        <v>11</v>
      </c>
      <c r="D2047">
        <v>2565</v>
      </c>
      <c r="E2047">
        <v>55909</v>
      </c>
      <c r="F2047" t="s">
        <v>10</v>
      </c>
    </row>
    <row r="2048" spans="1:6" x14ac:dyDescent="0.2">
      <c r="A2048">
        <v>2022</v>
      </c>
      <c r="B2048" t="s">
        <v>6</v>
      </c>
      <c r="C2048" t="s">
        <v>12</v>
      </c>
      <c r="D2048">
        <v>17651</v>
      </c>
      <c r="E2048">
        <v>48534</v>
      </c>
      <c r="F2048" t="s">
        <v>8</v>
      </c>
    </row>
    <row r="2049" spans="1:6" x14ac:dyDescent="0.2">
      <c r="A2049">
        <v>2022</v>
      </c>
      <c r="B2049" t="s">
        <v>6</v>
      </c>
      <c r="C2049" t="s">
        <v>13</v>
      </c>
      <c r="D2049">
        <v>3312</v>
      </c>
      <c r="E2049">
        <v>97879</v>
      </c>
      <c r="F2049" t="s">
        <v>8</v>
      </c>
    </row>
    <row r="2050" spans="1:6" x14ac:dyDescent="0.2">
      <c r="A2050">
        <v>2022</v>
      </c>
      <c r="B2050" t="s">
        <v>6</v>
      </c>
      <c r="C2050" t="s">
        <v>14</v>
      </c>
      <c r="D2050">
        <v>467</v>
      </c>
      <c r="E2050">
        <v>49142</v>
      </c>
      <c r="F2050" t="s">
        <v>10</v>
      </c>
    </row>
    <row r="2051" spans="1:6" x14ac:dyDescent="0.2">
      <c r="A2051">
        <v>2022</v>
      </c>
      <c r="B2051" t="s">
        <v>6</v>
      </c>
      <c r="C2051" t="s">
        <v>15</v>
      </c>
      <c r="D2051">
        <v>186</v>
      </c>
      <c r="E2051">
        <v>49290</v>
      </c>
      <c r="F2051" t="s">
        <v>8</v>
      </c>
    </row>
    <row r="2052" spans="1:6" x14ac:dyDescent="0.2">
      <c r="A2052">
        <v>2022</v>
      </c>
      <c r="B2052" t="s">
        <v>6</v>
      </c>
      <c r="C2052" t="s">
        <v>16</v>
      </c>
      <c r="D2052">
        <v>5394</v>
      </c>
      <c r="E2052">
        <v>43717</v>
      </c>
      <c r="F2052" t="s">
        <v>8</v>
      </c>
    </row>
    <row r="2053" spans="1:6" x14ac:dyDescent="0.2">
      <c r="A2053">
        <v>2022</v>
      </c>
      <c r="B2053" t="s">
        <v>6</v>
      </c>
      <c r="C2053" t="s">
        <v>17</v>
      </c>
      <c r="D2053">
        <v>2794</v>
      </c>
      <c r="E2053">
        <v>51978</v>
      </c>
      <c r="F2053" t="s">
        <v>10</v>
      </c>
    </row>
    <row r="2054" spans="1:6" x14ac:dyDescent="0.2">
      <c r="A2054">
        <v>2022</v>
      </c>
      <c r="B2054" t="s">
        <v>6</v>
      </c>
      <c r="C2054" t="s">
        <v>18</v>
      </c>
      <c r="D2054">
        <v>2531</v>
      </c>
      <c r="E2054">
        <v>48820</v>
      </c>
      <c r="F2054" t="s">
        <v>10</v>
      </c>
    </row>
    <row r="2055" spans="1:6" x14ac:dyDescent="0.2">
      <c r="A2055">
        <v>2022</v>
      </c>
      <c r="B2055" t="s">
        <v>6</v>
      </c>
      <c r="C2055" t="s">
        <v>19</v>
      </c>
      <c r="D2055">
        <v>2818</v>
      </c>
      <c r="E2055">
        <v>58259</v>
      </c>
      <c r="F2055" t="s">
        <v>8</v>
      </c>
    </row>
    <row r="2056" spans="1:6" x14ac:dyDescent="0.2">
      <c r="A2056">
        <v>2022</v>
      </c>
      <c r="B2056" t="s">
        <v>6</v>
      </c>
      <c r="C2056" t="s">
        <v>20</v>
      </c>
      <c r="D2056">
        <v>2302</v>
      </c>
      <c r="E2056">
        <v>56732</v>
      </c>
      <c r="F2056" t="s">
        <v>8</v>
      </c>
    </row>
    <row r="2057" spans="1:6" x14ac:dyDescent="0.2">
      <c r="A2057">
        <v>2022</v>
      </c>
      <c r="B2057" t="s">
        <v>6</v>
      </c>
      <c r="C2057" t="s">
        <v>21</v>
      </c>
      <c r="D2057">
        <v>2911</v>
      </c>
      <c r="E2057">
        <v>51588</v>
      </c>
      <c r="F2057" t="s">
        <v>10</v>
      </c>
    </row>
    <row r="2058" spans="1:6" x14ac:dyDescent="0.2">
      <c r="A2058">
        <v>2022</v>
      </c>
      <c r="B2058" t="s">
        <v>6</v>
      </c>
      <c r="C2058" t="s">
        <v>22</v>
      </c>
      <c r="D2058">
        <v>2613</v>
      </c>
      <c r="E2058">
        <v>53721</v>
      </c>
      <c r="F2058" t="s">
        <v>8</v>
      </c>
    </row>
    <row r="2059" spans="1:6" x14ac:dyDescent="0.2">
      <c r="A2059">
        <v>2022</v>
      </c>
      <c r="B2059" t="s">
        <v>6</v>
      </c>
      <c r="C2059" t="s">
        <v>23</v>
      </c>
      <c r="D2059">
        <v>1632</v>
      </c>
      <c r="E2059">
        <v>60605</v>
      </c>
      <c r="F2059" t="s">
        <v>10</v>
      </c>
    </row>
    <row r="2060" spans="1:6" x14ac:dyDescent="0.2">
      <c r="A2060">
        <v>2022</v>
      </c>
      <c r="B2060" t="s">
        <v>6</v>
      </c>
      <c r="C2060" t="s">
        <v>24</v>
      </c>
      <c r="D2060">
        <v>3143</v>
      </c>
      <c r="E2060">
        <v>92727</v>
      </c>
      <c r="F2060" t="s">
        <v>8</v>
      </c>
    </row>
    <row r="2061" spans="1:6" x14ac:dyDescent="0.2">
      <c r="A2061">
        <v>2022</v>
      </c>
      <c r="B2061" t="s">
        <v>6</v>
      </c>
      <c r="C2061" t="s">
        <v>25</v>
      </c>
      <c r="D2061">
        <v>1581</v>
      </c>
      <c r="E2061">
        <v>47422</v>
      </c>
      <c r="F2061" t="s">
        <v>8</v>
      </c>
    </row>
    <row r="2062" spans="1:6" x14ac:dyDescent="0.2">
      <c r="A2062">
        <v>2022</v>
      </c>
      <c r="B2062" t="s">
        <v>6</v>
      </c>
      <c r="C2062" t="s">
        <v>26</v>
      </c>
      <c r="D2062">
        <v>720</v>
      </c>
      <c r="E2062">
        <v>52887</v>
      </c>
      <c r="F2062" t="s">
        <v>10</v>
      </c>
    </row>
    <row r="2063" spans="1:6" x14ac:dyDescent="0.2">
      <c r="A2063">
        <v>2022</v>
      </c>
      <c r="B2063" t="s">
        <v>6</v>
      </c>
      <c r="C2063" t="s">
        <v>27</v>
      </c>
      <c r="D2063">
        <v>999</v>
      </c>
      <c r="E2063">
        <v>70628</v>
      </c>
      <c r="F2063" t="s">
        <v>10</v>
      </c>
    </row>
    <row r="2064" spans="1:6" x14ac:dyDescent="0.2">
      <c r="A2064">
        <v>2021</v>
      </c>
      <c r="B2064" t="s">
        <v>62</v>
      </c>
      <c r="C2064" t="s">
        <v>34</v>
      </c>
      <c r="D2064">
        <v>20106</v>
      </c>
      <c r="E2064">
        <v>68008</v>
      </c>
      <c r="F2064" t="s">
        <v>8</v>
      </c>
    </row>
    <row r="2065" spans="1:6" x14ac:dyDescent="0.2">
      <c r="A2065">
        <v>2021</v>
      </c>
      <c r="B2065" t="s">
        <v>62</v>
      </c>
      <c r="C2065" t="s">
        <v>35</v>
      </c>
      <c r="D2065">
        <v>12808</v>
      </c>
      <c r="E2065">
        <v>86647</v>
      </c>
      <c r="F2065" t="s">
        <v>8</v>
      </c>
    </row>
    <row r="2066" spans="1:6" x14ac:dyDescent="0.2">
      <c r="A2066">
        <v>2021</v>
      </c>
      <c r="B2066" t="s">
        <v>62</v>
      </c>
      <c r="C2066" t="s">
        <v>36</v>
      </c>
      <c r="D2066">
        <v>52040</v>
      </c>
      <c r="E2066">
        <v>100022</v>
      </c>
      <c r="F2066" t="s">
        <v>10</v>
      </c>
    </row>
    <row r="2067" spans="1:6" x14ac:dyDescent="0.2">
      <c r="A2067">
        <v>2021</v>
      </c>
      <c r="B2067" t="s">
        <v>62</v>
      </c>
      <c r="C2067" t="s">
        <v>37</v>
      </c>
      <c r="D2067">
        <v>11347</v>
      </c>
      <c r="E2067">
        <v>70156</v>
      </c>
      <c r="F2067" t="s">
        <v>10</v>
      </c>
    </row>
    <row r="2068" spans="1:6" x14ac:dyDescent="0.2">
      <c r="A2068">
        <v>2021</v>
      </c>
      <c r="B2068" t="s">
        <v>62</v>
      </c>
      <c r="C2068" t="s">
        <v>38</v>
      </c>
      <c r="D2068">
        <v>112890</v>
      </c>
      <c r="E2068">
        <v>105615</v>
      </c>
      <c r="F2068" t="s">
        <v>10</v>
      </c>
    </row>
    <row r="2069" spans="1:6" x14ac:dyDescent="0.2">
      <c r="A2069">
        <v>2021</v>
      </c>
      <c r="B2069" t="s">
        <v>62</v>
      </c>
      <c r="C2069" t="s">
        <v>39</v>
      </c>
      <c r="D2069">
        <v>61321</v>
      </c>
      <c r="E2069">
        <v>73705</v>
      </c>
      <c r="F2069" t="s">
        <v>10</v>
      </c>
    </row>
    <row r="2070" spans="1:6" x14ac:dyDescent="0.2">
      <c r="A2070">
        <v>2021</v>
      </c>
      <c r="B2070" t="s">
        <v>62</v>
      </c>
      <c r="C2070" t="s">
        <v>40</v>
      </c>
      <c r="D2070">
        <v>5198</v>
      </c>
      <c r="E2070">
        <v>69897</v>
      </c>
      <c r="F2070" t="s">
        <v>10</v>
      </c>
    </row>
    <row r="2071" spans="1:6" x14ac:dyDescent="0.2">
      <c r="A2071">
        <v>2021</v>
      </c>
      <c r="B2071" t="s">
        <v>62</v>
      </c>
      <c r="C2071" t="s">
        <v>41</v>
      </c>
      <c r="D2071">
        <v>54330</v>
      </c>
      <c r="E2071">
        <v>72752</v>
      </c>
      <c r="F2071" t="s">
        <v>8</v>
      </c>
    </row>
    <row r="2072" spans="1:6" x14ac:dyDescent="0.2">
      <c r="A2072">
        <v>2021</v>
      </c>
      <c r="B2072" t="s">
        <v>62</v>
      </c>
      <c r="C2072" t="s">
        <v>42</v>
      </c>
      <c r="D2072">
        <v>21148</v>
      </c>
      <c r="E2072">
        <v>60841</v>
      </c>
      <c r="F2072" t="s">
        <v>8</v>
      </c>
    </row>
    <row r="2073" spans="1:6" x14ac:dyDescent="0.2">
      <c r="A2073">
        <v>2021</v>
      </c>
      <c r="B2073" t="s">
        <v>62</v>
      </c>
      <c r="C2073" t="s">
        <v>43</v>
      </c>
      <c r="D2073">
        <v>26161</v>
      </c>
      <c r="E2073">
        <v>79460</v>
      </c>
      <c r="F2073" t="s">
        <v>10</v>
      </c>
    </row>
    <row r="2074" spans="1:6" x14ac:dyDescent="0.2">
      <c r="A2074">
        <v>2021</v>
      </c>
      <c r="B2074" t="s">
        <v>62</v>
      </c>
      <c r="C2074" t="s">
        <v>44</v>
      </c>
      <c r="D2074">
        <v>64541</v>
      </c>
      <c r="E2074">
        <v>87681</v>
      </c>
      <c r="F2074" t="s">
        <v>8</v>
      </c>
    </row>
    <row r="2075" spans="1:6" x14ac:dyDescent="0.2">
      <c r="A2075">
        <v>2021</v>
      </c>
      <c r="B2075" t="s">
        <v>62</v>
      </c>
      <c r="C2075" t="s">
        <v>45</v>
      </c>
      <c r="D2075">
        <v>9043</v>
      </c>
      <c r="E2075">
        <v>74454</v>
      </c>
      <c r="F2075" t="s">
        <v>8</v>
      </c>
    </row>
    <row r="2076" spans="1:6" x14ac:dyDescent="0.2">
      <c r="A2076">
        <v>2021</v>
      </c>
      <c r="B2076" t="s">
        <v>62</v>
      </c>
      <c r="C2076" t="s">
        <v>46</v>
      </c>
      <c r="D2076">
        <v>29329</v>
      </c>
      <c r="E2076">
        <v>58492</v>
      </c>
      <c r="F2076" t="s">
        <v>10</v>
      </c>
    </row>
    <row r="2077" spans="1:6" x14ac:dyDescent="0.2">
      <c r="A2077">
        <v>2021</v>
      </c>
      <c r="B2077" t="s">
        <v>62</v>
      </c>
      <c r="C2077" t="s">
        <v>47</v>
      </c>
      <c r="D2077">
        <v>5498</v>
      </c>
      <c r="E2077">
        <v>64619</v>
      </c>
      <c r="F2077" t="s">
        <v>10</v>
      </c>
    </row>
    <row r="2078" spans="1:6" x14ac:dyDescent="0.2">
      <c r="A2078">
        <v>2021</v>
      </c>
      <c r="B2078" t="s">
        <v>62</v>
      </c>
      <c r="C2078" t="s">
        <v>48</v>
      </c>
      <c r="D2078">
        <v>30774</v>
      </c>
      <c r="E2078">
        <v>68990</v>
      </c>
      <c r="F2078" t="s">
        <v>8</v>
      </c>
    </row>
    <row r="2079" spans="1:6" x14ac:dyDescent="0.2">
      <c r="A2079">
        <v>2021</v>
      </c>
      <c r="B2079" t="s">
        <v>62</v>
      </c>
      <c r="C2079" t="s">
        <v>49</v>
      </c>
      <c r="D2079">
        <v>139953</v>
      </c>
      <c r="E2079">
        <v>83197</v>
      </c>
      <c r="F2079" t="s">
        <v>8</v>
      </c>
    </row>
    <row r="2080" spans="1:6" x14ac:dyDescent="0.2">
      <c r="A2080">
        <v>2021</v>
      </c>
      <c r="B2080" t="s">
        <v>62</v>
      </c>
      <c r="C2080" t="s">
        <v>50</v>
      </c>
      <c r="D2080">
        <v>24485</v>
      </c>
      <c r="E2080">
        <v>70641</v>
      </c>
      <c r="F2080" t="s">
        <v>10</v>
      </c>
    </row>
    <row r="2081" spans="1:6" x14ac:dyDescent="0.2">
      <c r="A2081">
        <v>2021</v>
      </c>
      <c r="B2081" t="s">
        <v>62</v>
      </c>
      <c r="C2081" t="s">
        <v>51</v>
      </c>
      <c r="D2081">
        <v>5970</v>
      </c>
      <c r="E2081">
        <v>74986</v>
      </c>
      <c r="F2081" t="s">
        <v>8</v>
      </c>
    </row>
    <row r="2082" spans="1:6" x14ac:dyDescent="0.2">
      <c r="A2082">
        <v>2021</v>
      </c>
      <c r="B2082" t="s">
        <v>62</v>
      </c>
      <c r="C2082" t="s">
        <v>52</v>
      </c>
      <c r="D2082">
        <v>59342</v>
      </c>
      <c r="E2082">
        <v>96327</v>
      </c>
      <c r="F2082" t="s">
        <v>10</v>
      </c>
    </row>
    <row r="2083" spans="1:6" x14ac:dyDescent="0.2">
      <c r="A2083">
        <v>2021</v>
      </c>
      <c r="B2083" t="s">
        <v>62</v>
      </c>
      <c r="C2083" t="s">
        <v>53</v>
      </c>
      <c r="D2083">
        <v>41249</v>
      </c>
      <c r="E2083">
        <v>91460</v>
      </c>
      <c r="F2083" t="s">
        <v>8</v>
      </c>
    </row>
    <row r="2084" spans="1:6" x14ac:dyDescent="0.2">
      <c r="A2084">
        <v>2021</v>
      </c>
      <c r="B2084" t="s">
        <v>62</v>
      </c>
      <c r="C2084" t="s">
        <v>54</v>
      </c>
      <c r="D2084">
        <v>8381</v>
      </c>
      <c r="E2084">
        <v>58180</v>
      </c>
      <c r="F2084" t="s">
        <v>8</v>
      </c>
    </row>
    <row r="2085" spans="1:6" x14ac:dyDescent="0.2">
      <c r="A2085">
        <v>2021</v>
      </c>
      <c r="B2085" t="s">
        <v>62</v>
      </c>
      <c r="C2085" t="s">
        <v>55</v>
      </c>
      <c r="D2085">
        <v>26927</v>
      </c>
      <c r="E2085">
        <v>69192</v>
      </c>
      <c r="F2085" t="s">
        <v>10</v>
      </c>
    </row>
    <row r="2086" spans="1:6" x14ac:dyDescent="0.2">
      <c r="A2086">
        <v>2021</v>
      </c>
      <c r="B2086" t="s">
        <v>62</v>
      </c>
      <c r="C2086" t="s">
        <v>56</v>
      </c>
      <c r="D2086">
        <v>4728</v>
      </c>
      <c r="E2086">
        <v>62253</v>
      </c>
      <c r="F2086" t="s">
        <v>10</v>
      </c>
    </row>
    <row r="2087" spans="1:6" x14ac:dyDescent="0.2">
      <c r="A2087">
        <v>2021</v>
      </c>
      <c r="B2087" t="s">
        <v>63</v>
      </c>
      <c r="C2087" t="s">
        <v>7</v>
      </c>
      <c r="D2087">
        <v>13692</v>
      </c>
      <c r="E2087">
        <v>53785</v>
      </c>
      <c r="F2087" t="s">
        <v>8</v>
      </c>
    </row>
    <row r="2088" spans="1:6" x14ac:dyDescent="0.2">
      <c r="A2088">
        <v>2021</v>
      </c>
      <c r="B2088" t="s">
        <v>63</v>
      </c>
      <c r="C2088" t="s">
        <v>9</v>
      </c>
      <c r="D2088">
        <v>19924</v>
      </c>
      <c r="E2088">
        <v>58632</v>
      </c>
      <c r="F2088" t="s">
        <v>8</v>
      </c>
    </row>
    <row r="2089" spans="1:6" x14ac:dyDescent="0.2">
      <c r="A2089">
        <v>2021</v>
      </c>
      <c r="B2089" t="s">
        <v>63</v>
      </c>
      <c r="C2089" t="s">
        <v>11</v>
      </c>
      <c r="D2089">
        <v>15780</v>
      </c>
      <c r="E2089">
        <v>49983</v>
      </c>
      <c r="F2089" t="s">
        <v>10</v>
      </c>
    </row>
    <row r="2090" spans="1:6" x14ac:dyDescent="0.2">
      <c r="A2090">
        <v>2021</v>
      </c>
      <c r="B2090" t="s">
        <v>63</v>
      </c>
      <c r="C2090" t="s">
        <v>12</v>
      </c>
      <c r="D2090">
        <v>639529</v>
      </c>
      <c r="E2090">
        <v>59909</v>
      </c>
      <c r="F2090" t="s">
        <v>10</v>
      </c>
    </row>
    <row r="2091" spans="1:6" x14ac:dyDescent="0.2">
      <c r="A2091">
        <v>2021</v>
      </c>
      <c r="B2091" t="s">
        <v>63</v>
      </c>
      <c r="C2091" t="s">
        <v>13</v>
      </c>
      <c r="D2091">
        <v>21747</v>
      </c>
      <c r="E2091">
        <v>57600</v>
      </c>
      <c r="F2091" t="s">
        <v>10</v>
      </c>
    </row>
    <row r="2092" spans="1:6" x14ac:dyDescent="0.2">
      <c r="A2092">
        <v>2021</v>
      </c>
      <c r="B2092" t="s">
        <v>63</v>
      </c>
      <c r="C2092" t="s">
        <v>14</v>
      </c>
      <c r="D2092">
        <v>13478</v>
      </c>
      <c r="E2092">
        <v>63419</v>
      </c>
      <c r="F2092" t="s">
        <v>10</v>
      </c>
    </row>
    <row r="2093" spans="1:6" x14ac:dyDescent="0.2">
      <c r="A2093">
        <v>2021</v>
      </c>
      <c r="B2093" t="s">
        <v>63</v>
      </c>
      <c r="C2093" t="s">
        <v>15</v>
      </c>
      <c r="D2093">
        <v>5386</v>
      </c>
      <c r="E2093">
        <v>61284</v>
      </c>
      <c r="F2093" t="s">
        <v>10</v>
      </c>
    </row>
    <row r="2094" spans="1:6" x14ac:dyDescent="0.2">
      <c r="A2094">
        <v>2021</v>
      </c>
      <c r="B2094" t="s">
        <v>63</v>
      </c>
      <c r="C2094" t="s">
        <v>16</v>
      </c>
      <c r="D2094">
        <v>76615</v>
      </c>
      <c r="E2094">
        <v>58039</v>
      </c>
      <c r="F2094" t="s">
        <v>8</v>
      </c>
    </row>
    <row r="2095" spans="1:6" x14ac:dyDescent="0.2">
      <c r="A2095">
        <v>2021</v>
      </c>
      <c r="B2095" t="s">
        <v>63</v>
      </c>
      <c r="C2095" t="s">
        <v>17</v>
      </c>
      <c r="D2095">
        <v>29998</v>
      </c>
      <c r="E2095">
        <v>59810</v>
      </c>
      <c r="F2095" t="s">
        <v>8</v>
      </c>
    </row>
    <row r="2096" spans="1:6" x14ac:dyDescent="0.2">
      <c r="A2096">
        <v>2021</v>
      </c>
      <c r="B2096" t="s">
        <v>63</v>
      </c>
      <c r="C2096" t="s">
        <v>18</v>
      </c>
      <c r="D2096">
        <v>8163</v>
      </c>
      <c r="E2096">
        <v>49475</v>
      </c>
      <c r="F2096" t="s">
        <v>10</v>
      </c>
    </row>
    <row r="2097" spans="1:6" x14ac:dyDescent="0.2">
      <c r="A2097">
        <v>2021</v>
      </c>
      <c r="B2097" t="s">
        <v>63</v>
      </c>
      <c r="C2097" t="s">
        <v>19</v>
      </c>
      <c r="D2097">
        <v>35102</v>
      </c>
      <c r="E2097">
        <v>58038</v>
      </c>
      <c r="F2097" t="s">
        <v>8</v>
      </c>
    </row>
    <row r="2098" spans="1:6" x14ac:dyDescent="0.2">
      <c r="A2098">
        <v>2021</v>
      </c>
      <c r="B2098" t="s">
        <v>63</v>
      </c>
      <c r="C2098" t="s">
        <v>20</v>
      </c>
      <c r="D2098">
        <v>16247</v>
      </c>
      <c r="E2098">
        <v>55107</v>
      </c>
      <c r="F2098" t="s">
        <v>8</v>
      </c>
    </row>
    <row r="2099" spans="1:6" x14ac:dyDescent="0.2">
      <c r="A2099">
        <v>2021</v>
      </c>
      <c r="B2099" t="s">
        <v>63</v>
      </c>
      <c r="C2099" t="s">
        <v>21</v>
      </c>
      <c r="D2099">
        <v>11966</v>
      </c>
      <c r="E2099">
        <v>50392</v>
      </c>
      <c r="F2099" t="s">
        <v>10</v>
      </c>
    </row>
    <row r="2100" spans="1:6" x14ac:dyDescent="0.2">
      <c r="A2100">
        <v>2021</v>
      </c>
      <c r="B2100" t="s">
        <v>63</v>
      </c>
      <c r="C2100" t="s">
        <v>22</v>
      </c>
      <c r="D2100">
        <v>10085</v>
      </c>
      <c r="E2100">
        <v>49909</v>
      </c>
      <c r="F2100" t="s">
        <v>10</v>
      </c>
    </row>
    <row r="2101" spans="1:6" x14ac:dyDescent="0.2">
      <c r="A2101">
        <v>2021</v>
      </c>
      <c r="B2101" t="s">
        <v>63</v>
      </c>
      <c r="C2101" t="s">
        <v>23</v>
      </c>
      <c r="D2101">
        <v>18442</v>
      </c>
      <c r="E2101">
        <v>55141</v>
      </c>
      <c r="F2101" t="s">
        <v>8</v>
      </c>
    </row>
    <row r="2102" spans="1:6" x14ac:dyDescent="0.2">
      <c r="A2102">
        <v>2021</v>
      </c>
      <c r="B2102" t="s">
        <v>63</v>
      </c>
      <c r="C2102" t="s">
        <v>24</v>
      </c>
      <c r="D2102">
        <v>16110</v>
      </c>
      <c r="E2102">
        <v>50832</v>
      </c>
      <c r="F2102" t="s">
        <v>8</v>
      </c>
    </row>
    <row r="2103" spans="1:6" x14ac:dyDescent="0.2">
      <c r="A2103">
        <v>2021</v>
      </c>
      <c r="B2103" t="s">
        <v>63</v>
      </c>
      <c r="C2103" t="s">
        <v>25</v>
      </c>
      <c r="D2103">
        <v>5474</v>
      </c>
      <c r="E2103">
        <v>55342</v>
      </c>
      <c r="F2103" t="s">
        <v>10</v>
      </c>
    </row>
    <row r="2104" spans="1:6" x14ac:dyDescent="0.2">
      <c r="A2104">
        <v>2021</v>
      </c>
      <c r="B2104" t="s">
        <v>63</v>
      </c>
      <c r="C2104" t="s">
        <v>26</v>
      </c>
      <c r="D2104">
        <v>21419</v>
      </c>
      <c r="E2104">
        <v>61476</v>
      </c>
      <c r="F2104" t="s">
        <v>8</v>
      </c>
    </row>
    <row r="2105" spans="1:6" x14ac:dyDescent="0.2">
      <c r="A2105">
        <v>2021</v>
      </c>
      <c r="B2105" t="s">
        <v>63</v>
      </c>
      <c r="C2105" t="s">
        <v>27</v>
      </c>
      <c r="D2105">
        <v>68761</v>
      </c>
      <c r="E2105">
        <v>65886</v>
      </c>
      <c r="F2105" t="s">
        <v>10</v>
      </c>
    </row>
    <row r="2106" spans="1:6" x14ac:dyDescent="0.2">
      <c r="A2106">
        <v>2021</v>
      </c>
      <c r="B2106" t="s">
        <v>63</v>
      </c>
      <c r="C2106" t="s">
        <v>28</v>
      </c>
      <c r="D2106">
        <v>25357</v>
      </c>
      <c r="E2106">
        <v>56845</v>
      </c>
      <c r="F2106" t="s">
        <v>8</v>
      </c>
    </row>
    <row r="2107" spans="1:6" x14ac:dyDescent="0.2">
      <c r="A2107">
        <v>2021</v>
      </c>
      <c r="B2107" t="s">
        <v>63</v>
      </c>
      <c r="C2107" t="s">
        <v>29</v>
      </c>
      <c r="D2107">
        <v>20728</v>
      </c>
      <c r="E2107">
        <v>58656</v>
      </c>
      <c r="F2107" t="s">
        <v>8</v>
      </c>
    </row>
    <row r="2108" spans="1:6" x14ac:dyDescent="0.2">
      <c r="A2108">
        <v>2021</v>
      </c>
      <c r="B2108" t="s">
        <v>63</v>
      </c>
      <c r="C2108" t="s">
        <v>30</v>
      </c>
      <c r="D2108">
        <v>7557</v>
      </c>
      <c r="E2108">
        <v>48620</v>
      </c>
      <c r="F2108" t="s">
        <v>10</v>
      </c>
    </row>
    <row r="2109" spans="1:6" x14ac:dyDescent="0.2">
      <c r="A2109">
        <v>2021</v>
      </c>
      <c r="B2109" t="s">
        <v>63</v>
      </c>
      <c r="C2109" t="s">
        <v>31</v>
      </c>
      <c r="D2109">
        <v>52078</v>
      </c>
      <c r="E2109">
        <v>53562</v>
      </c>
      <c r="F2109" t="s">
        <v>10</v>
      </c>
    </row>
    <row r="2110" spans="1:6" x14ac:dyDescent="0.2">
      <c r="A2110">
        <v>2021</v>
      </c>
      <c r="B2110" t="s">
        <v>63</v>
      </c>
      <c r="C2110" t="s">
        <v>32</v>
      </c>
      <c r="D2110">
        <v>4834</v>
      </c>
      <c r="E2110">
        <v>55258</v>
      </c>
      <c r="F2110" t="s">
        <v>8</v>
      </c>
    </row>
    <row r="2111" spans="1:6" x14ac:dyDescent="0.2">
      <c r="A2111">
        <v>2021</v>
      </c>
      <c r="B2111" t="s">
        <v>63</v>
      </c>
      <c r="C2111" t="s">
        <v>33</v>
      </c>
      <c r="D2111">
        <v>11559</v>
      </c>
      <c r="E2111">
        <v>54735</v>
      </c>
      <c r="F2111" t="s">
        <v>8</v>
      </c>
    </row>
    <row r="2112" spans="1:6" x14ac:dyDescent="0.2">
      <c r="A2112">
        <v>2021</v>
      </c>
      <c r="B2112" t="s">
        <v>63</v>
      </c>
      <c r="C2112" t="s">
        <v>34</v>
      </c>
      <c r="D2112">
        <v>8934</v>
      </c>
      <c r="E2112">
        <v>60808</v>
      </c>
      <c r="F2112" t="s">
        <v>10</v>
      </c>
    </row>
    <row r="2113" spans="1:6" x14ac:dyDescent="0.2">
      <c r="A2113">
        <v>2021</v>
      </c>
      <c r="B2113" t="s">
        <v>63</v>
      </c>
      <c r="C2113" t="s">
        <v>35</v>
      </c>
      <c r="D2113">
        <v>4773</v>
      </c>
      <c r="E2113">
        <v>64363</v>
      </c>
      <c r="F2113" t="s">
        <v>10</v>
      </c>
    </row>
    <row r="2114" spans="1:6" x14ac:dyDescent="0.2">
      <c r="A2114">
        <v>2021</v>
      </c>
      <c r="B2114" t="s">
        <v>63</v>
      </c>
      <c r="C2114" t="s">
        <v>36</v>
      </c>
      <c r="D2114">
        <v>40687</v>
      </c>
      <c r="E2114">
        <v>61124</v>
      </c>
      <c r="F2114" t="s">
        <v>10</v>
      </c>
    </row>
    <row r="2115" spans="1:6" x14ac:dyDescent="0.2">
      <c r="A2115">
        <v>2021</v>
      </c>
      <c r="B2115" t="s">
        <v>63</v>
      </c>
      <c r="C2115" t="s">
        <v>37</v>
      </c>
      <c r="D2115">
        <v>10974</v>
      </c>
      <c r="E2115">
        <v>48852</v>
      </c>
      <c r="F2115" t="s">
        <v>10</v>
      </c>
    </row>
    <row r="2116" spans="1:6" x14ac:dyDescent="0.2">
      <c r="A2116">
        <v>2021</v>
      </c>
      <c r="B2116" t="s">
        <v>63</v>
      </c>
      <c r="C2116" t="s">
        <v>38</v>
      </c>
      <c r="D2116">
        <v>67202</v>
      </c>
      <c r="E2116">
        <v>60638</v>
      </c>
      <c r="F2116" t="s">
        <v>10</v>
      </c>
    </row>
    <row r="2117" spans="1:6" x14ac:dyDescent="0.2">
      <c r="A2117">
        <v>2021</v>
      </c>
      <c r="B2117" t="s">
        <v>63</v>
      </c>
      <c r="C2117" t="s">
        <v>39</v>
      </c>
      <c r="D2117">
        <v>28199</v>
      </c>
      <c r="E2117">
        <v>56123</v>
      </c>
      <c r="F2117" t="s">
        <v>8</v>
      </c>
    </row>
    <row r="2118" spans="1:6" x14ac:dyDescent="0.2">
      <c r="A2118">
        <v>2021</v>
      </c>
      <c r="B2118" t="s">
        <v>63</v>
      </c>
      <c r="C2118" t="s">
        <v>40</v>
      </c>
      <c r="D2118">
        <v>2581</v>
      </c>
      <c r="E2118">
        <v>58585</v>
      </c>
      <c r="F2118" t="s">
        <v>8</v>
      </c>
    </row>
    <row r="2119" spans="1:6" x14ac:dyDescent="0.2">
      <c r="A2119">
        <v>2021</v>
      </c>
      <c r="B2119" t="s">
        <v>63</v>
      </c>
      <c r="C2119" t="s">
        <v>41</v>
      </c>
      <c r="D2119">
        <v>35525</v>
      </c>
      <c r="E2119">
        <v>53891</v>
      </c>
      <c r="F2119" t="s">
        <v>10</v>
      </c>
    </row>
    <row r="2120" spans="1:6" x14ac:dyDescent="0.2">
      <c r="A2120">
        <v>2021</v>
      </c>
      <c r="B2120" t="s">
        <v>63</v>
      </c>
      <c r="C2120" t="s">
        <v>42</v>
      </c>
      <c r="D2120">
        <v>13345</v>
      </c>
      <c r="E2120">
        <v>52841</v>
      </c>
      <c r="F2120" t="s">
        <v>8</v>
      </c>
    </row>
    <row r="2121" spans="1:6" x14ac:dyDescent="0.2">
      <c r="A2121">
        <v>2021</v>
      </c>
      <c r="B2121" t="s">
        <v>63</v>
      </c>
      <c r="C2121" t="s">
        <v>43</v>
      </c>
      <c r="D2121">
        <v>16113</v>
      </c>
      <c r="E2121">
        <v>57842</v>
      </c>
      <c r="F2121" t="s">
        <v>8</v>
      </c>
    </row>
    <row r="2122" spans="1:6" x14ac:dyDescent="0.2">
      <c r="A2122">
        <v>2021</v>
      </c>
      <c r="B2122" t="s">
        <v>63</v>
      </c>
      <c r="C2122" t="s">
        <v>44</v>
      </c>
      <c r="D2122">
        <v>57945</v>
      </c>
      <c r="E2122">
        <v>59416</v>
      </c>
      <c r="F2122" t="s">
        <v>10</v>
      </c>
    </row>
    <row r="2123" spans="1:6" x14ac:dyDescent="0.2">
      <c r="A2123">
        <v>2021</v>
      </c>
      <c r="B2123" t="s">
        <v>63</v>
      </c>
      <c r="C2123" t="s">
        <v>45</v>
      </c>
      <c r="D2123">
        <v>4664</v>
      </c>
      <c r="E2123">
        <v>56458</v>
      </c>
      <c r="F2123" t="s">
        <v>10</v>
      </c>
    </row>
    <row r="2124" spans="1:6" x14ac:dyDescent="0.2">
      <c r="A2124">
        <v>2021</v>
      </c>
      <c r="B2124" t="s">
        <v>63</v>
      </c>
      <c r="C2124" t="s">
        <v>46</v>
      </c>
      <c r="D2124">
        <v>12757</v>
      </c>
      <c r="E2124">
        <v>53296</v>
      </c>
      <c r="F2124" t="s">
        <v>8</v>
      </c>
    </row>
    <row r="2125" spans="1:6" x14ac:dyDescent="0.2">
      <c r="A2125">
        <v>2021</v>
      </c>
      <c r="B2125" t="s">
        <v>63</v>
      </c>
      <c r="C2125" t="s">
        <v>47</v>
      </c>
      <c r="D2125">
        <v>2904</v>
      </c>
      <c r="E2125">
        <v>58412</v>
      </c>
      <c r="F2125" t="s">
        <v>8</v>
      </c>
    </row>
    <row r="2126" spans="1:6" x14ac:dyDescent="0.2">
      <c r="A2126">
        <v>2021</v>
      </c>
      <c r="B2126" t="s">
        <v>63</v>
      </c>
      <c r="C2126" t="s">
        <v>48</v>
      </c>
      <c r="D2126">
        <v>16563</v>
      </c>
      <c r="E2126">
        <v>59183</v>
      </c>
      <c r="F2126" t="s">
        <v>10</v>
      </c>
    </row>
    <row r="2127" spans="1:6" x14ac:dyDescent="0.2">
      <c r="A2127">
        <v>2021</v>
      </c>
      <c r="B2127" t="s">
        <v>63</v>
      </c>
      <c r="C2127" t="s">
        <v>49</v>
      </c>
      <c r="D2127">
        <v>94237</v>
      </c>
      <c r="E2127">
        <v>55322</v>
      </c>
      <c r="F2127" t="s">
        <v>8</v>
      </c>
    </row>
    <row r="2128" spans="1:6" x14ac:dyDescent="0.2">
      <c r="A2128">
        <v>2021</v>
      </c>
      <c r="B2128" t="s">
        <v>63</v>
      </c>
      <c r="C2128" t="s">
        <v>50</v>
      </c>
      <c r="D2128">
        <v>12857</v>
      </c>
      <c r="E2128">
        <v>50983</v>
      </c>
      <c r="F2128" t="s">
        <v>10</v>
      </c>
    </row>
    <row r="2129" spans="1:6" x14ac:dyDescent="0.2">
      <c r="A2129">
        <v>2021</v>
      </c>
      <c r="B2129" t="s">
        <v>63</v>
      </c>
      <c r="C2129" t="s">
        <v>51</v>
      </c>
      <c r="D2129">
        <v>2503</v>
      </c>
      <c r="E2129">
        <v>54501</v>
      </c>
      <c r="F2129" t="s">
        <v>8</v>
      </c>
    </row>
    <row r="2130" spans="1:6" x14ac:dyDescent="0.2">
      <c r="A2130">
        <v>2021</v>
      </c>
      <c r="B2130" t="s">
        <v>63</v>
      </c>
      <c r="C2130" t="s">
        <v>52</v>
      </c>
      <c r="D2130">
        <v>50144</v>
      </c>
      <c r="E2130">
        <v>56876</v>
      </c>
      <c r="F2130" t="s">
        <v>8</v>
      </c>
    </row>
    <row r="2131" spans="1:6" x14ac:dyDescent="0.2">
      <c r="A2131">
        <v>2021</v>
      </c>
      <c r="B2131" t="s">
        <v>63</v>
      </c>
      <c r="C2131" t="s">
        <v>53</v>
      </c>
      <c r="D2131">
        <v>64023</v>
      </c>
      <c r="E2131">
        <v>59267</v>
      </c>
      <c r="F2131" t="s">
        <v>10</v>
      </c>
    </row>
    <row r="2132" spans="1:6" x14ac:dyDescent="0.2">
      <c r="A2132">
        <v>2021</v>
      </c>
      <c r="B2132" t="s">
        <v>63</v>
      </c>
      <c r="C2132" t="s">
        <v>54</v>
      </c>
      <c r="D2132">
        <v>5755</v>
      </c>
      <c r="E2132">
        <v>53876</v>
      </c>
      <c r="F2132" t="s">
        <v>10</v>
      </c>
    </row>
    <row r="2133" spans="1:6" x14ac:dyDescent="0.2">
      <c r="A2133">
        <v>2021</v>
      </c>
      <c r="B2133" t="s">
        <v>63</v>
      </c>
      <c r="C2133" t="s">
        <v>55</v>
      </c>
      <c r="D2133">
        <v>29257</v>
      </c>
      <c r="E2133">
        <v>56951</v>
      </c>
      <c r="F2133" t="s">
        <v>8</v>
      </c>
    </row>
    <row r="2134" spans="1:6" x14ac:dyDescent="0.2">
      <c r="A2134">
        <v>2021</v>
      </c>
      <c r="B2134" t="s">
        <v>63</v>
      </c>
      <c r="C2134" t="s">
        <v>56</v>
      </c>
      <c r="D2134">
        <v>3384</v>
      </c>
      <c r="E2134">
        <v>50083</v>
      </c>
      <c r="F2134" t="s">
        <v>8</v>
      </c>
    </row>
    <row r="2135" spans="1:6" x14ac:dyDescent="0.2">
      <c r="A2135">
        <v>2021</v>
      </c>
      <c r="B2135" t="s">
        <v>64</v>
      </c>
      <c r="C2135" t="s">
        <v>7</v>
      </c>
      <c r="D2135">
        <v>11180</v>
      </c>
      <c r="E2135">
        <v>23618</v>
      </c>
      <c r="F2135" t="s">
        <v>10</v>
      </c>
    </row>
    <row r="2136" spans="1:6" x14ac:dyDescent="0.2">
      <c r="A2136">
        <v>2021</v>
      </c>
      <c r="B2136" t="s">
        <v>61</v>
      </c>
      <c r="C2136" t="s">
        <v>38</v>
      </c>
      <c r="D2136">
        <v>63310</v>
      </c>
      <c r="E2136">
        <v>197494</v>
      </c>
      <c r="F2136" t="s">
        <v>10</v>
      </c>
    </row>
    <row r="2137" spans="1:6" x14ac:dyDescent="0.2">
      <c r="A2137">
        <v>2021</v>
      </c>
      <c r="B2137" t="s">
        <v>61</v>
      </c>
      <c r="C2137" t="s">
        <v>39</v>
      </c>
      <c r="D2137">
        <v>28672</v>
      </c>
      <c r="E2137">
        <v>95886</v>
      </c>
      <c r="F2137" t="s">
        <v>10</v>
      </c>
    </row>
    <row r="2138" spans="1:6" x14ac:dyDescent="0.2">
      <c r="A2138">
        <v>2021</v>
      </c>
      <c r="B2138" t="s">
        <v>61</v>
      </c>
      <c r="C2138" t="s">
        <v>40</v>
      </c>
      <c r="D2138">
        <v>2985</v>
      </c>
      <c r="E2138">
        <v>71784</v>
      </c>
      <c r="F2138" t="s">
        <v>10</v>
      </c>
    </row>
    <row r="2139" spans="1:6" x14ac:dyDescent="0.2">
      <c r="A2139">
        <v>2021</v>
      </c>
      <c r="B2139" t="s">
        <v>61</v>
      </c>
      <c r="C2139" t="s">
        <v>41</v>
      </c>
      <c r="D2139">
        <v>29119</v>
      </c>
      <c r="E2139">
        <v>81683</v>
      </c>
      <c r="F2139" t="s">
        <v>10</v>
      </c>
    </row>
    <row r="2140" spans="1:6" x14ac:dyDescent="0.2">
      <c r="A2140">
        <v>2021</v>
      </c>
      <c r="B2140" t="s">
        <v>61</v>
      </c>
      <c r="C2140" t="s">
        <v>42</v>
      </c>
      <c r="D2140">
        <v>11672</v>
      </c>
      <c r="E2140">
        <v>65814</v>
      </c>
      <c r="F2140" t="s">
        <v>8</v>
      </c>
    </row>
    <row r="2141" spans="1:6" x14ac:dyDescent="0.2">
      <c r="A2141">
        <v>2021</v>
      </c>
      <c r="B2141" t="s">
        <v>61</v>
      </c>
      <c r="C2141" t="s">
        <v>43</v>
      </c>
      <c r="D2141">
        <v>13190</v>
      </c>
      <c r="E2141">
        <v>79291</v>
      </c>
      <c r="F2141" t="s">
        <v>8</v>
      </c>
    </row>
    <row r="2142" spans="1:6" x14ac:dyDescent="0.2">
      <c r="A2142">
        <v>2021</v>
      </c>
      <c r="B2142" t="s">
        <v>61</v>
      </c>
      <c r="C2142" t="s">
        <v>44</v>
      </c>
      <c r="D2142">
        <v>29264</v>
      </c>
      <c r="E2142">
        <v>96778</v>
      </c>
      <c r="F2142" t="s">
        <v>10</v>
      </c>
    </row>
    <row r="2143" spans="1:6" x14ac:dyDescent="0.2">
      <c r="A2143">
        <v>2021</v>
      </c>
      <c r="B2143" t="s">
        <v>61</v>
      </c>
      <c r="C2143" t="s">
        <v>45</v>
      </c>
      <c r="D2143">
        <v>2934</v>
      </c>
      <c r="E2143">
        <v>97537</v>
      </c>
      <c r="F2143" t="s">
        <v>8</v>
      </c>
    </row>
    <row r="2144" spans="1:6" x14ac:dyDescent="0.2">
      <c r="A2144">
        <v>2021</v>
      </c>
      <c r="B2144" t="s">
        <v>61</v>
      </c>
      <c r="C2144" t="s">
        <v>46</v>
      </c>
      <c r="D2144">
        <v>14196</v>
      </c>
      <c r="E2144">
        <v>70481</v>
      </c>
      <c r="F2144" t="s">
        <v>8</v>
      </c>
    </row>
    <row r="2145" spans="1:6" x14ac:dyDescent="0.2">
      <c r="A2145">
        <v>2021</v>
      </c>
      <c r="B2145" t="s">
        <v>61</v>
      </c>
      <c r="C2145" t="s">
        <v>47</v>
      </c>
      <c r="D2145">
        <v>3315</v>
      </c>
      <c r="E2145">
        <v>69499</v>
      </c>
      <c r="F2145" t="s">
        <v>10</v>
      </c>
    </row>
    <row r="2146" spans="1:6" x14ac:dyDescent="0.2">
      <c r="A2146">
        <v>2021</v>
      </c>
      <c r="B2146" t="s">
        <v>61</v>
      </c>
      <c r="C2146" t="s">
        <v>48</v>
      </c>
      <c r="D2146">
        <v>16270</v>
      </c>
      <c r="E2146">
        <v>83805</v>
      </c>
      <c r="F2146" t="s">
        <v>10</v>
      </c>
    </row>
    <row r="2147" spans="1:6" x14ac:dyDescent="0.2">
      <c r="A2147">
        <v>2021</v>
      </c>
      <c r="B2147" t="s">
        <v>61</v>
      </c>
      <c r="C2147" t="s">
        <v>49</v>
      </c>
      <c r="D2147">
        <v>76169</v>
      </c>
      <c r="E2147">
        <v>92718</v>
      </c>
      <c r="F2147" t="s">
        <v>8</v>
      </c>
    </row>
    <row r="2148" spans="1:6" x14ac:dyDescent="0.2">
      <c r="A2148">
        <v>2021</v>
      </c>
      <c r="B2148" t="s">
        <v>61</v>
      </c>
      <c r="C2148" t="s">
        <v>50</v>
      </c>
      <c r="D2148">
        <v>11885</v>
      </c>
      <c r="E2148">
        <v>76967</v>
      </c>
      <c r="F2148" t="s">
        <v>8</v>
      </c>
    </row>
    <row r="2149" spans="1:6" x14ac:dyDescent="0.2">
      <c r="A2149">
        <v>2021</v>
      </c>
      <c r="B2149" t="s">
        <v>61</v>
      </c>
      <c r="C2149" t="s">
        <v>51</v>
      </c>
      <c r="D2149">
        <v>1709</v>
      </c>
      <c r="E2149">
        <v>80642</v>
      </c>
      <c r="F2149" t="s">
        <v>10</v>
      </c>
    </row>
    <row r="2150" spans="1:6" x14ac:dyDescent="0.2">
      <c r="A2150">
        <v>2021</v>
      </c>
      <c r="B2150" t="s">
        <v>61</v>
      </c>
      <c r="C2150" t="s">
        <v>52</v>
      </c>
      <c r="D2150">
        <v>22249</v>
      </c>
      <c r="E2150">
        <v>94029</v>
      </c>
      <c r="F2150" t="s">
        <v>8</v>
      </c>
    </row>
    <row r="2151" spans="1:6" x14ac:dyDescent="0.2">
      <c r="A2151">
        <v>2021</v>
      </c>
      <c r="B2151" t="s">
        <v>61</v>
      </c>
      <c r="C2151" t="s">
        <v>53</v>
      </c>
      <c r="D2151">
        <v>17624</v>
      </c>
      <c r="E2151">
        <v>91242</v>
      </c>
      <c r="F2151" t="s">
        <v>10</v>
      </c>
    </row>
    <row r="2152" spans="1:6" x14ac:dyDescent="0.2">
      <c r="A2152">
        <v>2021</v>
      </c>
      <c r="B2152" t="s">
        <v>61</v>
      </c>
      <c r="C2152" t="s">
        <v>54</v>
      </c>
      <c r="D2152">
        <v>4003</v>
      </c>
      <c r="E2152">
        <v>60528</v>
      </c>
      <c r="F2152" t="s">
        <v>8</v>
      </c>
    </row>
    <row r="2153" spans="1:6" x14ac:dyDescent="0.2">
      <c r="A2153">
        <v>2021</v>
      </c>
      <c r="B2153" t="s">
        <v>61</v>
      </c>
      <c r="C2153" t="s">
        <v>55</v>
      </c>
      <c r="D2153">
        <v>14066</v>
      </c>
      <c r="E2153">
        <v>80040</v>
      </c>
      <c r="F2153" t="s">
        <v>8</v>
      </c>
    </row>
    <row r="2154" spans="1:6" x14ac:dyDescent="0.2">
      <c r="A2154">
        <v>2021</v>
      </c>
      <c r="B2154" t="s">
        <v>61</v>
      </c>
      <c r="C2154" t="s">
        <v>56</v>
      </c>
      <c r="D2154">
        <v>2306</v>
      </c>
      <c r="E2154">
        <v>66849</v>
      </c>
      <c r="F2154" t="s">
        <v>10</v>
      </c>
    </row>
    <row r="2155" spans="1:6" x14ac:dyDescent="0.2">
      <c r="A2155">
        <v>2021</v>
      </c>
      <c r="B2155" t="s">
        <v>62</v>
      </c>
      <c r="C2155" t="s">
        <v>7</v>
      </c>
      <c r="D2155">
        <v>22186</v>
      </c>
      <c r="E2155">
        <v>63061</v>
      </c>
      <c r="F2155" t="s">
        <v>10</v>
      </c>
    </row>
    <row r="2156" spans="1:6" x14ac:dyDescent="0.2">
      <c r="A2156">
        <v>2021</v>
      </c>
      <c r="B2156" t="s">
        <v>62</v>
      </c>
      <c r="C2156" t="s">
        <v>9</v>
      </c>
      <c r="D2156">
        <v>38940</v>
      </c>
      <c r="E2156">
        <v>64892</v>
      </c>
      <c r="F2156" t="s">
        <v>8</v>
      </c>
    </row>
    <row r="2157" spans="1:6" x14ac:dyDescent="0.2">
      <c r="A2157">
        <v>2021</v>
      </c>
      <c r="B2157" t="s">
        <v>62</v>
      </c>
      <c r="C2157" t="s">
        <v>11</v>
      </c>
      <c r="D2157">
        <v>14911</v>
      </c>
      <c r="E2157">
        <v>69354</v>
      </c>
      <c r="F2157" t="s">
        <v>8</v>
      </c>
    </row>
    <row r="2158" spans="1:6" x14ac:dyDescent="0.2">
      <c r="A2158">
        <v>2021</v>
      </c>
      <c r="B2158" t="s">
        <v>62</v>
      </c>
      <c r="C2158" t="s">
        <v>12</v>
      </c>
      <c r="D2158">
        <v>215691</v>
      </c>
      <c r="E2158">
        <v>101348</v>
      </c>
      <c r="F2158" t="s">
        <v>10</v>
      </c>
    </row>
    <row r="2159" spans="1:6" x14ac:dyDescent="0.2">
      <c r="A2159">
        <v>2021</v>
      </c>
      <c r="B2159" t="s">
        <v>62</v>
      </c>
      <c r="C2159" t="s">
        <v>13</v>
      </c>
      <c r="D2159">
        <v>55003</v>
      </c>
      <c r="E2159">
        <v>92477</v>
      </c>
      <c r="F2159" t="s">
        <v>10</v>
      </c>
    </row>
    <row r="2160" spans="1:6" x14ac:dyDescent="0.2">
      <c r="A2160">
        <v>2021</v>
      </c>
      <c r="B2160" t="s">
        <v>62</v>
      </c>
      <c r="C2160" t="s">
        <v>14</v>
      </c>
      <c r="D2160">
        <v>23755</v>
      </c>
      <c r="E2160">
        <v>98139</v>
      </c>
      <c r="F2160" t="s">
        <v>10</v>
      </c>
    </row>
    <row r="2161" spans="1:6" x14ac:dyDescent="0.2">
      <c r="A2161">
        <v>2021</v>
      </c>
      <c r="B2161" t="s">
        <v>62</v>
      </c>
      <c r="C2161" t="s">
        <v>15</v>
      </c>
      <c r="D2161">
        <v>9421</v>
      </c>
      <c r="E2161">
        <v>88658</v>
      </c>
      <c r="F2161" t="s">
        <v>10</v>
      </c>
    </row>
    <row r="2162" spans="1:6" x14ac:dyDescent="0.2">
      <c r="A2162">
        <v>2021</v>
      </c>
      <c r="B2162" t="s">
        <v>62</v>
      </c>
      <c r="C2162" t="s">
        <v>16</v>
      </c>
      <c r="D2162">
        <v>170397</v>
      </c>
      <c r="E2162">
        <v>69740</v>
      </c>
      <c r="F2162" t="s">
        <v>10</v>
      </c>
    </row>
    <row r="2163" spans="1:6" x14ac:dyDescent="0.2">
      <c r="A2163">
        <v>2021</v>
      </c>
      <c r="B2163" t="s">
        <v>62</v>
      </c>
      <c r="C2163" t="s">
        <v>17</v>
      </c>
      <c r="D2163">
        <v>56304</v>
      </c>
      <c r="E2163">
        <v>77861</v>
      </c>
      <c r="F2163" t="s">
        <v>8</v>
      </c>
    </row>
    <row r="2164" spans="1:6" x14ac:dyDescent="0.2">
      <c r="A2164">
        <v>2021</v>
      </c>
      <c r="B2164" t="s">
        <v>62</v>
      </c>
      <c r="C2164" t="s">
        <v>18</v>
      </c>
      <c r="D2164">
        <v>11359</v>
      </c>
      <c r="E2164">
        <v>61072</v>
      </c>
      <c r="F2164" t="s">
        <v>8</v>
      </c>
    </row>
    <row r="2165" spans="1:6" x14ac:dyDescent="0.2">
      <c r="A2165">
        <v>2021</v>
      </c>
      <c r="B2165" t="s">
        <v>62</v>
      </c>
      <c r="C2165" t="s">
        <v>19</v>
      </c>
      <c r="D2165">
        <v>75870</v>
      </c>
      <c r="E2165">
        <v>84228</v>
      </c>
      <c r="F2165" t="s">
        <v>10</v>
      </c>
    </row>
    <row r="2166" spans="1:6" x14ac:dyDescent="0.2">
      <c r="A2166">
        <v>2021</v>
      </c>
      <c r="B2166" t="s">
        <v>62</v>
      </c>
      <c r="C2166" t="s">
        <v>20</v>
      </c>
      <c r="D2166">
        <v>30165</v>
      </c>
      <c r="E2166">
        <v>59817</v>
      </c>
      <c r="F2166" t="s">
        <v>8</v>
      </c>
    </row>
    <row r="2167" spans="1:6" x14ac:dyDescent="0.2">
      <c r="A2167">
        <v>2021</v>
      </c>
      <c r="B2167" t="s">
        <v>62</v>
      </c>
      <c r="C2167" t="s">
        <v>21</v>
      </c>
      <c r="D2167">
        <v>16421</v>
      </c>
      <c r="E2167">
        <v>62755</v>
      </c>
      <c r="F2167" t="s">
        <v>8</v>
      </c>
    </row>
    <row r="2168" spans="1:6" x14ac:dyDescent="0.2">
      <c r="A2168">
        <v>2021</v>
      </c>
      <c r="B2168" t="s">
        <v>62</v>
      </c>
      <c r="C2168" t="s">
        <v>22</v>
      </c>
      <c r="D2168">
        <v>16598</v>
      </c>
      <c r="E2168">
        <v>70554</v>
      </c>
      <c r="F2168" t="s">
        <v>10</v>
      </c>
    </row>
    <row r="2169" spans="1:6" x14ac:dyDescent="0.2">
      <c r="A2169">
        <v>2021</v>
      </c>
      <c r="B2169" t="s">
        <v>62</v>
      </c>
      <c r="C2169" t="s">
        <v>23</v>
      </c>
      <c r="D2169">
        <v>20866</v>
      </c>
      <c r="E2169">
        <v>58511</v>
      </c>
      <c r="F2169" t="s">
        <v>10</v>
      </c>
    </row>
    <row r="2170" spans="1:6" x14ac:dyDescent="0.2">
      <c r="A2170">
        <v>2021</v>
      </c>
      <c r="B2170" t="s">
        <v>62</v>
      </c>
      <c r="C2170" t="s">
        <v>24</v>
      </c>
      <c r="D2170">
        <v>25304</v>
      </c>
      <c r="E2170">
        <v>63624</v>
      </c>
      <c r="F2170" t="s">
        <v>8</v>
      </c>
    </row>
    <row r="2171" spans="1:6" x14ac:dyDescent="0.2">
      <c r="A2171">
        <v>2021</v>
      </c>
      <c r="B2171" t="s">
        <v>62</v>
      </c>
      <c r="C2171" t="s">
        <v>25</v>
      </c>
      <c r="D2171">
        <v>10504</v>
      </c>
      <c r="E2171">
        <v>66893</v>
      </c>
      <c r="F2171" t="s">
        <v>8</v>
      </c>
    </row>
    <row r="2172" spans="1:6" x14ac:dyDescent="0.2">
      <c r="A2172">
        <v>2021</v>
      </c>
      <c r="B2172" t="s">
        <v>62</v>
      </c>
      <c r="C2172" t="s">
        <v>26</v>
      </c>
      <c r="D2172">
        <v>44172</v>
      </c>
      <c r="E2172">
        <v>88573</v>
      </c>
      <c r="F2172" t="s">
        <v>10</v>
      </c>
    </row>
    <row r="2173" spans="1:6" x14ac:dyDescent="0.2">
      <c r="A2173">
        <v>2021</v>
      </c>
      <c r="B2173" t="s">
        <v>62</v>
      </c>
      <c r="C2173" t="s">
        <v>27</v>
      </c>
      <c r="D2173">
        <v>47892</v>
      </c>
      <c r="E2173">
        <v>119872</v>
      </c>
      <c r="F2173" t="s">
        <v>8</v>
      </c>
    </row>
    <row r="2174" spans="1:6" x14ac:dyDescent="0.2">
      <c r="A2174">
        <v>2021</v>
      </c>
      <c r="B2174" t="s">
        <v>62</v>
      </c>
      <c r="C2174" t="s">
        <v>28</v>
      </c>
      <c r="D2174">
        <v>44483</v>
      </c>
      <c r="E2174">
        <v>76805</v>
      </c>
      <c r="F2174" t="s">
        <v>10</v>
      </c>
    </row>
    <row r="2175" spans="1:6" x14ac:dyDescent="0.2">
      <c r="A2175">
        <v>2021</v>
      </c>
      <c r="B2175" t="s">
        <v>62</v>
      </c>
      <c r="C2175" t="s">
        <v>29</v>
      </c>
      <c r="D2175">
        <v>32903</v>
      </c>
      <c r="E2175">
        <v>91736</v>
      </c>
      <c r="F2175" t="s">
        <v>8</v>
      </c>
    </row>
    <row r="2176" spans="1:6" x14ac:dyDescent="0.2">
      <c r="A2176">
        <v>2021</v>
      </c>
      <c r="B2176" t="s">
        <v>62</v>
      </c>
      <c r="C2176" t="s">
        <v>30</v>
      </c>
      <c r="D2176">
        <v>12421</v>
      </c>
      <c r="E2176">
        <v>49023</v>
      </c>
      <c r="F2176" t="s">
        <v>8</v>
      </c>
    </row>
    <row r="2177" spans="1:6" x14ac:dyDescent="0.2">
      <c r="A2177">
        <v>2021</v>
      </c>
      <c r="B2177" t="s">
        <v>62</v>
      </c>
      <c r="C2177" t="s">
        <v>31</v>
      </c>
      <c r="D2177">
        <v>34349</v>
      </c>
      <c r="E2177">
        <v>74700</v>
      </c>
      <c r="F2177" t="s">
        <v>10</v>
      </c>
    </row>
    <row r="2178" spans="1:6" x14ac:dyDescent="0.2">
      <c r="A2178">
        <v>2021</v>
      </c>
      <c r="B2178" t="s">
        <v>62</v>
      </c>
      <c r="C2178" t="s">
        <v>32</v>
      </c>
      <c r="D2178">
        <v>9482</v>
      </c>
      <c r="E2178">
        <v>60553</v>
      </c>
      <c r="F2178" t="s">
        <v>10</v>
      </c>
    </row>
    <row r="2179" spans="1:6" x14ac:dyDescent="0.2">
      <c r="A2179">
        <v>2021</v>
      </c>
      <c r="B2179" t="s">
        <v>62</v>
      </c>
      <c r="C2179" t="s">
        <v>33</v>
      </c>
      <c r="D2179">
        <v>11737</v>
      </c>
      <c r="E2179">
        <v>66603</v>
      </c>
      <c r="F2179" t="s">
        <v>8</v>
      </c>
    </row>
    <row r="2180" spans="1:6" x14ac:dyDescent="0.2">
      <c r="A2180">
        <v>2021</v>
      </c>
      <c r="B2180" t="s">
        <v>62</v>
      </c>
      <c r="C2180" t="s">
        <v>34</v>
      </c>
      <c r="D2180">
        <v>20106</v>
      </c>
      <c r="E2180">
        <v>68008</v>
      </c>
      <c r="F2180" t="s">
        <v>8</v>
      </c>
    </row>
    <row r="2181" spans="1:6" x14ac:dyDescent="0.2">
      <c r="A2181">
        <v>2021</v>
      </c>
      <c r="B2181" t="s">
        <v>62</v>
      </c>
      <c r="C2181" t="s">
        <v>35</v>
      </c>
      <c r="D2181">
        <v>12808</v>
      </c>
      <c r="E2181">
        <v>86647</v>
      </c>
      <c r="F2181" t="s">
        <v>10</v>
      </c>
    </row>
    <row r="2182" spans="1:6" x14ac:dyDescent="0.2">
      <c r="A2182">
        <v>2021</v>
      </c>
      <c r="B2182" t="s">
        <v>62</v>
      </c>
      <c r="C2182" t="s">
        <v>36</v>
      </c>
      <c r="D2182">
        <v>52040</v>
      </c>
      <c r="E2182">
        <v>100022</v>
      </c>
      <c r="F2182" t="s">
        <v>10</v>
      </c>
    </row>
    <row r="2183" spans="1:6" x14ac:dyDescent="0.2">
      <c r="A2183">
        <v>2021</v>
      </c>
      <c r="B2183" t="s">
        <v>62</v>
      </c>
      <c r="C2183" t="s">
        <v>37</v>
      </c>
      <c r="D2183">
        <v>11347</v>
      </c>
      <c r="E2183">
        <v>70156</v>
      </c>
      <c r="F2183" t="s">
        <v>10</v>
      </c>
    </row>
    <row r="2184" spans="1:6" x14ac:dyDescent="0.2">
      <c r="A2184">
        <v>2021</v>
      </c>
      <c r="B2184" t="s">
        <v>62</v>
      </c>
      <c r="C2184" t="s">
        <v>38</v>
      </c>
      <c r="D2184">
        <v>112890</v>
      </c>
      <c r="E2184">
        <v>105615</v>
      </c>
      <c r="F2184" t="s">
        <v>10</v>
      </c>
    </row>
    <row r="2185" spans="1:6" x14ac:dyDescent="0.2">
      <c r="A2185">
        <v>2021</v>
      </c>
      <c r="B2185" t="s">
        <v>62</v>
      </c>
      <c r="C2185" t="s">
        <v>39</v>
      </c>
      <c r="D2185">
        <v>61321</v>
      </c>
      <c r="E2185">
        <v>73705</v>
      </c>
      <c r="F2185" t="s">
        <v>10</v>
      </c>
    </row>
    <row r="2186" spans="1:6" x14ac:dyDescent="0.2">
      <c r="A2186">
        <v>2021</v>
      </c>
      <c r="B2186" t="s">
        <v>62</v>
      </c>
      <c r="C2186" t="s">
        <v>40</v>
      </c>
      <c r="D2186">
        <v>5198</v>
      </c>
      <c r="E2186">
        <v>69897</v>
      </c>
      <c r="F2186" t="s">
        <v>8</v>
      </c>
    </row>
    <row r="2187" spans="1:6" x14ac:dyDescent="0.2">
      <c r="A2187">
        <v>2021</v>
      </c>
      <c r="B2187" t="s">
        <v>62</v>
      </c>
      <c r="C2187" t="s">
        <v>41</v>
      </c>
      <c r="D2187">
        <v>54330</v>
      </c>
      <c r="E2187">
        <v>72752</v>
      </c>
      <c r="F2187" t="s">
        <v>8</v>
      </c>
    </row>
    <row r="2188" spans="1:6" x14ac:dyDescent="0.2">
      <c r="A2188">
        <v>2021</v>
      </c>
      <c r="B2188" t="s">
        <v>62</v>
      </c>
      <c r="C2188" t="s">
        <v>42</v>
      </c>
      <c r="D2188">
        <v>21148</v>
      </c>
      <c r="E2188">
        <v>60841</v>
      </c>
      <c r="F2188" t="s">
        <v>10</v>
      </c>
    </row>
    <row r="2189" spans="1:6" x14ac:dyDescent="0.2">
      <c r="A2189">
        <v>2021</v>
      </c>
      <c r="B2189" t="s">
        <v>62</v>
      </c>
      <c r="C2189" t="s">
        <v>43</v>
      </c>
      <c r="D2189">
        <v>26161</v>
      </c>
      <c r="E2189">
        <v>79460</v>
      </c>
      <c r="F2189" t="s">
        <v>8</v>
      </c>
    </row>
    <row r="2190" spans="1:6" x14ac:dyDescent="0.2">
      <c r="A2190">
        <v>2021</v>
      </c>
      <c r="B2190" t="s">
        <v>62</v>
      </c>
      <c r="C2190" t="s">
        <v>44</v>
      </c>
      <c r="D2190">
        <v>64541</v>
      </c>
      <c r="E2190">
        <v>87681</v>
      </c>
      <c r="F2190" t="s">
        <v>8</v>
      </c>
    </row>
    <row r="2191" spans="1:6" x14ac:dyDescent="0.2">
      <c r="A2191">
        <v>2021</v>
      </c>
      <c r="B2191" t="s">
        <v>62</v>
      </c>
      <c r="C2191" t="s">
        <v>45</v>
      </c>
      <c r="D2191">
        <v>9043</v>
      </c>
      <c r="E2191">
        <v>74454</v>
      </c>
      <c r="F2191" t="s">
        <v>10</v>
      </c>
    </row>
    <row r="2192" spans="1:6" x14ac:dyDescent="0.2">
      <c r="A2192">
        <v>2021</v>
      </c>
      <c r="B2192" t="s">
        <v>62</v>
      </c>
      <c r="C2192" t="s">
        <v>46</v>
      </c>
      <c r="D2192">
        <v>29329</v>
      </c>
      <c r="E2192">
        <v>58492</v>
      </c>
      <c r="F2192" t="s">
        <v>10</v>
      </c>
    </row>
    <row r="2193" spans="1:6" x14ac:dyDescent="0.2">
      <c r="A2193">
        <v>2021</v>
      </c>
      <c r="B2193" t="s">
        <v>62</v>
      </c>
      <c r="C2193" t="s">
        <v>47</v>
      </c>
      <c r="D2193">
        <v>5498</v>
      </c>
      <c r="E2193">
        <v>64619</v>
      </c>
      <c r="F2193" t="s">
        <v>8</v>
      </c>
    </row>
    <row r="2194" spans="1:6" x14ac:dyDescent="0.2">
      <c r="A2194">
        <v>2021</v>
      </c>
      <c r="B2194" t="s">
        <v>62</v>
      </c>
      <c r="C2194" t="s">
        <v>48</v>
      </c>
      <c r="D2194">
        <v>30774</v>
      </c>
      <c r="E2194">
        <v>68990</v>
      </c>
      <c r="F2194" t="s">
        <v>8</v>
      </c>
    </row>
    <row r="2195" spans="1:6" x14ac:dyDescent="0.2">
      <c r="A2195">
        <v>2021</v>
      </c>
      <c r="B2195" t="s">
        <v>62</v>
      </c>
      <c r="C2195" t="s">
        <v>49</v>
      </c>
      <c r="D2195">
        <v>139953</v>
      </c>
      <c r="E2195">
        <v>83197</v>
      </c>
      <c r="F2195" t="s">
        <v>10</v>
      </c>
    </row>
    <row r="2196" spans="1:6" x14ac:dyDescent="0.2">
      <c r="A2196">
        <v>2021</v>
      </c>
      <c r="B2196" t="s">
        <v>62</v>
      </c>
      <c r="C2196" t="s">
        <v>50</v>
      </c>
      <c r="D2196">
        <v>24485</v>
      </c>
      <c r="E2196">
        <v>70641</v>
      </c>
      <c r="F2196" t="s">
        <v>8</v>
      </c>
    </row>
    <row r="2197" spans="1:6" x14ac:dyDescent="0.2">
      <c r="A2197">
        <v>2021</v>
      </c>
      <c r="B2197" t="s">
        <v>62</v>
      </c>
      <c r="C2197" t="s">
        <v>51</v>
      </c>
      <c r="D2197">
        <v>5970</v>
      </c>
      <c r="E2197">
        <v>74986</v>
      </c>
      <c r="F2197" t="s">
        <v>10</v>
      </c>
    </row>
    <row r="2198" spans="1:6" x14ac:dyDescent="0.2">
      <c r="A2198">
        <v>2021</v>
      </c>
      <c r="B2198" t="s">
        <v>62</v>
      </c>
      <c r="C2198" t="s">
        <v>52</v>
      </c>
      <c r="D2198">
        <v>59342</v>
      </c>
      <c r="E2198">
        <v>96327</v>
      </c>
      <c r="F2198" t="s">
        <v>8</v>
      </c>
    </row>
    <row r="2199" spans="1:6" x14ac:dyDescent="0.2">
      <c r="A2199">
        <v>2021</v>
      </c>
      <c r="B2199" t="s">
        <v>62</v>
      </c>
      <c r="C2199" t="s">
        <v>53</v>
      </c>
      <c r="D2199">
        <v>41249</v>
      </c>
      <c r="E2199">
        <v>91460</v>
      </c>
      <c r="F2199" t="s">
        <v>8</v>
      </c>
    </row>
    <row r="2200" spans="1:6" x14ac:dyDescent="0.2">
      <c r="A2200">
        <v>2021</v>
      </c>
      <c r="B2200" t="s">
        <v>62</v>
      </c>
      <c r="C2200" t="s">
        <v>54</v>
      </c>
      <c r="D2200">
        <v>8381</v>
      </c>
      <c r="E2200">
        <v>58180</v>
      </c>
      <c r="F2200" t="s">
        <v>10</v>
      </c>
    </row>
    <row r="2201" spans="1:6" x14ac:dyDescent="0.2">
      <c r="A2201">
        <v>2021</v>
      </c>
      <c r="B2201" t="s">
        <v>62</v>
      </c>
      <c r="C2201" t="s">
        <v>55</v>
      </c>
      <c r="D2201">
        <v>26927</v>
      </c>
      <c r="E2201">
        <v>69192</v>
      </c>
      <c r="F2201" t="s">
        <v>10</v>
      </c>
    </row>
    <row r="2202" spans="1:6" x14ac:dyDescent="0.2">
      <c r="A2202">
        <v>2021</v>
      </c>
      <c r="B2202" t="s">
        <v>62</v>
      </c>
      <c r="C2202" t="s">
        <v>56</v>
      </c>
      <c r="D2202">
        <v>4728</v>
      </c>
      <c r="E2202">
        <v>62253</v>
      </c>
      <c r="F2202" t="s">
        <v>8</v>
      </c>
    </row>
    <row r="2203" spans="1:6" x14ac:dyDescent="0.2">
      <c r="A2203">
        <v>2021</v>
      </c>
      <c r="B2203" t="s">
        <v>63</v>
      </c>
      <c r="C2203" t="s">
        <v>7</v>
      </c>
      <c r="D2203">
        <v>13692</v>
      </c>
      <c r="E2203">
        <v>53785</v>
      </c>
      <c r="F2203" t="s">
        <v>8</v>
      </c>
    </row>
    <row r="2204" spans="1:6" x14ac:dyDescent="0.2">
      <c r="A2204">
        <v>2021</v>
      </c>
      <c r="B2204" t="s">
        <v>63</v>
      </c>
      <c r="C2204" t="s">
        <v>9</v>
      </c>
      <c r="D2204">
        <v>19924</v>
      </c>
      <c r="E2204">
        <v>58632</v>
      </c>
      <c r="F2204" t="s">
        <v>10</v>
      </c>
    </row>
    <row r="2205" spans="1:6" x14ac:dyDescent="0.2">
      <c r="A2205">
        <v>2021</v>
      </c>
      <c r="B2205" t="s">
        <v>63</v>
      </c>
      <c r="C2205" t="s">
        <v>11</v>
      </c>
      <c r="D2205">
        <v>15780</v>
      </c>
      <c r="E2205">
        <v>49983</v>
      </c>
      <c r="F2205" t="s">
        <v>10</v>
      </c>
    </row>
    <row r="2206" spans="1:6" x14ac:dyDescent="0.2">
      <c r="A2206">
        <v>2021</v>
      </c>
      <c r="B2206" t="s">
        <v>63</v>
      </c>
      <c r="C2206" t="s">
        <v>12</v>
      </c>
      <c r="D2206">
        <v>639529</v>
      </c>
      <c r="E2206">
        <v>59909</v>
      </c>
      <c r="F2206" t="s">
        <v>10</v>
      </c>
    </row>
    <row r="2207" spans="1:6" x14ac:dyDescent="0.2">
      <c r="A2207">
        <v>2021</v>
      </c>
      <c r="B2207" t="s">
        <v>63</v>
      </c>
      <c r="C2207" t="s">
        <v>13</v>
      </c>
      <c r="D2207">
        <v>21747</v>
      </c>
      <c r="E2207">
        <v>57600</v>
      </c>
      <c r="F2207" t="s">
        <v>10</v>
      </c>
    </row>
    <row r="2208" spans="1:6" x14ac:dyDescent="0.2">
      <c r="A2208">
        <v>2021</v>
      </c>
      <c r="B2208" t="s">
        <v>63</v>
      </c>
      <c r="C2208" t="s">
        <v>14</v>
      </c>
      <c r="D2208">
        <v>13478</v>
      </c>
      <c r="E2208">
        <v>63419</v>
      </c>
      <c r="F2208" t="s">
        <v>10</v>
      </c>
    </row>
    <row r="2209" spans="1:6" x14ac:dyDescent="0.2">
      <c r="A2209">
        <v>2021</v>
      </c>
      <c r="B2209" t="s">
        <v>63</v>
      </c>
      <c r="C2209" t="s">
        <v>15</v>
      </c>
      <c r="D2209">
        <v>5386</v>
      </c>
      <c r="E2209">
        <v>61284</v>
      </c>
      <c r="F2209" t="s">
        <v>8</v>
      </c>
    </row>
    <row r="2210" spans="1:6" x14ac:dyDescent="0.2">
      <c r="A2210">
        <v>2021</v>
      </c>
      <c r="B2210" t="s">
        <v>63</v>
      </c>
      <c r="C2210" t="s">
        <v>16</v>
      </c>
      <c r="D2210">
        <v>76615</v>
      </c>
      <c r="E2210">
        <v>58039</v>
      </c>
      <c r="F2210" t="s">
        <v>8</v>
      </c>
    </row>
    <row r="2211" spans="1:6" x14ac:dyDescent="0.2">
      <c r="A2211">
        <v>2021</v>
      </c>
      <c r="B2211" t="s">
        <v>63</v>
      </c>
      <c r="C2211" t="s">
        <v>17</v>
      </c>
      <c r="D2211">
        <v>29998</v>
      </c>
      <c r="E2211">
        <v>59810</v>
      </c>
      <c r="F2211" t="s">
        <v>10</v>
      </c>
    </row>
    <row r="2212" spans="1:6" x14ac:dyDescent="0.2">
      <c r="A2212">
        <v>2021</v>
      </c>
      <c r="B2212" t="s">
        <v>63</v>
      </c>
      <c r="C2212" t="s">
        <v>18</v>
      </c>
      <c r="D2212">
        <v>8163</v>
      </c>
      <c r="E2212">
        <v>49475</v>
      </c>
      <c r="F2212" t="s">
        <v>8</v>
      </c>
    </row>
    <row r="2213" spans="1:6" x14ac:dyDescent="0.2">
      <c r="A2213">
        <v>2021</v>
      </c>
      <c r="B2213" t="s">
        <v>63</v>
      </c>
      <c r="C2213" t="s">
        <v>19</v>
      </c>
      <c r="D2213">
        <v>35102</v>
      </c>
      <c r="E2213">
        <v>58038</v>
      </c>
      <c r="F2213" t="s">
        <v>8</v>
      </c>
    </row>
    <row r="2214" spans="1:6" x14ac:dyDescent="0.2">
      <c r="A2214">
        <v>2021</v>
      </c>
      <c r="B2214" t="s">
        <v>63</v>
      </c>
      <c r="C2214" t="s">
        <v>20</v>
      </c>
      <c r="D2214">
        <v>16247</v>
      </c>
      <c r="E2214">
        <v>55107</v>
      </c>
      <c r="F2214" t="s">
        <v>10</v>
      </c>
    </row>
    <row r="2215" spans="1:6" x14ac:dyDescent="0.2">
      <c r="A2215">
        <v>2021</v>
      </c>
      <c r="B2215" t="s">
        <v>63</v>
      </c>
      <c r="C2215" t="s">
        <v>21</v>
      </c>
      <c r="D2215">
        <v>11966</v>
      </c>
      <c r="E2215">
        <v>50392</v>
      </c>
      <c r="F2215" t="s">
        <v>10</v>
      </c>
    </row>
    <row r="2216" spans="1:6" x14ac:dyDescent="0.2">
      <c r="A2216">
        <v>2021</v>
      </c>
      <c r="B2216" t="s">
        <v>63</v>
      </c>
      <c r="C2216" t="s">
        <v>22</v>
      </c>
      <c r="D2216">
        <v>10085</v>
      </c>
      <c r="E2216">
        <v>49909</v>
      </c>
      <c r="F2216" t="s">
        <v>8</v>
      </c>
    </row>
    <row r="2217" spans="1:6" x14ac:dyDescent="0.2">
      <c r="A2217">
        <v>2021</v>
      </c>
      <c r="B2217" t="s">
        <v>63</v>
      </c>
      <c r="C2217" t="s">
        <v>23</v>
      </c>
      <c r="D2217">
        <v>18442</v>
      </c>
      <c r="E2217">
        <v>55141</v>
      </c>
      <c r="F2217" t="s">
        <v>8</v>
      </c>
    </row>
    <row r="2218" spans="1:6" x14ac:dyDescent="0.2">
      <c r="A2218">
        <v>2021</v>
      </c>
      <c r="B2218" t="s">
        <v>63</v>
      </c>
      <c r="C2218" t="s">
        <v>24</v>
      </c>
      <c r="D2218">
        <v>16110</v>
      </c>
      <c r="E2218">
        <v>50832</v>
      </c>
      <c r="F2218" t="s">
        <v>10</v>
      </c>
    </row>
    <row r="2219" spans="1:6" x14ac:dyDescent="0.2">
      <c r="A2219">
        <v>2021</v>
      </c>
      <c r="B2219" t="s">
        <v>63</v>
      </c>
      <c r="C2219" t="s">
        <v>25</v>
      </c>
      <c r="D2219">
        <v>5474</v>
      </c>
      <c r="E2219">
        <v>55342</v>
      </c>
      <c r="F2219" t="s">
        <v>8</v>
      </c>
    </row>
    <row r="2220" spans="1:6" x14ac:dyDescent="0.2">
      <c r="A2220">
        <v>2021</v>
      </c>
      <c r="B2220" t="s">
        <v>63</v>
      </c>
      <c r="C2220" t="s">
        <v>26</v>
      </c>
      <c r="D2220">
        <v>21419</v>
      </c>
      <c r="E2220">
        <v>61476</v>
      </c>
      <c r="F2220" t="s">
        <v>10</v>
      </c>
    </row>
    <row r="2221" spans="1:6" x14ac:dyDescent="0.2">
      <c r="A2221">
        <v>2021</v>
      </c>
      <c r="B2221" t="s">
        <v>63</v>
      </c>
      <c r="C2221" t="s">
        <v>27</v>
      </c>
      <c r="D2221">
        <v>68761</v>
      </c>
      <c r="E2221">
        <v>65886</v>
      </c>
      <c r="F2221" t="s">
        <v>8</v>
      </c>
    </row>
    <row r="2222" spans="1:6" x14ac:dyDescent="0.2">
      <c r="A2222">
        <v>2021</v>
      </c>
      <c r="B2222" t="s">
        <v>63</v>
      </c>
      <c r="C2222" t="s">
        <v>28</v>
      </c>
      <c r="D2222">
        <v>25357</v>
      </c>
      <c r="E2222">
        <v>56845</v>
      </c>
      <c r="F2222" t="s">
        <v>8</v>
      </c>
    </row>
    <row r="2223" spans="1:6" x14ac:dyDescent="0.2">
      <c r="A2223">
        <v>2021</v>
      </c>
      <c r="B2223" t="s">
        <v>63</v>
      </c>
      <c r="C2223" t="s">
        <v>29</v>
      </c>
      <c r="D2223">
        <v>20728</v>
      </c>
      <c r="E2223">
        <v>58656</v>
      </c>
      <c r="F2223" t="s">
        <v>10</v>
      </c>
    </row>
    <row r="2224" spans="1:6" x14ac:dyDescent="0.2">
      <c r="A2224">
        <v>2021</v>
      </c>
      <c r="B2224" t="s">
        <v>63</v>
      </c>
      <c r="C2224" t="s">
        <v>30</v>
      </c>
      <c r="D2224">
        <v>7557</v>
      </c>
      <c r="E2224">
        <v>48620</v>
      </c>
      <c r="F2224" t="s">
        <v>10</v>
      </c>
    </row>
    <row r="2225" spans="1:6" x14ac:dyDescent="0.2">
      <c r="A2225">
        <v>2021</v>
      </c>
      <c r="B2225" t="s">
        <v>63</v>
      </c>
      <c r="C2225" t="s">
        <v>31</v>
      </c>
      <c r="D2225">
        <v>52078</v>
      </c>
      <c r="E2225">
        <v>53562</v>
      </c>
      <c r="F2225" t="s">
        <v>8</v>
      </c>
    </row>
    <row r="2226" spans="1:6" x14ac:dyDescent="0.2">
      <c r="A2226">
        <v>2021</v>
      </c>
      <c r="B2226" t="s">
        <v>63</v>
      </c>
      <c r="C2226" t="s">
        <v>32</v>
      </c>
      <c r="D2226">
        <v>4834</v>
      </c>
      <c r="E2226">
        <v>55258</v>
      </c>
      <c r="F2226" t="s">
        <v>8</v>
      </c>
    </row>
    <row r="2227" spans="1:6" x14ac:dyDescent="0.2">
      <c r="A2227">
        <v>2021</v>
      </c>
      <c r="B2227" t="s">
        <v>63</v>
      </c>
      <c r="C2227" t="s">
        <v>33</v>
      </c>
      <c r="D2227">
        <v>11559</v>
      </c>
      <c r="E2227">
        <v>54735</v>
      </c>
      <c r="F2227" t="s">
        <v>10</v>
      </c>
    </row>
    <row r="2228" spans="1:6" x14ac:dyDescent="0.2">
      <c r="A2228">
        <v>2021</v>
      </c>
      <c r="B2228" t="s">
        <v>63</v>
      </c>
      <c r="C2228" t="s">
        <v>34</v>
      </c>
      <c r="D2228">
        <v>8934</v>
      </c>
      <c r="E2228">
        <v>60808</v>
      </c>
      <c r="F2228" t="s">
        <v>10</v>
      </c>
    </row>
    <row r="2229" spans="1:6" x14ac:dyDescent="0.2">
      <c r="A2229">
        <v>2021</v>
      </c>
      <c r="B2229" t="s">
        <v>63</v>
      </c>
      <c r="C2229" t="s">
        <v>35</v>
      </c>
      <c r="D2229">
        <v>4773</v>
      </c>
      <c r="E2229">
        <v>64363</v>
      </c>
      <c r="F2229" t="s">
        <v>10</v>
      </c>
    </row>
    <row r="2230" spans="1:6" x14ac:dyDescent="0.2">
      <c r="A2230">
        <v>2021</v>
      </c>
      <c r="B2230" t="s">
        <v>63</v>
      </c>
      <c r="C2230" t="s">
        <v>36</v>
      </c>
      <c r="D2230">
        <v>40687</v>
      </c>
      <c r="E2230">
        <v>61124</v>
      </c>
      <c r="F2230" t="s">
        <v>10</v>
      </c>
    </row>
    <row r="2231" spans="1:6" x14ac:dyDescent="0.2">
      <c r="A2231">
        <v>2021</v>
      </c>
      <c r="B2231" t="s">
        <v>63</v>
      </c>
      <c r="C2231" t="s">
        <v>37</v>
      </c>
      <c r="D2231">
        <v>10974</v>
      </c>
      <c r="E2231">
        <v>48852</v>
      </c>
      <c r="F2231" t="s">
        <v>10</v>
      </c>
    </row>
    <row r="2232" spans="1:6" x14ac:dyDescent="0.2">
      <c r="A2232">
        <v>2021</v>
      </c>
      <c r="B2232" t="s">
        <v>63</v>
      </c>
      <c r="C2232" t="s">
        <v>38</v>
      </c>
      <c r="D2232">
        <v>67202</v>
      </c>
      <c r="E2232">
        <v>60638</v>
      </c>
      <c r="F2232" t="s">
        <v>8</v>
      </c>
    </row>
    <row r="2233" spans="1:6" x14ac:dyDescent="0.2">
      <c r="A2233">
        <v>2021</v>
      </c>
      <c r="B2233" t="s">
        <v>63</v>
      </c>
      <c r="C2233" t="s">
        <v>39</v>
      </c>
      <c r="D2233">
        <v>28199</v>
      </c>
      <c r="E2233">
        <v>56123</v>
      </c>
      <c r="F2233" t="s">
        <v>8</v>
      </c>
    </row>
    <row r="2234" spans="1:6" x14ac:dyDescent="0.2">
      <c r="A2234">
        <v>2021</v>
      </c>
      <c r="B2234" t="s">
        <v>63</v>
      </c>
      <c r="C2234" t="s">
        <v>40</v>
      </c>
      <c r="D2234">
        <v>2581</v>
      </c>
      <c r="E2234">
        <v>58585</v>
      </c>
      <c r="F2234" t="s">
        <v>10</v>
      </c>
    </row>
    <row r="2235" spans="1:6" x14ac:dyDescent="0.2">
      <c r="A2235">
        <v>2021</v>
      </c>
      <c r="B2235" t="s">
        <v>63</v>
      </c>
      <c r="C2235" t="s">
        <v>41</v>
      </c>
      <c r="D2235">
        <v>35525</v>
      </c>
      <c r="E2235">
        <v>53891</v>
      </c>
      <c r="F2235" t="s">
        <v>8</v>
      </c>
    </row>
    <row r="2236" spans="1:6" x14ac:dyDescent="0.2">
      <c r="A2236">
        <v>2021</v>
      </c>
      <c r="B2236" t="s">
        <v>63</v>
      </c>
      <c r="C2236" t="s">
        <v>42</v>
      </c>
      <c r="D2236">
        <v>13345</v>
      </c>
      <c r="E2236">
        <v>52841</v>
      </c>
      <c r="F2236" t="s">
        <v>8</v>
      </c>
    </row>
    <row r="2237" spans="1:6" x14ac:dyDescent="0.2">
      <c r="A2237">
        <v>2021</v>
      </c>
      <c r="B2237" t="s">
        <v>63</v>
      </c>
      <c r="C2237" t="s">
        <v>43</v>
      </c>
      <c r="D2237">
        <v>16113</v>
      </c>
      <c r="E2237">
        <v>57842</v>
      </c>
      <c r="F2237" t="s">
        <v>10</v>
      </c>
    </row>
    <row r="2238" spans="1:6" x14ac:dyDescent="0.2">
      <c r="A2238">
        <v>2021</v>
      </c>
      <c r="B2238" t="s">
        <v>63</v>
      </c>
      <c r="C2238" t="s">
        <v>44</v>
      </c>
      <c r="D2238">
        <v>57945</v>
      </c>
      <c r="E2238">
        <v>59416</v>
      </c>
      <c r="F2238" t="s">
        <v>10</v>
      </c>
    </row>
    <row r="2239" spans="1:6" x14ac:dyDescent="0.2">
      <c r="A2239">
        <v>2021</v>
      </c>
      <c r="B2239" t="s">
        <v>63</v>
      </c>
      <c r="C2239" t="s">
        <v>45</v>
      </c>
      <c r="D2239">
        <v>4664</v>
      </c>
      <c r="E2239">
        <v>56458</v>
      </c>
      <c r="F2239" t="s">
        <v>8</v>
      </c>
    </row>
    <row r="2240" spans="1:6" x14ac:dyDescent="0.2">
      <c r="A2240">
        <v>2021</v>
      </c>
      <c r="B2240" t="s">
        <v>63</v>
      </c>
      <c r="C2240" t="s">
        <v>46</v>
      </c>
      <c r="D2240">
        <v>12757</v>
      </c>
      <c r="E2240">
        <v>53296</v>
      </c>
      <c r="F2240" t="s">
        <v>8</v>
      </c>
    </row>
    <row r="2241" spans="1:6" x14ac:dyDescent="0.2">
      <c r="A2241">
        <v>2021</v>
      </c>
      <c r="B2241" t="s">
        <v>63</v>
      </c>
      <c r="C2241" t="s">
        <v>47</v>
      </c>
      <c r="D2241">
        <v>2904</v>
      </c>
      <c r="E2241">
        <v>58412</v>
      </c>
      <c r="F2241" t="s">
        <v>10</v>
      </c>
    </row>
    <row r="2242" spans="1:6" x14ac:dyDescent="0.2">
      <c r="A2242">
        <v>2021</v>
      </c>
      <c r="B2242" t="s">
        <v>63</v>
      </c>
      <c r="C2242" t="s">
        <v>48</v>
      </c>
      <c r="D2242">
        <v>16563</v>
      </c>
      <c r="E2242">
        <v>59183</v>
      </c>
      <c r="F2242" t="s">
        <v>8</v>
      </c>
    </row>
    <row r="2243" spans="1:6" x14ac:dyDescent="0.2">
      <c r="A2243">
        <v>2021</v>
      </c>
      <c r="B2243" t="s">
        <v>63</v>
      </c>
      <c r="C2243" t="s">
        <v>49</v>
      </c>
      <c r="D2243">
        <v>94237</v>
      </c>
      <c r="E2243">
        <v>55322</v>
      </c>
      <c r="F2243" t="s">
        <v>10</v>
      </c>
    </row>
    <row r="2244" spans="1:6" x14ac:dyDescent="0.2">
      <c r="A2244">
        <v>2021</v>
      </c>
      <c r="B2244" t="s">
        <v>63</v>
      </c>
      <c r="C2244" t="s">
        <v>50</v>
      </c>
      <c r="D2244">
        <v>12857</v>
      </c>
      <c r="E2244">
        <v>50983</v>
      </c>
      <c r="F2244" t="s">
        <v>8</v>
      </c>
    </row>
    <row r="2245" spans="1:6" x14ac:dyDescent="0.2">
      <c r="A2245">
        <v>2021</v>
      </c>
      <c r="B2245" t="s">
        <v>63</v>
      </c>
      <c r="C2245" t="s">
        <v>51</v>
      </c>
      <c r="D2245">
        <v>2503</v>
      </c>
      <c r="E2245">
        <v>54501</v>
      </c>
      <c r="F2245" t="s">
        <v>8</v>
      </c>
    </row>
    <row r="2246" spans="1:6" x14ac:dyDescent="0.2">
      <c r="A2246">
        <v>2021</v>
      </c>
      <c r="B2246" t="s">
        <v>63</v>
      </c>
      <c r="C2246" t="s">
        <v>52</v>
      </c>
      <c r="D2246">
        <v>50144</v>
      </c>
      <c r="E2246">
        <v>56876</v>
      </c>
      <c r="F2246" t="s">
        <v>10</v>
      </c>
    </row>
    <row r="2247" spans="1:6" x14ac:dyDescent="0.2">
      <c r="A2247">
        <v>2021</v>
      </c>
      <c r="B2247" t="s">
        <v>63</v>
      </c>
      <c r="C2247" t="s">
        <v>53</v>
      </c>
      <c r="D2247">
        <v>64023</v>
      </c>
      <c r="E2247">
        <v>59267</v>
      </c>
      <c r="F2247" t="s">
        <v>10</v>
      </c>
    </row>
    <row r="2248" spans="1:6" x14ac:dyDescent="0.2">
      <c r="A2248">
        <v>2021</v>
      </c>
      <c r="B2248" t="s">
        <v>63</v>
      </c>
      <c r="C2248" t="s">
        <v>54</v>
      </c>
      <c r="D2248">
        <v>5755</v>
      </c>
      <c r="E2248">
        <v>53876</v>
      </c>
      <c r="F2248" t="s">
        <v>8</v>
      </c>
    </row>
    <row r="2249" spans="1:6" x14ac:dyDescent="0.2">
      <c r="A2249">
        <v>2021</v>
      </c>
      <c r="B2249" t="s">
        <v>63</v>
      </c>
      <c r="C2249" t="s">
        <v>55</v>
      </c>
      <c r="D2249">
        <v>29257</v>
      </c>
      <c r="E2249">
        <v>56951</v>
      </c>
      <c r="F2249" t="s">
        <v>8</v>
      </c>
    </row>
    <row r="2250" spans="1:6" x14ac:dyDescent="0.2">
      <c r="A2250">
        <v>2021</v>
      </c>
      <c r="B2250" t="s">
        <v>63</v>
      </c>
      <c r="C2250" t="s">
        <v>56</v>
      </c>
      <c r="D2250">
        <v>3384</v>
      </c>
      <c r="E2250">
        <v>50083</v>
      </c>
      <c r="F2250" t="s">
        <v>10</v>
      </c>
    </row>
    <row r="2251" spans="1:6" x14ac:dyDescent="0.2">
      <c r="A2251">
        <v>2021</v>
      </c>
      <c r="B2251" t="s">
        <v>64</v>
      </c>
      <c r="C2251" t="s">
        <v>7</v>
      </c>
      <c r="D2251">
        <v>11180</v>
      </c>
      <c r="E2251">
        <v>23618</v>
      </c>
      <c r="F2251" t="s">
        <v>10</v>
      </c>
    </row>
    <row r="2252" spans="1:6" x14ac:dyDescent="0.2">
      <c r="A2252">
        <v>2021</v>
      </c>
      <c r="B2252" t="s">
        <v>64</v>
      </c>
      <c r="C2252" t="s">
        <v>9</v>
      </c>
      <c r="D2252">
        <v>14256</v>
      </c>
      <c r="E2252">
        <v>31557</v>
      </c>
      <c r="F2252" t="s">
        <v>10</v>
      </c>
    </row>
    <row r="2253" spans="1:6" x14ac:dyDescent="0.2">
      <c r="A2253">
        <v>2021</v>
      </c>
      <c r="B2253" t="s">
        <v>64</v>
      </c>
      <c r="C2253" t="s">
        <v>11</v>
      </c>
      <c r="D2253">
        <v>7315</v>
      </c>
      <c r="E2253">
        <v>23299</v>
      </c>
      <c r="F2253" t="s">
        <v>10</v>
      </c>
    </row>
    <row r="2254" spans="1:6" x14ac:dyDescent="0.2">
      <c r="A2254">
        <v>2021</v>
      </c>
      <c r="B2254" t="s">
        <v>64</v>
      </c>
      <c r="C2254" t="s">
        <v>12</v>
      </c>
      <c r="D2254">
        <v>116191</v>
      </c>
      <c r="E2254">
        <v>38379</v>
      </c>
      <c r="F2254" t="s">
        <v>10</v>
      </c>
    </row>
    <row r="2255" spans="1:6" x14ac:dyDescent="0.2">
      <c r="A2255">
        <v>2021</v>
      </c>
      <c r="B2255" t="s">
        <v>64</v>
      </c>
      <c r="C2255" t="s">
        <v>13</v>
      </c>
      <c r="D2255">
        <v>17317</v>
      </c>
      <c r="E2255">
        <v>33131</v>
      </c>
      <c r="F2255" t="s">
        <v>8</v>
      </c>
    </row>
    <row r="2256" spans="1:6" x14ac:dyDescent="0.2">
      <c r="A2256">
        <v>2021</v>
      </c>
      <c r="B2256" t="s">
        <v>64</v>
      </c>
      <c r="C2256" t="s">
        <v>14</v>
      </c>
      <c r="D2256">
        <v>10917</v>
      </c>
      <c r="E2256">
        <v>30451</v>
      </c>
      <c r="F2256" t="s">
        <v>8</v>
      </c>
    </row>
    <row r="2257" spans="1:6" x14ac:dyDescent="0.2">
      <c r="A2257">
        <v>2021</v>
      </c>
      <c r="B2257" t="s">
        <v>64</v>
      </c>
      <c r="C2257" t="s">
        <v>15</v>
      </c>
      <c r="D2257">
        <v>2710</v>
      </c>
      <c r="E2257">
        <v>27264</v>
      </c>
      <c r="F2257" t="s">
        <v>10</v>
      </c>
    </row>
    <row r="2258" spans="1:6" x14ac:dyDescent="0.2">
      <c r="A2258">
        <v>2021</v>
      </c>
      <c r="B2258" t="s">
        <v>64</v>
      </c>
      <c r="C2258" t="s">
        <v>16</v>
      </c>
      <c r="D2258">
        <v>58596</v>
      </c>
      <c r="E2258">
        <v>32675</v>
      </c>
      <c r="F2258" t="s">
        <v>8</v>
      </c>
    </row>
    <row r="2259" spans="1:6" x14ac:dyDescent="0.2">
      <c r="A2259">
        <v>2021</v>
      </c>
      <c r="B2259" t="s">
        <v>64</v>
      </c>
      <c r="C2259" t="s">
        <v>17</v>
      </c>
      <c r="D2259">
        <v>25254</v>
      </c>
      <c r="E2259">
        <v>27342</v>
      </c>
      <c r="F2259" t="s">
        <v>8</v>
      </c>
    </row>
    <row r="2260" spans="1:6" x14ac:dyDescent="0.2">
      <c r="A2260">
        <v>2021</v>
      </c>
      <c r="B2260" t="s">
        <v>64</v>
      </c>
      <c r="C2260" t="s">
        <v>18</v>
      </c>
      <c r="D2260">
        <v>5038</v>
      </c>
      <c r="E2260">
        <v>23770</v>
      </c>
      <c r="F2260" t="s">
        <v>10</v>
      </c>
    </row>
    <row r="2261" spans="1:6" x14ac:dyDescent="0.2">
      <c r="A2261">
        <v>2021</v>
      </c>
      <c r="B2261" t="s">
        <v>64</v>
      </c>
      <c r="C2261" t="s">
        <v>19</v>
      </c>
      <c r="D2261">
        <v>33183</v>
      </c>
      <c r="E2261">
        <v>30703</v>
      </c>
      <c r="F2261" t="s">
        <v>10</v>
      </c>
    </row>
    <row r="2262" spans="1:6" x14ac:dyDescent="0.2">
      <c r="A2262">
        <v>2021</v>
      </c>
      <c r="B2262" t="s">
        <v>64</v>
      </c>
      <c r="C2262" t="s">
        <v>20</v>
      </c>
      <c r="D2262">
        <v>15776</v>
      </c>
      <c r="E2262">
        <v>25660</v>
      </c>
      <c r="F2262" t="s">
        <v>8</v>
      </c>
    </row>
    <row r="2263" spans="1:6" x14ac:dyDescent="0.2">
      <c r="A2263">
        <v>2021</v>
      </c>
      <c r="B2263" t="s">
        <v>64</v>
      </c>
      <c r="C2263" t="s">
        <v>21</v>
      </c>
      <c r="D2263">
        <v>8796</v>
      </c>
      <c r="E2263">
        <v>23261</v>
      </c>
      <c r="F2263" t="s">
        <v>8</v>
      </c>
    </row>
    <row r="2264" spans="1:6" x14ac:dyDescent="0.2">
      <c r="A2264">
        <v>2021</v>
      </c>
      <c r="B2264" t="s">
        <v>64</v>
      </c>
      <c r="C2264" t="s">
        <v>22</v>
      </c>
      <c r="D2264">
        <v>6871</v>
      </c>
      <c r="E2264">
        <v>23333</v>
      </c>
      <c r="F2264" t="s">
        <v>10</v>
      </c>
    </row>
    <row r="2265" spans="1:6" x14ac:dyDescent="0.2">
      <c r="A2265">
        <v>2021</v>
      </c>
      <c r="B2265" t="s">
        <v>64</v>
      </c>
      <c r="C2265" t="s">
        <v>23</v>
      </c>
      <c r="D2265">
        <v>10118</v>
      </c>
      <c r="E2265">
        <v>24350</v>
      </c>
      <c r="F2265" t="s">
        <v>8</v>
      </c>
    </row>
    <row r="2266" spans="1:6" x14ac:dyDescent="0.2">
      <c r="A2266">
        <v>2021</v>
      </c>
      <c r="B2266" t="s">
        <v>64</v>
      </c>
      <c r="C2266" t="s">
        <v>24</v>
      </c>
      <c r="D2266">
        <v>12912</v>
      </c>
      <c r="E2266">
        <v>27789</v>
      </c>
      <c r="F2266" t="s">
        <v>10</v>
      </c>
    </row>
    <row r="2267" spans="1:6" x14ac:dyDescent="0.2">
      <c r="A2267">
        <v>2021</v>
      </c>
      <c r="B2267" t="s">
        <v>64</v>
      </c>
      <c r="C2267" t="s">
        <v>25</v>
      </c>
      <c r="D2267">
        <v>5132</v>
      </c>
      <c r="E2267">
        <v>29169</v>
      </c>
      <c r="F2267" t="s">
        <v>8</v>
      </c>
    </row>
    <row r="2268" spans="1:6" x14ac:dyDescent="0.2">
      <c r="A2268">
        <v>2021</v>
      </c>
      <c r="B2268" t="s">
        <v>64</v>
      </c>
      <c r="C2268" t="s">
        <v>26</v>
      </c>
      <c r="D2268">
        <v>15043</v>
      </c>
      <c r="E2268">
        <v>30758</v>
      </c>
      <c r="F2268" t="s">
        <v>8</v>
      </c>
    </row>
    <row r="2269" spans="1:6" x14ac:dyDescent="0.2">
      <c r="A2269">
        <v>2021</v>
      </c>
      <c r="B2269" t="s">
        <v>64</v>
      </c>
      <c r="C2269" t="s">
        <v>27</v>
      </c>
      <c r="D2269">
        <v>20740</v>
      </c>
      <c r="E2269">
        <v>35500</v>
      </c>
      <c r="F2269" t="s">
        <v>10</v>
      </c>
    </row>
    <row r="2270" spans="1:6" x14ac:dyDescent="0.2">
      <c r="A2270">
        <v>2021</v>
      </c>
      <c r="B2270" t="s">
        <v>64</v>
      </c>
      <c r="C2270" t="s">
        <v>28</v>
      </c>
      <c r="D2270">
        <v>23113</v>
      </c>
      <c r="E2270">
        <v>27121</v>
      </c>
      <c r="F2270" t="s">
        <v>10</v>
      </c>
    </row>
    <row r="2271" spans="1:6" x14ac:dyDescent="0.2">
      <c r="A2271">
        <v>2021</v>
      </c>
      <c r="B2271" t="s">
        <v>64</v>
      </c>
      <c r="C2271" t="s">
        <v>29</v>
      </c>
      <c r="D2271">
        <v>15325</v>
      </c>
      <c r="E2271">
        <v>29261</v>
      </c>
      <c r="F2271" t="s">
        <v>8</v>
      </c>
    </row>
    <row r="2272" spans="1:6" x14ac:dyDescent="0.2">
      <c r="A2272">
        <v>2021</v>
      </c>
      <c r="B2272" t="s">
        <v>64</v>
      </c>
      <c r="C2272" t="s">
        <v>30</v>
      </c>
      <c r="D2272">
        <v>6514</v>
      </c>
      <c r="E2272">
        <v>23817</v>
      </c>
      <c r="F2272" t="s">
        <v>8</v>
      </c>
    </row>
    <row r="2273" spans="1:6" x14ac:dyDescent="0.2">
      <c r="A2273">
        <v>2021</v>
      </c>
      <c r="B2273" t="s">
        <v>64</v>
      </c>
      <c r="C2273" t="s">
        <v>31</v>
      </c>
      <c r="D2273">
        <v>15195</v>
      </c>
      <c r="E2273">
        <v>27614</v>
      </c>
      <c r="F2273" t="s">
        <v>10</v>
      </c>
    </row>
    <row r="2274" spans="1:6" x14ac:dyDescent="0.2">
      <c r="A2274">
        <v>2021</v>
      </c>
      <c r="B2274" t="s">
        <v>64</v>
      </c>
      <c r="C2274" t="s">
        <v>32</v>
      </c>
      <c r="D2274">
        <v>5052</v>
      </c>
      <c r="E2274">
        <v>25955</v>
      </c>
      <c r="F2274" t="s">
        <v>10</v>
      </c>
    </row>
    <row r="2275" spans="1:6" x14ac:dyDescent="0.2">
      <c r="A2275">
        <v>2021</v>
      </c>
      <c r="B2275" t="s">
        <v>64</v>
      </c>
      <c r="C2275" t="s">
        <v>33</v>
      </c>
      <c r="D2275">
        <v>5609</v>
      </c>
      <c r="E2275">
        <v>23213</v>
      </c>
      <c r="F2275" t="s">
        <v>10</v>
      </c>
    </row>
    <row r="2276" spans="1:6" x14ac:dyDescent="0.2">
      <c r="A2276">
        <v>2021</v>
      </c>
      <c r="B2276" t="s">
        <v>64</v>
      </c>
      <c r="C2276" t="s">
        <v>34</v>
      </c>
      <c r="D2276">
        <v>8716</v>
      </c>
      <c r="E2276">
        <v>40432</v>
      </c>
      <c r="F2276" t="s">
        <v>10</v>
      </c>
    </row>
    <row r="2277" spans="1:6" x14ac:dyDescent="0.2">
      <c r="A2277">
        <v>2021</v>
      </c>
      <c r="B2277" t="s">
        <v>64</v>
      </c>
      <c r="C2277" t="s">
        <v>35</v>
      </c>
      <c r="D2277">
        <v>4675</v>
      </c>
      <c r="E2277">
        <v>28783</v>
      </c>
      <c r="F2277" t="s">
        <v>10</v>
      </c>
    </row>
    <row r="2278" spans="1:6" x14ac:dyDescent="0.2">
      <c r="A2278">
        <v>2021</v>
      </c>
      <c r="B2278" t="s">
        <v>64</v>
      </c>
      <c r="C2278" t="s">
        <v>36</v>
      </c>
      <c r="D2278">
        <v>24526</v>
      </c>
      <c r="E2278">
        <v>32347</v>
      </c>
      <c r="F2278" t="s">
        <v>8</v>
      </c>
    </row>
    <row r="2279" spans="1:6" x14ac:dyDescent="0.2">
      <c r="A2279">
        <v>2021</v>
      </c>
      <c r="B2279" t="s">
        <v>64</v>
      </c>
      <c r="C2279" t="s">
        <v>37</v>
      </c>
      <c r="D2279">
        <v>5277</v>
      </c>
      <c r="E2279">
        <v>25571</v>
      </c>
      <c r="F2279" t="s">
        <v>8</v>
      </c>
    </row>
    <row r="2280" spans="1:6" x14ac:dyDescent="0.2">
      <c r="A2280">
        <v>2021</v>
      </c>
      <c r="B2280" t="s">
        <v>64</v>
      </c>
      <c r="C2280" t="s">
        <v>38</v>
      </c>
      <c r="D2280">
        <v>65868</v>
      </c>
      <c r="E2280">
        <v>41828</v>
      </c>
      <c r="F2280" t="s">
        <v>10</v>
      </c>
    </row>
    <row r="2281" spans="1:6" x14ac:dyDescent="0.2">
      <c r="A2281">
        <v>2021</v>
      </c>
      <c r="B2281" t="s">
        <v>64</v>
      </c>
      <c r="C2281" t="s">
        <v>39</v>
      </c>
      <c r="D2281">
        <v>26474</v>
      </c>
      <c r="E2281">
        <v>26460</v>
      </c>
      <c r="F2281" t="s">
        <v>8</v>
      </c>
    </row>
    <row r="2282" spans="1:6" x14ac:dyDescent="0.2">
      <c r="A2282">
        <v>2021</v>
      </c>
      <c r="B2282" t="s">
        <v>64</v>
      </c>
      <c r="C2282" t="s">
        <v>40</v>
      </c>
      <c r="D2282">
        <v>2610</v>
      </c>
      <c r="E2282">
        <v>24573</v>
      </c>
      <c r="F2282" t="s">
        <v>8</v>
      </c>
    </row>
    <row r="2283" spans="1:6" x14ac:dyDescent="0.2">
      <c r="A2283">
        <v>2021</v>
      </c>
      <c r="B2283" t="s">
        <v>64</v>
      </c>
      <c r="C2283" t="s">
        <v>41</v>
      </c>
      <c r="D2283">
        <v>29035</v>
      </c>
      <c r="E2283">
        <v>26197</v>
      </c>
      <c r="F2283" t="s">
        <v>10</v>
      </c>
    </row>
    <row r="2284" spans="1:6" x14ac:dyDescent="0.2">
      <c r="A2284">
        <v>2021</v>
      </c>
      <c r="B2284" t="s">
        <v>64</v>
      </c>
      <c r="C2284" t="s">
        <v>42</v>
      </c>
      <c r="D2284">
        <v>9209</v>
      </c>
      <c r="E2284">
        <v>24600</v>
      </c>
      <c r="F2284" t="s">
        <v>10</v>
      </c>
    </row>
    <row r="2285" spans="1:6" x14ac:dyDescent="0.2">
      <c r="A2285">
        <v>2021</v>
      </c>
      <c r="B2285" t="s">
        <v>64</v>
      </c>
      <c r="C2285" t="s">
        <v>43</v>
      </c>
      <c r="D2285">
        <v>14116</v>
      </c>
      <c r="E2285">
        <v>29818</v>
      </c>
      <c r="F2285" t="s">
        <v>8</v>
      </c>
    </row>
    <row r="2286" spans="1:6" x14ac:dyDescent="0.2">
      <c r="A2286">
        <v>2021</v>
      </c>
      <c r="B2286" t="s">
        <v>64</v>
      </c>
      <c r="C2286" t="s">
        <v>44</v>
      </c>
      <c r="D2286">
        <v>33729</v>
      </c>
      <c r="E2286">
        <v>28011</v>
      </c>
      <c r="F2286" t="s">
        <v>8</v>
      </c>
    </row>
    <row r="2287" spans="1:6" x14ac:dyDescent="0.2">
      <c r="A2287">
        <v>2021</v>
      </c>
      <c r="B2287" t="s">
        <v>64</v>
      </c>
      <c r="C2287" t="s">
        <v>45</v>
      </c>
      <c r="D2287">
        <v>3873</v>
      </c>
      <c r="E2287">
        <v>29680</v>
      </c>
      <c r="F2287" t="s">
        <v>10</v>
      </c>
    </row>
    <row r="2288" spans="1:6" x14ac:dyDescent="0.2">
      <c r="A2288">
        <v>2021</v>
      </c>
      <c r="B2288" t="s">
        <v>64</v>
      </c>
      <c r="C2288" t="s">
        <v>46</v>
      </c>
      <c r="D2288">
        <v>13400</v>
      </c>
      <c r="E2288">
        <v>24816</v>
      </c>
      <c r="F2288" t="s">
        <v>8</v>
      </c>
    </row>
    <row r="2289" spans="1:6" x14ac:dyDescent="0.2">
      <c r="A2289">
        <v>2021</v>
      </c>
      <c r="B2289" t="s">
        <v>64</v>
      </c>
      <c r="C2289" t="s">
        <v>47</v>
      </c>
      <c r="D2289">
        <v>3191</v>
      </c>
      <c r="E2289">
        <v>23519</v>
      </c>
      <c r="F2289" t="s">
        <v>10</v>
      </c>
    </row>
    <row r="2290" spans="1:6" x14ac:dyDescent="0.2">
      <c r="A2290">
        <v>2021</v>
      </c>
      <c r="B2290" t="s">
        <v>64</v>
      </c>
      <c r="C2290" t="s">
        <v>48</v>
      </c>
      <c r="D2290">
        <v>16924</v>
      </c>
      <c r="E2290">
        <v>29878</v>
      </c>
      <c r="F2290" t="s">
        <v>8</v>
      </c>
    </row>
    <row r="2291" spans="1:6" x14ac:dyDescent="0.2">
      <c r="A2291">
        <v>2021</v>
      </c>
      <c r="B2291" t="s">
        <v>64</v>
      </c>
      <c r="C2291" t="s">
        <v>49</v>
      </c>
      <c r="D2291">
        <v>65057</v>
      </c>
      <c r="E2291">
        <v>28762</v>
      </c>
      <c r="F2291" t="s">
        <v>8</v>
      </c>
    </row>
    <row r="2292" spans="1:6" x14ac:dyDescent="0.2">
      <c r="A2292">
        <v>2021</v>
      </c>
      <c r="B2292" t="s">
        <v>64</v>
      </c>
      <c r="C2292" t="s">
        <v>50</v>
      </c>
      <c r="D2292">
        <v>7570</v>
      </c>
      <c r="E2292">
        <v>26955</v>
      </c>
      <c r="F2292" t="s">
        <v>10</v>
      </c>
    </row>
    <row r="2293" spans="1:6" x14ac:dyDescent="0.2">
      <c r="A2293">
        <v>2021</v>
      </c>
      <c r="B2293" t="s">
        <v>64</v>
      </c>
      <c r="C2293" t="s">
        <v>51</v>
      </c>
      <c r="D2293">
        <v>2268</v>
      </c>
      <c r="E2293">
        <v>29863</v>
      </c>
      <c r="F2293" t="s">
        <v>10</v>
      </c>
    </row>
    <row r="2294" spans="1:6" x14ac:dyDescent="0.2">
      <c r="A2294">
        <v>2021</v>
      </c>
      <c r="B2294" t="s">
        <v>64</v>
      </c>
      <c r="C2294" t="s">
        <v>52</v>
      </c>
      <c r="D2294">
        <v>20743</v>
      </c>
      <c r="E2294">
        <v>27582</v>
      </c>
      <c r="F2294" t="s">
        <v>8</v>
      </c>
    </row>
    <row r="2295" spans="1:6" x14ac:dyDescent="0.2">
      <c r="A2295">
        <v>2021</v>
      </c>
      <c r="B2295" t="s">
        <v>64</v>
      </c>
      <c r="C2295" t="s">
        <v>53</v>
      </c>
      <c r="D2295">
        <v>20637</v>
      </c>
      <c r="E2295">
        <v>32566</v>
      </c>
      <c r="F2295" t="s">
        <v>8</v>
      </c>
    </row>
    <row r="2296" spans="1:6" x14ac:dyDescent="0.2">
      <c r="A2296">
        <v>2021</v>
      </c>
      <c r="B2296" t="s">
        <v>64</v>
      </c>
      <c r="C2296" t="s">
        <v>54</v>
      </c>
      <c r="D2296">
        <v>4658</v>
      </c>
      <c r="E2296">
        <v>24256</v>
      </c>
      <c r="F2296" t="s">
        <v>10</v>
      </c>
    </row>
    <row r="2297" spans="1:6" x14ac:dyDescent="0.2">
      <c r="A2297">
        <v>2021</v>
      </c>
      <c r="B2297" t="s">
        <v>64</v>
      </c>
      <c r="C2297" t="s">
        <v>55</v>
      </c>
      <c r="D2297">
        <v>17015</v>
      </c>
      <c r="E2297">
        <v>24758</v>
      </c>
      <c r="F2297" t="s">
        <v>10</v>
      </c>
    </row>
    <row r="2298" spans="1:6" x14ac:dyDescent="0.2">
      <c r="A2298">
        <v>2021</v>
      </c>
      <c r="B2298" t="s">
        <v>64</v>
      </c>
      <c r="C2298" t="s">
        <v>56</v>
      </c>
      <c r="D2298">
        <v>2398</v>
      </c>
      <c r="E2298">
        <v>27994</v>
      </c>
      <c r="F2298" t="s">
        <v>10</v>
      </c>
    </row>
    <row r="2299" spans="1:6" x14ac:dyDescent="0.2">
      <c r="A2299">
        <v>2021</v>
      </c>
      <c r="B2299" t="s">
        <v>65</v>
      </c>
      <c r="C2299" t="s">
        <v>7</v>
      </c>
      <c r="D2299">
        <v>10189</v>
      </c>
      <c r="E2299">
        <v>44607</v>
      </c>
      <c r="F2299" t="s">
        <v>10</v>
      </c>
    </row>
    <row r="2300" spans="1:6" x14ac:dyDescent="0.2">
      <c r="A2300">
        <v>2021</v>
      </c>
      <c r="B2300" t="s">
        <v>65</v>
      </c>
      <c r="C2300" t="s">
        <v>9</v>
      </c>
      <c r="D2300">
        <v>10674</v>
      </c>
      <c r="E2300">
        <v>45965</v>
      </c>
      <c r="F2300" t="s">
        <v>10</v>
      </c>
    </row>
    <row r="2301" spans="1:6" x14ac:dyDescent="0.2">
      <c r="A2301">
        <v>2021</v>
      </c>
      <c r="B2301" t="s">
        <v>65</v>
      </c>
      <c r="C2301" t="s">
        <v>11</v>
      </c>
      <c r="D2301">
        <v>5359</v>
      </c>
      <c r="E2301">
        <v>42115</v>
      </c>
      <c r="F2301" t="s">
        <v>8</v>
      </c>
    </row>
    <row r="2302" spans="1:6" x14ac:dyDescent="0.2">
      <c r="A2302">
        <v>2021</v>
      </c>
      <c r="B2302" t="s">
        <v>65</v>
      </c>
      <c r="C2302" t="s">
        <v>12</v>
      </c>
      <c r="D2302">
        <v>97442</v>
      </c>
      <c r="E2302">
        <v>48293</v>
      </c>
      <c r="F2302" t="s">
        <v>8</v>
      </c>
    </row>
    <row r="2303" spans="1:6" x14ac:dyDescent="0.2">
      <c r="A2303">
        <v>2021</v>
      </c>
      <c r="B2303" t="s">
        <v>65</v>
      </c>
      <c r="C2303" t="s">
        <v>13</v>
      </c>
      <c r="D2303">
        <v>17008</v>
      </c>
      <c r="E2303">
        <v>48381</v>
      </c>
      <c r="F2303" t="s">
        <v>10</v>
      </c>
    </row>
    <row r="2304" spans="1:6" x14ac:dyDescent="0.2">
      <c r="A2304">
        <v>2021</v>
      </c>
      <c r="B2304" t="s">
        <v>65</v>
      </c>
      <c r="C2304" t="s">
        <v>14</v>
      </c>
      <c r="D2304">
        <v>18146</v>
      </c>
      <c r="E2304">
        <v>40861</v>
      </c>
      <c r="F2304" t="s">
        <v>8</v>
      </c>
    </row>
    <row r="2305" spans="1:6" x14ac:dyDescent="0.2">
      <c r="A2305">
        <v>2021</v>
      </c>
      <c r="B2305" t="s">
        <v>65</v>
      </c>
      <c r="C2305" t="s">
        <v>15</v>
      </c>
      <c r="D2305">
        <v>2052</v>
      </c>
      <c r="E2305">
        <v>41636</v>
      </c>
      <c r="F2305" t="s">
        <v>8</v>
      </c>
    </row>
    <row r="2306" spans="1:6" x14ac:dyDescent="0.2">
      <c r="A2306">
        <v>2021</v>
      </c>
      <c r="B2306" t="s">
        <v>65</v>
      </c>
      <c r="C2306" t="s">
        <v>16</v>
      </c>
      <c r="D2306">
        <v>56765</v>
      </c>
      <c r="E2306">
        <v>43969</v>
      </c>
      <c r="F2306" t="s">
        <v>10</v>
      </c>
    </row>
    <row r="2307" spans="1:6" x14ac:dyDescent="0.2">
      <c r="A2307">
        <v>2021</v>
      </c>
      <c r="B2307" t="s">
        <v>65</v>
      </c>
      <c r="C2307" t="s">
        <v>17</v>
      </c>
      <c r="D2307">
        <v>18227</v>
      </c>
      <c r="E2307">
        <v>43971</v>
      </c>
      <c r="F2307" t="s">
        <v>10</v>
      </c>
    </row>
    <row r="2308" spans="1:6" x14ac:dyDescent="0.2">
      <c r="A2308">
        <v>2021</v>
      </c>
      <c r="B2308" t="s">
        <v>65</v>
      </c>
      <c r="C2308" t="s">
        <v>18</v>
      </c>
      <c r="D2308">
        <v>3845</v>
      </c>
      <c r="E2308">
        <v>38615</v>
      </c>
      <c r="F2308" t="s">
        <v>8</v>
      </c>
    </row>
    <row r="2309" spans="1:6" x14ac:dyDescent="0.2">
      <c r="A2309">
        <v>2021</v>
      </c>
      <c r="B2309" t="s">
        <v>65</v>
      </c>
      <c r="C2309" t="s">
        <v>19</v>
      </c>
      <c r="D2309">
        <v>39884</v>
      </c>
      <c r="E2309">
        <v>49714</v>
      </c>
      <c r="F2309" t="s">
        <v>8</v>
      </c>
    </row>
    <row r="2310" spans="1:6" x14ac:dyDescent="0.2">
      <c r="A2310">
        <v>2021</v>
      </c>
      <c r="B2310" t="s">
        <v>65</v>
      </c>
      <c r="C2310" t="s">
        <v>20</v>
      </c>
      <c r="D2310">
        <v>12916</v>
      </c>
      <c r="E2310">
        <v>39759</v>
      </c>
      <c r="F2310" t="s">
        <v>10</v>
      </c>
    </row>
    <row r="2311" spans="1:6" x14ac:dyDescent="0.2">
      <c r="A2311">
        <v>2021</v>
      </c>
      <c r="B2311" t="s">
        <v>65</v>
      </c>
      <c r="C2311" t="s">
        <v>21</v>
      </c>
      <c r="D2311">
        <v>8547</v>
      </c>
      <c r="E2311">
        <v>42534</v>
      </c>
      <c r="F2311" t="s">
        <v>8</v>
      </c>
    </row>
    <row r="2312" spans="1:6" x14ac:dyDescent="0.2">
      <c r="A2312">
        <v>2021</v>
      </c>
      <c r="B2312" t="s">
        <v>65</v>
      </c>
      <c r="C2312" t="s">
        <v>22</v>
      </c>
      <c r="D2312">
        <v>5938</v>
      </c>
      <c r="E2312">
        <v>41624</v>
      </c>
      <c r="F2312" t="s">
        <v>10</v>
      </c>
    </row>
    <row r="2313" spans="1:6" x14ac:dyDescent="0.2">
      <c r="A2313">
        <v>2021</v>
      </c>
      <c r="B2313" t="s">
        <v>65</v>
      </c>
      <c r="C2313" t="s">
        <v>23</v>
      </c>
      <c r="D2313">
        <v>10404</v>
      </c>
      <c r="E2313">
        <v>40846</v>
      </c>
      <c r="F2313" t="s">
        <v>8</v>
      </c>
    </row>
    <row r="2314" spans="1:6" x14ac:dyDescent="0.2">
      <c r="A2314">
        <v>2021</v>
      </c>
      <c r="B2314" t="s">
        <v>65</v>
      </c>
      <c r="C2314" t="s">
        <v>24</v>
      </c>
      <c r="D2314">
        <v>9280</v>
      </c>
      <c r="E2314">
        <v>44963</v>
      </c>
      <c r="F2314" t="s">
        <v>8</v>
      </c>
    </row>
    <row r="2315" spans="1:6" x14ac:dyDescent="0.2">
      <c r="A2315">
        <v>2021</v>
      </c>
      <c r="B2315" t="s">
        <v>65</v>
      </c>
      <c r="C2315" t="s">
        <v>25</v>
      </c>
      <c r="D2315">
        <v>3777</v>
      </c>
      <c r="E2315">
        <v>41322</v>
      </c>
      <c r="F2315" t="s">
        <v>10</v>
      </c>
    </row>
    <row r="2316" spans="1:6" x14ac:dyDescent="0.2">
      <c r="A2316">
        <v>2021</v>
      </c>
      <c r="B2316" t="s">
        <v>65</v>
      </c>
      <c r="C2316" t="s">
        <v>26</v>
      </c>
      <c r="D2316">
        <v>19358</v>
      </c>
      <c r="E2316">
        <v>50150</v>
      </c>
      <c r="F2316" t="s">
        <v>10</v>
      </c>
    </row>
    <row r="2317" spans="1:6" x14ac:dyDescent="0.2">
      <c r="A2317">
        <v>2021</v>
      </c>
      <c r="B2317" t="s">
        <v>65</v>
      </c>
      <c r="C2317" t="s">
        <v>27</v>
      </c>
      <c r="D2317">
        <v>22046</v>
      </c>
      <c r="E2317">
        <v>46421</v>
      </c>
      <c r="F2317" t="s">
        <v>8</v>
      </c>
    </row>
    <row r="2318" spans="1:6" x14ac:dyDescent="0.2">
      <c r="A2318">
        <v>2021</v>
      </c>
      <c r="B2318" t="s">
        <v>65</v>
      </c>
      <c r="C2318" t="s">
        <v>28</v>
      </c>
      <c r="D2318">
        <v>32480</v>
      </c>
      <c r="E2318">
        <v>40330</v>
      </c>
      <c r="F2318" t="s">
        <v>8</v>
      </c>
    </row>
    <row r="2319" spans="1:6" x14ac:dyDescent="0.2">
      <c r="A2319">
        <v>2021</v>
      </c>
      <c r="B2319" t="s">
        <v>65</v>
      </c>
      <c r="C2319" t="s">
        <v>29</v>
      </c>
      <c r="D2319">
        <v>17266</v>
      </c>
      <c r="E2319">
        <v>41478</v>
      </c>
      <c r="F2319" t="s">
        <v>10</v>
      </c>
    </row>
    <row r="2320" spans="1:6" x14ac:dyDescent="0.2">
      <c r="A2320">
        <v>2021</v>
      </c>
      <c r="B2320" t="s">
        <v>65</v>
      </c>
      <c r="C2320" t="s">
        <v>30</v>
      </c>
      <c r="D2320">
        <v>4589</v>
      </c>
      <c r="E2320">
        <v>42243</v>
      </c>
      <c r="F2320" t="s">
        <v>10</v>
      </c>
    </row>
    <row r="2321" spans="1:6" x14ac:dyDescent="0.2">
      <c r="A2321">
        <v>2021</v>
      </c>
      <c r="B2321" t="s">
        <v>65</v>
      </c>
      <c r="C2321" t="s">
        <v>31</v>
      </c>
      <c r="D2321">
        <v>13240</v>
      </c>
      <c r="E2321">
        <v>41224</v>
      </c>
      <c r="F2321" t="s">
        <v>10</v>
      </c>
    </row>
    <row r="2322" spans="1:6" x14ac:dyDescent="0.2">
      <c r="A2322">
        <v>2021</v>
      </c>
      <c r="B2322" t="s">
        <v>65</v>
      </c>
      <c r="C2322" t="s">
        <v>32</v>
      </c>
      <c r="D2322">
        <v>4153</v>
      </c>
      <c r="E2322">
        <v>37791</v>
      </c>
      <c r="F2322" t="s">
        <v>10</v>
      </c>
    </row>
    <row r="2323" spans="1:6" x14ac:dyDescent="0.2">
      <c r="A2323">
        <v>2021</v>
      </c>
      <c r="B2323" t="s">
        <v>65</v>
      </c>
      <c r="C2323" t="s">
        <v>33</v>
      </c>
      <c r="D2323">
        <v>4572</v>
      </c>
      <c r="E2323">
        <v>39587</v>
      </c>
      <c r="F2323" t="s">
        <v>10</v>
      </c>
    </row>
    <row r="2324" spans="1:6" x14ac:dyDescent="0.2">
      <c r="A2324">
        <v>2021</v>
      </c>
      <c r="B2324" t="s">
        <v>65</v>
      </c>
      <c r="C2324" t="s">
        <v>34</v>
      </c>
      <c r="D2324">
        <v>5140</v>
      </c>
      <c r="E2324">
        <v>44479</v>
      </c>
      <c r="F2324" t="s">
        <v>8</v>
      </c>
    </row>
    <row r="2325" spans="1:6" x14ac:dyDescent="0.2">
      <c r="A2325">
        <v>2021</v>
      </c>
      <c r="B2325" t="s">
        <v>65</v>
      </c>
      <c r="C2325" t="s">
        <v>35</v>
      </c>
      <c r="D2325">
        <v>4011</v>
      </c>
      <c r="E2325">
        <v>45236</v>
      </c>
      <c r="F2325" t="s">
        <v>8</v>
      </c>
    </row>
    <row r="2326" spans="1:6" x14ac:dyDescent="0.2">
      <c r="A2326">
        <v>2021</v>
      </c>
      <c r="B2326" t="s">
        <v>65</v>
      </c>
      <c r="C2326" t="s">
        <v>36</v>
      </c>
      <c r="D2326">
        <v>24469</v>
      </c>
      <c r="E2326">
        <v>43373</v>
      </c>
      <c r="F2326" t="s">
        <v>10</v>
      </c>
    </row>
    <row r="2327" spans="1:6" x14ac:dyDescent="0.2">
      <c r="A2327">
        <v>2021</v>
      </c>
      <c r="B2327" t="s">
        <v>65</v>
      </c>
      <c r="C2327" t="s">
        <v>37</v>
      </c>
      <c r="D2327">
        <v>4216</v>
      </c>
      <c r="E2327">
        <v>41417</v>
      </c>
      <c r="F2327" t="s">
        <v>8</v>
      </c>
    </row>
    <row r="2328" spans="1:6" x14ac:dyDescent="0.2">
      <c r="A2328">
        <v>2021</v>
      </c>
      <c r="B2328" t="s">
        <v>65</v>
      </c>
      <c r="C2328" t="s">
        <v>38</v>
      </c>
      <c r="D2328">
        <v>72430</v>
      </c>
      <c r="E2328">
        <v>49410</v>
      </c>
      <c r="F2328" t="s">
        <v>8</v>
      </c>
    </row>
    <row r="2329" spans="1:6" x14ac:dyDescent="0.2">
      <c r="A2329">
        <v>2021</v>
      </c>
      <c r="B2329" t="s">
        <v>65</v>
      </c>
      <c r="C2329" t="s">
        <v>39</v>
      </c>
      <c r="D2329">
        <v>24457</v>
      </c>
      <c r="E2329">
        <v>42624</v>
      </c>
      <c r="F2329" t="s">
        <v>10</v>
      </c>
    </row>
    <row r="2330" spans="1:6" x14ac:dyDescent="0.2">
      <c r="A2330">
        <v>2021</v>
      </c>
      <c r="B2330" t="s">
        <v>65</v>
      </c>
      <c r="C2330" t="s">
        <v>40</v>
      </c>
      <c r="D2330">
        <v>2047</v>
      </c>
      <c r="E2330">
        <v>44696</v>
      </c>
      <c r="F2330" t="s">
        <v>10</v>
      </c>
    </row>
    <row r="2331" spans="1:6" x14ac:dyDescent="0.2">
      <c r="A2331">
        <v>2021</v>
      </c>
      <c r="B2331" t="s">
        <v>65</v>
      </c>
      <c r="C2331" t="s">
        <v>41</v>
      </c>
      <c r="D2331">
        <v>23639</v>
      </c>
      <c r="E2331">
        <v>41006</v>
      </c>
      <c r="F2331" t="s">
        <v>8</v>
      </c>
    </row>
    <row r="2332" spans="1:6" x14ac:dyDescent="0.2">
      <c r="A2332">
        <v>2021</v>
      </c>
      <c r="B2332" t="s">
        <v>65</v>
      </c>
      <c r="C2332" t="s">
        <v>42</v>
      </c>
      <c r="D2332">
        <v>6589</v>
      </c>
      <c r="E2332">
        <v>42151</v>
      </c>
      <c r="F2332" t="s">
        <v>8</v>
      </c>
    </row>
    <row r="2333" spans="1:6" x14ac:dyDescent="0.2">
      <c r="A2333">
        <v>2021</v>
      </c>
      <c r="B2333" t="s">
        <v>65</v>
      </c>
      <c r="C2333" t="s">
        <v>43</v>
      </c>
      <c r="D2333">
        <v>25468</v>
      </c>
      <c r="E2333">
        <v>41467</v>
      </c>
      <c r="F2333" t="s">
        <v>10</v>
      </c>
    </row>
    <row r="2334" spans="1:6" x14ac:dyDescent="0.2">
      <c r="A2334">
        <v>2021</v>
      </c>
      <c r="B2334" t="s">
        <v>65</v>
      </c>
      <c r="C2334" t="s">
        <v>44</v>
      </c>
      <c r="D2334">
        <v>33082</v>
      </c>
      <c r="E2334">
        <v>41131</v>
      </c>
      <c r="F2334" t="s">
        <v>8</v>
      </c>
    </row>
    <row r="2335" spans="1:6" x14ac:dyDescent="0.2">
      <c r="A2335">
        <v>2021</v>
      </c>
      <c r="B2335" t="s">
        <v>65</v>
      </c>
      <c r="C2335" t="s">
        <v>45</v>
      </c>
      <c r="D2335">
        <v>3537</v>
      </c>
      <c r="E2335">
        <v>40466</v>
      </c>
      <c r="F2335" t="s">
        <v>10</v>
      </c>
    </row>
    <row r="2336" spans="1:6" x14ac:dyDescent="0.2">
      <c r="A2336">
        <v>2021</v>
      </c>
      <c r="B2336" t="s">
        <v>65</v>
      </c>
      <c r="C2336" t="s">
        <v>46</v>
      </c>
      <c r="D2336">
        <v>12142</v>
      </c>
      <c r="E2336">
        <v>40386</v>
      </c>
      <c r="F2336" t="s">
        <v>8</v>
      </c>
    </row>
    <row r="2337" spans="1:6" x14ac:dyDescent="0.2">
      <c r="A2337">
        <v>2021</v>
      </c>
      <c r="B2337" t="s">
        <v>65</v>
      </c>
      <c r="C2337" t="s">
        <v>47</v>
      </c>
      <c r="D2337">
        <v>2223</v>
      </c>
      <c r="E2337">
        <v>40233</v>
      </c>
      <c r="F2337" t="s">
        <v>8</v>
      </c>
    </row>
    <row r="2338" spans="1:6" x14ac:dyDescent="0.2">
      <c r="A2338">
        <v>2021</v>
      </c>
      <c r="B2338" t="s">
        <v>65</v>
      </c>
      <c r="C2338" t="s">
        <v>48</v>
      </c>
      <c r="D2338">
        <v>15931</v>
      </c>
      <c r="E2338">
        <v>42227</v>
      </c>
      <c r="F2338" t="s">
        <v>10</v>
      </c>
    </row>
    <row r="2339" spans="1:6" x14ac:dyDescent="0.2">
      <c r="A2339">
        <v>2021</v>
      </c>
      <c r="B2339" t="s">
        <v>65</v>
      </c>
      <c r="C2339" t="s">
        <v>49</v>
      </c>
      <c r="D2339">
        <v>57504</v>
      </c>
      <c r="E2339">
        <v>47110</v>
      </c>
      <c r="F2339" t="s">
        <v>10</v>
      </c>
    </row>
    <row r="2340" spans="1:6" x14ac:dyDescent="0.2">
      <c r="A2340">
        <v>2021</v>
      </c>
      <c r="B2340" t="s">
        <v>65</v>
      </c>
      <c r="C2340" t="s">
        <v>50</v>
      </c>
      <c r="D2340">
        <v>6492</v>
      </c>
      <c r="E2340">
        <v>43389</v>
      </c>
      <c r="F2340" t="s">
        <v>8</v>
      </c>
    </row>
    <row r="2341" spans="1:6" x14ac:dyDescent="0.2">
      <c r="A2341">
        <v>2021</v>
      </c>
      <c r="B2341" t="s">
        <v>65</v>
      </c>
      <c r="C2341" t="s">
        <v>51</v>
      </c>
      <c r="D2341">
        <v>1990</v>
      </c>
      <c r="E2341">
        <v>43394</v>
      </c>
      <c r="F2341" t="s">
        <v>8</v>
      </c>
    </row>
    <row r="2342" spans="1:6" x14ac:dyDescent="0.2">
      <c r="A2342">
        <v>2021</v>
      </c>
      <c r="B2342" t="s">
        <v>65</v>
      </c>
      <c r="C2342" t="s">
        <v>52</v>
      </c>
      <c r="D2342">
        <v>29777</v>
      </c>
      <c r="E2342">
        <v>51136</v>
      </c>
      <c r="F2342" t="s">
        <v>10</v>
      </c>
    </row>
    <row r="2343" spans="1:6" x14ac:dyDescent="0.2">
      <c r="A2343">
        <v>2021</v>
      </c>
      <c r="B2343" t="s">
        <v>65</v>
      </c>
      <c r="C2343" t="s">
        <v>53</v>
      </c>
      <c r="D2343">
        <v>19915</v>
      </c>
      <c r="E2343">
        <v>48585</v>
      </c>
      <c r="F2343" t="s">
        <v>10</v>
      </c>
    </row>
    <row r="2344" spans="1:6" x14ac:dyDescent="0.2">
      <c r="A2344">
        <v>2021</v>
      </c>
      <c r="B2344" t="s">
        <v>65</v>
      </c>
      <c r="C2344" t="s">
        <v>54</v>
      </c>
      <c r="D2344">
        <v>5797</v>
      </c>
      <c r="E2344">
        <v>38080</v>
      </c>
      <c r="F2344" t="s">
        <v>10</v>
      </c>
    </row>
    <row r="2345" spans="1:6" x14ac:dyDescent="0.2">
      <c r="A2345">
        <v>2021</v>
      </c>
      <c r="B2345" t="s">
        <v>65</v>
      </c>
      <c r="C2345" t="s">
        <v>55</v>
      </c>
      <c r="D2345">
        <v>13757</v>
      </c>
      <c r="E2345">
        <v>37908</v>
      </c>
      <c r="F2345" t="s">
        <v>10</v>
      </c>
    </row>
    <row r="2346" spans="1:6" x14ac:dyDescent="0.2">
      <c r="A2346">
        <v>2021</v>
      </c>
      <c r="B2346" t="s">
        <v>65</v>
      </c>
      <c r="C2346" t="s">
        <v>56</v>
      </c>
      <c r="D2346">
        <v>1655</v>
      </c>
      <c r="E2346">
        <v>45255</v>
      </c>
      <c r="F2346" t="s">
        <v>10</v>
      </c>
    </row>
    <row r="2347" spans="1:6" x14ac:dyDescent="0.2">
      <c r="A2347">
        <v>2020</v>
      </c>
      <c r="B2347" t="s">
        <v>6</v>
      </c>
      <c r="C2347" t="s">
        <v>7</v>
      </c>
      <c r="D2347">
        <v>1843</v>
      </c>
      <c r="E2347">
        <v>62388</v>
      </c>
      <c r="F2347" t="s">
        <v>8</v>
      </c>
    </row>
    <row r="2348" spans="1:6" x14ac:dyDescent="0.2">
      <c r="A2348">
        <v>2020</v>
      </c>
      <c r="B2348" t="s">
        <v>6</v>
      </c>
      <c r="C2348" t="s">
        <v>9</v>
      </c>
      <c r="D2348">
        <v>1328</v>
      </c>
      <c r="E2348">
        <v>56854</v>
      </c>
      <c r="F2348" t="s">
        <v>8</v>
      </c>
    </row>
    <row r="2349" spans="1:6" x14ac:dyDescent="0.2">
      <c r="A2349">
        <v>2020</v>
      </c>
      <c r="B2349" t="s">
        <v>6</v>
      </c>
      <c r="C2349" t="s">
        <v>11</v>
      </c>
      <c r="D2349">
        <v>2525</v>
      </c>
      <c r="E2349">
        <v>53616</v>
      </c>
      <c r="F2349" t="s">
        <v>10</v>
      </c>
    </row>
    <row r="2350" spans="1:6" x14ac:dyDescent="0.2">
      <c r="A2350">
        <v>2020</v>
      </c>
      <c r="B2350" t="s">
        <v>6</v>
      </c>
      <c r="C2350" t="s">
        <v>12</v>
      </c>
      <c r="D2350">
        <v>17605</v>
      </c>
      <c r="E2350">
        <v>44595</v>
      </c>
      <c r="F2350" t="s">
        <v>8</v>
      </c>
    </row>
    <row r="2351" spans="1:6" x14ac:dyDescent="0.2">
      <c r="A2351">
        <v>2020</v>
      </c>
      <c r="B2351" t="s">
        <v>6</v>
      </c>
      <c r="C2351" t="s">
        <v>13</v>
      </c>
      <c r="D2351">
        <v>3256</v>
      </c>
      <c r="E2351">
        <v>94489</v>
      </c>
      <c r="F2351" t="s">
        <v>8</v>
      </c>
    </row>
    <row r="2352" spans="1:6" x14ac:dyDescent="0.2">
      <c r="A2352">
        <v>2020</v>
      </c>
      <c r="B2352" t="s">
        <v>6</v>
      </c>
      <c r="C2352" t="s">
        <v>14</v>
      </c>
      <c r="D2352">
        <v>441</v>
      </c>
      <c r="E2352">
        <v>46054</v>
      </c>
      <c r="F2352" t="s">
        <v>10</v>
      </c>
    </row>
    <row r="2353" spans="1:6" x14ac:dyDescent="0.2">
      <c r="A2353">
        <v>2020</v>
      </c>
      <c r="B2353" t="s">
        <v>6</v>
      </c>
      <c r="C2353" t="s">
        <v>15</v>
      </c>
      <c r="D2353">
        <v>177</v>
      </c>
      <c r="E2353">
        <v>45987</v>
      </c>
      <c r="F2353" t="s">
        <v>10</v>
      </c>
    </row>
    <row r="2354" spans="1:6" x14ac:dyDescent="0.2">
      <c r="A2354">
        <v>2020</v>
      </c>
      <c r="B2354" t="s">
        <v>6</v>
      </c>
      <c r="C2354" t="s">
        <v>16</v>
      </c>
      <c r="D2354">
        <v>5289</v>
      </c>
      <c r="E2354">
        <v>40681</v>
      </c>
      <c r="F2354" t="s">
        <v>8</v>
      </c>
    </row>
    <row r="2355" spans="1:6" x14ac:dyDescent="0.2">
      <c r="A2355">
        <v>2020</v>
      </c>
      <c r="B2355" t="s">
        <v>6</v>
      </c>
      <c r="C2355" t="s">
        <v>17</v>
      </c>
      <c r="D2355">
        <v>2630</v>
      </c>
      <c r="E2355">
        <v>48010</v>
      </c>
      <c r="F2355" t="s">
        <v>8</v>
      </c>
    </row>
    <row r="2356" spans="1:6" x14ac:dyDescent="0.2">
      <c r="A2356">
        <v>2020</v>
      </c>
      <c r="B2356" t="s">
        <v>6</v>
      </c>
      <c r="C2356" t="s">
        <v>18</v>
      </c>
      <c r="D2356">
        <v>2500</v>
      </c>
      <c r="E2356">
        <v>45998</v>
      </c>
      <c r="F2356" t="s">
        <v>10</v>
      </c>
    </row>
    <row r="2357" spans="1:6" x14ac:dyDescent="0.2">
      <c r="A2357">
        <v>2020</v>
      </c>
      <c r="B2357" t="s">
        <v>6</v>
      </c>
      <c r="C2357" t="s">
        <v>19</v>
      </c>
      <c r="D2357">
        <v>2785</v>
      </c>
      <c r="E2357">
        <v>56101</v>
      </c>
      <c r="F2357" t="s">
        <v>8</v>
      </c>
    </row>
    <row r="2358" spans="1:6" x14ac:dyDescent="0.2">
      <c r="A2358">
        <v>2020</v>
      </c>
      <c r="B2358" t="s">
        <v>6</v>
      </c>
      <c r="C2358" t="s">
        <v>20</v>
      </c>
      <c r="D2358">
        <v>2217</v>
      </c>
      <c r="E2358">
        <v>54605</v>
      </c>
      <c r="F2358" t="s">
        <v>10</v>
      </c>
    </row>
    <row r="2359" spans="1:6" x14ac:dyDescent="0.2">
      <c r="A2359">
        <v>2020</v>
      </c>
      <c r="B2359" t="s">
        <v>6</v>
      </c>
      <c r="C2359" t="s">
        <v>21</v>
      </c>
      <c r="D2359">
        <v>2830</v>
      </c>
      <c r="E2359">
        <v>48989</v>
      </c>
      <c r="F2359" t="s">
        <v>8</v>
      </c>
    </row>
    <row r="2360" spans="1:6" x14ac:dyDescent="0.2">
      <c r="A2360">
        <v>2020</v>
      </c>
      <c r="B2360" t="s">
        <v>6</v>
      </c>
      <c r="C2360" t="s">
        <v>22</v>
      </c>
      <c r="D2360">
        <v>2658</v>
      </c>
      <c r="E2360">
        <v>53004</v>
      </c>
      <c r="F2360" t="s">
        <v>8</v>
      </c>
    </row>
    <row r="2361" spans="1:6" x14ac:dyDescent="0.2">
      <c r="A2361">
        <v>2020</v>
      </c>
      <c r="B2361" t="s">
        <v>6</v>
      </c>
      <c r="C2361" t="s">
        <v>23</v>
      </c>
      <c r="D2361">
        <v>1559</v>
      </c>
      <c r="E2361">
        <v>62223</v>
      </c>
      <c r="F2361" t="s">
        <v>10</v>
      </c>
    </row>
    <row r="2362" spans="1:6" x14ac:dyDescent="0.2">
      <c r="A2362">
        <v>2020</v>
      </c>
      <c r="B2362" t="s">
        <v>6</v>
      </c>
      <c r="C2362" t="s">
        <v>24</v>
      </c>
      <c r="D2362">
        <v>3089</v>
      </c>
      <c r="E2362">
        <v>90277</v>
      </c>
      <c r="F2362" t="s">
        <v>10</v>
      </c>
    </row>
    <row r="2363" spans="1:6" x14ac:dyDescent="0.2">
      <c r="A2363">
        <v>2020</v>
      </c>
      <c r="B2363" t="s">
        <v>6</v>
      </c>
      <c r="C2363" t="s">
        <v>25</v>
      </c>
      <c r="D2363">
        <v>1372</v>
      </c>
      <c r="E2363">
        <v>47187</v>
      </c>
      <c r="F2363" t="s">
        <v>8</v>
      </c>
    </row>
    <row r="2364" spans="1:6" x14ac:dyDescent="0.2">
      <c r="A2364">
        <v>2020</v>
      </c>
      <c r="B2364" t="s">
        <v>6</v>
      </c>
      <c r="C2364" t="s">
        <v>26</v>
      </c>
      <c r="D2364">
        <v>723</v>
      </c>
      <c r="E2364">
        <v>49100</v>
      </c>
      <c r="F2364" t="s">
        <v>8</v>
      </c>
    </row>
    <row r="2365" spans="1:6" x14ac:dyDescent="0.2">
      <c r="A2365">
        <v>2020</v>
      </c>
      <c r="B2365" t="s">
        <v>6</v>
      </c>
      <c r="C2365" t="s">
        <v>27</v>
      </c>
      <c r="D2365">
        <v>985</v>
      </c>
      <c r="E2365">
        <v>67244</v>
      </c>
      <c r="F2365" t="s">
        <v>10</v>
      </c>
    </row>
    <row r="2366" spans="1:6" x14ac:dyDescent="0.2">
      <c r="A2366">
        <v>2020</v>
      </c>
      <c r="B2366" t="s">
        <v>6</v>
      </c>
      <c r="C2366" t="s">
        <v>28</v>
      </c>
      <c r="D2366">
        <v>3282</v>
      </c>
      <c r="E2366">
        <v>46516</v>
      </c>
      <c r="F2366" t="s">
        <v>10</v>
      </c>
    </row>
    <row r="2367" spans="1:6" x14ac:dyDescent="0.2">
      <c r="A2367">
        <v>2020</v>
      </c>
      <c r="B2367" t="s">
        <v>6</v>
      </c>
      <c r="C2367" t="s">
        <v>29</v>
      </c>
      <c r="D2367">
        <v>3071</v>
      </c>
      <c r="E2367">
        <v>56521</v>
      </c>
      <c r="F2367" t="s">
        <v>10</v>
      </c>
    </row>
    <row r="2368" spans="1:6" x14ac:dyDescent="0.2">
      <c r="A2368">
        <v>2020</v>
      </c>
      <c r="B2368" t="s">
        <v>6</v>
      </c>
      <c r="C2368" t="s">
        <v>30</v>
      </c>
      <c r="D2368">
        <v>2153</v>
      </c>
      <c r="E2368">
        <v>53028</v>
      </c>
      <c r="F2368" t="s">
        <v>10</v>
      </c>
    </row>
    <row r="2369" spans="1:6" x14ac:dyDescent="0.2">
      <c r="A2369">
        <v>2020</v>
      </c>
      <c r="B2369" t="s">
        <v>6</v>
      </c>
      <c r="C2369" t="s">
        <v>31</v>
      </c>
      <c r="D2369">
        <v>1935</v>
      </c>
      <c r="E2369">
        <v>49331</v>
      </c>
      <c r="F2369" t="s">
        <v>10</v>
      </c>
    </row>
    <row r="2370" spans="1:6" x14ac:dyDescent="0.2">
      <c r="A2370">
        <v>2020</v>
      </c>
      <c r="B2370" t="s">
        <v>6</v>
      </c>
      <c r="C2370" t="s">
        <v>32</v>
      </c>
      <c r="D2370">
        <v>1771</v>
      </c>
      <c r="E2370">
        <v>73090</v>
      </c>
      <c r="F2370" t="s">
        <v>8</v>
      </c>
    </row>
    <row r="2371" spans="1:6" x14ac:dyDescent="0.2">
      <c r="A2371">
        <v>2020</v>
      </c>
      <c r="B2371" t="s">
        <v>6</v>
      </c>
      <c r="C2371" t="s">
        <v>33</v>
      </c>
      <c r="D2371">
        <v>2378</v>
      </c>
      <c r="E2371">
        <v>47084</v>
      </c>
      <c r="F2371" t="s">
        <v>8</v>
      </c>
    </row>
    <row r="2372" spans="1:6" x14ac:dyDescent="0.2">
      <c r="A2372">
        <v>2020</v>
      </c>
      <c r="B2372" t="s">
        <v>6</v>
      </c>
      <c r="C2372" t="s">
        <v>34</v>
      </c>
      <c r="D2372">
        <v>641</v>
      </c>
      <c r="E2372">
        <v>88872</v>
      </c>
      <c r="F2372" t="s">
        <v>10</v>
      </c>
    </row>
    <row r="2373" spans="1:6" x14ac:dyDescent="0.2">
      <c r="A2373">
        <v>2020</v>
      </c>
      <c r="B2373" t="s">
        <v>6</v>
      </c>
      <c r="C2373" t="s">
        <v>35</v>
      </c>
      <c r="D2373">
        <v>344</v>
      </c>
      <c r="E2373">
        <v>48081</v>
      </c>
      <c r="F2373" t="s">
        <v>8</v>
      </c>
    </row>
    <row r="2374" spans="1:6" x14ac:dyDescent="0.2">
      <c r="A2374">
        <v>2020</v>
      </c>
      <c r="B2374" t="s">
        <v>6</v>
      </c>
      <c r="C2374" t="s">
        <v>36</v>
      </c>
      <c r="D2374">
        <v>1003</v>
      </c>
      <c r="E2374">
        <v>45981</v>
      </c>
      <c r="F2374" t="s">
        <v>8</v>
      </c>
    </row>
    <row r="2375" spans="1:6" x14ac:dyDescent="0.2">
      <c r="A2375">
        <v>2020</v>
      </c>
      <c r="B2375" t="s">
        <v>6</v>
      </c>
      <c r="C2375" t="s">
        <v>37</v>
      </c>
      <c r="D2375">
        <v>2007</v>
      </c>
      <c r="E2375">
        <v>70393</v>
      </c>
      <c r="F2375" t="s">
        <v>10</v>
      </c>
    </row>
    <row r="2376" spans="1:6" x14ac:dyDescent="0.2">
      <c r="A2376">
        <v>2020</v>
      </c>
      <c r="B2376" t="s">
        <v>6</v>
      </c>
      <c r="C2376" t="s">
        <v>38</v>
      </c>
      <c r="D2376">
        <v>3062</v>
      </c>
      <c r="E2376">
        <v>47230</v>
      </c>
      <c r="F2376" t="s">
        <v>10</v>
      </c>
    </row>
    <row r="2377" spans="1:6" x14ac:dyDescent="0.2">
      <c r="A2377">
        <v>2020</v>
      </c>
      <c r="B2377" t="s">
        <v>6</v>
      </c>
      <c r="C2377" t="s">
        <v>39</v>
      </c>
      <c r="D2377">
        <v>3330</v>
      </c>
      <c r="E2377">
        <v>45062</v>
      </c>
      <c r="F2377" t="s">
        <v>8</v>
      </c>
    </row>
    <row r="2378" spans="1:6" x14ac:dyDescent="0.2">
      <c r="A2378">
        <v>2020</v>
      </c>
      <c r="B2378" t="s">
        <v>6</v>
      </c>
      <c r="C2378" t="s">
        <v>40</v>
      </c>
      <c r="D2378">
        <v>1766</v>
      </c>
      <c r="E2378">
        <v>101073</v>
      </c>
      <c r="F2378" t="s">
        <v>8</v>
      </c>
    </row>
    <row r="2379" spans="1:6" x14ac:dyDescent="0.2">
      <c r="A2379">
        <v>2020</v>
      </c>
      <c r="B2379" t="s">
        <v>6</v>
      </c>
      <c r="C2379" t="s">
        <v>41</v>
      </c>
      <c r="D2379">
        <v>2470</v>
      </c>
      <c r="E2379">
        <v>57145</v>
      </c>
      <c r="F2379" t="s">
        <v>10</v>
      </c>
    </row>
    <row r="2380" spans="1:6" x14ac:dyDescent="0.2">
      <c r="A2380">
        <v>2020</v>
      </c>
      <c r="B2380" t="s">
        <v>6</v>
      </c>
      <c r="C2380" t="s">
        <v>42</v>
      </c>
      <c r="D2380">
        <v>4348</v>
      </c>
      <c r="E2380">
        <v>97135</v>
      </c>
      <c r="F2380" t="s">
        <v>8</v>
      </c>
    </row>
    <row r="2381" spans="1:6" x14ac:dyDescent="0.2">
      <c r="A2381">
        <v>2020</v>
      </c>
      <c r="B2381" t="s">
        <v>6</v>
      </c>
      <c r="C2381" t="s">
        <v>43</v>
      </c>
      <c r="D2381">
        <v>4560</v>
      </c>
      <c r="E2381">
        <v>43495</v>
      </c>
      <c r="F2381" t="s">
        <v>10</v>
      </c>
    </row>
    <row r="2382" spans="1:6" x14ac:dyDescent="0.2">
      <c r="A2382">
        <v>2020</v>
      </c>
      <c r="B2382" t="s">
        <v>6</v>
      </c>
      <c r="C2382" t="s">
        <v>44</v>
      </c>
      <c r="D2382">
        <v>3585</v>
      </c>
      <c r="E2382">
        <v>68951</v>
      </c>
      <c r="F2382" t="s">
        <v>8</v>
      </c>
    </row>
    <row r="2383" spans="1:6" x14ac:dyDescent="0.2">
      <c r="A2383">
        <v>2020</v>
      </c>
      <c r="B2383" t="s">
        <v>6</v>
      </c>
      <c r="C2383" t="s">
        <v>45</v>
      </c>
      <c r="D2383">
        <v>194</v>
      </c>
      <c r="E2383">
        <v>45071</v>
      </c>
      <c r="F2383" t="s">
        <v>8</v>
      </c>
    </row>
    <row r="2384" spans="1:6" x14ac:dyDescent="0.2">
      <c r="A2384">
        <v>2020</v>
      </c>
      <c r="B2384" t="s">
        <v>6</v>
      </c>
      <c r="C2384" t="s">
        <v>46</v>
      </c>
      <c r="D2384">
        <v>1286</v>
      </c>
      <c r="E2384">
        <v>46536</v>
      </c>
      <c r="F2384" t="s">
        <v>10</v>
      </c>
    </row>
    <row r="2385" spans="1:6" x14ac:dyDescent="0.2">
      <c r="A2385">
        <v>2020</v>
      </c>
      <c r="B2385" t="s">
        <v>6</v>
      </c>
      <c r="C2385" t="s">
        <v>47</v>
      </c>
      <c r="D2385">
        <v>1047</v>
      </c>
      <c r="E2385">
        <v>48904</v>
      </c>
      <c r="F2385" t="s">
        <v>10</v>
      </c>
    </row>
    <row r="2386" spans="1:6" x14ac:dyDescent="0.2">
      <c r="A2386">
        <v>2020</v>
      </c>
      <c r="B2386" t="s">
        <v>6</v>
      </c>
      <c r="C2386" t="s">
        <v>48</v>
      </c>
      <c r="D2386">
        <v>1099</v>
      </c>
      <c r="E2386">
        <v>52634</v>
      </c>
      <c r="F2386" t="s">
        <v>8</v>
      </c>
    </row>
    <row r="2387" spans="1:6" x14ac:dyDescent="0.2">
      <c r="A2387">
        <v>2020</v>
      </c>
      <c r="B2387" t="s">
        <v>6</v>
      </c>
      <c r="C2387" t="s">
        <v>49</v>
      </c>
      <c r="D2387">
        <v>19761</v>
      </c>
      <c r="E2387">
        <v>115449</v>
      </c>
      <c r="F2387" t="s">
        <v>8</v>
      </c>
    </row>
    <row r="2388" spans="1:6" x14ac:dyDescent="0.2">
      <c r="A2388">
        <v>2020</v>
      </c>
      <c r="B2388" t="s">
        <v>6</v>
      </c>
      <c r="C2388" t="s">
        <v>50</v>
      </c>
      <c r="D2388">
        <v>1002</v>
      </c>
      <c r="E2388">
        <v>67171</v>
      </c>
      <c r="F2388" t="s">
        <v>10</v>
      </c>
    </row>
    <row r="2389" spans="1:6" x14ac:dyDescent="0.2">
      <c r="A2389">
        <v>2020</v>
      </c>
      <c r="B2389" t="s">
        <v>6</v>
      </c>
      <c r="C2389" t="s">
        <v>51</v>
      </c>
      <c r="D2389">
        <v>548</v>
      </c>
      <c r="E2389">
        <v>44605</v>
      </c>
      <c r="F2389" t="s">
        <v>10</v>
      </c>
    </row>
    <row r="2390" spans="1:6" x14ac:dyDescent="0.2">
      <c r="A2390">
        <v>2020</v>
      </c>
      <c r="B2390" t="s">
        <v>6</v>
      </c>
      <c r="C2390" t="s">
        <v>52</v>
      </c>
      <c r="D2390">
        <v>2101</v>
      </c>
      <c r="E2390">
        <v>53043</v>
      </c>
      <c r="F2390" t="s">
        <v>10</v>
      </c>
    </row>
    <row r="2391" spans="1:6" x14ac:dyDescent="0.2">
      <c r="A2391">
        <v>2020</v>
      </c>
      <c r="B2391" t="s">
        <v>6</v>
      </c>
      <c r="C2391" t="s">
        <v>53</v>
      </c>
      <c r="D2391">
        <v>7317</v>
      </c>
      <c r="E2391">
        <v>39346</v>
      </c>
      <c r="F2391" t="s">
        <v>10</v>
      </c>
    </row>
    <row r="2392" spans="1:6" x14ac:dyDescent="0.2">
      <c r="A2392">
        <v>2020</v>
      </c>
      <c r="B2392" t="s">
        <v>6</v>
      </c>
      <c r="C2392" t="s">
        <v>54</v>
      </c>
      <c r="D2392">
        <v>1199</v>
      </c>
      <c r="E2392">
        <v>86012</v>
      </c>
      <c r="F2392" t="s">
        <v>10</v>
      </c>
    </row>
    <row r="2393" spans="1:6" x14ac:dyDescent="0.2">
      <c r="A2393">
        <v>2020</v>
      </c>
      <c r="B2393" t="s">
        <v>6</v>
      </c>
      <c r="C2393" t="s">
        <v>55</v>
      </c>
      <c r="D2393">
        <v>2926</v>
      </c>
      <c r="E2393">
        <v>45437</v>
      </c>
      <c r="F2393" t="s">
        <v>8</v>
      </c>
    </row>
    <row r="2394" spans="1:6" x14ac:dyDescent="0.2">
      <c r="A2394">
        <v>2020</v>
      </c>
      <c r="B2394" t="s">
        <v>6</v>
      </c>
      <c r="C2394" t="s">
        <v>56</v>
      </c>
      <c r="D2394">
        <v>1438</v>
      </c>
      <c r="E2394">
        <v>89751</v>
      </c>
      <c r="F2394" t="s">
        <v>8</v>
      </c>
    </row>
    <row r="2395" spans="1:6" x14ac:dyDescent="0.2">
      <c r="A2395">
        <v>2020</v>
      </c>
      <c r="B2395" t="s">
        <v>57</v>
      </c>
      <c r="C2395" t="s">
        <v>7</v>
      </c>
      <c r="D2395">
        <v>9897</v>
      </c>
      <c r="E2395">
        <v>59957</v>
      </c>
      <c r="F2395" t="s">
        <v>10</v>
      </c>
    </row>
    <row r="2396" spans="1:6" x14ac:dyDescent="0.2">
      <c r="A2396">
        <v>2020</v>
      </c>
      <c r="B2396" t="s">
        <v>57</v>
      </c>
      <c r="C2396" t="s">
        <v>9</v>
      </c>
      <c r="D2396">
        <v>12867</v>
      </c>
      <c r="E2396">
        <v>61989</v>
      </c>
      <c r="F2396" t="s">
        <v>8</v>
      </c>
    </row>
    <row r="2397" spans="1:6" x14ac:dyDescent="0.2">
      <c r="A2397">
        <v>2020</v>
      </c>
      <c r="B2397" t="s">
        <v>57</v>
      </c>
      <c r="C2397" t="s">
        <v>11</v>
      </c>
      <c r="D2397">
        <v>6945</v>
      </c>
      <c r="E2397">
        <v>53988</v>
      </c>
      <c r="F2397" t="s">
        <v>8</v>
      </c>
    </row>
    <row r="2398" spans="1:6" x14ac:dyDescent="0.2">
      <c r="A2398">
        <v>2020</v>
      </c>
      <c r="B2398" t="s">
        <v>57</v>
      </c>
      <c r="C2398" t="s">
        <v>12</v>
      </c>
      <c r="D2398">
        <v>80657</v>
      </c>
      <c r="E2398">
        <v>76084</v>
      </c>
      <c r="F2398" t="s">
        <v>10</v>
      </c>
    </row>
    <row r="2399" spans="1:6" x14ac:dyDescent="0.2">
      <c r="A2399">
        <v>2020</v>
      </c>
      <c r="B2399" t="s">
        <v>57</v>
      </c>
      <c r="C2399" t="s">
        <v>13</v>
      </c>
      <c r="D2399">
        <v>19884</v>
      </c>
      <c r="E2399">
        <v>68414</v>
      </c>
      <c r="F2399" t="s">
        <v>10</v>
      </c>
    </row>
    <row r="2400" spans="1:6" x14ac:dyDescent="0.2">
      <c r="A2400">
        <v>2020</v>
      </c>
      <c r="B2400" t="s">
        <v>57</v>
      </c>
      <c r="C2400" t="s">
        <v>14</v>
      </c>
      <c r="D2400">
        <v>9399</v>
      </c>
      <c r="E2400">
        <v>75727</v>
      </c>
      <c r="F2400" t="s">
        <v>8</v>
      </c>
    </row>
    <row r="2401" spans="1:6" x14ac:dyDescent="0.2">
      <c r="A2401">
        <v>2020</v>
      </c>
      <c r="B2401" t="s">
        <v>57</v>
      </c>
      <c r="C2401" t="s">
        <v>15</v>
      </c>
      <c r="D2401">
        <v>2871</v>
      </c>
      <c r="E2401">
        <v>65797</v>
      </c>
      <c r="F2401" t="s">
        <v>8</v>
      </c>
    </row>
    <row r="2402" spans="1:6" x14ac:dyDescent="0.2">
      <c r="A2402">
        <v>2020</v>
      </c>
      <c r="B2402" t="s">
        <v>57</v>
      </c>
      <c r="C2402" t="s">
        <v>16</v>
      </c>
      <c r="D2402">
        <v>70819</v>
      </c>
      <c r="E2402">
        <v>57286</v>
      </c>
      <c r="F2402" t="s">
        <v>10</v>
      </c>
    </row>
    <row r="2403" spans="1:6" x14ac:dyDescent="0.2">
      <c r="A2403">
        <v>2020</v>
      </c>
      <c r="B2403" t="s">
        <v>57</v>
      </c>
      <c r="C2403" t="s">
        <v>17</v>
      </c>
      <c r="D2403">
        <v>20577</v>
      </c>
      <c r="E2403">
        <v>67018</v>
      </c>
      <c r="F2403" t="s">
        <v>8</v>
      </c>
    </row>
    <row r="2404" spans="1:6" x14ac:dyDescent="0.2">
      <c r="A2404">
        <v>2020</v>
      </c>
      <c r="B2404" t="s">
        <v>57</v>
      </c>
      <c r="C2404" t="s">
        <v>18</v>
      </c>
      <c r="D2404">
        <v>8174</v>
      </c>
      <c r="E2404">
        <v>50285</v>
      </c>
      <c r="F2404" t="s">
        <v>10</v>
      </c>
    </row>
    <row r="2405" spans="1:6" x14ac:dyDescent="0.2">
      <c r="A2405">
        <v>2020</v>
      </c>
      <c r="B2405" t="s">
        <v>57</v>
      </c>
      <c r="C2405" t="s">
        <v>19</v>
      </c>
      <c r="D2405">
        <v>32305</v>
      </c>
      <c r="E2405">
        <v>77957</v>
      </c>
      <c r="F2405" t="s">
        <v>8</v>
      </c>
    </row>
    <row r="2406" spans="1:6" x14ac:dyDescent="0.2">
      <c r="A2406">
        <v>2020</v>
      </c>
      <c r="B2406" t="s">
        <v>57</v>
      </c>
      <c r="C2406" t="s">
        <v>20</v>
      </c>
      <c r="D2406">
        <v>15176</v>
      </c>
      <c r="E2406">
        <v>64404</v>
      </c>
      <c r="F2406" t="s">
        <v>8</v>
      </c>
    </row>
    <row r="2407" spans="1:6" x14ac:dyDescent="0.2">
      <c r="A2407">
        <v>2020</v>
      </c>
      <c r="B2407" t="s">
        <v>57</v>
      </c>
      <c r="C2407" t="s">
        <v>21</v>
      </c>
      <c r="D2407">
        <v>9447</v>
      </c>
      <c r="E2407">
        <v>63435</v>
      </c>
      <c r="F2407" t="s">
        <v>10</v>
      </c>
    </row>
    <row r="2408" spans="1:6" x14ac:dyDescent="0.2">
      <c r="A2408">
        <v>2020</v>
      </c>
      <c r="B2408" t="s">
        <v>57</v>
      </c>
      <c r="C2408" t="s">
        <v>22</v>
      </c>
      <c r="D2408">
        <v>7555</v>
      </c>
      <c r="E2408">
        <v>60735</v>
      </c>
      <c r="F2408" t="s">
        <v>10</v>
      </c>
    </row>
    <row r="2409" spans="1:6" x14ac:dyDescent="0.2">
      <c r="A2409">
        <v>2020</v>
      </c>
      <c r="B2409" t="s">
        <v>57</v>
      </c>
      <c r="C2409" t="s">
        <v>23</v>
      </c>
      <c r="D2409">
        <v>9466</v>
      </c>
      <c r="E2409">
        <v>59957</v>
      </c>
      <c r="F2409" t="s">
        <v>8</v>
      </c>
    </row>
    <row r="2410" spans="1:6" x14ac:dyDescent="0.2">
      <c r="A2410">
        <v>2020</v>
      </c>
      <c r="B2410" t="s">
        <v>57</v>
      </c>
      <c r="C2410" t="s">
        <v>24</v>
      </c>
      <c r="D2410">
        <v>10844</v>
      </c>
      <c r="E2410">
        <v>69892</v>
      </c>
      <c r="F2410" t="s">
        <v>8</v>
      </c>
    </row>
    <row r="2411" spans="1:6" x14ac:dyDescent="0.2">
      <c r="A2411">
        <v>2020</v>
      </c>
      <c r="B2411" t="s">
        <v>57</v>
      </c>
      <c r="C2411" t="s">
        <v>25</v>
      </c>
      <c r="D2411">
        <v>5475</v>
      </c>
      <c r="E2411">
        <v>55575</v>
      </c>
      <c r="F2411" t="s">
        <v>10</v>
      </c>
    </row>
    <row r="2412" spans="1:6" x14ac:dyDescent="0.2">
      <c r="A2412">
        <v>2020</v>
      </c>
      <c r="B2412" t="s">
        <v>57</v>
      </c>
      <c r="C2412" t="s">
        <v>26</v>
      </c>
      <c r="D2412">
        <v>16487</v>
      </c>
      <c r="E2412">
        <v>71971</v>
      </c>
      <c r="F2412" t="s">
        <v>10</v>
      </c>
    </row>
    <row r="2413" spans="1:6" x14ac:dyDescent="0.2">
      <c r="A2413">
        <v>2020</v>
      </c>
      <c r="B2413" t="s">
        <v>57</v>
      </c>
      <c r="C2413" t="s">
        <v>27</v>
      </c>
      <c r="D2413">
        <v>21120</v>
      </c>
      <c r="E2413">
        <v>84802</v>
      </c>
      <c r="F2413" t="s">
        <v>10</v>
      </c>
    </row>
    <row r="2414" spans="1:6" x14ac:dyDescent="0.2">
      <c r="A2414">
        <v>2020</v>
      </c>
      <c r="B2414" t="s">
        <v>57</v>
      </c>
      <c r="C2414" t="s">
        <v>28</v>
      </c>
      <c r="D2414">
        <v>19952</v>
      </c>
      <c r="E2414">
        <v>68378</v>
      </c>
      <c r="F2414" t="s">
        <v>10</v>
      </c>
    </row>
    <row r="2415" spans="1:6" x14ac:dyDescent="0.2">
      <c r="A2415">
        <v>2020</v>
      </c>
      <c r="B2415" t="s">
        <v>57</v>
      </c>
      <c r="C2415" t="s">
        <v>29</v>
      </c>
      <c r="D2415">
        <v>16480</v>
      </c>
      <c r="E2415">
        <v>73248</v>
      </c>
      <c r="F2415" t="s">
        <v>10</v>
      </c>
    </row>
    <row r="2416" spans="1:6" x14ac:dyDescent="0.2">
      <c r="A2416">
        <v>2020</v>
      </c>
      <c r="B2416" t="s">
        <v>57</v>
      </c>
      <c r="C2416" t="s">
        <v>30</v>
      </c>
      <c r="D2416">
        <v>5760</v>
      </c>
      <c r="E2416">
        <v>56325</v>
      </c>
      <c r="F2416" t="s">
        <v>8</v>
      </c>
    </row>
    <row r="2417" spans="1:6" x14ac:dyDescent="0.2">
      <c r="A2417">
        <v>2020</v>
      </c>
      <c r="B2417" t="s">
        <v>57</v>
      </c>
      <c r="C2417" t="s">
        <v>31</v>
      </c>
      <c r="D2417">
        <v>14591</v>
      </c>
      <c r="E2417">
        <v>65442</v>
      </c>
      <c r="F2417" t="s">
        <v>8</v>
      </c>
    </row>
    <row r="2418" spans="1:6" x14ac:dyDescent="0.2">
      <c r="A2418">
        <v>2020</v>
      </c>
      <c r="B2418" t="s">
        <v>57</v>
      </c>
      <c r="C2418" t="s">
        <v>32</v>
      </c>
      <c r="D2418">
        <v>6514</v>
      </c>
      <c r="E2418">
        <v>58969</v>
      </c>
      <c r="F2418" t="s">
        <v>10</v>
      </c>
    </row>
    <row r="2419" spans="1:6" x14ac:dyDescent="0.2">
      <c r="A2419">
        <v>2020</v>
      </c>
      <c r="B2419" t="s">
        <v>57</v>
      </c>
      <c r="C2419" t="s">
        <v>33</v>
      </c>
      <c r="D2419">
        <v>7068</v>
      </c>
      <c r="E2419">
        <v>57657</v>
      </c>
      <c r="F2419" t="s">
        <v>8</v>
      </c>
    </row>
    <row r="2420" spans="1:6" x14ac:dyDescent="0.2">
      <c r="A2420">
        <v>2020</v>
      </c>
      <c r="B2420" t="s">
        <v>57</v>
      </c>
      <c r="C2420" t="s">
        <v>34</v>
      </c>
      <c r="D2420">
        <v>5898</v>
      </c>
      <c r="E2420">
        <v>67123</v>
      </c>
      <c r="F2420" t="s">
        <v>8</v>
      </c>
    </row>
    <row r="2421" spans="1:6" x14ac:dyDescent="0.2">
      <c r="A2421">
        <v>2020</v>
      </c>
      <c r="B2421" t="s">
        <v>57</v>
      </c>
      <c r="C2421" t="s">
        <v>35</v>
      </c>
      <c r="D2421">
        <v>4498</v>
      </c>
      <c r="E2421">
        <v>68661</v>
      </c>
      <c r="F2421" t="s">
        <v>10</v>
      </c>
    </row>
    <row r="2422" spans="1:6" x14ac:dyDescent="0.2">
      <c r="A2422">
        <v>2020</v>
      </c>
      <c r="B2422" t="s">
        <v>57</v>
      </c>
      <c r="C2422" t="s">
        <v>36</v>
      </c>
      <c r="D2422">
        <v>22416</v>
      </c>
      <c r="E2422">
        <v>78658</v>
      </c>
      <c r="F2422" t="s">
        <v>10</v>
      </c>
    </row>
    <row r="2423" spans="1:6" x14ac:dyDescent="0.2">
      <c r="A2423">
        <v>2020</v>
      </c>
      <c r="B2423" t="s">
        <v>57</v>
      </c>
      <c r="C2423" t="s">
        <v>37</v>
      </c>
      <c r="D2423">
        <v>5337</v>
      </c>
      <c r="E2423">
        <v>55350</v>
      </c>
      <c r="F2423" t="s">
        <v>8</v>
      </c>
    </row>
    <row r="2424" spans="1:6" x14ac:dyDescent="0.2">
      <c r="A2424">
        <v>2020</v>
      </c>
      <c r="B2424" t="s">
        <v>57</v>
      </c>
      <c r="C2424" t="s">
        <v>38</v>
      </c>
      <c r="D2424">
        <v>50281</v>
      </c>
      <c r="E2424">
        <v>79248</v>
      </c>
      <c r="F2424" t="s">
        <v>8</v>
      </c>
    </row>
    <row r="2425" spans="1:6" x14ac:dyDescent="0.2">
      <c r="A2425">
        <v>2020</v>
      </c>
      <c r="B2425" t="s">
        <v>57</v>
      </c>
      <c r="C2425" t="s">
        <v>39</v>
      </c>
      <c r="D2425">
        <v>26741</v>
      </c>
      <c r="E2425">
        <v>60587</v>
      </c>
      <c r="F2425" t="s">
        <v>10</v>
      </c>
    </row>
    <row r="2426" spans="1:6" x14ac:dyDescent="0.2">
      <c r="A2426">
        <v>2020</v>
      </c>
      <c r="B2426" t="s">
        <v>57</v>
      </c>
      <c r="C2426" t="s">
        <v>40</v>
      </c>
      <c r="D2426">
        <v>3798</v>
      </c>
      <c r="E2426">
        <v>70586</v>
      </c>
      <c r="F2426" t="s">
        <v>8</v>
      </c>
    </row>
    <row r="2427" spans="1:6" x14ac:dyDescent="0.2">
      <c r="A2427">
        <v>2020</v>
      </c>
      <c r="B2427" t="s">
        <v>57</v>
      </c>
      <c r="C2427" t="s">
        <v>41</v>
      </c>
      <c r="D2427">
        <v>23076</v>
      </c>
      <c r="E2427">
        <v>67194</v>
      </c>
      <c r="F2427" t="s">
        <v>10</v>
      </c>
    </row>
    <row r="2428" spans="1:6" x14ac:dyDescent="0.2">
      <c r="A2428">
        <v>2020</v>
      </c>
      <c r="B2428" t="s">
        <v>57</v>
      </c>
      <c r="C2428" t="s">
        <v>42</v>
      </c>
      <c r="D2428">
        <v>9765</v>
      </c>
      <c r="E2428">
        <v>58777</v>
      </c>
      <c r="F2428" t="s">
        <v>8</v>
      </c>
    </row>
    <row r="2429" spans="1:6" x14ac:dyDescent="0.2">
      <c r="A2429">
        <v>2020</v>
      </c>
      <c r="B2429" t="s">
        <v>57</v>
      </c>
      <c r="C2429" t="s">
        <v>43</v>
      </c>
      <c r="D2429">
        <v>14244</v>
      </c>
      <c r="E2429">
        <v>66523</v>
      </c>
      <c r="F2429" t="s">
        <v>8</v>
      </c>
    </row>
    <row r="2430" spans="1:6" x14ac:dyDescent="0.2">
      <c r="A2430">
        <v>2020</v>
      </c>
      <c r="B2430" t="s">
        <v>57</v>
      </c>
      <c r="C2430" t="s">
        <v>44</v>
      </c>
      <c r="D2430">
        <v>28749</v>
      </c>
      <c r="E2430">
        <v>72852</v>
      </c>
      <c r="F2430" t="s">
        <v>10</v>
      </c>
    </row>
    <row r="2431" spans="1:6" x14ac:dyDescent="0.2">
      <c r="A2431">
        <v>2020</v>
      </c>
      <c r="B2431" t="s">
        <v>57</v>
      </c>
      <c r="C2431" t="s">
        <v>45</v>
      </c>
      <c r="D2431">
        <v>3743</v>
      </c>
      <c r="E2431">
        <v>67579</v>
      </c>
      <c r="F2431" t="s">
        <v>10</v>
      </c>
    </row>
    <row r="2432" spans="1:6" x14ac:dyDescent="0.2">
      <c r="A2432">
        <v>2020</v>
      </c>
      <c r="B2432" t="s">
        <v>57</v>
      </c>
      <c r="C2432" t="s">
        <v>46</v>
      </c>
      <c r="D2432">
        <v>12124</v>
      </c>
      <c r="E2432">
        <v>58634</v>
      </c>
      <c r="F2432" t="s">
        <v>8</v>
      </c>
    </row>
    <row r="2433" spans="1:6" x14ac:dyDescent="0.2">
      <c r="A2433">
        <v>2020</v>
      </c>
      <c r="B2433" t="s">
        <v>57</v>
      </c>
      <c r="C2433" t="s">
        <v>47</v>
      </c>
      <c r="D2433">
        <v>3884</v>
      </c>
      <c r="E2433">
        <v>54981</v>
      </c>
      <c r="F2433" t="s">
        <v>8</v>
      </c>
    </row>
    <row r="2434" spans="1:6" x14ac:dyDescent="0.2">
      <c r="A2434">
        <v>2020</v>
      </c>
      <c r="B2434" t="s">
        <v>57</v>
      </c>
      <c r="C2434" t="s">
        <v>48</v>
      </c>
      <c r="D2434">
        <v>12110</v>
      </c>
      <c r="E2434">
        <v>63033</v>
      </c>
      <c r="F2434" t="s">
        <v>10</v>
      </c>
    </row>
    <row r="2435" spans="1:6" x14ac:dyDescent="0.2">
      <c r="A2435">
        <v>2020</v>
      </c>
      <c r="B2435" t="s">
        <v>57</v>
      </c>
      <c r="C2435" t="s">
        <v>49</v>
      </c>
      <c r="D2435">
        <v>51405</v>
      </c>
      <c r="E2435">
        <v>71554</v>
      </c>
      <c r="F2435" t="s">
        <v>10</v>
      </c>
    </row>
    <row r="2436" spans="1:6" x14ac:dyDescent="0.2">
      <c r="A2436">
        <v>2020</v>
      </c>
      <c r="B2436" t="s">
        <v>57</v>
      </c>
      <c r="C2436" t="s">
        <v>50</v>
      </c>
      <c r="D2436">
        <v>11572</v>
      </c>
      <c r="E2436">
        <v>57052</v>
      </c>
      <c r="F2436" t="s">
        <v>10</v>
      </c>
    </row>
    <row r="2437" spans="1:6" x14ac:dyDescent="0.2">
      <c r="A2437">
        <v>2020</v>
      </c>
      <c r="B2437" t="s">
        <v>57</v>
      </c>
      <c r="C2437" t="s">
        <v>51</v>
      </c>
      <c r="D2437">
        <v>2878</v>
      </c>
      <c r="E2437">
        <v>57025</v>
      </c>
      <c r="F2437" t="s">
        <v>10</v>
      </c>
    </row>
    <row r="2438" spans="1:6" x14ac:dyDescent="0.2">
      <c r="A2438">
        <v>2020</v>
      </c>
      <c r="B2438" t="s">
        <v>57</v>
      </c>
      <c r="C2438" t="s">
        <v>52</v>
      </c>
      <c r="D2438">
        <v>21508</v>
      </c>
      <c r="E2438">
        <v>64050</v>
      </c>
      <c r="F2438" t="s">
        <v>10</v>
      </c>
    </row>
    <row r="2439" spans="1:6" x14ac:dyDescent="0.2">
      <c r="A2439">
        <v>2020</v>
      </c>
      <c r="B2439" t="s">
        <v>57</v>
      </c>
      <c r="C2439" t="s">
        <v>53</v>
      </c>
      <c r="D2439">
        <v>26015</v>
      </c>
      <c r="E2439">
        <v>70432</v>
      </c>
      <c r="F2439" t="s">
        <v>8</v>
      </c>
    </row>
    <row r="2440" spans="1:6" x14ac:dyDescent="0.2">
      <c r="A2440">
        <v>2020</v>
      </c>
      <c r="B2440" t="s">
        <v>57</v>
      </c>
      <c r="C2440" t="s">
        <v>54</v>
      </c>
      <c r="D2440">
        <v>4435</v>
      </c>
      <c r="E2440">
        <v>78255</v>
      </c>
      <c r="F2440" t="s">
        <v>8</v>
      </c>
    </row>
    <row r="2441" spans="1:6" x14ac:dyDescent="0.2">
      <c r="A2441">
        <v>2020</v>
      </c>
      <c r="B2441" t="s">
        <v>57</v>
      </c>
      <c r="C2441" t="s">
        <v>55</v>
      </c>
      <c r="D2441">
        <v>14814</v>
      </c>
      <c r="E2441">
        <v>68063</v>
      </c>
      <c r="F2441" t="s">
        <v>10</v>
      </c>
    </row>
    <row r="2442" spans="1:6" x14ac:dyDescent="0.2">
      <c r="A2442">
        <v>2020</v>
      </c>
      <c r="B2442" t="s">
        <v>57</v>
      </c>
      <c r="C2442" t="s">
        <v>56</v>
      </c>
      <c r="D2442">
        <v>3375</v>
      </c>
      <c r="E2442">
        <v>59554</v>
      </c>
      <c r="F2442" t="s">
        <v>8</v>
      </c>
    </row>
    <row r="2443" spans="1:6" x14ac:dyDescent="0.2">
      <c r="A2443">
        <v>2020</v>
      </c>
      <c r="B2443" t="s">
        <v>58</v>
      </c>
      <c r="C2443" t="s">
        <v>7</v>
      </c>
      <c r="D2443">
        <v>5566</v>
      </c>
      <c r="E2443">
        <v>63068</v>
      </c>
      <c r="F2443" t="s">
        <v>8</v>
      </c>
    </row>
    <row r="2444" spans="1:6" x14ac:dyDescent="0.2">
      <c r="A2444">
        <v>2020</v>
      </c>
      <c r="B2444" t="s">
        <v>58</v>
      </c>
      <c r="C2444" t="s">
        <v>9</v>
      </c>
      <c r="D2444">
        <v>4926</v>
      </c>
      <c r="E2444">
        <v>82139</v>
      </c>
      <c r="F2444" t="s">
        <v>10</v>
      </c>
    </row>
    <row r="2445" spans="1:6" x14ac:dyDescent="0.2">
      <c r="A2445">
        <v>2020</v>
      </c>
      <c r="B2445" t="s">
        <v>58</v>
      </c>
      <c r="C2445" t="s">
        <v>11</v>
      </c>
      <c r="D2445">
        <v>2918</v>
      </c>
      <c r="E2445">
        <v>53984</v>
      </c>
      <c r="F2445" t="s">
        <v>10</v>
      </c>
    </row>
    <row r="2446" spans="1:6" x14ac:dyDescent="0.2">
      <c r="A2446">
        <v>2020</v>
      </c>
      <c r="B2446" t="s">
        <v>58</v>
      </c>
      <c r="C2446" t="s">
        <v>12</v>
      </c>
      <c r="D2446">
        <v>44706</v>
      </c>
      <c r="E2446">
        <v>101627</v>
      </c>
      <c r="F2446" t="s">
        <v>8</v>
      </c>
    </row>
    <row r="2447" spans="1:6" x14ac:dyDescent="0.2">
      <c r="A2447">
        <v>2020</v>
      </c>
      <c r="B2447" t="s">
        <v>58</v>
      </c>
      <c r="C2447" t="s">
        <v>13</v>
      </c>
      <c r="D2447">
        <v>5804</v>
      </c>
      <c r="E2447">
        <v>76677</v>
      </c>
      <c r="F2447" t="s">
        <v>8</v>
      </c>
    </row>
    <row r="2448" spans="1:6" x14ac:dyDescent="0.2">
      <c r="A2448">
        <v>2020</v>
      </c>
      <c r="B2448" t="s">
        <v>58</v>
      </c>
      <c r="C2448" t="s">
        <v>14</v>
      </c>
      <c r="D2448">
        <v>4408</v>
      </c>
      <c r="E2448">
        <v>88569</v>
      </c>
      <c r="F2448" t="s">
        <v>10</v>
      </c>
    </row>
    <row r="2449" spans="1:6" x14ac:dyDescent="0.2">
      <c r="A2449">
        <v>2020</v>
      </c>
      <c r="B2449" t="s">
        <v>58</v>
      </c>
      <c r="C2449" t="s">
        <v>15</v>
      </c>
      <c r="D2449">
        <v>661</v>
      </c>
      <c r="E2449">
        <v>70153</v>
      </c>
      <c r="F2449" t="s">
        <v>8</v>
      </c>
    </row>
    <row r="2450" spans="1:6" x14ac:dyDescent="0.2">
      <c r="A2450">
        <v>2020</v>
      </c>
      <c r="B2450" t="s">
        <v>58</v>
      </c>
      <c r="C2450" t="s">
        <v>16</v>
      </c>
      <c r="D2450">
        <v>20548</v>
      </c>
      <c r="E2450">
        <v>67740</v>
      </c>
      <c r="F2450" t="s">
        <v>10</v>
      </c>
    </row>
    <row r="2451" spans="1:6" x14ac:dyDescent="0.2">
      <c r="A2451">
        <v>2020</v>
      </c>
      <c r="B2451" t="s">
        <v>58</v>
      </c>
      <c r="C2451" t="s">
        <v>17</v>
      </c>
      <c r="D2451">
        <v>9884</v>
      </c>
      <c r="E2451">
        <v>65168</v>
      </c>
      <c r="F2451" t="s">
        <v>8</v>
      </c>
    </row>
    <row r="2452" spans="1:6" x14ac:dyDescent="0.2">
      <c r="A2452">
        <v>2020</v>
      </c>
      <c r="B2452" t="s">
        <v>58</v>
      </c>
      <c r="C2452" t="s">
        <v>18</v>
      </c>
      <c r="D2452">
        <v>2807</v>
      </c>
      <c r="E2452">
        <v>69932</v>
      </c>
      <c r="F2452" t="s">
        <v>8</v>
      </c>
    </row>
    <row r="2453" spans="1:6" x14ac:dyDescent="0.2">
      <c r="A2453">
        <v>2020</v>
      </c>
      <c r="B2453" t="s">
        <v>58</v>
      </c>
      <c r="C2453" t="s">
        <v>19</v>
      </c>
      <c r="D2453">
        <v>17883</v>
      </c>
      <c r="E2453">
        <v>77895</v>
      </c>
      <c r="F2453" t="s">
        <v>10</v>
      </c>
    </row>
    <row r="2454" spans="1:6" x14ac:dyDescent="0.2">
      <c r="A2454">
        <v>2020</v>
      </c>
      <c r="B2454" t="s">
        <v>58</v>
      </c>
      <c r="C2454" t="s">
        <v>20</v>
      </c>
      <c r="D2454">
        <v>8825</v>
      </c>
      <c r="E2454">
        <v>68680</v>
      </c>
      <c r="F2454" t="s">
        <v>10</v>
      </c>
    </row>
    <row r="2455" spans="1:6" x14ac:dyDescent="0.2">
      <c r="A2455">
        <v>2020</v>
      </c>
      <c r="B2455" t="s">
        <v>58</v>
      </c>
      <c r="C2455" t="s">
        <v>21</v>
      </c>
      <c r="D2455">
        <v>4142</v>
      </c>
      <c r="E2455">
        <v>66257</v>
      </c>
      <c r="F2455" t="s">
        <v>8</v>
      </c>
    </row>
    <row r="2456" spans="1:6" x14ac:dyDescent="0.2">
      <c r="A2456">
        <v>2020</v>
      </c>
      <c r="B2456" t="s">
        <v>58</v>
      </c>
      <c r="C2456" t="s">
        <v>22</v>
      </c>
      <c r="D2456">
        <v>3143</v>
      </c>
      <c r="E2456">
        <v>65206</v>
      </c>
      <c r="F2456" t="s">
        <v>8</v>
      </c>
    </row>
    <row r="2457" spans="1:6" x14ac:dyDescent="0.2">
      <c r="A2457">
        <v>2020</v>
      </c>
      <c r="B2457" t="s">
        <v>58</v>
      </c>
      <c r="C2457" t="s">
        <v>23</v>
      </c>
      <c r="D2457">
        <v>4443</v>
      </c>
      <c r="E2457">
        <v>65208</v>
      </c>
      <c r="F2457" t="s">
        <v>10</v>
      </c>
    </row>
    <row r="2458" spans="1:6" x14ac:dyDescent="0.2">
      <c r="A2458">
        <v>2020</v>
      </c>
      <c r="B2458" t="s">
        <v>58</v>
      </c>
      <c r="C2458" t="s">
        <v>24</v>
      </c>
      <c r="D2458">
        <v>4428</v>
      </c>
      <c r="E2458">
        <v>81881</v>
      </c>
      <c r="F2458" t="s">
        <v>10</v>
      </c>
    </row>
    <row r="2459" spans="1:6" x14ac:dyDescent="0.2">
      <c r="A2459">
        <v>2020</v>
      </c>
      <c r="B2459" t="s">
        <v>58</v>
      </c>
      <c r="C2459" t="s">
        <v>25</v>
      </c>
      <c r="D2459">
        <v>1856</v>
      </c>
      <c r="E2459">
        <v>61894</v>
      </c>
      <c r="F2459" t="s">
        <v>10</v>
      </c>
    </row>
    <row r="2460" spans="1:6" x14ac:dyDescent="0.2">
      <c r="A2460">
        <v>2020</v>
      </c>
      <c r="B2460" t="s">
        <v>58</v>
      </c>
      <c r="C2460" t="s">
        <v>26</v>
      </c>
      <c r="D2460">
        <v>4035</v>
      </c>
      <c r="E2460">
        <v>84350</v>
      </c>
      <c r="F2460" t="s">
        <v>10</v>
      </c>
    </row>
    <row r="2461" spans="1:6" x14ac:dyDescent="0.2">
      <c r="A2461">
        <v>2020</v>
      </c>
      <c r="B2461" t="s">
        <v>58</v>
      </c>
      <c r="C2461" t="s">
        <v>27</v>
      </c>
      <c r="D2461">
        <v>6711</v>
      </c>
      <c r="E2461">
        <v>94576</v>
      </c>
      <c r="F2461" t="s">
        <v>10</v>
      </c>
    </row>
    <row r="2462" spans="1:6" x14ac:dyDescent="0.2">
      <c r="A2462">
        <v>2020</v>
      </c>
      <c r="B2462" t="s">
        <v>58</v>
      </c>
      <c r="C2462" t="s">
        <v>28</v>
      </c>
      <c r="D2462">
        <v>16070</v>
      </c>
      <c r="E2462">
        <v>73537</v>
      </c>
      <c r="F2462" t="s">
        <v>8</v>
      </c>
    </row>
    <row r="2463" spans="1:6" x14ac:dyDescent="0.2">
      <c r="A2463">
        <v>2020</v>
      </c>
      <c r="B2463" t="s">
        <v>58</v>
      </c>
      <c r="C2463" t="s">
        <v>29</v>
      </c>
      <c r="D2463">
        <v>8487</v>
      </c>
      <c r="E2463">
        <v>73096</v>
      </c>
      <c r="F2463" t="s">
        <v>8</v>
      </c>
    </row>
    <row r="2464" spans="1:6" x14ac:dyDescent="0.2">
      <c r="A2464">
        <v>2020</v>
      </c>
      <c r="B2464" t="s">
        <v>58</v>
      </c>
      <c r="C2464" t="s">
        <v>30</v>
      </c>
      <c r="D2464">
        <v>2421</v>
      </c>
      <c r="E2464">
        <v>55254</v>
      </c>
      <c r="F2464" t="s">
        <v>10</v>
      </c>
    </row>
    <row r="2465" spans="1:6" x14ac:dyDescent="0.2">
      <c r="A2465">
        <v>2020</v>
      </c>
      <c r="B2465" t="s">
        <v>58</v>
      </c>
      <c r="C2465" t="s">
        <v>31</v>
      </c>
      <c r="D2465">
        <v>6476</v>
      </c>
      <c r="E2465">
        <v>64359</v>
      </c>
      <c r="F2465" t="s">
        <v>8</v>
      </c>
    </row>
    <row r="2466" spans="1:6" x14ac:dyDescent="0.2">
      <c r="A2466">
        <v>2020</v>
      </c>
      <c r="B2466" t="s">
        <v>58</v>
      </c>
      <c r="C2466" t="s">
        <v>32</v>
      </c>
      <c r="D2466">
        <v>1634</v>
      </c>
      <c r="E2466">
        <v>56194</v>
      </c>
      <c r="F2466" t="s">
        <v>8</v>
      </c>
    </row>
    <row r="2467" spans="1:6" x14ac:dyDescent="0.2">
      <c r="A2467">
        <v>2020</v>
      </c>
      <c r="B2467" t="s">
        <v>58</v>
      </c>
      <c r="C2467" t="s">
        <v>33</v>
      </c>
      <c r="D2467">
        <v>1988</v>
      </c>
      <c r="E2467">
        <v>57566</v>
      </c>
      <c r="F2467" t="s">
        <v>10</v>
      </c>
    </row>
    <row r="2468" spans="1:6" x14ac:dyDescent="0.2">
      <c r="A2468">
        <v>2020</v>
      </c>
      <c r="B2468" t="s">
        <v>58</v>
      </c>
      <c r="C2468" t="s">
        <v>34</v>
      </c>
      <c r="D2468">
        <v>2066</v>
      </c>
      <c r="E2468">
        <v>64543</v>
      </c>
      <c r="F2468" t="s">
        <v>10</v>
      </c>
    </row>
    <row r="2469" spans="1:6" x14ac:dyDescent="0.2">
      <c r="A2469">
        <v>2020</v>
      </c>
      <c r="B2469" t="s">
        <v>58</v>
      </c>
      <c r="C2469" t="s">
        <v>35</v>
      </c>
      <c r="D2469">
        <v>2032</v>
      </c>
      <c r="E2469">
        <v>77722</v>
      </c>
      <c r="F2469" t="s">
        <v>8</v>
      </c>
    </row>
    <row r="2470" spans="1:6" x14ac:dyDescent="0.2">
      <c r="A2470">
        <v>2020</v>
      </c>
      <c r="B2470" t="s">
        <v>58</v>
      </c>
      <c r="C2470" t="s">
        <v>36</v>
      </c>
      <c r="D2470">
        <v>8976</v>
      </c>
      <c r="E2470">
        <v>86088</v>
      </c>
      <c r="F2470" t="s">
        <v>8</v>
      </c>
    </row>
    <row r="2471" spans="1:6" x14ac:dyDescent="0.2">
      <c r="A2471">
        <v>2020</v>
      </c>
      <c r="B2471" t="s">
        <v>58</v>
      </c>
      <c r="C2471" t="s">
        <v>37</v>
      </c>
      <c r="D2471">
        <v>1768</v>
      </c>
      <c r="E2471">
        <v>59139</v>
      </c>
      <c r="F2471" t="s">
        <v>10</v>
      </c>
    </row>
    <row r="2472" spans="1:6" x14ac:dyDescent="0.2">
      <c r="A2472">
        <v>2020</v>
      </c>
      <c r="B2472" t="s">
        <v>58</v>
      </c>
      <c r="C2472" t="s">
        <v>38</v>
      </c>
      <c r="D2472">
        <v>16910</v>
      </c>
      <c r="E2472">
        <v>73614</v>
      </c>
      <c r="F2472" t="s">
        <v>8</v>
      </c>
    </row>
    <row r="2473" spans="1:6" x14ac:dyDescent="0.2">
      <c r="A2473">
        <v>2020</v>
      </c>
      <c r="B2473" t="s">
        <v>58</v>
      </c>
      <c r="C2473" t="s">
        <v>39</v>
      </c>
      <c r="D2473">
        <v>10219</v>
      </c>
      <c r="E2473">
        <v>65827</v>
      </c>
      <c r="F2473" t="s">
        <v>10</v>
      </c>
    </row>
    <row r="2474" spans="1:6" x14ac:dyDescent="0.2">
      <c r="A2474">
        <v>2020</v>
      </c>
      <c r="B2474" t="s">
        <v>58</v>
      </c>
      <c r="C2474" t="s">
        <v>40</v>
      </c>
      <c r="D2474">
        <v>807</v>
      </c>
      <c r="E2474">
        <v>59882</v>
      </c>
      <c r="F2474" t="s">
        <v>8</v>
      </c>
    </row>
    <row r="2475" spans="1:6" x14ac:dyDescent="0.2">
      <c r="A2475">
        <v>2020</v>
      </c>
      <c r="B2475" t="s">
        <v>58</v>
      </c>
      <c r="C2475" t="s">
        <v>41</v>
      </c>
      <c r="D2475">
        <v>15409</v>
      </c>
      <c r="E2475">
        <v>67487</v>
      </c>
      <c r="F2475" t="s">
        <v>8</v>
      </c>
    </row>
    <row r="2476" spans="1:6" x14ac:dyDescent="0.2">
      <c r="A2476">
        <v>2020</v>
      </c>
      <c r="B2476" t="s">
        <v>58</v>
      </c>
      <c r="C2476" t="s">
        <v>42</v>
      </c>
      <c r="D2476">
        <v>4164</v>
      </c>
      <c r="E2476">
        <v>64770</v>
      </c>
      <c r="F2476" t="s">
        <v>10</v>
      </c>
    </row>
    <row r="2477" spans="1:6" x14ac:dyDescent="0.2">
      <c r="A2477">
        <v>2020</v>
      </c>
      <c r="B2477" t="s">
        <v>58</v>
      </c>
      <c r="C2477" t="s">
        <v>43</v>
      </c>
      <c r="D2477">
        <v>6240</v>
      </c>
      <c r="E2477">
        <v>76641</v>
      </c>
      <c r="F2477" t="s">
        <v>10</v>
      </c>
    </row>
    <row r="2478" spans="1:6" x14ac:dyDescent="0.2">
      <c r="A2478">
        <v>2020</v>
      </c>
      <c r="B2478" t="s">
        <v>58</v>
      </c>
      <c r="C2478" t="s">
        <v>44</v>
      </c>
      <c r="D2478">
        <v>14407</v>
      </c>
      <c r="E2478">
        <v>68561</v>
      </c>
      <c r="F2478" t="s">
        <v>8</v>
      </c>
    </row>
    <row r="2479" spans="1:6" x14ac:dyDescent="0.2">
      <c r="A2479">
        <v>2020</v>
      </c>
      <c r="B2479" t="s">
        <v>58</v>
      </c>
      <c r="C2479" t="s">
        <v>45</v>
      </c>
      <c r="D2479">
        <v>1572</v>
      </c>
      <c r="E2479">
        <v>64468</v>
      </c>
      <c r="F2479" t="s">
        <v>8</v>
      </c>
    </row>
    <row r="2480" spans="1:6" x14ac:dyDescent="0.2">
      <c r="A2480">
        <v>2020</v>
      </c>
      <c r="B2480" t="s">
        <v>58</v>
      </c>
      <c r="C2480" t="s">
        <v>46</v>
      </c>
      <c r="D2480">
        <v>6087</v>
      </c>
      <c r="E2480">
        <v>65522</v>
      </c>
      <c r="F2480" t="s">
        <v>10</v>
      </c>
    </row>
    <row r="2481" spans="1:6" x14ac:dyDescent="0.2">
      <c r="A2481">
        <v>2020</v>
      </c>
      <c r="B2481" t="s">
        <v>58</v>
      </c>
      <c r="C2481" t="s">
        <v>47</v>
      </c>
      <c r="D2481">
        <v>1084</v>
      </c>
      <c r="E2481">
        <v>55320</v>
      </c>
      <c r="F2481" t="s">
        <v>10</v>
      </c>
    </row>
    <row r="2482" spans="1:6" x14ac:dyDescent="0.2">
      <c r="A2482">
        <v>2020</v>
      </c>
      <c r="B2482" t="s">
        <v>58</v>
      </c>
      <c r="C2482" t="s">
        <v>48</v>
      </c>
      <c r="D2482">
        <v>7051</v>
      </c>
      <c r="E2482">
        <v>65495</v>
      </c>
      <c r="F2482" t="s">
        <v>10</v>
      </c>
    </row>
    <row r="2483" spans="1:6" x14ac:dyDescent="0.2">
      <c r="A2483">
        <v>2020</v>
      </c>
      <c r="B2483" t="s">
        <v>58</v>
      </c>
      <c r="C2483" t="s">
        <v>49</v>
      </c>
      <c r="D2483">
        <v>24758</v>
      </c>
      <c r="E2483">
        <v>83648</v>
      </c>
      <c r="F2483" t="s">
        <v>10</v>
      </c>
    </row>
    <row r="2484" spans="1:6" x14ac:dyDescent="0.2">
      <c r="A2484">
        <v>2020</v>
      </c>
      <c r="B2484" t="s">
        <v>58</v>
      </c>
      <c r="C2484" t="s">
        <v>50</v>
      </c>
      <c r="D2484">
        <v>4386</v>
      </c>
      <c r="E2484">
        <v>64006</v>
      </c>
      <c r="F2484" t="s">
        <v>10</v>
      </c>
    </row>
    <row r="2485" spans="1:6" x14ac:dyDescent="0.2">
      <c r="A2485">
        <v>2020</v>
      </c>
      <c r="B2485" t="s">
        <v>58</v>
      </c>
      <c r="C2485" t="s">
        <v>51</v>
      </c>
      <c r="D2485">
        <v>1108</v>
      </c>
      <c r="E2485">
        <v>65390</v>
      </c>
      <c r="F2485" t="s">
        <v>8</v>
      </c>
    </row>
    <row r="2486" spans="1:6" x14ac:dyDescent="0.2">
      <c r="A2486">
        <v>2020</v>
      </c>
      <c r="B2486" t="s">
        <v>58</v>
      </c>
      <c r="C2486" t="s">
        <v>52</v>
      </c>
      <c r="D2486">
        <v>6750</v>
      </c>
      <c r="E2486">
        <v>65974</v>
      </c>
      <c r="F2486" t="s">
        <v>8</v>
      </c>
    </row>
    <row r="2487" spans="1:6" x14ac:dyDescent="0.2">
      <c r="A2487">
        <v>2020</v>
      </c>
      <c r="B2487" t="s">
        <v>58</v>
      </c>
      <c r="C2487" t="s">
        <v>53</v>
      </c>
      <c r="D2487">
        <v>7798</v>
      </c>
      <c r="E2487">
        <v>85321</v>
      </c>
      <c r="F2487" t="s">
        <v>10</v>
      </c>
    </row>
    <row r="2488" spans="1:6" x14ac:dyDescent="0.2">
      <c r="A2488">
        <v>2020</v>
      </c>
      <c r="B2488" t="s">
        <v>58</v>
      </c>
      <c r="C2488" t="s">
        <v>54</v>
      </c>
      <c r="D2488">
        <v>1268</v>
      </c>
      <c r="E2488">
        <v>66459</v>
      </c>
      <c r="F2488" t="s">
        <v>8</v>
      </c>
    </row>
    <row r="2489" spans="1:6" x14ac:dyDescent="0.2">
      <c r="A2489">
        <v>2020</v>
      </c>
      <c r="B2489" t="s">
        <v>58</v>
      </c>
      <c r="C2489" t="s">
        <v>55</v>
      </c>
      <c r="D2489">
        <v>9432</v>
      </c>
      <c r="E2489">
        <v>64047</v>
      </c>
      <c r="F2489" t="s">
        <v>8</v>
      </c>
    </row>
    <row r="2490" spans="1:6" x14ac:dyDescent="0.2">
      <c r="A2490">
        <v>2020</v>
      </c>
      <c r="B2490" t="s">
        <v>58</v>
      </c>
      <c r="C2490" t="s">
        <v>56</v>
      </c>
      <c r="D2490">
        <v>600</v>
      </c>
      <c r="E2490">
        <v>73060</v>
      </c>
      <c r="F2490" t="s">
        <v>10</v>
      </c>
    </row>
    <row r="2491" spans="1:6" x14ac:dyDescent="0.2">
      <c r="A2491">
        <v>2020</v>
      </c>
      <c r="B2491" t="s">
        <v>59</v>
      </c>
      <c r="C2491" t="s">
        <v>7</v>
      </c>
      <c r="D2491">
        <v>32481</v>
      </c>
      <c r="E2491">
        <v>47970</v>
      </c>
      <c r="F2491" t="s">
        <v>10</v>
      </c>
    </row>
    <row r="2492" spans="1:6" x14ac:dyDescent="0.2">
      <c r="A2492">
        <v>2020</v>
      </c>
      <c r="B2492" t="s">
        <v>59</v>
      </c>
      <c r="C2492" t="s">
        <v>9</v>
      </c>
      <c r="D2492">
        <v>31775</v>
      </c>
      <c r="E2492">
        <v>52734</v>
      </c>
      <c r="F2492" t="s">
        <v>8</v>
      </c>
    </row>
    <row r="2493" spans="1:6" x14ac:dyDescent="0.2">
      <c r="A2493">
        <v>2020</v>
      </c>
      <c r="B2493" t="s">
        <v>59</v>
      </c>
      <c r="C2493" t="s">
        <v>11</v>
      </c>
      <c r="D2493">
        <v>21642</v>
      </c>
      <c r="E2493">
        <v>47450</v>
      </c>
      <c r="F2493" t="s">
        <v>8</v>
      </c>
    </row>
    <row r="2494" spans="1:6" x14ac:dyDescent="0.2">
      <c r="A2494">
        <v>2020</v>
      </c>
      <c r="B2494" t="s">
        <v>59</v>
      </c>
      <c r="C2494" t="s">
        <v>12</v>
      </c>
      <c r="D2494">
        <v>196511</v>
      </c>
      <c r="E2494">
        <v>58020</v>
      </c>
      <c r="F2494" t="s">
        <v>10</v>
      </c>
    </row>
    <row r="2495" spans="1:6" x14ac:dyDescent="0.2">
      <c r="A2495">
        <v>2020</v>
      </c>
      <c r="B2495" t="s">
        <v>59</v>
      </c>
      <c r="C2495" t="s">
        <v>13</v>
      </c>
      <c r="D2495">
        <v>35891</v>
      </c>
      <c r="E2495">
        <v>56043</v>
      </c>
      <c r="F2495" t="s">
        <v>8</v>
      </c>
    </row>
    <row r="2496" spans="1:6" x14ac:dyDescent="0.2">
      <c r="A2496">
        <v>2020</v>
      </c>
      <c r="B2496" t="s">
        <v>59</v>
      </c>
      <c r="C2496" t="s">
        <v>14</v>
      </c>
      <c r="D2496">
        <v>24902</v>
      </c>
      <c r="E2496">
        <v>57041</v>
      </c>
      <c r="F2496" t="s">
        <v>10</v>
      </c>
    </row>
    <row r="2497" spans="1:6" x14ac:dyDescent="0.2">
      <c r="A2497">
        <v>2020</v>
      </c>
      <c r="B2497" t="s">
        <v>59</v>
      </c>
      <c r="C2497" t="s">
        <v>15</v>
      </c>
      <c r="D2497">
        <v>6850</v>
      </c>
      <c r="E2497">
        <v>46843</v>
      </c>
      <c r="F2497" t="s">
        <v>8</v>
      </c>
    </row>
    <row r="2498" spans="1:6" x14ac:dyDescent="0.2">
      <c r="A2498">
        <v>2020</v>
      </c>
      <c r="B2498" t="s">
        <v>59</v>
      </c>
      <c r="C2498" t="s">
        <v>16</v>
      </c>
      <c r="D2498">
        <v>139486</v>
      </c>
      <c r="E2498">
        <v>50766</v>
      </c>
      <c r="F2498" t="s">
        <v>8</v>
      </c>
    </row>
    <row r="2499" spans="1:6" x14ac:dyDescent="0.2">
      <c r="A2499">
        <v>2020</v>
      </c>
      <c r="B2499" t="s">
        <v>59</v>
      </c>
      <c r="C2499" t="s">
        <v>17</v>
      </c>
      <c r="D2499">
        <v>60996</v>
      </c>
      <c r="E2499">
        <v>55352</v>
      </c>
      <c r="F2499" t="s">
        <v>10</v>
      </c>
    </row>
    <row r="2500" spans="1:6" x14ac:dyDescent="0.2">
      <c r="A2500">
        <v>2020</v>
      </c>
      <c r="B2500" t="s">
        <v>59</v>
      </c>
      <c r="C2500" t="s">
        <v>18</v>
      </c>
      <c r="D2500">
        <v>11969</v>
      </c>
      <c r="E2500">
        <v>45972</v>
      </c>
      <c r="F2500" t="s">
        <v>10</v>
      </c>
    </row>
    <row r="2501" spans="1:6" x14ac:dyDescent="0.2">
      <c r="A2501">
        <v>2020</v>
      </c>
      <c r="B2501" t="s">
        <v>59</v>
      </c>
      <c r="C2501" t="s">
        <v>19</v>
      </c>
      <c r="D2501">
        <v>78063</v>
      </c>
      <c r="E2501">
        <v>57570</v>
      </c>
      <c r="F2501" t="s">
        <v>8</v>
      </c>
    </row>
    <row r="2502" spans="1:6" x14ac:dyDescent="0.2">
      <c r="A2502">
        <v>2020</v>
      </c>
      <c r="B2502" t="s">
        <v>59</v>
      </c>
      <c r="C2502" t="s">
        <v>20</v>
      </c>
      <c r="D2502">
        <v>40681</v>
      </c>
      <c r="E2502">
        <v>48092</v>
      </c>
      <c r="F2502" t="s">
        <v>8</v>
      </c>
    </row>
    <row r="2503" spans="1:6" x14ac:dyDescent="0.2">
      <c r="A2503">
        <v>2020</v>
      </c>
      <c r="B2503" t="s">
        <v>59</v>
      </c>
      <c r="C2503" t="s">
        <v>21</v>
      </c>
      <c r="D2503">
        <v>23521</v>
      </c>
      <c r="E2503">
        <v>46539</v>
      </c>
      <c r="F2503" t="s">
        <v>10</v>
      </c>
    </row>
    <row r="2504" spans="1:6" x14ac:dyDescent="0.2">
      <c r="A2504">
        <v>2020</v>
      </c>
      <c r="B2504" t="s">
        <v>59</v>
      </c>
      <c r="C2504" t="s">
        <v>22</v>
      </c>
      <c r="D2504">
        <v>20370</v>
      </c>
      <c r="E2504">
        <v>48235</v>
      </c>
      <c r="F2504" t="s">
        <v>10</v>
      </c>
    </row>
    <row r="2505" spans="1:6" x14ac:dyDescent="0.2">
      <c r="A2505">
        <v>2020</v>
      </c>
      <c r="B2505" t="s">
        <v>59</v>
      </c>
      <c r="C2505" t="s">
        <v>23</v>
      </c>
      <c r="D2505">
        <v>28056</v>
      </c>
      <c r="E2505">
        <v>48623</v>
      </c>
      <c r="F2505" t="s">
        <v>10</v>
      </c>
    </row>
    <row r="2506" spans="1:6" x14ac:dyDescent="0.2">
      <c r="A2506">
        <v>2020</v>
      </c>
      <c r="B2506" t="s">
        <v>59</v>
      </c>
      <c r="C2506" t="s">
        <v>24</v>
      </c>
      <c r="D2506">
        <v>30545</v>
      </c>
      <c r="E2506">
        <v>48196</v>
      </c>
      <c r="F2506" t="s">
        <v>10</v>
      </c>
    </row>
    <row r="2507" spans="1:6" x14ac:dyDescent="0.2">
      <c r="A2507">
        <v>2020</v>
      </c>
      <c r="B2507" t="s">
        <v>59</v>
      </c>
      <c r="C2507" t="s">
        <v>25</v>
      </c>
      <c r="D2507">
        <v>10761</v>
      </c>
      <c r="E2507">
        <v>43589</v>
      </c>
      <c r="F2507" t="s">
        <v>10</v>
      </c>
    </row>
    <row r="2508" spans="1:6" x14ac:dyDescent="0.2">
      <c r="A2508">
        <v>2020</v>
      </c>
      <c r="B2508" t="s">
        <v>59</v>
      </c>
      <c r="C2508" t="s">
        <v>26</v>
      </c>
      <c r="D2508">
        <v>32767</v>
      </c>
      <c r="E2508">
        <v>52648</v>
      </c>
      <c r="F2508" t="s">
        <v>8</v>
      </c>
    </row>
    <row r="2509" spans="1:6" x14ac:dyDescent="0.2">
      <c r="A2509">
        <v>2020</v>
      </c>
      <c r="B2509" t="s">
        <v>59</v>
      </c>
      <c r="C2509" t="s">
        <v>27</v>
      </c>
      <c r="D2509">
        <v>42171</v>
      </c>
      <c r="E2509">
        <v>58937</v>
      </c>
      <c r="F2509" t="s">
        <v>8</v>
      </c>
    </row>
    <row r="2510" spans="1:6" x14ac:dyDescent="0.2">
      <c r="A2510">
        <v>2020</v>
      </c>
      <c r="B2510" t="s">
        <v>59</v>
      </c>
      <c r="C2510" t="s">
        <v>28</v>
      </c>
      <c r="D2510">
        <v>52459</v>
      </c>
      <c r="E2510">
        <v>53200</v>
      </c>
      <c r="F2510" t="s">
        <v>10</v>
      </c>
    </row>
    <row r="2511" spans="1:6" x14ac:dyDescent="0.2">
      <c r="A2511">
        <v>2020</v>
      </c>
      <c r="B2511" t="s">
        <v>59</v>
      </c>
      <c r="C2511" t="s">
        <v>29</v>
      </c>
      <c r="D2511">
        <v>37272</v>
      </c>
      <c r="E2511">
        <v>55570</v>
      </c>
      <c r="F2511" t="s">
        <v>8</v>
      </c>
    </row>
    <row r="2512" spans="1:6" x14ac:dyDescent="0.2">
      <c r="A2512">
        <v>2020</v>
      </c>
      <c r="B2512" t="s">
        <v>59</v>
      </c>
      <c r="C2512" t="s">
        <v>30</v>
      </c>
      <c r="D2512">
        <v>19763</v>
      </c>
      <c r="E2512">
        <v>42497</v>
      </c>
      <c r="F2512" t="s">
        <v>8</v>
      </c>
    </row>
    <row r="2513" spans="1:6" x14ac:dyDescent="0.2">
      <c r="A2513">
        <v>2020</v>
      </c>
      <c r="B2513" t="s">
        <v>59</v>
      </c>
      <c r="C2513" t="s">
        <v>31</v>
      </c>
      <c r="D2513">
        <v>38808</v>
      </c>
      <c r="E2513">
        <v>48469</v>
      </c>
      <c r="F2513" t="s">
        <v>10</v>
      </c>
    </row>
    <row r="2514" spans="1:6" x14ac:dyDescent="0.2">
      <c r="A2514">
        <v>2020</v>
      </c>
      <c r="B2514" t="s">
        <v>59</v>
      </c>
      <c r="C2514" t="s">
        <v>32</v>
      </c>
      <c r="D2514">
        <v>9250</v>
      </c>
      <c r="E2514">
        <v>45170</v>
      </c>
      <c r="F2514" t="s">
        <v>10</v>
      </c>
    </row>
    <row r="2515" spans="1:6" x14ac:dyDescent="0.2">
      <c r="A2515">
        <v>2020</v>
      </c>
      <c r="B2515" t="s">
        <v>59</v>
      </c>
      <c r="C2515" t="s">
        <v>33</v>
      </c>
      <c r="D2515">
        <v>14923</v>
      </c>
      <c r="E2515">
        <v>45891</v>
      </c>
      <c r="F2515" t="s">
        <v>8</v>
      </c>
    </row>
    <row r="2516" spans="1:6" x14ac:dyDescent="0.2">
      <c r="A2516">
        <v>2020</v>
      </c>
      <c r="B2516" t="s">
        <v>59</v>
      </c>
      <c r="C2516" t="s">
        <v>34</v>
      </c>
      <c r="D2516">
        <v>15829</v>
      </c>
      <c r="E2516">
        <v>50190</v>
      </c>
      <c r="F2516" t="s">
        <v>8</v>
      </c>
    </row>
    <row r="2517" spans="1:6" x14ac:dyDescent="0.2">
      <c r="A2517">
        <v>2020</v>
      </c>
      <c r="B2517" t="s">
        <v>59</v>
      </c>
      <c r="C2517" t="s">
        <v>35</v>
      </c>
      <c r="D2517">
        <v>12509</v>
      </c>
      <c r="E2517">
        <v>53777</v>
      </c>
      <c r="F2517" t="s">
        <v>10</v>
      </c>
    </row>
    <row r="2518" spans="1:6" x14ac:dyDescent="0.2">
      <c r="A2518">
        <v>2020</v>
      </c>
      <c r="B2518" t="s">
        <v>59</v>
      </c>
      <c r="C2518" t="s">
        <v>36</v>
      </c>
      <c r="D2518">
        <v>54238</v>
      </c>
      <c r="E2518">
        <v>59723</v>
      </c>
      <c r="F2518" t="s">
        <v>8</v>
      </c>
    </row>
    <row r="2519" spans="1:6" x14ac:dyDescent="0.2">
      <c r="A2519">
        <v>2020</v>
      </c>
      <c r="B2519" t="s">
        <v>59</v>
      </c>
      <c r="C2519" t="s">
        <v>37</v>
      </c>
      <c r="D2519">
        <v>10758</v>
      </c>
      <c r="E2519">
        <v>44078</v>
      </c>
      <c r="F2519" t="s">
        <v>10</v>
      </c>
    </row>
    <row r="2520" spans="1:6" x14ac:dyDescent="0.2">
      <c r="A2520">
        <v>2020</v>
      </c>
      <c r="B2520" t="s">
        <v>59</v>
      </c>
      <c r="C2520" t="s">
        <v>38</v>
      </c>
      <c r="D2520">
        <v>123741</v>
      </c>
      <c r="E2520">
        <v>57832</v>
      </c>
      <c r="F2520" t="s">
        <v>8</v>
      </c>
    </row>
    <row r="2521" spans="1:6" x14ac:dyDescent="0.2">
      <c r="A2521">
        <v>2020</v>
      </c>
      <c r="B2521" t="s">
        <v>59</v>
      </c>
      <c r="C2521" t="s">
        <v>39</v>
      </c>
      <c r="D2521">
        <v>61525</v>
      </c>
      <c r="E2521">
        <v>49092</v>
      </c>
      <c r="F2521" t="s">
        <v>8</v>
      </c>
    </row>
    <row r="2522" spans="1:6" x14ac:dyDescent="0.2">
      <c r="A2522">
        <v>2020</v>
      </c>
      <c r="B2522" t="s">
        <v>59</v>
      </c>
      <c r="C2522" t="s">
        <v>40</v>
      </c>
      <c r="D2522">
        <v>7753</v>
      </c>
      <c r="E2522">
        <v>55819</v>
      </c>
      <c r="F2522" t="s">
        <v>10</v>
      </c>
    </row>
    <row r="2523" spans="1:6" x14ac:dyDescent="0.2">
      <c r="A2523">
        <v>2020</v>
      </c>
      <c r="B2523" t="s">
        <v>59</v>
      </c>
      <c r="C2523" t="s">
        <v>41</v>
      </c>
      <c r="D2523">
        <v>68615</v>
      </c>
      <c r="E2523">
        <v>50247</v>
      </c>
      <c r="F2523" t="s">
        <v>10</v>
      </c>
    </row>
    <row r="2524" spans="1:6" x14ac:dyDescent="0.2">
      <c r="A2524">
        <v>2020</v>
      </c>
      <c r="B2524" t="s">
        <v>59</v>
      </c>
      <c r="C2524" t="s">
        <v>42</v>
      </c>
      <c r="D2524">
        <v>23748</v>
      </c>
      <c r="E2524">
        <v>47554</v>
      </c>
      <c r="F2524" t="s">
        <v>8</v>
      </c>
    </row>
    <row r="2525" spans="1:6" x14ac:dyDescent="0.2">
      <c r="A2525">
        <v>2020</v>
      </c>
      <c r="B2525" t="s">
        <v>59</v>
      </c>
      <c r="C2525" t="s">
        <v>43</v>
      </c>
      <c r="D2525">
        <v>26503</v>
      </c>
      <c r="E2525">
        <v>50347</v>
      </c>
      <c r="F2525" t="s">
        <v>8</v>
      </c>
    </row>
    <row r="2526" spans="1:6" x14ac:dyDescent="0.2">
      <c r="A2526">
        <v>2020</v>
      </c>
      <c r="B2526" t="s">
        <v>59</v>
      </c>
      <c r="C2526" t="s">
        <v>44</v>
      </c>
      <c r="D2526">
        <v>74845</v>
      </c>
      <c r="E2526">
        <v>51000</v>
      </c>
      <c r="F2526" t="s">
        <v>10</v>
      </c>
    </row>
    <row r="2527" spans="1:6" x14ac:dyDescent="0.2">
      <c r="A2527">
        <v>2020</v>
      </c>
      <c r="B2527" t="s">
        <v>59</v>
      </c>
      <c r="C2527" t="s">
        <v>45</v>
      </c>
      <c r="D2527">
        <v>7658</v>
      </c>
      <c r="E2527">
        <v>49902</v>
      </c>
      <c r="F2527" t="s">
        <v>10</v>
      </c>
    </row>
    <row r="2528" spans="1:6" x14ac:dyDescent="0.2">
      <c r="A2528">
        <v>2020</v>
      </c>
      <c r="B2528" t="s">
        <v>59</v>
      </c>
      <c r="C2528" t="s">
        <v>46</v>
      </c>
      <c r="D2528">
        <v>30013</v>
      </c>
      <c r="E2528">
        <v>45429</v>
      </c>
      <c r="F2528" t="s">
        <v>10</v>
      </c>
    </row>
    <row r="2529" spans="1:6" x14ac:dyDescent="0.2">
      <c r="A2529">
        <v>2020</v>
      </c>
      <c r="B2529" t="s">
        <v>59</v>
      </c>
      <c r="C2529" t="s">
        <v>47</v>
      </c>
      <c r="D2529">
        <v>8059</v>
      </c>
      <c r="E2529">
        <v>45650</v>
      </c>
      <c r="F2529" t="s">
        <v>10</v>
      </c>
    </row>
    <row r="2530" spans="1:6" x14ac:dyDescent="0.2">
      <c r="A2530">
        <v>2020</v>
      </c>
      <c r="B2530" t="s">
        <v>59</v>
      </c>
      <c r="C2530" t="s">
        <v>48</v>
      </c>
      <c r="D2530">
        <v>40040</v>
      </c>
      <c r="E2530">
        <v>52137</v>
      </c>
      <c r="F2530" t="s">
        <v>10</v>
      </c>
    </row>
    <row r="2531" spans="1:6" x14ac:dyDescent="0.2">
      <c r="A2531">
        <v>2020</v>
      </c>
      <c r="B2531" t="s">
        <v>59</v>
      </c>
      <c r="C2531" t="s">
        <v>49</v>
      </c>
      <c r="D2531">
        <v>147447</v>
      </c>
      <c r="E2531">
        <v>58337</v>
      </c>
      <c r="F2531" t="s">
        <v>8</v>
      </c>
    </row>
    <row r="2532" spans="1:6" x14ac:dyDescent="0.2">
      <c r="A2532">
        <v>2020</v>
      </c>
      <c r="B2532" t="s">
        <v>59</v>
      </c>
      <c r="C2532" t="s">
        <v>50</v>
      </c>
      <c r="D2532">
        <v>19531</v>
      </c>
      <c r="E2532">
        <v>50163</v>
      </c>
      <c r="F2532" t="s">
        <v>8</v>
      </c>
    </row>
    <row r="2533" spans="1:6" x14ac:dyDescent="0.2">
      <c r="A2533">
        <v>2020</v>
      </c>
      <c r="B2533" t="s">
        <v>59</v>
      </c>
      <c r="C2533" t="s">
        <v>51</v>
      </c>
      <c r="D2533">
        <v>5084</v>
      </c>
      <c r="E2533">
        <v>46351</v>
      </c>
      <c r="F2533" t="s">
        <v>10</v>
      </c>
    </row>
    <row r="2534" spans="1:6" x14ac:dyDescent="0.2">
      <c r="A2534">
        <v>2020</v>
      </c>
      <c r="B2534" t="s">
        <v>59</v>
      </c>
      <c r="C2534" t="s">
        <v>52</v>
      </c>
      <c r="D2534">
        <v>43180</v>
      </c>
      <c r="E2534">
        <v>49886</v>
      </c>
      <c r="F2534" t="s">
        <v>8</v>
      </c>
    </row>
    <row r="2535" spans="1:6" x14ac:dyDescent="0.2">
      <c r="A2535">
        <v>2020</v>
      </c>
      <c r="B2535" t="s">
        <v>59</v>
      </c>
      <c r="C2535" t="s">
        <v>53</v>
      </c>
      <c r="D2535">
        <v>39324</v>
      </c>
      <c r="E2535">
        <v>69994</v>
      </c>
      <c r="F2535" t="s">
        <v>8</v>
      </c>
    </row>
    <row r="2536" spans="1:6" x14ac:dyDescent="0.2">
      <c r="A2536">
        <v>2020</v>
      </c>
      <c r="B2536" t="s">
        <v>59</v>
      </c>
      <c r="C2536" t="s">
        <v>54</v>
      </c>
      <c r="D2536">
        <v>10925</v>
      </c>
      <c r="E2536">
        <v>44698</v>
      </c>
      <c r="F2536" t="s">
        <v>10</v>
      </c>
    </row>
    <row r="2537" spans="1:6" x14ac:dyDescent="0.2">
      <c r="A2537">
        <v>2020</v>
      </c>
      <c r="B2537" t="s">
        <v>59</v>
      </c>
      <c r="C2537" t="s">
        <v>55</v>
      </c>
      <c r="D2537">
        <v>36496</v>
      </c>
      <c r="E2537">
        <v>47512</v>
      </c>
      <c r="F2537" t="s">
        <v>10</v>
      </c>
    </row>
    <row r="2538" spans="1:6" x14ac:dyDescent="0.2">
      <c r="A2538">
        <v>2020</v>
      </c>
      <c r="B2538" t="s">
        <v>59</v>
      </c>
      <c r="C2538" t="s">
        <v>56</v>
      </c>
      <c r="D2538">
        <v>4830</v>
      </c>
      <c r="E2538">
        <v>48737</v>
      </c>
      <c r="F2538" t="s">
        <v>8</v>
      </c>
    </row>
    <row r="2539" spans="1:6" x14ac:dyDescent="0.2">
      <c r="A2539">
        <v>2020</v>
      </c>
      <c r="B2539" t="s">
        <v>60</v>
      </c>
      <c r="C2539" t="s">
        <v>7</v>
      </c>
      <c r="D2539">
        <v>2168</v>
      </c>
      <c r="E2539">
        <v>66025</v>
      </c>
      <c r="F2539" t="s">
        <v>8</v>
      </c>
    </row>
    <row r="2540" spans="1:6" x14ac:dyDescent="0.2">
      <c r="A2540">
        <v>2020</v>
      </c>
      <c r="B2540" t="s">
        <v>60</v>
      </c>
      <c r="C2540" t="s">
        <v>9</v>
      </c>
      <c r="D2540">
        <v>3113</v>
      </c>
      <c r="E2540">
        <v>81499</v>
      </c>
      <c r="F2540" t="s">
        <v>10</v>
      </c>
    </row>
    <row r="2541" spans="1:6" x14ac:dyDescent="0.2">
      <c r="A2541">
        <v>2020</v>
      </c>
      <c r="B2541" t="s">
        <v>60</v>
      </c>
      <c r="C2541" t="s">
        <v>11</v>
      </c>
      <c r="D2541">
        <v>1210</v>
      </c>
      <c r="E2541">
        <v>59828</v>
      </c>
      <c r="F2541" t="s">
        <v>8</v>
      </c>
    </row>
    <row r="2542" spans="1:6" x14ac:dyDescent="0.2">
      <c r="A2542">
        <v>2020</v>
      </c>
      <c r="B2542" t="s">
        <v>60</v>
      </c>
      <c r="C2542" t="s">
        <v>12</v>
      </c>
      <c r="D2542">
        <v>26592</v>
      </c>
      <c r="E2542">
        <v>194173</v>
      </c>
      <c r="F2542" t="s">
        <v>10</v>
      </c>
    </row>
    <row r="2543" spans="1:6" x14ac:dyDescent="0.2">
      <c r="A2543">
        <v>2020</v>
      </c>
      <c r="B2543" t="s">
        <v>60</v>
      </c>
      <c r="C2543" t="s">
        <v>13</v>
      </c>
      <c r="D2543">
        <v>4173</v>
      </c>
      <c r="E2543">
        <v>106735</v>
      </c>
      <c r="F2543" t="s">
        <v>8</v>
      </c>
    </row>
    <row r="2544" spans="1:6" x14ac:dyDescent="0.2">
      <c r="A2544">
        <v>2020</v>
      </c>
      <c r="B2544" t="s">
        <v>60</v>
      </c>
      <c r="C2544" t="s">
        <v>14</v>
      </c>
      <c r="D2544">
        <v>2306</v>
      </c>
      <c r="E2544">
        <v>116642</v>
      </c>
      <c r="F2544" t="s">
        <v>8</v>
      </c>
    </row>
    <row r="2545" spans="1:6" x14ac:dyDescent="0.2">
      <c r="A2545">
        <v>2020</v>
      </c>
      <c r="B2545" t="s">
        <v>60</v>
      </c>
      <c r="C2545" t="s">
        <v>15</v>
      </c>
      <c r="D2545">
        <v>433</v>
      </c>
      <c r="E2545">
        <v>71782</v>
      </c>
      <c r="F2545" t="s">
        <v>10</v>
      </c>
    </row>
    <row r="2546" spans="1:6" x14ac:dyDescent="0.2">
      <c r="A2546">
        <v>2020</v>
      </c>
      <c r="B2546" t="s">
        <v>60</v>
      </c>
      <c r="C2546" t="s">
        <v>16</v>
      </c>
      <c r="D2546">
        <v>11205</v>
      </c>
      <c r="E2546">
        <v>87168</v>
      </c>
      <c r="F2546" t="s">
        <v>10</v>
      </c>
    </row>
    <row r="2547" spans="1:6" x14ac:dyDescent="0.2">
      <c r="A2547">
        <v>2020</v>
      </c>
      <c r="B2547" t="s">
        <v>60</v>
      </c>
      <c r="C2547" t="s">
        <v>17</v>
      </c>
      <c r="D2547">
        <v>5113</v>
      </c>
      <c r="E2547">
        <v>102613</v>
      </c>
      <c r="F2547" t="s">
        <v>8</v>
      </c>
    </row>
    <row r="2548" spans="1:6" x14ac:dyDescent="0.2">
      <c r="A2548">
        <v>2020</v>
      </c>
      <c r="B2548" t="s">
        <v>60</v>
      </c>
      <c r="C2548" t="s">
        <v>18</v>
      </c>
      <c r="D2548">
        <v>1223</v>
      </c>
      <c r="E2548">
        <v>58761</v>
      </c>
      <c r="F2548" t="s">
        <v>8</v>
      </c>
    </row>
    <row r="2549" spans="1:6" x14ac:dyDescent="0.2">
      <c r="A2549">
        <v>2020</v>
      </c>
      <c r="B2549" t="s">
        <v>60</v>
      </c>
      <c r="C2549" t="s">
        <v>19</v>
      </c>
      <c r="D2549">
        <v>6688</v>
      </c>
      <c r="E2549">
        <v>97164</v>
      </c>
      <c r="F2549" t="s">
        <v>10</v>
      </c>
    </row>
    <row r="2550" spans="1:6" x14ac:dyDescent="0.2">
      <c r="A2550">
        <v>2020</v>
      </c>
      <c r="B2550" t="s">
        <v>60</v>
      </c>
      <c r="C2550" t="s">
        <v>20</v>
      </c>
      <c r="D2550">
        <v>2123</v>
      </c>
      <c r="E2550">
        <v>66371</v>
      </c>
      <c r="F2550" t="s">
        <v>10</v>
      </c>
    </row>
    <row r="2551" spans="1:6" x14ac:dyDescent="0.2">
      <c r="A2551">
        <v>2020</v>
      </c>
      <c r="B2551" t="s">
        <v>60</v>
      </c>
      <c r="C2551" t="s">
        <v>21</v>
      </c>
      <c r="D2551">
        <v>1742</v>
      </c>
      <c r="E2551">
        <v>64519</v>
      </c>
      <c r="F2551" t="s">
        <v>10</v>
      </c>
    </row>
    <row r="2552" spans="1:6" x14ac:dyDescent="0.2">
      <c r="A2552">
        <v>2020</v>
      </c>
      <c r="B2552" t="s">
        <v>60</v>
      </c>
      <c r="C2552" t="s">
        <v>22</v>
      </c>
      <c r="D2552">
        <v>1308</v>
      </c>
      <c r="E2552">
        <v>69399</v>
      </c>
      <c r="F2552" t="s">
        <v>10</v>
      </c>
    </row>
    <row r="2553" spans="1:6" x14ac:dyDescent="0.2">
      <c r="A2553">
        <v>2020</v>
      </c>
      <c r="B2553" t="s">
        <v>60</v>
      </c>
      <c r="C2553" t="s">
        <v>23</v>
      </c>
      <c r="D2553">
        <v>1785</v>
      </c>
      <c r="E2553">
        <v>60629</v>
      </c>
      <c r="F2553" t="s">
        <v>10</v>
      </c>
    </row>
    <row r="2554" spans="1:6" x14ac:dyDescent="0.2">
      <c r="A2554">
        <v>2020</v>
      </c>
      <c r="B2554" t="s">
        <v>60</v>
      </c>
      <c r="C2554" t="s">
        <v>24</v>
      </c>
      <c r="D2554">
        <v>1716</v>
      </c>
      <c r="E2554">
        <v>64223</v>
      </c>
      <c r="F2554" t="s">
        <v>8</v>
      </c>
    </row>
    <row r="2555" spans="1:6" x14ac:dyDescent="0.2">
      <c r="A2555">
        <v>2020</v>
      </c>
      <c r="B2555" t="s">
        <v>60</v>
      </c>
      <c r="C2555" t="s">
        <v>25</v>
      </c>
      <c r="D2555">
        <v>849</v>
      </c>
      <c r="E2555">
        <v>60502</v>
      </c>
      <c r="F2555" t="s">
        <v>8</v>
      </c>
    </row>
    <row r="2556" spans="1:6" x14ac:dyDescent="0.2">
      <c r="A2556">
        <v>2020</v>
      </c>
      <c r="B2556" t="s">
        <v>60</v>
      </c>
      <c r="C2556" t="s">
        <v>26</v>
      </c>
      <c r="D2556">
        <v>2737</v>
      </c>
      <c r="E2556">
        <v>98844</v>
      </c>
      <c r="F2556" t="s">
        <v>10</v>
      </c>
    </row>
    <row r="2557" spans="1:6" x14ac:dyDescent="0.2">
      <c r="A2557">
        <v>2020</v>
      </c>
      <c r="B2557" t="s">
        <v>60</v>
      </c>
      <c r="C2557" t="s">
        <v>27</v>
      </c>
      <c r="D2557">
        <v>5379</v>
      </c>
      <c r="E2557">
        <v>129118</v>
      </c>
      <c r="F2557" t="s">
        <v>8</v>
      </c>
    </row>
    <row r="2558" spans="1:6" x14ac:dyDescent="0.2">
      <c r="A2558">
        <v>2020</v>
      </c>
      <c r="B2558" t="s">
        <v>60</v>
      </c>
      <c r="C2558" t="s">
        <v>28</v>
      </c>
      <c r="D2558">
        <v>6287</v>
      </c>
      <c r="E2558">
        <v>79556</v>
      </c>
      <c r="F2558" t="s">
        <v>8</v>
      </c>
    </row>
    <row r="2559" spans="1:6" x14ac:dyDescent="0.2">
      <c r="A2559">
        <v>2020</v>
      </c>
      <c r="B2559" t="s">
        <v>60</v>
      </c>
      <c r="C2559" t="s">
        <v>29</v>
      </c>
      <c r="D2559">
        <v>3977</v>
      </c>
      <c r="E2559">
        <v>84903</v>
      </c>
      <c r="F2559" t="s">
        <v>10</v>
      </c>
    </row>
    <row r="2560" spans="1:6" x14ac:dyDescent="0.2">
      <c r="A2560">
        <v>2020</v>
      </c>
      <c r="B2560" t="s">
        <v>60</v>
      </c>
      <c r="C2560" t="s">
        <v>30</v>
      </c>
      <c r="D2560">
        <v>940</v>
      </c>
      <c r="E2560">
        <v>55173</v>
      </c>
      <c r="F2560" t="s">
        <v>10</v>
      </c>
    </row>
    <row r="2561" spans="1:6" x14ac:dyDescent="0.2">
      <c r="A2561">
        <v>2020</v>
      </c>
      <c r="B2561" t="s">
        <v>60</v>
      </c>
      <c r="C2561" t="s">
        <v>31</v>
      </c>
      <c r="D2561">
        <v>3049</v>
      </c>
      <c r="E2561">
        <v>87842</v>
      </c>
      <c r="F2561" t="s">
        <v>8</v>
      </c>
    </row>
    <row r="2562" spans="1:6" x14ac:dyDescent="0.2">
      <c r="A2562">
        <v>2020</v>
      </c>
      <c r="B2562" t="s">
        <v>60</v>
      </c>
      <c r="C2562" t="s">
        <v>32</v>
      </c>
      <c r="D2562">
        <v>801</v>
      </c>
      <c r="E2562">
        <v>60475</v>
      </c>
      <c r="F2562" t="s">
        <v>8</v>
      </c>
    </row>
    <row r="2563" spans="1:6" x14ac:dyDescent="0.2">
      <c r="A2563">
        <v>2020</v>
      </c>
      <c r="B2563" t="s">
        <v>60</v>
      </c>
      <c r="C2563" t="s">
        <v>33</v>
      </c>
      <c r="D2563">
        <v>973</v>
      </c>
      <c r="E2563">
        <v>70407</v>
      </c>
      <c r="F2563" t="s">
        <v>10</v>
      </c>
    </row>
    <row r="2564" spans="1:6" x14ac:dyDescent="0.2">
      <c r="A2564">
        <v>2020</v>
      </c>
      <c r="B2564" t="s">
        <v>60</v>
      </c>
      <c r="C2564" t="s">
        <v>34</v>
      </c>
      <c r="D2564">
        <v>1541</v>
      </c>
      <c r="E2564">
        <v>76292</v>
      </c>
      <c r="F2564" t="s">
        <v>8</v>
      </c>
    </row>
    <row r="2565" spans="1:6" x14ac:dyDescent="0.2">
      <c r="A2565">
        <v>2022</v>
      </c>
      <c r="B2565" t="s">
        <v>62</v>
      </c>
      <c r="C2565" t="s">
        <v>12</v>
      </c>
      <c r="D2565">
        <v>5876</v>
      </c>
      <c r="E2565">
        <v>69709</v>
      </c>
      <c r="F2565" t="s">
        <v>10</v>
      </c>
    </row>
    <row r="2566" spans="1:6" x14ac:dyDescent="0.2">
      <c r="A2566">
        <v>2022</v>
      </c>
      <c r="B2566" t="s">
        <v>62</v>
      </c>
      <c r="C2566" t="s">
        <v>66</v>
      </c>
      <c r="D2566">
        <v>32595</v>
      </c>
      <c r="E2566">
        <v>72460</v>
      </c>
      <c r="F2566" t="s">
        <v>8</v>
      </c>
    </row>
    <row r="2567" spans="1:6" x14ac:dyDescent="0.2">
      <c r="A2567">
        <v>2022</v>
      </c>
      <c r="B2567" t="s">
        <v>62</v>
      </c>
      <c r="C2567" t="s">
        <v>49</v>
      </c>
      <c r="D2567">
        <v>146639</v>
      </c>
      <c r="E2567">
        <v>87123</v>
      </c>
      <c r="F2567" t="s">
        <v>8</v>
      </c>
    </row>
    <row r="2568" spans="1:6" x14ac:dyDescent="0.2">
      <c r="A2568">
        <v>2022</v>
      </c>
      <c r="B2568" t="s">
        <v>62</v>
      </c>
      <c r="C2568" t="s">
        <v>12</v>
      </c>
      <c r="D2568">
        <v>25941</v>
      </c>
      <c r="E2568">
        <v>74355</v>
      </c>
      <c r="F2568" t="s">
        <v>10</v>
      </c>
    </row>
    <row r="2569" spans="1:6" x14ac:dyDescent="0.2">
      <c r="A2569">
        <v>2022</v>
      </c>
      <c r="B2569" t="s">
        <v>62</v>
      </c>
      <c r="C2569" t="s">
        <v>66</v>
      </c>
      <c r="D2569">
        <v>6346</v>
      </c>
      <c r="E2569">
        <v>80442</v>
      </c>
      <c r="F2569" t="s">
        <v>10</v>
      </c>
    </row>
    <row r="2570" spans="1:6" x14ac:dyDescent="0.2">
      <c r="A2570">
        <v>2022</v>
      </c>
      <c r="B2570" t="s">
        <v>62</v>
      </c>
      <c r="C2570" t="s">
        <v>49</v>
      </c>
      <c r="D2570">
        <v>60099</v>
      </c>
      <c r="E2570">
        <v>102046</v>
      </c>
      <c r="F2570" t="s">
        <v>8</v>
      </c>
    </row>
    <row r="2571" spans="1:6" x14ac:dyDescent="0.2">
      <c r="A2571">
        <v>2022</v>
      </c>
      <c r="B2571" t="s">
        <v>62</v>
      </c>
      <c r="C2571" t="s">
        <v>12</v>
      </c>
      <c r="D2571">
        <v>43094</v>
      </c>
      <c r="E2571">
        <v>98279</v>
      </c>
      <c r="F2571" t="s">
        <v>8</v>
      </c>
    </row>
    <row r="2572" spans="1:6" x14ac:dyDescent="0.2">
      <c r="A2572">
        <v>2022</v>
      </c>
      <c r="B2572" t="s">
        <v>62</v>
      </c>
      <c r="C2572" t="s">
        <v>66</v>
      </c>
      <c r="D2572">
        <v>8599</v>
      </c>
      <c r="E2572">
        <v>59557</v>
      </c>
      <c r="F2572" t="s">
        <v>10</v>
      </c>
    </row>
    <row r="2573" spans="1:6" x14ac:dyDescent="0.2">
      <c r="A2573">
        <v>2022</v>
      </c>
      <c r="B2573" t="s">
        <v>62</v>
      </c>
      <c r="C2573" t="s">
        <v>49</v>
      </c>
      <c r="D2573">
        <v>27048</v>
      </c>
      <c r="E2573">
        <v>73254</v>
      </c>
      <c r="F2573" t="s">
        <v>10</v>
      </c>
    </row>
    <row r="2574" spans="1:6" x14ac:dyDescent="0.2">
      <c r="A2574">
        <v>2022</v>
      </c>
      <c r="B2574" t="s">
        <v>62</v>
      </c>
      <c r="C2574" t="s">
        <v>12</v>
      </c>
      <c r="D2574">
        <v>4986</v>
      </c>
      <c r="E2574">
        <v>66233</v>
      </c>
      <c r="F2574" t="s">
        <v>10</v>
      </c>
    </row>
    <row r="2575" spans="1:6" x14ac:dyDescent="0.2">
      <c r="A2575">
        <v>2022</v>
      </c>
      <c r="B2575" t="s">
        <v>63</v>
      </c>
      <c r="C2575" t="s">
        <v>66</v>
      </c>
      <c r="D2575">
        <v>15859</v>
      </c>
      <c r="E2575">
        <v>57193</v>
      </c>
      <c r="F2575" t="s">
        <v>10</v>
      </c>
    </row>
    <row r="2576" spans="1:6" x14ac:dyDescent="0.2">
      <c r="A2576">
        <v>2022</v>
      </c>
      <c r="B2576" t="s">
        <v>63</v>
      </c>
      <c r="C2576" t="s">
        <v>49</v>
      </c>
      <c r="D2576">
        <v>20727</v>
      </c>
      <c r="E2576">
        <v>62159</v>
      </c>
      <c r="F2576" t="s">
        <v>10</v>
      </c>
    </row>
    <row r="2577" spans="1:6" x14ac:dyDescent="0.2">
      <c r="A2577">
        <v>2022</v>
      </c>
      <c r="B2577" t="s">
        <v>63</v>
      </c>
      <c r="C2577" t="s">
        <v>12</v>
      </c>
      <c r="D2577">
        <v>15656</v>
      </c>
      <c r="E2577">
        <v>53435</v>
      </c>
      <c r="F2577" t="s">
        <v>8</v>
      </c>
    </row>
    <row r="2578" spans="1:6" x14ac:dyDescent="0.2">
      <c r="A2578">
        <v>2022</v>
      </c>
      <c r="B2578" t="s">
        <v>63</v>
      </c>
      <c r="C2578" t="s">
        <v>66</v>
      </c>
      <c r="D2578">
        <v>656765</v>
      </c>
      <c r="E2578">
        <v>63668</v>
      </c>
      <c r="F2578" t="s">
        <v>8</v>
      </c>
    </row>
    <row r="2579" spans="1:6" x14ac:dyDescent="0.2">
      <c r="A2579">
        <v>2022</v>
      </c>
      <c r="B2579" t="s">
        <v>63</v>
      </c>
      <c r="C2579" t="s">
        <v>49</v>
      </c>
      <c r="D2579">
        <v>23475</v>
      </c>
      <c r="E2579">
        <v>61198</v>
      </c>
      <c r="F2579" t="s">
        <v>10</v>
      </c>
    </row>
    <row r="2580" spans="1:6" x14ac:dyDescent="0.2">
      <c r="A2580">
        <v>2022</v>
      </c>
      <c r="B2580" t="s">
        <v>63</v>
      </c>
      <c r="C2580" t="s">
        <v>12</v>
      </c>
      <c r="D2580">
        <v>19964</v>
      </c>
      <c r="E2580">
        <v>67215</v>
      </c>
      <c r="F2580" t="s">
        <v>8</v>
      </c>
    </row>
    <row r="2581" spans="1:6" x14ac:dyDescent="0.2">
      <c r="A2581">
        <v>2022</v>
      </c>
      <c r="B2581" t="s">
        <v>63</v>
      </c>
      <c r="C2581" t="s">
        <v>66</v>
      </c>
      <c r="D2581">
        <v>5522</v>
      </c>
      <c r="E2581">
        <v>63470</v>
      </c>
      <c r="F2581" t="s">
        <v>8</v>
      </c>
    </row>
    <row r="2582" spans="1:6" x14ac:dyDescent="0.2">
      <c r="A2582">
        <v>2022</v>
      </c>
      <c r="B2582" t="s">
        <v>63</v>
      </c>
      <c r="C2582" t="s">
        <v>49</v>
      </c>
      <c r="D2582">
        <v>85058</v>
      </c>
      <c r="E2582">
        <v>61114</v>
      </c>
      <c r="F2582" t="s">
        <v>10</v>
      </c>
    </row>
    <row r="2583" spans="1:6" x14ac:dyDescent="0.2">
      <c r="A2583">
        <v>2022</v>
      </c>
      <c r="B2583" t="s">
        <v>63</v>
      </c>
      <c r="C2583" t="s">
        <v>12</v>
      </c>
      <c r="D2583">
        <v>31842</v>
      </c>
      <c r="E2583">
        <v>63141</v>
      </c>
      <c r="F2583" t="s">
        <v>10</v>
      </c>
    </row>
    <row r="2584" spans="1:6" x14ac:dyDescent="0.2">
      <c r="A2584">
        <v>2022</v>
      </c>
      <c r="B2584" t="s">
        <v>63</v>
      </c>
      <c r="C2584" t="s">
        <v>66</v>
      </c>
      <c r="D2584">
        <v>9128</v>
      </c>
      <c r="E2584">
        <v>51479</v>
      </c>
      <c r="F2584" t="s">
        <v>8</v>
      </c>
    </row>
    <row r="2585" spans="1:6" x14ac:dyDescent="0.2">
      <c r="A2585">
        <v>2022</v>
      </c>
      <c r="B2585" t="s">
        <v>63</v>
      </c>
      <c r="C2585" t="s">
        <v>49</v>
      </c>
      <c r="D2585">
        <v>39684</v>
      </c>
      <c r="E2585">
        <v>61678</v>
      </c>
      <c r="F2585" t="s">
        <v>8</v>
      </c>
    </row>
    <row r="2586" spans="1:6" x14ac:dyDescent="0.2">
      <c r="A2586">
        <v>2022</v>
      </c>
      <c r="B2586" t="s">
        <v>63</v>
      </c>
      <c r="C2586" t="s">
        <v>12</v>
      </c>
      <c r="D2586">
        <v>16899</v>
      </c>
      <c r="E2586">
        <v>58802</v>
      </c>
      <c r="F2586" t="s">
        <v>10</v>
      </c>
    </row>
    <row r="2587" spans="1:6" x14ac:dyDescent="0.2">
      <c r="A2587">
        <v>2022</v>
      </c>
      <c r="B2587" t="s">
        <v>63</v>
      </c>
      <c r="C2587" t="s">
        <v>21</v>
      </c>
      <c r="D2587">
        <v>13294</v>
      </c>
      <c r="E2587">
        <v>53222</v>
      </c>
      <c r="F2587" t="s">
        <v>8</v>
      </c>
    </row>
    <row r="2588" spans="1:6" x14ac:dyDescent="0.2">
      <c r="A2588">
        <v>2022</v>
      </c>
      <c r="B2588" t="s">
        <v>63</v>
      </c>
      <c r="C2588" t="s">
        <v>22</v>
      </c>
      <c r="D2588">
        <v>10330</v>
      </c>
      <c r="E2588">
        <v>54486</v>
      </c>
      <c r="F2588" t="s">
        <v>10</v>
      </c>
    </row>
    <row r="2589" spans="1:6" x14ac:dyDescent="0.2">
      <c r="A2589">
        <v>2022</v>
      </c>
      <c r="B2589" t="s">
        <v>63</v>
      </c>
      <c r="C2589" t="s">
        <v>23</v>
      </c>
      <c r="D2589">
        <v>20809</v>
      </c>
      <c r="E2589">
        <v>58098</v>
      </c>
      <c r="F2589" t="s">
        <v>8</v>
      </c>
    </row>
    <row r="2590" spans="1:6" x14ac:dyDescent="0.2">
      <c r="A2590">
        <v>2022</v>
      </c>
      <c r="B2590" t="s">
        <v>63</v>
      </c>
      <c r="C2590" t="s">
        <v>24</v>
      </c>
      <c r="D2590">
        <v>16834</v>
      </c>
      <c r="E2590">
        <v>54222</v>
      </c>
      <c r="F2590" t="s">
        <v>8</v>
      </c>
    </row>
    <row r="2591" spans="1:6" x14ac:dyDescent="0.2">
      <c r="A2591">
        <v>2022</v>
      </c>
      <c r="B2591" t="s">
        <v>63</v>
      </c>
      <c r="C2591" t="s">
        <v>25</v>
      </c>
      <c r="D2591">
        <v>5591</v>
      </c>
      <c r="E2591">
        <v>59739</v>
      </c>
      <c r="F2591" t="s">
        <v>10</v>
      </c>
    </row>
    <row r="2592" spans="1:6" x14ac:dyDescent="0.2">
      <c r="A2592">
        <v>2022</v>
      </c>
      <c r="B2592" t="s">
        <v>63</v>
      </c>
      <c r="C2592" t="s">
        <v>26</v>
      </c>
      <c r="D2592">
        <v>21505</v>
      </c>
      <c r="E2592">
        <v>65854</v>
      </c>
      <c r="F2592" t="s">
        <v>10</v>
      </c>
    </row>
    <row r="2593" spans="1:6" x14ac:dyDescent="0.2">
      <c r="A2593">
        <v>2022</v>
      </c>
      <c r="B2593" t="s">
        <v>6</v>
      </c>
      <c r="C2593" t="s">
        <v>7</v>
      </c>
      <c r="D2593">
        <v>1829</v>
      </c>
      <c r="E2593">
        <v>64872</v>
      </c>
      <c r="F2593" t="s">
        <v>8</v>
      </c>
    </row>
    <row r="2594" spans="1:6" x14ac:dyDescent="0.2">
      <c r="A2594">
        <v>2022</v>
      </c>
      <c r="B2594" t="s">
        <v>6</v>
      </c>
      <c r="C2594" t="s">
        <v>9</v>
      </c>
      <c r="D2594">
        <v>1354</v>
      </c>
      <c r="E2594">
        <v>61216</v>
      </c>
      <c r="F2594" t="s">
        <v>10</v>
      </c>
    </row>
    <row r="2595" spans="1:6" x14ac:dyDescent="0.2">
      <c r="A2595">
        <v>2022</v>
      </c>
      <c r="B2595" t="s">
        <v>6</v>
      </c>
      <c r="C2595" t="s">
        <v>11</v>
      </c>
      <c r="D2595">
        <v>2565</v>
      </c>
      <c r="E2595">
        <v>55909</v>
      </c>
      <c r="F2595" t="s">
        <v>8</v>
      </c>
    </row>
    <row r="2596" spans="1:6" x14ac:dyDescent="0.2">
      <c r="A2596">
        <v>2022</v>
      </c>
      <c r="B2596" t="s">
        <v>6</v>
      </c>
      <c r="C2596" t="s">
        <v>12</v>
      </c>
      <c r="D2596">
        <v>17651</v>
      </c>
      <c r="E2596">
        <v>48534</v>
      </c>
      <c r="F2596" t="s">
        <v>8</v>
      </c>
    </row>
    <row r="2597" spans="1:6" x14ac:dyDescent="0.2">
      <c r="A2597">
        <v>2022</v>
      </c>
      <c r="B2597" t="s">
        <v>6</v>
      </c>
      <c r="C2597" t="s">
        <v>13</v>
      </c>
      <c r="D2597">
        <v>3312</v>
      </c>
      <c r="E2597">
        <v>97879</v>
      </c>
      <c r="F2597" t="s">
        <v>10</v>
      </c>
    </row>
    <row r="2598" spans="1:6" x14ac:dyDescent="0.2">
      <c r="A2598">
        <v>2022</v>
      </c>
      <c r="B2598" t="s">
        <v>6</v>
      </c>
      <c r="C2598" t="s">
        <v>14</v>
      </c>
      <c r="D2598">
        <v>467</v>
      </c>
      <c r="E2598">
        <v>49142</v>
      </c>
      <c r="F2598" t="s">
        <v>10</v>
      </c>
    </row>
    <row r="2599" spans="1:6" x14ac:dyDescent="0.2">
      <c r="A2599">
        <v>2022</v>
      </c>
      <c r="B2599" t="s">
        <v>6</v>
      </c>
      <c r="C2599" t="s">
        <v>15</v>
      </c>
      <c r="D2599">
        <v>186</v>
      </c>
      <c r="E2599">
        <v>49290</v>
      </c>
      <c r="F2599" t="s">
        <v>8</v>
      </c>
    </row>
    <row r="2600" spans="1:6" x14ac:dyDescent="0.2">
      <c r="A2600">
        <v>2022</v>
      </c>
      <c r="B2600" t="s">
        <v>6</v>
      </c>
      <c r="C2600" t="s">
        <v>16</v>
      </c>
      <c r="D2600">
        <v>5394</v>
      </c>
      <c r="E2600">
        <v>43717</v>
      </c>
      <c r="F2600" t="s">
        <v>8</v>
      </c>
    </row>
    <row r="2601" spans="1:6" x14ac:dyDescent="0.2">
      <c r="A2601">
        <v>2022</v>
      </c>
      <c r="B2601" t="s">
        <v>6</v>
      </c>
      <c r="C2601" t="s">
        <v>17</v>
      </c>
      <c r="D2601">
        <v>2794</v>
      </c>
      <c r="E2601">
        <v>51978</v>
      </c>
      <c r="F2601" t="s">
        <v>10</v>
      </c>
    </row>
    <row r="2602" spans="1:6" x14ac:dyDescent="0.2">
      <c r="A2602">
        <v>2022</v>
      </c>
      <c r="B2602" t="s">
        <v>6</v>
      </c>
      <c r="C2602" t="s">
        <v>18</v>
      </c>
      <c r="D2602">
        <v>2531</v>
      </c>
      <c r="E2602">
        <v>48820</v>
      </c>
      <c r="F2602" t="s">
        <v>10</v>
      </c>
    </row>
    <row r="2603" spans="1:6" x14ac:dyDescent="0.2">
      <c r="A2603">
        <v>2022</v>
      </c>
      <c r="B2603" t="s">
        <v>6</v>
      </c>
      <c r="C2603" t="s">
        <v>19</v>
      </c>
      <c r="D2603">
        <v>2818</v>
      </c>
      <c r="E2603">
        <v>58259</v>
      </c>
      <c r="F2603" t="s">
        <v>10</v>
      </c>
    </row>
    <row r="2604" spans="1:6" x14ac:dyDescent="0.2">
      <c r="A2604">
        <v>2022</v>
      </c>
      <c r="B2604" t="s">
        <v>6</v>
      </c>
      <c r="C2604" t="s">
        <v>20</v>
      </c>
      <c r="D2604">
        <v>2302</v>
      </c>
      <c r="E2604">
        <v>56732</v>
      </c>
      <c r="F2604" t="s">
        <v>10</v>
      </c>
    </row>
    <row r="2605" spans="1:6" x14ac:dyDescent="0.2">
      <c r="A2605">
        <v>2022</v>
      </c>
      <c r="B2605" t="s">
        <v>6</v>
      </c>
      <c r="C2605" t="s">
        <v>21</v>
      </c>
      <c r="D2605">
        <v>2911</v>
      </c>
      <c r="E2605">
        <v>51588</v>
      </c>
      <c r="F2605" t="s">
        <v>10</v>
      </c>
    </row>
    <row r="2606" spans="1:6" x14ac:dyDescent="0.2">
      <c r="A2606">
        <v>2022</v>
      </c>
      <c r="B2606" t="s">
        <v>6</v>
      </c>
      <c r="C2606" t="s">
        <v>22</v>
      </c>
      <c r="D2606">
        <v>2613</v>
      </c>
      <c r="E2606">
        <v>53721</v>
      </c>
      <c r="F2606" t="s">
        <v>10</v>
      </c>
    </row>
    <row r="2607" spans="1:6" x14ac:dyDescent="0.2">
      <c r="A2607">
        <v>2022</v>
      </c>
      <c r="B2607" t="s">
        <v>6</v>
      </c>
      <c r="C2607" t="s">
        <v>23</v>
      </c>
      <c r="D2607">
        <v>1632</v>
      </c>
      <c r="E2607">
        <v>60605</v>
      </c>
      <c r="F2607" t="s">
        <v>10</v>
      </c>
    </row>
    <row r="2608" spans="1:6" x14ac:dyDescent="0.2">
      <c r="A2608">
        <v>2022</v>
      </c>
      <c r="B2608" t="s">
        <v>6</v>
      </c>
      <c r="C2608" t="s">
        <v>24</v>
      </c>
      <c r="D2608">
        <v>3143</v>
      </c>
      <c r="E2608">
        <v>92727</v>
      </c>
      <c r="F2608" t="s">
        <v>10</v>
      </c>
    </row>
    <row r="2609" spans="1:6" x14ac:dyDescent="0.2">
      <c r="A2609">
        <v>2022</v>
      </c>
      <c r="B2609" t="s">
        <v>6</v>
      </c>
      <c r="C2609" t="s">
        <v>25</v>
      </c>
      <c r="D2609">
        <v>1581</v>
      </c>
      <c r="E2609">
        <v>47422</v>
      </c>
      <c r="F2609" t="s">
        <v>10</v>
      </c>
    </row>
    <row r="2610" spans="1:6" x14ac:dyDescent="0.2">
      <c r="A2610">
        <v>2022</v>
      </c>
      <c r="B2610" t="s">
        <v>6</v>
      </c>
      <c r="C2610" t="s">
        <v>26</v>
      </c>
      <c r="D2610">
        <v>720</v>
      </c>
      <c r="E2610">
        <v>52887</v>
      </c>
      <c r="F2610" t="s">
        <v>10</v>
      </c>
    </row>
    <row r="2611" spans="1:6" x14ac:dyDescent="0.2">
      <c r="A2611">
        <v>2022</v>
      </c>
      <c r="B2611" t="s">
        <v>6</v>
      </c>
      <c r="C2611" t="s">
        <v>27</v>
      </c>
      <c r="D2611">
        <v>999</v>
      </c>
      <c r="E2611">
        <v>70628</v>
      </c>
      <c r="F2611" t="s">
        <v>10</v>
      </c>
    </row>
    <row r="2612" spans="1:6" x14ac:dyDescent="0.2">
      <c r="A2612">
        <v>2022</v>
      </c>
      <c r="B2612" t="s">
        <v>6</v>
      </c>
      <c r="C2612" t="s">
        <v>28</v>
      </c>
      <c r="D2612">
        <v>3574</v>
      </c>
      <c r="E2612">
        <v>49309</v>
      </c>
      <c r="F2612" t="s">
        <v>10</v>
      </c>
    </row>
    <row r="2613" spans="1:6" x14ac:dyDescent="0.2">
      <c r="A2613">
        <v>2022</v>
      </c>
      <c r="B2613" t="s">
        <v>6</v>
      </c>
      <c r="C2613" t="s">
        <v>29</v>
      </c>
      <c r="D2613">
        <v>3175</v>
      </c>
      <c r="E2613">
        <v>57276</v>
      </c>
      <c r="F2613" t="s">
        <v>10</v>
      </c>
    </row>
    <row r="2614" spans="1:6" x14ac:dyDescent="0.2">
      <c r="A2614">
        <v>2022</v>
      </c>
      <c r="B2614" t="s">
        <v>6</v>
      </c>
      <c r="C2614" t="s">
        <v>30</v>
      </c>
      <c r="D2614">
        <v>2070</v>
      </c>
      <c r="E2614">
        <v>56525</v>
      </c>
      <c r="F2614" t="s">
        <v>10</v>
      </c>
    </row>
    <row r="2615" spans="1:6" x14ac:dyDescent="0.2">
      <c r="A2615">
        <v>2022</v>
      </c>
      <c r="B2615" t="s">
        <v>6</v>
      </c>
      <c r="C2615" t="s">
        <v>31</v>
      </c>
      <c r="D2615">
        <v>2123</v>
      </c>
      <c r="E2615">
        <v>52677</v>
      </c>
      <c r="F2615" t="s">
        <v>8</v>
      </c>
    </row>
    <row r="2616" spans="1:6" x14ac:dyDescent="0.2">
      <c r="A2616">
        <v>2022</v>
      </c>
      <c r="B2616" t="s">
        <v>58</v>
      </c>
      <c r="C2616" t="s">
        <v>33</v>
      </c>
      <c r="D2616">
        <v>1988</v>
      </c>
      <c r="E2616">
        <v>56566</v>
      </c>
      <c r="F2616" t="s">
        <v>10</v>
      </c>
    </row>
    <row r="2617" spans="1:6" x14ac:dyDescent="0.2">
      <c r="A2617">
        <v>2022</v>
      </c>
      <c r="B2617" t="s">
        <v>58</v>
      </c>
      <c r="C2617" t="s">
        <v>34</v>
      </c>
      <c r="D2617">
        <v>2066</v>
      </c>
      <c r="E2617">
        <v>63543</v>
      </c>
      <c r="F2617" t="s">
        <v>10</v>
      </c>
    </row>
    <row r="2618" spans="1:6" x14ac:dyDescent="0.2">
      <c r="A2618">
        <v>2022</v>
      </c>
      <c r="B2618" t="s">
        <v>58</v>
      </c>
      <c r="C2618" t="s">
        <v>35</v>
      </c>
      <c r="D2618">
        <v>2032</v>
      </c>
      <c r="E2618">
        <v>76722</v>
      </c>
      <c r="F2618" t="s">
        <v>8</v>
      </c>
    </row>
    <row r="2619" spans="1:6" x14ac:dyDescent="0.2">
      <c r="A2619">
        <v>2022</v>
      </c>
      <c r="B2619" t="s">
        <v>58</v>
      </c>
      <c r="C2619" t="s">
        <v>36</v>
      </c>
      <c r="D2619">
        <v>8976</v>
      </c>
      <c r="E2619">
        <v>85088</v>
      </c>
      <c r="F2619" t="s">
        <v>8</v>
      </c>
    </row>
    <row r="2620" spans="1:6" x14ac:dyDescent="0.2">
      <c r="A2620">
        <v>2022</v>
      </c>
      <c r="B2620" t="s">
        <v>58</v>
      </c>
      <c r="C2620" t="s">
        <v>37</v>
      </c>
      <c r="D2620">
        <v>1768</v>
      </c>
      <c r="E2620">
        <v>58139</v>
      </c>
      <c r="F2620" t="s">
        <v>10</v>
      </c>
    </row>
    <row r="2621" spans="1:6" x14ac:dyDescent="0.2">
      <c r="A2621">
        <v>2022</v>
      </c>
      <c r="B2621" t="s">
        <v>58</v>
      </c>
      <c r="C2621" t="s">
        <v>38</v>
      </c>
      <c r="D2621">
        <v>16910</v>
      </c>
      <c r="E2621">
        <v>72614</v>
      </c>
      <c r="F2621" t="s">
        <v>8</v>
      </c>
    </row>
    <row r="2622" spans="1:6" x14ac:dyDescent="0.2">
      <c r="A2622">
        <v>2022</v>
      </c>
      <c r="B2622" t="s">
        <v>58</v>
      </c>
      <c r="C2622" t="s">
        <v>39</v>
      </c>
      <c r="D2622">
        <v>10219</v>
      </c>
      <c r="E2622">
        <v>64827</v>
      </c>
      <c r="F2622" t="s">
        <v>10</v>
      </c>
    </row>
    <row r="2623" spans="1:6" x14ac:dyDescent="0.2">
      <c r="A2623">
        <v>2022</v>
      </c>
      <c r="B2623" t="s">
        <v>58</v>
      </c>
      <c r="C2623" t="s">
        <v>40</v>
      </c>
      <c r="D2623">
        <v>807</v>
      </c>
      <c r="E2623">
        <v>58882</v>
      </c>
      <c r="F2623" t="s">
        <v>8</v>
      </c>
    </row>
    <row r="2624" spans="1:6" x14ac:dyDescent="0.2">
      <c r="A2624">
        <v>2022</v>
      </c>
      <c r="B2624" t="s">
        <v>58</v>
      </c>
      <c r="C2624" t="s">
        <v>41</v>
      </c>
      <c r="D2624">
        <v>15409</v>
      </c>
      <c r="E2624">
        <v>66487</v>
      </c>
      <c r="F2624" t="s">
        <v>8</v>
      </c>
    </row>
    <row r="2625" spans="1:6" x14ac:dyDescent="0.2">
      <c r="A2625">
        <v>2022</v>
      </c>
      <c r="B2625" t="s">
        <v>58</v>
      </c>
      <c r="C2625" t="s">
        <v>42</v>
      </c>
      <c r="D2625">
        <v>4164</v>
      </c>
      <c r="E2625">
        <v>63770</v>
      </c>
      <c r="F2625" t="s">
        <v>10</v>
      </c>
    </row>
    <row r="2626" spans="1:6" x14ac:dyDescent="0.2">
      <c r="A2626">
        <v>2022</v>
      </c>
      <c r="B2626" t="s">
        <v>58</v>
      </c>
      <c r="C2626" t="s">
        <v>43</v>
      </c>
      <c r="D2626">
        <v>6240</v>
      </c>
      <c r="E2626">
        <v>75641</v>
      </c>
      <c r="F2626" t="s">
        <v>10</v>
      </c>
    </row>
    <row r="2627" spans="1:6" x14ac:dyDescent="0.2">
      <c r="A2627">
        <v>2022</v>
      </c>
      <c r="B2627" t="s">
        <v>58</v>
      </c>
      <c r="C2627" t="s">
        <v>44</v>
      </c>
      <c r="D2627">
        <v>14407</v>
      </c>
      <c r="E2627">
        <v>67561</v>
      </c>
      <c r="F2627" t="s">
        <v>8</v>
      </c>
    </row>
    <row r="2628" spans="1:6" x14ac:dyDescent="0.2">
      <c r="A2628">
        <v>2022</v>
      </c>
      <c r="B2628" t="s">
        <v>58</v>
      </c>
      <c r="C2628" t="s">
        <v>45</v>
      </c>
      <c r="D2628">
        <v>1572</v>
      </c>
      <c r="E2628">
        <v>63468</v>
      </c>
      <c r="F2628" t="s">
        <v>8</v>
      </c>
    </row>
    <row r="2629" spans="1:6" x14ac:dyDescent="0.2">
      <c r="A2629">
        <v>2022</v>
      </c>
      <c r="B2629" t="s">
        <v>58</v>
      </c>
      <c r="C2629" t="s">
        <v>46</v>
      </c>
      <c r="D2629">
        <v>6087</v>
      </c>
      <c r="E2629">
        <v>64522</v>
      </c>
      <c r="F2629" t="s">
        <v>10</v>
      </c>
    </row>
    <row r="2630" spans="1:6" x14ac:dyDescent="0.2">
      <c r="A2630">
        <v>2022</v>
      </c>
      <c r="B2630" t="s">
        <v>58</v>
      </c>
      <c r="C2630" t="s">
        <v>47</v>
      </c>
      <c r="D2630">
        <v>1084</v>
      </c>
      <c r="E2630">
        <v>54320</v>
      </c>
      <c r="F2630" t="s">
        <v>10</v>
      </c>
    </row>
    <row r="2631" spans="1:6" x14ac:dyDescent="0.2">
      <c r="A2631">
        <v>2022</v>
      </c>
      <c r="B2631" t="s">
        <v>58</v>
      </c>
      <c r="C2631" t="s">
        <v>48</v>
      </c>
      <c r="D2631">
        <v>7051</v>
      </c>
      <c r="E2631">
        <v>64495</v>
      </c>
      <c r="F2631" t="s">
        <v>10</v>
      </c>
    </row>
    <row r="2632" spans="1:6" x14ac:dyDescent="0.2">
      <c r="A2632">
        <v>2022</v>
      </c>
      <c r="B2632" t="s">
        <v>58</v>
      </c>
      <c r="C2632" t="s">
        <v>49</v>
      </c>
      <c r="D2632">
        <v>24758</v>
      </c>
      <c r="E2632">
        <v>82648</v>
      </c>
      <c r="F2632" t="s">
        <v>10</v>
      </c>
    </row>
    <row r="2633" spans="1:6" x14ac:dyDescent="0.2">
      <c r="A2633">
        <v>2022</v>
      </c>
      <c r="B2633" t="s">
        <v>58</v>
      </c>
      <c r="C2633" t="s">
        <v>50</v>
      </c>
      <c r="D2633">
        <v>4386</v>
      </c>
      <c r="E2633">
        <v>63006</v>
      </c>
      <c r="F2633" t="s">
        <v>10</v>
      </c>
    </row>
    <row r="2634" spans="1:6" x14ac:dyDescent="0.2">
      <c r="A2634">
        <v>2022</v>
      </c>
      <c r="B2634" t="s">
        <v>58</v>
      </c>
      <c r="C2634" t="s">
        <v>51</v>
      </c>
      <c r="D2634">
        <v>1108</v>
      </c>
      <c r="E2634">
        <v>64390</v>
      </c>
      <c r="F2634" t="s">
        <v>8</v>
      </c>
    </row>
    <row r="2635" spans="1:6" x14ac:dyDescent="0.2">
      <c r="A2635">
        <v>2022</v>
      </c>
      <c r="B2635" t="s">
        <v>58</v>
      </c>
      <c r="C2635" t="s">
        <v>52</v>
      </c>
      <c r="D2635">
        <v>6750</v>
      </c>
      <c r="E2635">
        <v>64974</v>
      </c>
      <c r="F2635" t="s">
        <v>8</v>
      </c>
    </row>
    <row r="2636" spans="1:6" x14ac:dyDescent="0.2">
      <c r="A2636">
        <v>2022</v>
      </c>
      <c r="B2636" t="s">
        <v>58</v>
      </c>
      <c r="C2636" t="s">
        <v>53</v>
      </c>
      <c r="D2636">
        <v>7798</v>
      </c>
      <c r="E2636">
        <v>84321</v>
      </c>
      <c r="F2636" t="s">
        <v>10</v>
      </c>
    </row>
    <row r="2637" spans="1:6" x14ac:dyDescent="0.2">
      <c r="A2637">
        <v>2022</v>
      </c>
      <c r="B2637" t="s">
        <v>58</v>
      </c>
      <c r="C2637" t="s">
        <v>54</v>
      </c>
      <c r="D2637">
        <v>1268</v>
      </c>
      <c r="E2637">
        <v>65459</v>
      </c>
      <c r="F2637" t="s">
        <v>8</v>
      </c>
    </row>
    <row r="2638" spans="1:6" x14ac:dyDescent="0.2">
      <c r="A2638">
        <v>2022</v>
      </c>
      <c r="B2638" t="s">
        <v>58</v>
      </c>
      <c r="C2638" t="s">
        <v>55</v>
      </c>
      <c r="D2638">
        <v>9432</v>
      </c>
      <c r="E2638">
        <v>63047</v>
      </c>
      <c r="F2638" t="s">
        <v>8</v>
      </c>
    </row>
    <row r="2639" spans="1:6" x14ac:dyDescent="0.2">
      <c r="A2639">
        <v>2022</v>
      </c>
      <c r="B2639" t="s">
        <v>58</v>
      </c>
      <c r="C2639" t="s">
        <v>56</v>
      </c>
      <c r="D2639">
        <v>600</v>
      </c>
      <c r="E2639">
        <v>72060</v>
      </c>
      <c r="F2639" t="s">
        <v>10</v>
      </c>
    </row>
    <row r="2640" spans="1:6" x14ac:dyDescent="0.2">
      <c r="A2640">
        <v>2022</v>
      </c>
      <c r="B2640" t="s">
        <v>59</v>
      </c>
      <c r="C2640" t="s">
        <v>7</v>
      </c>
      <c r="D2640">
        <v>32481</v>
      </c>
      <c r="E2640">
        <v>46970</v>
      </c>
      <c r="F2640" t="s">
        <v>10</v>
      </c>
    </row>
    <row r="2641" spans="1:6" x14ac:dyDescent="0.2">
      <c r="A2641">
        <v>2022</v>
      </c>
      <c r="B2641" t="s">
        <v>59</v>
      </c>
      <c r="C2641" t="s">
        <v>9</v>
      </c>
      <c r="D2641">
        <v>31775</v>
      </c>
      <c r="E2641">
        <v>51734</v>
      </c>
      <c r="F2641" t="s">
        <v>8</v>
      </c>
    </row>
    <row r="2642" spans="1:6" x14ac:dyDescent="0.2">
      <c r="A2642">
        <v>2022</v>
      </c>
      <c r="B2642" t="s">
        <v>59</v>
      </c>
      <c r="C2642" t="s">
        <v>11</v>
      </c>
      <c r="D2642">
        <v>21642</v>
      </c>
      <c r="E2642">
        <v>46450</v>
      </c>
      <c r="F2642" t="s">
        <v>8</v>
      </c>
    </row>
    <row r="2643" spans="1:6" x14ac:dyDescent="0.2">
      <c r="A2643">
        <v>2022</v>
      </c>
      <c r="B2643" t="s">
        <v>59</v>
      </c>
      <c r="C2643" t="s">
        <v>12</v>
      </c>
      <c r="D2643">
        <v>196511</v>
      </c>
      <c r="E2643">
        <v>57020</v>
      </c>
      <c r="F2643" t="s">
        <v>10</v>
      </c>
    </row>
    <row r="2644" spans="1:6" x14ac:dyDescent="0.2">
      <c r="A2644">
        <v>2022</v>
      </c>
      <c r="B2644" t="s">
        <v>59</v>
      </c>
      <c r="C2644" t="s">
        <v>13</v>
      </c>
      <c r="D2644">
        <v>35891</v>
      </c>
      <c r="E2644">
        <v>55043</v>
      </c>
      <c r="F2644" t="s">
        <v>8</v>
      </c>
    </row>
    <row r="2645" spans="1:6" x14ac:dyDescent="0.2">
      <c r="A2645">
        <v>2022</v>
      </c>
      <c r="B2645" t="s">
        <v>59</v>
      </c>
      <c r="C2645" t="s">
        <v>14</v>
      </c>
      <c r="D2645">
        <v>24902</v>
      </c>
      <c r="E2645">
        <v>56041</v>
      </c>
      <c r="F2645" t="s">
        <v>10</v>
      </c>
    </row>
    <row r="2646" spans="1:6" x14ac:dyDescent="0.2">
      <c r="A2646">
        <v>2022</v>
      </c>
      <c r="B2646" t="s">
        <v>59</v>
      </c>
      <c r="C2646" t="s">
        <v>15</v>
      </c>
      <c r="D2646">
        <v>6850</v>
      </c>
      <c r="E2646">
        <v>45843</v>
      </c>
      <c r="F2646" t="s">
        <v>8</v>
      </c>
    </row>
    <row r="2647" spans="1:6" x14ac:dyDescent="0.2">
      <c r="A2647">
        <v>2022</v>
      </c>
      <c r="B2647" t="s">
        <v>59</v>
      </c>
      <c r="C2647" t="s">
        <v>16</v>
      </c>
      <c r="D2647">
        <v>139486</v>
      </c>
      <c r="E2647">
        <v>49766</v>
      </c>
      <c r="F2647" t="s">
        <v>8</v>
      </c>
    </row>
    <row r="2648" spans="1:6" x14ac:dyDescent="0.2">
      <c r="A2648">
        <v>2022</v>
      </c>
      <c r="B2648" t="s">
        <v>59</v>
      </c>
      <c r="C2648" t="s">
        <v>17</v>
      </c>
      <c r="D2648">
        <v>60996</v>
      </c>
      <c r="E2648">
        <v>54352</v>
      </c>
      <c r="F2648" t="s">
        <v>10</v>
      </c>
    </row>
    <row r="2649" spans="1:6" x14ac:dyDescent="0.2">
      <c r="A2649">
        <v>2022</v>
      </c>
      <c r="B2649" t="s">
        <v>59</v>
      </c>
      <c r="C2649" t="s">
        <v>18</v>
      </c>
      <c r="D2649">
        <v>11969</v>
      </c>
      <c r="E2649">
        <v>44972</v>
      </c>
      <c r="F2649" t="s">
        <v>10</v>
      </c>
    </row>
    <row r="2650" spans="1:6" x14ac:dyDescent="0.2">
      <c r="A2650">
        <v>2022</v>
      </c>
      <c r="B2650" t="s">
        <v>59</v>
      </c>
      <c r="C2650" t="s">
        <v>19</v>
      </c>
      <c r="D2650">
        <v>78063</v>
      </c>
      <c r="E2650">
        <v>56570</v>
      </c>
      <c r="F2650" t="s">
        <v>8</v>
      </c>
    </row>
    <row r="2651" spans="1:6" x14ac:dyDescent="0.2">
      <c r="A2651">
        <v>2022</v>
      </c>
      <c r="B2651" t="s">
        <v>59</v>
      </c>
      <c r="C2651" t="s">
        <v>20</v>
      </c>
      <c r="D2651">
        <v>40681</v>
      </c>
      <c r="E2651">
        <v>47092</v>
      </c>
      <c r="F2651" t="s">
        <v>8</v>
      </c>
    </row>
    <row r="2652" spans="1:6" x14ac:dyDescent="0.2">
      <c r="A2652">
        <v>2022</v>
      </c>
      <c r="B2652" t="s">
        <v>59</v>
      </c>
      <c r="C2652" t="s">
        <v>21</v>
      </c>
      <c r="D2652">
        <v>23521</v>
      </c>
      <c r="E2652">
        <v>45539</v>
      </c>
      <c r="F2652" t="s">
        <v>10</v>
      </c>
    </row>
    <row r="2653" spans="1:6" x14ac:dyDescent="0.2">
      <c r="A2653">
        <v>2022</v>
      </c>
      <c r="B2653" t="s">
        <v>59</v>
      </c>
      <c r="C2653" t="s">
        <v>22</v>
      </c>
      <c r="D2653">
        <v>20370</v>
      </c>
      <c r="E2653">
        <v>47235</v>
      </c>
      <c r="F2653" t="s">
        <v>10</v>
      </c>
    </row>
    <row r="2654" spans="1:6" x14ac:dyDescent="0.2">
      <c r="A2654">
        <v>2022</v>
      </c>
      <c r="B2654" t="s">
        <v>59</v>
      </c>
      <c r="C2654" t="s">
        <v>23</v>
      </c>
      <c r="D2654">
        <v>28056</v>
      </c>
      <c r="E2654">
        <v>47623</v>
      </c>
      <c r="F2654" t="s">
        <v>10</v>
      </c>
    </row>
    <row r="2655" spans="1:6" x14ac:dyDescent="0.2">
      <c r="A2655">
        <v>2022</v>
      </c>
      <c r="B2655" t="s">
        <v>59</v>
      </c>
      <c r="C2655" t="s">
        <v>24</v>
      </c>
      <c r="D2655">
        <v>30545</v>
      </c>
      <c r="E2655">
        <v>47196</v>
      </c>
      <c r="F2655" t="s">
        <v>10</v>
      </c>
    </row>
    <row r="2656" spans="1:6" x14ac:dyDescent="0.2">
      <c r="A2656">
        <v>2022</v>
      </c>
      <c r="B2656" t="s">
        <v>59</v>
      </c>
      <c r="C2656" t="s">
        <v>25</v>
      </c>
      <c r="D2656">
        <v>10761</v>
      </c>
      <c r="E2656">
        <v>42589</v>
      </c>
      <c r="F2656" t="s">
        <v>10</v>
      </c>
    </row>
    <row r="2657" spans="1:6" x14ac:dyDescent="0.2">
      <c r="A2657">
        <v>2022</v>
      </c>
      <c r="B2657" t="s">
        <v>59</v>
      </c>
      <c r="C2657" t="s">
        <v>26</v>
      </c>
      <c r="D2657">
        <v>32767</v>
      </c>
      <c r="E2657">
        <v>51648</v>
      </c>
      <c r="F2657" t="s">
        <v>8</v>
      </c>
    </row>
    <row r="2658" spans="1:6" x14ac:dyDescent="0.2">
      <c r="A2658">
        <v>2022</v>
      </c>
      <c r="B2658" t="s">
        <v>59</v>
      </c>
      <c r="C2658" t="s">
        <v>27</v>
      </c>
      <c r="D2658">
        <v>42171</v>
      </c>
      <c r="E2658">
        <v>57937</v>
      </c>
      <c r="F2658" t="s">
        <v>8</v>
      </c>
    </row>
    <row r="2659" spans="1:6" x14ac:dyDescent="0.2">
      <c r="A2659">
        <v>2022</v>
      </c>
      <c r="B2659" t="s">
        <v>59</v>
      </c>
      <c r="C2659" t="s">
        <v>28</v>
      </c>
      <c r="D2659">
        <v>52459</v>
      </c>
      <c r="E2659">
        <v>52200</v>
      </c>
      <c r="F2659" t="s">
        <v>10</v>
      </c>
    </row>
    <row r="2660" spans="1:6" x14ac:dyDescent="0.2">
      <c r="A2660">
        <v>2022</v>
      </c>
      <c r="B2660" t="s">
        <v>59</v>
      </c>
      <c r="C2660" t="s">
        <v>29</v>
      </c>
      <c r="D2660">
        <v>37272</v>
      </c>
      <c r="E2660">
        <v>54570</v>
      </c>
      <c r="F2660" t="s">
        <v>8</v>
      </c>
    </row>
    <row r="2661" spans="1:6" x14ac:dyDescent="0.2">
      <c r="A2661">
        <v>2022</v>
      </c>
      <c r="B2661" t="s">
        <v>59</v>
      </c>
      <c r="C2661" t="s">
        <v>30</v>
      </c>
      <c r="D2661">
        <v>19763</v>
      </c>
      <c r="E2661">
        <v>41497</v>
      </c>
      <c r="F2661" t="s">
        <v>8</v>
      </c>
    </row>
    <row r="2662" spans="1:6" x14ac:dyDescent="0.2">
      <c r="A2662">
        <v>2022</v>
      </c>
      <c r="B2662" t="s">
        <v>59</v>
      </c>
      <c r="C2662" t="s">
        <v>31</v>
      </c>
      <c r="D2662">
        <v>38808</v>
      </c>
      <c r="E2662">
        <v>47469</v>
      </c>
      <c r="F2662" t="s">
        <v>10</v>
      </c>
    </row>
    <row r="2663" spans="1:6" x14ac:dyDescent="0.2">
      <c r="A2663">
        <v>2022</v>
      </c>
      <c r="B2663" t="s">
        <v>59</v>
      </c>
      <c r="C2663" t="s">
        <v>32</v>
      </c>
      <c r="D2663">
        <v>9250</v>
      </c>
      <c r="E2663">
        <v>44170</v>
      </c>
      <c r="F2663" t="s">
        <v>10</v>
      </c>
    </row>
    <row r="2664" spans="1:6" x14ac:dyDescent="0.2">
      <c r="A2664">
        <v>2022</v>
      </c>
      <c r="B2664" t="s">
        <v>59</v>
      </c>
      <c r="C2664" t="s">
        <v>33</v>
      </c>
      <c r="D2664">
        <v>14923</v>
      </c>
      <c r="E2664">
        <v>44891</v>
      </c>
      <c r="F2664" t="s">
        <v>8</v>
      </c>
    </row>
    <row r="2665" spans="1:6" x14ac:dyDescent="0.2">
      <c r="A2665">
        <v>2022</v>
      </c>
      <c r="B2665" t="s">
        <v>59</v>
      </c>
      <c r="C2665" t="s">
        <v>34</v>
      </c>
      <c r="D2665">
        <v>15829</v>
      </c>
      <c r="E2665">
        <v>49190</v>
      </c>
      <c r="F2665" t="s">
        <v>8</v>
      </c>
    </row>
    <row r="2666" spans="1:6" x14ac:dyDescent="0.2">
      <c r="A2666">
        <v>2022</v>
      </c>
      <c r="B2666" t="s">
        <v>59</v>
      </c>
      <c r="C2666" t="s">
        <v>35</v>
      </c>
      <c r="D2666">
        <v>12509</v>
      </c>
      <c r="E2666">
        <v>52777</v>
      </c>
      <c r="F2666" t="s">
        <v>10</v>
      </c>
    </row>
    <row r="2667" spans="1:6" x14ac:dyDescent="0.2">
      <c r="A2667">
        <v>2022</v>
      </c>
      <c r="B2667" t="s">
        <v>59</v>
      </c>
      <c r="C2667" t="s">
        <v>36</v>
      </c>
      <c r="D2667">
        <v>54238</v>
      </c>
      <c r="E2667">
        <v>58723</v>
      </c>
      <c r="F2667" t="s">
        <v>8</v>
      </c>
    </row>
    <row r="2668" spans="1:6" x14ac:dyDescent="0.2">
      <c r="A2668">
        <v>2022</v>
      </c>
      <c r="B2668" t="s">
        <v>59</v>
      </c>
      <c r="C2668" t="s">
        <v>37</v>
      </c>
      <c r="D2668">
        <v>10758</v>
      </c>
      <c r="E2668">
        <v>43078</v>
      </c>
      <c r="F2668" t="s">
        <v>10</v>
      </c>
    </row>
    <row r="2669" spans="1:6" x14ac:dyDescent="0.2">
      <c r="A2669">
        <v>2022</v>
      </c>
      <c r="B2669" t="s">
        <v>59</v>
      </c>
      <c r="C2669" t="s">
        <v>38</v>
      </c>
      <c r="D2669">
        <v>123741</v>
      </c>
      <c r="E2669">
        <v>56832</v>
      </c>
      <c r="F2669" t="s">
        <v>8</v>
      </c>
    </row>
    <row r="2670" spans="1:6" x14ac:dyDescent="0.2">
      <c r="A2670">
        <v>2022</v>
      </c>
      <c r="B2670" t="s">
        <v>59</v>
      </c>
      <c r="C2670" t="s">
        <v>39</v>
      </c>
      <c r="D2670">
        <v>61525</v>
      </c>
      <c r="E2670">
        <v>48092</v>
      </c>
      <c r="F2670" t="s">
        <v>8</v>
      </c>
    </row>
    <row r="2671" spans="1:6" x14ac:dyDescent="0.2">
      <c r="A2671">
        <v>2022</v>
      </c>
      <c r="B2671" t="s">
        <v>59</v>
      </c>
      <c r="C2671" t="s">
        <v>40</v>
      </c>
      <c r="D2671">
        <v>7753</v>
      </c>
      <c r="E2671">
        <v>54819</v>
      </c>
      <c r="F2671" t="s">
        <v>10</v>
      </c>
    </row>
    <row r="2672" spans="1:6" x14ac:dyDescent="0.2">
      <c r="A2672">
        <v>2022</v>
      </c>
      <c r="B2672" t="s">
        <v>59</v>
      </c>
      <c r="C2672" t="s">
        <v>41</v>
      </c>
      <c r="D2672">
        <v>68615</v>
      </c>
      <c r="E2672">
        <v>49247</v>
      </c>
      <c r="F2672" t="s">
        <v>10</v>
      </c>
    </row>
    <row r="2673" spans="1:6" x14ac:dyDescent="0.2">
      <c r="A2673">
        <v>2022</v>
      </c>
      <c r="B2673" t="s">
        <v>59</v>
      </c>
      <c r="C2673" t="s">
        <v>42</v>
      </c>
      <c r="D2673">
        <v>23748</v>
      </c>
      <c r="E2673">
        <v>46554</v>
      </c>
      <c r="F2673" t="s">
        <v>8</v>
      </c>
    </row>
    <row r="2674" spans="1:6" x14ac:dyDescent="0.2">
      <c r="A2674">
        <v>2022</v>
      </c>
      <c r="B2674" t="s">
        <v>59</v>
      </c>
      <c r="C2674" t="s">
        <v>43</v>
      </c>
      <c r="D2674">
        <v>26503</v>
      </c>
      <c r="E2674">
        <v>49347</v>
      </c>
      <c r="F2674" t="s">
        <v>8</v>
      </c>
    </row>
    <row r="2675" spans="1:6" x14ac:dyDescent="0.2">
      <c r="A2675">
        <v>2022</v>
      </c>
      <c r="B2675" t="s">
        <v>59</v>
      </c>
      <c r="C2675" t="s">
        <v>44</v>
      </c>
      <c r="D2675">
        <v>74845</v>
      </c>
      <c r="E2675">
        <v>50000</v>
      </c>
      <c r="F2675" t="s">
        <v>10</v>
      </c>
    </row>
    <row r="2676" spans="1:6" x14ac:dyDescent="0.2">
      <c r="A2676">
        <v>2022</v>
      </c>
      <c r="B2676" t="s">
        <v>59</v>
      </c>
      <c r="C2676" t="s">
        <v>45</v>
      </c>
      <c r="D2676">
        <v>7658</v>
      </c>
      <c r="E2676">
        <v>48902</v>
      </c>
      <c r="F2676" t="s">
        <v>10</v>
      </c>
    </row>
    <row r="2677" spans="1:6" x14ac:dyDescent="0.2">
      <c r="A2677">
        <v>2022</v>
      </c>
      <c r="B2677" t="s">
        <v>59</v>
      </c>
      <c r="C2677" t="s">
        <v>46</v>
      </c>
      <c r="D2677">
        <v>30013</v>
      </c>
      <c r="E2677">
        <v>44429</v>
      </c>
      <c r="F2677" t="s">
        <v>10</v>
      </c>
    </row>
    <row r="2678" spans="1:6" x14ac:dyDescent="0.2">
      <c r="A2678">
        <v>2022</v>
      </c>
      <c r="B2678" t="s">
        <v>59</v>
      </c>
      <c r="C2678" t="s">
        <v>47</v>
      </c>
      <c r="D2678">
        <v>8059</v>
      </c>
      <c r="E2678">
        <v>44650</v>
      </c>
      <c r="F2678" t="s">
        <v>10</v>
      </c>
    </row>
    <row r="2679" spans="1:6" x14ac:dyDescent="0.2">
      <c r="A2679">
        <v>2022</v>
      </c>
      <c r="B2679" t="s">
        <v>59</v>
      </c>
      <c r="C2679" t="s">
        <v>48</v>
      </c>
      <c r="D2679">
        <v>40040</v>
      </c>
      <c r="E2679">
        <v>51137</v>
      </c>
      <c r="F2679" t="s">
        <v>10</v>
      </c>
    </row>
    <row r="2680" spans="1:6" x14ac:dyDescent="0.2">
      <c r="A2680">
        <v>2022</v>
      </c>
      <c r="B2680" t="s">
        <v>59</v>
      </c>
      <c r="C2680" t="s">
        <v>49</v>
      </c>
      <c r="D2680">
        <v>147447</v>
      </c>
      <c r="E2680">
        <v>57337</v>
      </c>
      <c r="F2680" t="s">
        <v>8</v>
      </c>
    </row>
    <row r="2681" spans="1:6" x14ac:dyDescent="0.2">
      <c r="A2681">
        <v>2022</v>
      </c>
      <c r="B2681" t="s">
        <v>59</v>
      </c>
      <c r="C2681" t="s">
        <v>50</v>
      </c>
      <c r="D2681">
        <v>19531</v>
      </c>
      <c r="E2681">
        <v>49163</v>
      </c>
      <c r="F2681" t="s">
        <v>8</v>
      </c>
    </row>
    <row r="2682" spans="1:6" x14ac:dyDescent="0.2">
      <c r="A2682">
        <v>2022</v>
      </c>
      <c r="B2682" t="s">
        <v>59</v>
      </c>
      <c r="C2682" t="s">
        <v>51</v>
      </c>
      <c r="D2682">
        <v>5084</v>
      </c>
      <c r="E2682">
        <v>45351</v>
      </c>
      <c r="F2682" t="s">
        <v>10</v>
      </c>
    </row>
    <row r="2683" spans="1:6" x14ac:dyDescent="0.2">
      <c r="A2683">
        <v>2022</v>
      </c>
      <c r="B2683" t="s">
        <v>59</v>
      </c>
      <c r="C2683" t="s">
        <v>52</v>
      </c>
      <c r="D2683">
        <v>43180</v>
      </c>
      <c r="E2683">
        <v>48886</v>
      </c>
      <c r="F2683" t="s">
        <v>8</v>
      </c>
    </row>
    <row r="2684" spans="1:6" x14ac:dyDescent="0.2">
      <c r="A2684">
        <v>2022</v>
      </c>
      <c r="B2684" t="s">
        <v>59</v>
      </c>
      <c r="C2684" t="s">
        <v>53</v>
      </c>
      <c r="D2684">
        <v>39324</v>
      </c>
      <c r="E2684">
        <v>68994</v>
      </c>
      <c r="F2684" t="s">
        <v>8</v>
      </c>
    </row>
    <row r="2685" spans="1:6" x14ac:dyDescent="0.2">
      <c r="A2685">
        <v>2022</v>
      </c>
      <c r="B2685" t="s">
        <v>59</v>
      </c>
      <c r="C2685" t="s">
        <v>54</v>
      </c>
      <c r="D2685">
        <v>10925</v>
      </c>
      <c r="E2685">
        <v>43698</v>
      </c>
      <c r="F2685" t="s">
        <v>10</v>
      </c>
    </row>
    <row r="2686" spans="1:6" x14ac:dyDescent="0.2">
      <c r="A2686">
        <v>2022</v>
      </c>
      <c r="B2686" t="s">
        <v>59</v>
      </c>
      <c r="C2686" t="s">
        <v>55</v>
      </c>
      <c r="D2686">
        <v>36496</v>
      </c>
      <c r="E2686">
        <v>46512</v>
      </c>
      <c r="F2686" t="s">
        <v>10</v>
      </c>
    </row>
    <row r="2687" spans="1:6" x14ac:dyDescent="0.2">
      <c r="A2687">
        <v>2022</v>
      </c>
      <c r="B2687" t="s">
        <v>59</v>
      </c>
      <c r="C2687" t="s">
        <v>56</v>
      </c>
      <c r="D2687">
        <v>4830</v>
      </c>
      <c r="E2687">
        <v>47737</v>
      </c>
      <c r="F2687" t="s">
        <v>8</v>
      </c>
    </row>
    <row r="2688" spans="1:6" x14ac:dyDescent="0.2">
      <c r="A2688">
        <v>2022</v>
      </c>
      <c r="B2688" t="s">
        <v>60</v>
      </c>
      <c r="C2688" t="s">
        <v>7</v>
      </c>
      <c r="D2688">
        <v>2168</v>
      </c>
      <c r="E2688">
        <v>65025</v>
      </c>
      <c r="F2688" t="s">
        <v>8</v>
      </c>
    </row>
    <row r="2689" spans="1:6" x14ac:dyDescent="0.2">
      <c r="A2689">
        <v>2022</v>
      </c>
      <c r="B2689" t="s">
        <v>60</v>
      </c>
      <c r="C2689" t="s">
        <v>9</v>
      </c>
      <c r="D2689">
        <v>3113</v>
      </c>
      <c r="E2689">
        <v>80499</v>
      </c>
      <c r="F2689" t="s">
        <v>10</v>
      </c>
    </row>
    <row r="2690" spans="1:6" x14ac:dyDescent="0.2">
      <c r="A2690">
        <v>2022</v>
      </c>
      <c r="B2690" t="s">
        <v>60</v>
      </c>
      <c r="C2690" t="s">
        <v>11</v>
      </c>
      <c r="D2690">
        <v>1210</v>
      </c>
      <c r="E2690">
        <v>58828</v>
      </c>
      <c r="F2690" t="s">
        <v>8</v>
      </c>
    </row>
    <row r="2691" spans="1:6" x14ac:dyDescent="0.2">
      <c r="A2691">
        <v>2022</v>
      </c>
      <c r="B2691" t="s">
        <v>60</v>
      </c>
      <c r="C2691" t="s">
        <v>12</v>
      </c>
      <c r="D2691">
        <v>26592</v>
      </c>
      <c r="E2691">
        <v>193173</v>
      </c>
      <c r="F2691" t="s">
        <v>10</v>
      </c>
    </row>
    <row r="2692" spans="1:6" x14ac:dyDescent="0.2">
      <c r="A2692">
        <v>2022</v>
      </c>
      <c r="B2692" t="s">
        <v>60</v>
      </c>
      <c r="C2692" t="s">
        <v>13</v>
      </c>
      <c r="D2692">
        <v>4173</v>
      </c>
      <c r="E2692">
        <v>105735</v>
      </c>
      <c r="F2692" t="s">
        <v>8</v>
      </c>
    </row>
    <row r="2693" spans="1:6" x14ac:dyDescent="0.2">
      <c r="A2693">
        <v>2022</v>
      </c>
      <c r="B2693" t="s">
        <v>60</v>
      </c>
      <c r="C2693" t="s">
        <v>14</v>
      </c>
      <c r="D2693">
        <v>2306</v>
      </c>
      <c r="E2693">
        <v>115642</v>
      </c>
      <c r="F2693" t="s">
        <v>8</v>
      </c>
    </row>
    <row r="2694" spans="1:6" x14ac:dyDescent="0.2">
      <c r="A2694">
        <v>2022</v>
      </c>
      <c r="B2694" t="s">
        <v>60</v>
      </c>
      <c r="C2694" t="s">
        <v>15</v>
      </c>
      <c r="D2694">
        <v>433</v>
      </c>
      <c r="E2694">
        <v>70782</v>
      </c>
      <c r="F2694" t="s">
        <v>10</v>
      </c>
    </row>
    <row r="2695" spans="1:6" x14ac:dyDescent="0.2">
      <c r="A2695">
        <v>2022</v>
      </c>
      <c r="B2695" t="s">
        <v>60</v>
      </c>
      <c r="C2695" t="s">
        <v>16</v>
      </c>
      <c r="D2695">
        <v>11205</v>
      </c>
      <c r="E2695">
        <v>86168</v>
      </c>
      <c r="F2695" t="s">
        <v>10</v>
      </c>
    </row>
    <row r="2696" spans="1:6" x14ac:dyDescent="0.2">
      <c r="A2696">
        <v>2022</v>
      </c>
      <c r="B2696" t="s">
        <v>60</v>
      </c>
      <c r="C2696" t="s">
        <v>17</v>
      </c>
      <c r="D2696">
        <v>5113</v>
      </c>
      <c r="E2696">
        <v>101613</v>
      </c>
      <c r="F2696" t="s">
        <v>8</v>
      </c>
    </row>
    <row r="2697" spans="1:6" x14ac:dyDescent="0.2">
      <c r="A2697">
        <v>2022</v>
      </c>
      <c r="B2697" t="s">
        <v>60</v>
      </c>
      <c r="C2697" t="s">
        <v>18</v>
      </c>
      <c r="D2697">
        <v>1223</v>
      </c>
      <c r="E2697">
        <v>57761</v>
      </c>
      <c r="F2697" t="s">
        <v>8</v>
      </c>
    </row>
    <row r="2698" spans="1:6" x14ac:dyDescent="0.2">
      <c r="A2698">
        <v>2022</v>
      </c>
      <c r="B2698" t="s">
        <v>60</v>
      </c>
      <c r="C2698" t="s">
        <v>19</v>
      </c>
      <c r="D2698">
        <v>6688</v>
      </c>
      <c r="E2698">
        <v>96164</v>
      </c>
      <c r="F2698" t="s">
        <v>10</v>
      </c>
    </row>
    <row r="2699" spans="1:6" x14ac:dyDescent="0.2">
      <c r="A2699">
        <v>2022</v>
      </c>
      <c r="B2699" t="s">
        <v>60</v>
      </c>
      <c r="C2699" t="s">
        <v>20</v>
      </c>
      <c r="D2699">
        <v>2123</v>
      </c>
      <c r="E2699">
        <v>65371</v>
      </c>
      <c r="F2699" t="s">
        <v>10</v>
      </c>
    </row>
    <row r="2700" spans="1:6" x14ac:dyDescent="0.2">
      <c r="A2700">
        <v>2022</v>
      </c>
      <c r="B2700" t="s">
        <v>60</v>
      </c>
      <c r="C2700" t="s">
        <v>21</v>
      </c>
      <c r="D2700">
        <v>1742</v>
      </c>
      <c r="E2700">
        <v>63519</v>
      </c>
      <c r="F2700" t="s">
        <v>10</v>
      </c>
    </row>
    <row r="2701" spans="1:6" x14ac:dyDescent="0.2">
      <c r="A2701">
        <v>2022</v>
      </c>
      <c r="B2701" t="s">
        <v>60</v>
      </c>
      <c r="C2701" t="s">
        <v>22</v>
      </c>
      <c r="D2701">
        <v>1308</v>
      </c>
      <c r="E2701">
        <v>68399</v>
      </c>
      <c r="F2701" t="s">
        <v>10</v>
      </c>
    </row>
    <row r="2702" spans="1:6" x14ac:dyDescent="0.2">
      <c r="A2702">
        <v>2022</v>
      </c>
      <c r="B2702" t="s">
        <v>60</v>
      </c>
      <c r="C2702" t="s">
        <v>23</v>
      </c>
      <c r="D2702">
        <v>1785</v>
      </c>
      <c r="E2702">
        <v>59629</v>
      </c>
      <c r="F2702" t="s">
        <v>10</v>
      </c>
    </row>
    <row r="2703" spans="1:6" x14ac:dyDescent="0.2">
      <c r="A2703">
        <v>2022</v>
      </c>
      <c r="B2703" t="s">
        <v>60</v>
      </c>
      <c r="C2703" t="s">
        <v>24</v>
      </c>
      <c r="D2703">
        <v>1716</v>
      </c>
      <c r="E2703">
        <v>63223</v>
      </c>
      <c r="F2703" t="s">
        <v>8</v>
      </c>
    </row>
    <row r="2704" spans="1:6" x14ac:dyDescent="0.2">
      <c r="A2704">
        <v>2022</v>
      </c>
      <c r="B2704" t="s">
        <v>60</v>
      </c>
      <c r="C2704" t="s">
        <v>25</v>
      </c>
      <c r="D2704">
        <v>849</v>
      </c>
      <c r="E2704">
        <v>59502</v>
      </c>
      <c r="F2704" t="s">
        <v>8</v>
      </c>
    </row>
    <row r="2705" spans="1:6" x14ac:dyDescent="0.2">
      <c r="A2705">
        <v>2022</v>
      </c>
      <c r="B2705" t="s">
        <v>60</v>
      </c>
      <c r="C2705" t="s">
        <v>26</v>
      </c>
      <c r="D2705">
        <v>2737</v>
      </c>
      <c r="E2705">
        <v>97844</v>
      </c>
      <c r="F2705" t="s">
        <v>10</v>
      </c>
    </row>
    <row r="2706" spans="1:6" x14ac:dyDescent="0.2">
      <c r="A2706">
        <v>2022</v>
      </c>
      <c r="B2706" t="s">
        <v>60</v>
      </c>
      <c r="C2706" t="s">
        <v>27</v>
      </c>
      <c r="D2706">
        <v>5379</v>
      </c>
      <c r="E2706">
        <v>128118</v>
      </c>
      <c r="F2706" t="s">
        <v>8</v>
      </c>
    </row>
    <row r="2707" spans="1:6" x14ac:dyDescent="0.2">
      <c r="A2707">
        <v>2022</v>
      </c>
      <c r="B2707" t="s">
        <v>60</v>
      </c>
      <c r="C2707" t="s">
        <v>28</v>
      </c>
      <c r="D2707">
        <v>6287</v>
      </c>
      <c r="E2707">
        <v>78556</v>
      </c>
      <c r="F2707" t="s">
        <v>8</v>
      </c>
    </row>
    <row r="2708" spans="1:6" x14ac:dyDescent="0.2">
      <c r="A2708">
        <v>2022</v>
      </c>
      <c r="B2708" t="s">
        <v>60</v>
      </c>
      <c r="C2708" t="s">
        <v>29</v>
      </c>
      <c r="D2708">
        <v>3977</v>
      </c>
      <c r="E2708">
        <v>83903</v>
      </c>
      <c r="F2708" t="s">
        <v>10</v>
      </c>
    </row>
    <row r="2709" spans="1:6" x14ac:dyDescent="0.2">
      <c r="A2709">
        <v>2022</v>
      </c>
      <c r="B2709" t="s">
        <v>60</v>
      </c>
      <c r="C2709" t="s">
        <v>30</v>
      </c>
      <c r="D2709">
        <v>940</v>
      </c>
      <c r="E2709">
        <v>54173</v>
      </c>
      <c r="F2709" t="s">
        <v>10</v>
      </c>
    </row>
    <row r="2710" spans="1:6" x14ac:dyDescent="0.2">
      <c r="A2710">
        <v>2022</v>
      </c>
      <c r="B2710" t="s">
        <v>60</v>
      </c>
      <c r="C2710" t="s">
        <v>31</v>
      </c>
      <c r="D2710">
        <v>3049</v>
      </c>
      <c r="E2710">
        <v>86842</v>
      </c>
      <c r="F2710" t="s">
        <v>8</v>
      </c>
    </row>
    <row r="2711" spans="1:6" x14ac:dyDescent="0.2">
      <c r="A2711">
        <v>2022</v>
      </c>
      <c r="B2711" t="s">
        <v>60</v>
      </c>
      <c r="C2711" t="s">
        <v>32</v>
      </c>
      <c r="D2711">
        <v>801</v>
      </c>
      <c r="E2711">
        <v>59475</v>
      </c>
      <c r="F2711" t="s">
        <v>8</v>
      </c>
    </row>
    <row r="2712" spans="1:6" x14ac:dyDescent="0.2">
      <c r="A2712">
        <v>2022</v>
      </c>
      <c r="B2712" t="s">
        <v>60</v>
      </c>
      <c r="C2712" t="s">
        <v>33</v>
      </c>
      <c r="D2712">
        <v>973</v>
      </c>
      <c r="E2712">
        <v>69407</v>
      </c>
      <c r="F2712" t="s">
        <v>10</v>
      </c>
    </row>
    <row r="2713" spans="1:6" x14ac:dyDescent="0.2">
      <c r="A2713">
        <v>2022</v>
      </c>
      <c r="B2713" t="s">
        <v>60</v>
      </c>
      <c r="C2713" t="s">
        <v>34</v>
      </c>
      <c r="D2713">
        <v>1541</v>
      </c>
      <c r="E2713">
        <v>75292</v>
      </c>
      <c r="F2713" t="s">
        <v>8</v>
      </c>
    </row>
    <row r="2714" spans="1:6" x14ac:dyDescent="0.2">
      <c r="A2714">
        <v>2022</v>
      </c>
      <c r="B2714" t="s">
        <v>62</v>
      </c>
      <c r="C2714" t="s">
        <v>12</v>
      </c>
      <c r="D2714">
        <v>5876</v>
      </c>
      <c r="E2714">
        <v>68709</v>
      </c>
      <c r="F2714" t="s">
        <v>10</v>
      </c>
    </row>
    <row r="2715" spans="1:6" x14ac:dyDescent="0.2">
      <c r="A2715">
        <v>2022</v>
      </c>
      <c r="B2715" t="s">
        <v>62</v>
      </c>
      <c r="C2715" t="s">
        <v>66</v>
      </c>
      <c r="D2715">
        <v>32595</v>
      </c>
      <c r="E2715">
        <v>71460</v>
      </c>
      <c r="F2715" t="s">
        <v>8</v>
      </c>
    </row>
    <row r="2716" spans="1:6" x14ac:dyDescent="0.2">
      <c r="A2716">
        <v>2022</v>
      </c>
      <c r="B2716" t="s">
        <v>62</v>
      </c>
      <c r="C2716" t="s">
        <v>49</v>
      </c>
      <c r="D2716">
        <v>146639</v>
      </c>
      <c r="E2716">
        <v>86123</v>
      </c>
      <c r="F2716" t="s">
        <v>8</v>
      </c>
    </row>
    <row r="2717" spans="1:6" x14ac:dyDescent="0.2">
      <c r="A2717">
        <v>2022</v>
      </c>
      <c r="B2717" t="s">
        <v>62</v>
      </c>
      <c r="C2717" t="s">
        <v>12</v>
      </c>
      <c r="D2717">
        <v>25941</v>
      </c>
      <c r="E2717">
        <v>73355</v>
      </c>
      <c r="F2717" t="s">
        <v>10</v>
      </c>
    </row>
    <row r="2718" spans="1:6" x14ac:dyDescent="0.2">
      <c r="A2718">
        <v>2022</v>
      </c>
      <c r="B2718" t="s">
        <v>62</v>
      </c>
      <c r="C2718" t="s">
        <v>66</v>
      </c>
      <c r="D2718">
        <v>6346</v>
      </c>
      <c r="E2718">
        <v>79442</v>
      </c>
      <c r="F2718" t="s">
        <v>10</v>
      </c>
    </row>
    <row r="2719" spans="1:6" x14ac:dyDescent="0.2">
      <c r="A2719">
        <v>2022</v>
      </c>
      <c r="B2719" t="s">
        <v>62</v>
      </c>
      <c r="C2719" t="s">
        <v>49</v>
      </c>
      <c r="D2719">
        <v>60099</v>
      </c>
      <c r="E2719">
        <v>101046</v>
      </c>
      <c r="F2719" t="s">
        <v>8</v>
      </c>
    </row>
    <row r="2720" spans="1:6" x14ac:dyDescent="0.2">
      <c r="A2720">
        <v>2022</v>
      </c>
      <c r="B2720" t="s">
        <v>62</v>
      </c>
      <c r="C2720" t="s">
        <v>12</v>
      </c>
      <c r="D2720">
        <v>43094</v>
      </c>
      <c r="E2720">
        <v>97279</v>
      </c>
      <c r="F2720" t="s">
        <v>8</v>
      </c>
    </row>
    <row r="2721" spans="1:6" x14ac:dyDescent="0.2">
      <c r="A2721">
        <v>2022</v>
      </c>
      <c r="B2721" t="s">
        <v>62</v>
      </c>
      <c r="C2721" t="s">
        <v>66</v>
      </c>
      <c r="D2721">
        <v>8599</v>
      </c>
      <c r="E2721">
        <v>58557</v>
      </c>
      <c r="F2721" t="s">
        <v>10</v>
      </c>
    </row>
    <row r="2722" spans="1:6" x14ac:dyDescent="0.2">
      <c r="A2722">
        <v>2022</v>
      </c>
      <c r="B2722" t="s">
        <v>62</v>
      </c>
      <c r="C2722" t="s">
        <v>49</v>
      </c>
      <c r="D2722">
        <v>27048</v>
      </c>
      <c r="E2722">
        <v>72254</v>
      </c>
      <c r="F2722" t="s">
        <v>10</v>
      </c>
    </row>
    <row r="2723" spans="1:6" x14ac:dyDescent="0.2">
      <c r="A2723">
        <v>2022</v>
      </c>
      <c r="B2723" t="s">
        <v>62</v>
      </c>
      <c r="C2723" t="s">
        <v>12</v>
      </c>
      <c r="D2723">
        <v>4986</v>
      </c>
      <c r="E2723">
        <v>65233</v>
      </c>
      <c r="F2723" t="s">
        <v>10</v>
      </c>
    </row>
    <row r="2724" spans="1:6" x14ac:dyDescent="0.2">
      <c r="A2724">
        <v>2022</v>
      </c>
      <c r="B2724" t="s">
        <v>63</v>
      </c>
      <c r="C2724" t="s">
        <v>66</v>
      </c>
      <c r="D2724">
        <v>15859</v>
      </c>
      <c r="E2724">
        <v>56193</v>
      </c>
      <c r="F2724" t="s">
        <v>10</v>
      </c>
    </row>
    <row r="2725" spans="1:6" x14ac:dyDescent="0.2">
      <c r="A2725">
        <v>2022</v>
      </c>
      <c r="B2725" t="s">
        <v>63</v>
      </c>
      <c r="C2725" t="s">
        <v>49</v>
      </c>
      <c r="D2725">
        <v>20727</v>
      </c>
      <c r="E2725">
        <v>61159</v>
      </c>
      <c r="F2725" t="s">
        <v>10</v>
      </c>
    </row>
    <row r="2726" spans="1:6" x14ac:dyDescent="0.2">
      <c r="A2726">
        <v>2022</v>
      </c>
      <c r="B2726" t="s">
        <v>63</v>
      </c>
      <c r="C2726" t="s">
        <v>12</v>
      </c>
      <c r="D2726">
        <v>15656</v>
      </c>
      <c r="E2726">
        <v>52435</v>
      </c>
      <c r="F2726" t="s">
        <v>8</v>
      </c>
    </row>
    <row r="2727" spans="1:6" x14ac:dyDescent="0.2">
      <c r="A2727">
        <v>2022</v>
      </c>
      <c r="B2727" t="s">
        <v>63</v>
      </c>
      <c r="C2727" t="s">
        <v>66</v>
      </c>
      <c r="D2727">
        <v>656765</v>
      </c>
      <c r="E2727">
        <v>62668</v>
      </c>
      <c r="F2727" t="s">
        <v>8</v>
      </c>
    </row>
    <row r="2728" spans="1:6" x14ac:dyDescent="0.2">
      <c r="A2728">
        <v>2022</v>
      </c>
      <c r="B2728" t="s">
        <v>63</v>
      </c>
      <c r="C2728" t="s">
        <v>49</v>
      </c>
      <c r="D2728">
        <v>23475</v>
      </c>
      <c r="E2728">
        <v>60198</v>
      </c>
      <c r="F2728" t="s">
        <v>10</v>
      </c>
    </row>
    <row r="2729" spans="1:6" x14ac:dyDescent="0.2">
      <c r="A2729">
        <v>2022</v>
      </c>
      <c r="B2729" t="s">
        <v>63</v>
      </c>
      <c r="C2729" t="s">
        <v>12</v>
      </c>
      <c r="D2729">
        <v>19964</v>
      </c>
      <c r="E2729">
        <v>66215</v>
      </c>
      <c r="F2729" t="s">
        <v>8</v>
      </c>
    </row>
    <row r="2730" spans="1:6" x14ac:dyDescent="0.2">
      <c r="A2730">
        <v>2022</v>
      </c>
      <c r="B2730" t="s">
        <v>63</v>
      </c>
      <c r="C2730" t="s">
        <v>66</v>
      </c>
      <c r="D2730">
        <v>5522</v>
      </c>
      <c r="E2730">
        <v>62470</v>
      </c>
      <c r="F2730" t="s">
        <v>8</v>
      </c>
    </row>
    <row r="2731" spans="1:6" x14ac:dyDescent="0.2">
      <c r="A2731">
        <v>2022</v>
      </c>
      <c r="B2731" t="s">
        <v>63</v>
      </c>
      <c r="C2731" t="s">
        <v>49</v>
      </c>
      <c r="D2731">
        <v>85058</v>
      </c>
      <c r="E2731">
        <v>60114</v>
      </c>
      <c r="F2731" t="s">
        <v>10</v>
      </c>
    </row>
    <row r="2732" spans="1:6" x14ac:dyDescent="0.2">
      <c r="A2732">
        <v>2022</v>
      </c>
      <c r="B2732" t="s">
        <v>63</v>
      </c>
      <c r="C2732" t="s">
        <v>12</v>
      </c>
      <c r="D2732">
        <v>31842</v>
      </c>
      <c r="E2732">
        <v>62141</v>
      </c>
      <c r="F2732" t="s">
        <v>10</v>
      </c>
    </row>
    <row r="2733" spans="1:6" x14ac:dyDescent="0.2">
      <c r="A2733">
        <v>2022</v>
      </c>
      <c r="B2733" t="s">
        <v>63</v>
      </c>
      <c r="C2733" t="s">
        <v>66</v>
      </c>
      <c r="D2733">
        <v>9128</v>
      </c>
      <c r="E2733">
        <v>50479</v>
      </c>
      <c r="F2733" t="s">
        <v>8</v>
      </c>
    </row>
    <row r="2734" spans="1:6" x14ac:dyDescent="0.2">
      <c r="A2734">
        <v>2022</v>
      </c>
      <c r="B2734" t="s">
        <v>63</v>
      </c>
      <c r="C2734" t="s">
        <v>49</v>
      </c>
      <c r="D2734">
        <v>39684</v>
      </c>
      <c r="E2734">
        <v>60678</v>
      </c>
      <c r="F2734" t="s">
        <v>8</v>
      </c>
    </row>
    <row r="2735" spans="1:6" x14ac:dyDescent="0.2">
      <c r="A2735">
        <v>2022</v>
      </c>
      <c r="B2735" t="s">
        <v>63</v>
      </c>
      <c r="C2735" t="s">
        <v>12</v>
      </c>
      <c r="D2735">
        <v>16899</v>
      </c>
      <c r="E2735">
        <v>57802</v>
      </c>
      <c r="F2735" t="s">
        <v>10</v>
      </c>
    </row>
    <row r="2736" spans="1:6" x14ac:dyDescent="0.2">
      <c r="A2736">
        <v>2022</v>
      </c>
      <c r="B2736" t="s">
        <v>63</v>
      </c>
      <c r="C2736" t="s">
        <v>21</v>
      </c>
      <c r="D2736">
        <v>13294</v>
      </c>
      <c r="E2736">
        <v>52222</v>
      </c>
      <c r="F2736" t="s">
        <v>8</v>
      </c>
    </row>
    <row r="2737" spans="1:6" x14ac:dyDescent="0.2">
      <c r="A2737">
        <v>2022</v>
      </c>
      <c r="B2737" t="s">
        <v>63</v>
      </c>
      <c r="C2737" t="s">
        <v>22</v>
      </c>
      <c r="D2737">
        <v>10330</v>
      </c>
      <c r="E2737">
        <v>53486</v>
      </c>
      <c r="F2737" t="s">
        <v>10</v>
      </c>
    </row>
    <row r="2738" spans="1:6" x14ac:dyDescent="0.2">
      <c r="A2738">
        <v>2022</v>
      </c>
      <c r="B2738" t="s">
        <v>63</v>
      </c>
      <c r="C2738" t="s">
        <v>23</v>
      </c>
      <c r="D2738">
        <v>20809</v>
      </c>
      <c r="E2738">
        <v>57098</v>
      </c>
      <c r="F2738" t="s">
        <v>8</v>
      </c>
    </row>
    <row r="2739" spans="1:6" x14ac:dyDescent="0.2">
      <c r="A2739">
        <v>2022</v>
      </c>
      <c r="B2739" t="s">
        <v>63</v>
      </c>
      <c r="C2739" t="s">
        <v>24</v>
      </c>
      <c r="D2739">
        <v>16834</v>
      </c>
      <c r="E2739">
        <v>53222</v>
      </c>
      <c r="F2739" t="s">
        <v>8</v>
      </c>
    </row>
    <row r="2740" spans="1:6" x14ac:dyDescent="0.2">
      <c r="A2740">
        <v>2022</v>
      </c>
      <c r="B2740" t="s">
        <v>63</v>
      </c>
      <c r="C2740" t="s">
        <v>25</v>
      </c>
      <c r="D2740">
        <v>5591</v>
      </c>
      <c r="E2740">
        <v>58739</v>
      </c>
      <c r="F2740" t="s">
        <v>10</v>
      </c>
    </row>
    <row r="2741" spans="1:6" x14ac:dyDescent="0.2">
      <c r="A2741">
        <v>2022</v>
      </c>
      <c r="B2741" t="s">
        <v>63</v>
      </c>
      <c r="C2741" t="s">
        <v>26</v>
      </c>
      <c r="D2741">
        <v>21505</v>
      </c>
      <c r="E2741">
        <v>64854</v>
      </c>
      <c r="F2741" t="s">
        <v>10</v>
      </c>
    </row>
    <row r="2742" spans="1:6" x14ac:dyDescent="0.2">
      <c r="A2742">
        <v>2022</v>
      </c>
      <c r="B2742" t="s">
        <v>6</v>
      </c>
      <c r="C2742" t="s">
        <v>7</v>
      </c>
      <c r="D2742">
        <v>1829</v>
      </c>
      <c r="E2742">
        <v>63872</v>
      </c>
      <c r="F2742" t="s">
        <v>8</v>
      </c>
    </row>
    <row r="2743" spans="1:6" x14ac:dyDescent="0.2">
      <c r="A2743">
        <v>2022</v>
      </c>
      <c r="B2743" t="s">
        <v>6</v>
      </c>
      <c r="C2743" t="s">
        <v>9</v>
      </c>
      <c r="D2743">
        <v>1354</v>
      </c>
      <c r="E2743">
        <v>60216</v>
      </c>
      <c r="F2743" t="s">
        <v>10</v>
      </c>
    </row>
    <row r="2744" spans="1:6" x14ac:dyDescent="0.2">
      <c r="A2744">
        <v>2022</v>
      </c>
      <c r="B2744" t="s">
        <v>6</v>
      </c>
      <c r="C2744" t="s">
        <v>11</v>
      </c>
      <c r="D2744">
        <v>2565</v>
      </c>
      <c r="E2744">
        <v>54909</v>
      </c>
      <c r="F2744" t="s">
        <v>8</v>
      </c>
    </row>
    <row r="2745" spans="1:6" x14ac:dyDescent="0.2">
      <c r="A2745">
        <v>2022</v>
      </c>
      <c r="B2745" t="s">
        <v>6</v>
      </c>
      <c r="C2745" t="s">
        <v>12</v>
      </c>
      <c r="D2745">
        <v>17651</v>
      </c>
      <c r="E2745">
        <v>47534</v>
      </c>
      <c r="F2745" t="s">
        <v>8</v>
      </c>
    </row>
    <row r="2746" spans="1:6" x14ac:dyDescent="0.2">
      <c r="A2746">
        <v>2022</v>
      </c>
      <c r="B2746" t="s">
        <v>6</v>
      </c>
      <c r="C2746" t="s">
        <v>13</v>
      </c>
      <c r="D2746">
        <v>3312</v>
      </c>
      <c r="E2746">
        <v>96879</v>
      </c>
      <c r="F2746" t="s">
        <v>10</v>
      </c>
    </row>
    <row r="2747" spans="1:6" x14ac:dyDescent="0.2">
      <c r="A2747">
        <v>2022</v>
      </c>
      <c r="B2747" t="s">
        <v>6</v>
      </c>
      <c r="C2747" t="s">
        <v>14</v>
      </c>
      <c r="D2747">
        <v>467</v>
      </c>
      <c r="E2747">
        <v>48142</v>
      </c>
      <c r="F2747" t="s">
        <v>10</v>
      </c>
    </row>
    <row r="2748" spans="1:6" x14ac:dyDescent="0.2">
      <c r="A2748">
        <v>2022</v>
      </c>
      <c r="B2748" t="s">
        <v>6</v>
      </c>
      <c r="C2748" t="s">
        <v>15</v>
      </c>
      <c r="D2748">
        <v>186</v>
      </c>
      <c r="E2748">
        <v>48290</v>
      </c>
      <c r="F2748" t="s">
        <v>8</v>
      </c>
    </row>
    <row r="2749" spans="1:6" x14ac:dyDescent="0.2">
      <c r="A2749">
        <v>2022</v>
      </c>
      <c r="B2749" t="s">
        <v>6</v>
      </c>
      <c r="C2749" t="s">
        <v>16</v>
      </c>
      <c r="D2749">
        <v>5394</v>
      </c>
      <c r="E2749">
        <v>42717</v>
      </c>
      <c r="F2749" t="s">
        <v>8</v>
      </c>
    </row>
    <row r="2750" spans="1:6" x14ac:dyDescent="0.2">
      <c r="A2750">
        <v>2022</v>
      </c>
      <c r="B2750" t="s">
        <v>6</v>
      </c>
      <c r="C2750" t="s">
        <v>17</v>
      </c>
      <c r="D2750">
        <v>2794</v>
      </c>
      <c r="E2750">
        <v>50978</v>
      </c>
      <c r="F2750" t="s">
        <v>10</v>
      </c>
    </row>
    <row r="2751" spans="1:6" x14ac:dyDescent="0.2">
      <c r="A2751">
        <v>2022</v>
      </c>
      <c r="B2751" t="s">
        <v>6</v>
      </c>
      <c r="C2751" t="s">
        <v>18</v>
      </c>
      <c r="D2751">
        <v>2531</v>
      </c>
      <c r="E2751">
        <v>47820</v>
      </c>
      <c r="F2751" t="s">
        <v>10</v>
      </c>
    </row>
    <row r="2752" spans="1:6" x14ac:dyDescent="0.2">
      <c r="A2752">
        <v>2022</v>
      </c>
      <c r="B2752" t="s">
        <v>6</v>
      </c>
      <c r="C2752" t="s">
        <v>19</v>
      </c>
      <c r="D2752">
        <v>2818</v>
      </c>
      <c r="E2752">
        <v>57259</v>
      </c>
      <c r="F2752" t="s">
        <v>10</v>
      </c>
    </row>
    <row r="2753" spans="1:6" x14ac:dyDescent="0.2">
      <c r="A2753">
        <v>2022</v>
      </c>
      <c r="B2753" t="s">
        <v>6</v>
      </c>
      <c r="C2753" t="s">
        <v>20</v>
      </c>
      <c r="D2753">
        <v>2302</v>
      </c>
      <c r="E2753">
        <v>55732</v>
      </c>
      <c r="F2753" t="s">
        <v>10</v>
      </c>
    </row>
    <row r="2754" spans="1:6" x14ac:dyDescent="0.2">
      <c r="A2754">
        <v>2022</v>
      </c>
      <c r="B2754" t="s">
        <v>6</v>
      </c>
      <c r="C2754" t="s">
        <v>21</v>
      </c>
      <c r="D2754">
        <v>2911</v>
      </c>
      <c r="E2754">
        <v>50588</v>
      </c>
      <c r="F2754" t="s">
        <v>10</v>
      </c>
    </row>
    <row r="2755" spans="1:6" x14ac:dyDescent="0.2">
      <c r="A2755">
        <v>2022</v>
      </c>
      <c r="B2755" t="s">
        <v>6</v>
      </c>
      <c r="C2755" t="s">
        <v>22</v>
      </c>
      <c r="D2755">
        <v>2613</v>
      </c>
      <c r="E2755">
        <v>52721</v>
      </c>
      <c r="F2755" t="s">
        <v>10</v>
      </c>
    </row>
    <row r="2756" spans="1:6" x14ac:dyDescent="0.2">
      <c r="A2756">
        <v>2022</v>
      </c>
      <c r="B2756" t="s">
        <v>6</v>
      </c>
      <c r="C2756" t="s">
        <v>23</v>
      </c>
      <c r="D2756">
        <v>1632</v>
      </c>
      <c r="E2756">
        <v>59605</v>
      </c>
      <c r="F2756" t="s">
        <v>10</v>
      </c>
    </row>
    <row r="2757" spans="1:6" x14ac:dyDescent="0.2">
      <c r="A2757">
        <v>2022</v>
      </c>
      <c r="B2757" t="s">
        <v>6</v>
      </c>
      <c r="C2757" t="s">
        <v>24</v>
      </c>
      <c r="D2757">
        <v>3143</v>
      </c>
      <c r="E2757">
        <v>91727</v>
      </c>
      <c r="F2757" t="s">
        <v>10</v>
      </c>
    </row>
    <row r="2758" spans="1:6" x14ac:dyDescent="0.2">
      <c r="A2758">
        <v>2022</v>
      </c>
      <c r="B2758" t="s">
        <v>6</v>
      </c>
      <c r="C2758" t="s">
        <v>25</v>
      </c>
      <c r="D2758">
        <v>1581</v>
      </c>
      <c r="E2758">
        <v>46422</v>
      </c>
      <c r="F2758" t="s">
        <v>10</v>
      </c>
    </row>
    <row r="2759" spans="1:6" x14ac:dyDescent="0.2">
      <c r="A2759">
        <v>2022</v>
      </c>
      <c r="B2759" t="s">
        <v>6</v>
      </c>
      <c r="C2759" t="s">
        <v>26</v>
      </c>
      <c r="D2759">
        <v>720</v>
      </c>
      <c r="E2759">
        <v>51887</v>
      </c>
      <c r="F2759" t="s">
        <v>10</v>
      </c>
    </row>
    <row r="2760" spans="1:6" x14ac:dyDescent="0.2">
      <c r="A2760">
        <v>2022</v>
      </c>
      <c r="B2760" t="s">
        <v>6</v>
      </c>
      <c r="C2760" t="s">
        <v>27</v>
      </c>
      <c r="D2760">
        <v>999</v>
      </c>
      <c r="E2760">
        <v>69628</v>
      </c>
      <c r="F2760" t="s">
        <v>10</v>
      </c>
    </row>
    <row r="2761" spans="1:6" x14ac:dyDescent="0.2">
      <c r="A2761">
        <v>2022</v>
      </c>
      <c r="B2761" t="s">
        <v>6</v>
      </c>
      <c r="C2761" t="s">
        <v>28</v>
      </c>
      <c r="D2761">
        <v>3574</v>
      </c>
      <c r="E2761">
        <v>48309</v>
      </c>
      <c r="F2761" t="s">
        <v>10</v>
      </c>
    </row>
    <row r="2762" spans="1:6" x14ac:dyDescent="0.2">
      <c r="A2762">
        <v>2022</v>
      </c>
      <c r="B2762" t="s">
        <v>6</v>
      </c>
      <c r="C2762" t="s">
        <v>29</v>
      </c>
      <c r="D2762">
        <v>3175</v>
      </c>
      <c r="E2762">
        <v>56276</v>
      </c>
      <c r="F2762" t="s">
        <v>10</v>
      </c>
    </row>
    <row r="2763" spans="1:6" x14ac:dyDescent="0.2">
      <c r="A2763">
        <v>2022</v>
      </c>
      <c r="B2763" t="s">
        <v>6</v>
      </c>
      <c r="C2763" t="s">
        <v>30</v>
      </c>
      <c r="D2763">
        <v>2070</v>
      </c>
      <c r="E2763">
        <v>55525</v>
      </c>
      <c r="F2763" t="s">
        <v>10</v>
      </c>
    </row>
    <row r="2764" spans="1:6" x14ac:dyDescent="0.2">
      <c r="A2764">
        <v>2022</v>
      </c>
      <c r="B2764" t="s">
        <v>6</v>
      </c>
      <c r="C2764" t="s">
        <v>31</v>
      </c>
      <c r="D2764">
        <v>2123</v>
      </c>
      <c r="E2764">
        <v>51677</v>
      </c>
      <c r="F2764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251F7-9EF6-4F5E-B135-BACEF472B7A0}">
  <dimension ref="C5:H154"/>
  <sheetViews>
    <sheetView workbookViewId="0">
      <selection activeCell="C6" sqref="C6:H154"/>
    </sheetView>
  </sheetViews>
  <sheetFormatPr baseColWidth="10" defaultColWidth="8.83203125" defaultRowHeight="15" x14ac:dyDescent="0.2"/>
  <sheetData>
    <row r="5" spans="3:8" x14ac:dyDescent="0.2">
      <c r="C5" s="1" t="s">
        <v>0</v>
      </c>
      <c r="D5" s="1" t="s">
        <v>1</v>
      </c>
      <c r="E5" s="1" t="s">
        <v>2</v>
      </c>
      <c r="F5" s="1" t="s">
        <v>3</v>
      </c>
      <c r="G5" s="2" t="s">
        <v>4</v>
      </c>
      <c r="H5" s="3" t="s">
        <v>5</v>
      </c>
    </row>
    <row r="6" spans="3:8" x14ac:dyDescent="0.2">
      <c r="C6">
        <v>2022</v>
      </c>
      <c r="D6" t="s">
        <v>58</v>
      </c>
      <c r="E6" t="s">
        <v>33</v>
      </c>
      <c r="F6">
        <v>1988</v>
      </c>
      <c r="G6">
        <v>56566</v>
      </c>
      <c r="H6" t="s">
        <v>10</v>
      </c>
    </row>
    <row r="7" spans="3:8" x14ac:dyDescent="0.2">
      <c r="C7">
        <v>2022</v>
      </c>
      <c r="D7" t="s">
        <v>58</v>
      </c>
      <c r="E7" t="s">
        <v>34</v>
      </c>
      <c r="F7">
        <v>2066</v>
      </c>
      <c r="G7">
        <v>63543</v>
      </c>
      <c r="H7" t="s">
        <v>10</v>
      </c>
    </row>
    <row r="8" spans="3:8" x14ac:dyDescent="0.2">
      <c r="C8">
        <v>2022</v>
      </c>
      <c r="D8" t="s">
        <v>58</v>
      </c>
      <c r="E8" t="s">
        <v>35</v>
      </c>
      <c r="F8">
        <v>2032</v>
      </c>
      <c r="G8">
        <v>76722</v>
      </c>
      <c r="H8" t="s">
        <v>8</v>
      </c>
    </row>
    <row r="9" spans="3:8" x14ac:dyDescent="0.2">
      <c r="C9">
        <v>2022</v>
      </c>
      <c r="D9" t="s">
        <v>58</v>
      </c>
      <c r="E9" t="s">
        <v>36</v>
      </c>
      <c r="F9">
        <v>8976</v>
      </c>
      <c r="G9">
        <v>85088</v>
      </c>
      <c r="H9" t="s">
        <v>8</v>
      </c>
    </row>
    <row r="10" spans="3:8" x14ac:dyDescent="0.2">
      <c r="C10">
        <v>2022</v>
      </c>
      <c r="D10" t="s">
        <v>58</v>
      </c>
      <c r="E10" t="s">
        <v>37</v>
      </c>
      <c r="F10">
        <v>1768</v>
      </c>
      <c r="G10">
        <v>58139</v>
      </c>
      <c r="H10" t="s">
        <v>10</v>
      </c>
    </row>
    <row r="11" spans="3:8" x14ac:dyDescent="0.2">
      <c r="C11">
        <v>2022</v>
      </c>
      <c r="D11" t="s">
        <v>58</v>
      </c>
      <c r="E11" t="s">
        <v>38</v>
      </c>
      <c r="F11">
        <v>16910</v>
      </c>
      <c r="G11">
        <v>72614</v>
      </c>
      <c r="H11" t="s">
        <v>8</v>
      </c>
    </row>
    <row r="12" spans="3:8" x14ac:dyDescent="0.2">
      <c r="C12">
        <v>2022</v>
      </c>
      <c r="D12" t="s">
        <v>58</v>
      </c>
      <c r="E12" t="s">
        <v>39</v>
      </c>
      <c r="F12">
        <v>10219</v>
      </c>
      <c r="G12">
        <v>64827</v>
      </c>
      <c r="H12" t="s">
        <v>10</v>
      </c>
    </row>
    <row r="13" spans="3:8" x14ac:dyDescent="0.2">
      <c r="C13">
        <v>2022</v>
      </c>
      <c r="D13" t="s">
        <v>58</v>
      </c>
      <c r="E13" t="s">
        <v>40</v>
      </c>
      <c r="F13">
        <v>807</v>
      </c>
      <c r="G13">
        <v>58882</v>
      </c>
      <c r="H13" t="s">
        <v>8</v>
      </c>
    </row>
    <row r="14" spans="3:8" x14ac:dyDescent="0.2">
      <c r="C14">
        <v>2022</v>
      </c>
      <c r="D14" t="s">
        <v>58</v>
      </c>
      <c r="E14" t="s">
        <v>41</v>
      </c>
      <c r="F14">
        <v>15409</v>
      </c>
      <c r="G14">
        <v>66487</v>
      </c>
      <c r="H14" t="s">
        <v>8</v>
      </c>
    </row>
    <row r="15" spans="3:8" x14ac:dyDescent="0.2">
      <c r="C15">
        <v>2022</v>
      </c>
      <c r="D15" t="s">
        <v>58</v>
      </c>
      <c r="E15" t="s">
        <v>42</v>
      </c>
      <c r="F15">
        <v>4164</v>
      </c>
      <c r="G15">
        <v>63770</v>
      </c>
      <c r="H15" t="s">
        <v>10</v>
      </c>
    </row>
    <row r="16" spans="3:8" x14ac:dyDescent="0.2">
      <c r="C16">
        <v>2022</v>
      </c>
      <c r="D16" t="s">
        <v>58</v>
      </c>
      <c r="E16" t="s">
        <v>43</v>
      </c>
      <c r="F16">
        <v>6240</v>
      </c>
      <c r="G16">
        <v>75641</v>
      </c>
      <c r="H16" t="s">
        <v>10</v>
      </c>
    </row>
    <row r="17" spans="3:8" x14ac:dyDescent="0.2">
      <c r="C17">
        <v>2022</v>
      </c>
      <c r="D17" t="s">
        <v>58</v>
      </c>
      <c r="E17" t="s">
        <v>44</v>
      </c>
      <c r="F17">
        <v>14407</v>
      </c>
      <c r="G17">
        <v>67561</v>
      </c>
      <c r="H17" t="s">
        <v>8</v>
      </c>
    </row>
    <row r="18" spans="3:8" x14ac:dyDescent="0.2">
      <c r="C18">
        <v>2022</v>
      </c>
      <c r="D18" t="s">
        <v>58</v>
      </c>
      <c r="E18" t="s">
        <v>45</v>
      </c>
      <c r="F18">
        <v>1572</v>
      </c>
      <c r="G18">
        <v>63468</v>
      </c>
      <c r="H18" t="s">
        <v>8</v>
      </c>
    </row>
    <row r="19" spans="3:8" x14ac:dyDescent="0.2">
      <c r="C19">
        <v>2022</v>
      </c>
      <c r="D19" t="s">
        <v>58</v>
      </c>
      <c r="E19" t="s">
        <v>46</v>
      </c>
      <c r="F19">
        <v>6087</v>
      </c>
      <c r="G19">
        <v>64522</v>
      </c>
      <c r="H19" t="s">
        <v>10</v>
      </c>
    </row>
    <row r="20" spans="3:8" x14ac:dyDescent="0.2">
      <c r="C20">
        <v>2022</v>
      </c>
      <c r="D20" t="s">
        <v>58</v>
      </c>
      <c r="E20" t="s">
        <v>47</v>
      </c>
      <c r="F20">
        <v>1084</v>
      </c>
      <c r="G20">
        <v>54320</v>
      </c>
      <c r="H20" t="s">
        <v>10</v>
      </c>
    </row>
    <row r="21" spans="3:8" x14ac:dyDescent="0.2">
      <c r="C21">
        <v>2022</v>
      </c>
      <c r="D21" t="s">
        <v>58</v>
      </c>
      <c r="E21" t="s">
        <v>48</v>
      </c>
      <c r="F21">
        <v>7051</v>
      </c>
      <c r="G21">
        <v>64495</v>
      </c>
      <c r="H21" t="s">
        <v>10</v>
      </c>
    </row>
    <row r="22" spans="3:8" x14ac:dyDescent="0.2">
      <c r="C22">
        <v>2022</v>
      </c>
      <c r="D22" t="s">
        <v>58</v>
      </c>
      <c r="E22" t="s">
        <v>49</v>
      </c>
      <c r="F22">
        <v>24758</v>
      </c>
      <c r="G22">
        <v>82648</v>
      </c>
      <c r="H22" t="s">
        <v>10</v>
      </c>
    </row>
    <row r="23" spans="3:8" x14ac:dyDescent="0.2">
      <c r="C23">
        <v>2022</v>
      </c>
      <c r="D23" t="s">
        <v>58</v>
      </c>
      <c r="E23" t="s">
        <v>50</v>
      </c>
      <c r="F23">
        <v>4386</v>
      </c>
      <c r="G23">
        <v>63006</v>
      </c>
      <c r="H23" t="s">
        <v>10</v>
      </c>
    </row>
    <row r="24" spans="3:8" x14ac:dyDescent="0.2">
      <c r="C24">
        <v>2022</v>
      </c>
      <c r="D24" t="s">
        <v>58</v>
      </c>
      <c r="E24" t="s">
        <v>51</v>
      </c>
      <c r="F24">
        <v>1108</v>
      </c>
      <c r="G24">
        <v>64390</v>
      </c>
      <c r="H24" t="s">
        <v>8</v>
      </c>
    </row>
    <row r="25" spans="3:8" x14ac:dyDescent="0.2">
      <c r="C25">
        <v>2022</v>
      </c>
      <c r="D25" t="s">
        <v>58</v>
      </c>
      <c r="E25" t="s">
        <v>52</v>
      </c>
      <c r="F25">
        <v>6750</v>
      </c>
      <c r="G25">
        <v>64974</v>
      </c>
      <c r="H25" t="s">
        <v>8</v>
      </c>
    </row>
    <row r="26" spans="3:8" x14ac:dyDescent="0.2">
      <c r="C26">
        <v>2022</v>
      </c>
      <c r="D26" t="s">
        <v>58</v>
      </c>
      <c r="E26" t="s">
        <v>53</v>
      </c>
      <c r="F26">
        <v>7798</v>
      </c>
      <c r="G26">
        <v>84321</v>
      </c>
      <c r="H26" t="s">
        <v>10</v>
      </c>
    </row>
    <row r="27" spans="3:8" x14ac:dyDescent="0.2">
      <c r="C27">
        <v>2022</v>
      </c>
      <c r="D27" t="s">
        <v>58</v>
      </c>
      <c r="E27" t="s">
        <v>54</v>
      </c>
      <c r="F27">
        <v>1268</v>
      </c>
      <c r="G27">
        <v>65459</v>
      </c>
      <c r="H27" t="s">
        <v>8</v>
      </c>
    </row>
    <row r="28" spans="3:8" x14ac:dyDescent="0.2">
      <c r="C28">
        <v>2022</v>
      </c>
      <c r="D28" t="s">
        <v>58</v>
      </c>
      <c r="E28" t="s">
        <v>55</v>
      </c>
      <c r="F28">
        <v>9432</v>
      </c>
      <c r="G28">
        <v>63047</v>
      </c>
      <c r="H28" t="s">
        <v>8</v>
      </c>
    </row>
    <row r="29" spans="3:8" x14ac:dyDescent="0.2">
      <c r="C29">
        <v>2022</v>
      </c>
      <c r="D29" t="s">
        <v>58</v>
      </c>
      <c r="E29" t="s">
        <v>56</v>
      </c>
      <c r="F29">
        <v>600</v>
      </c>
      <c r="G29">
        <v>72060</v>
      </c>
      <c r="H29" t="s">
        <v>10</v>
      </c>
    </row>
    <row r="30" spans="3:8" x14ac:dyDescent="0.2">
      <c r="C30">
        <v>2022</v>
      </c>
      <c r="D30" t="s">
        <v>59</v>
      </c>
      <c r="E30" t="s">
        <v>7</v>
      </c>
      <c r="F30">
        <v>32481</v>
      </c>
      <c r="G30">
        <v>46970</v>
      </c>
      <c r="H30" t="s">
        <v>10</v>
      </c>
    </row>
    <row r="31" spans="3:8" x14ac:dyDescent="0.2">
      <c r="C31">
        <v>2022</v>
      </c>
      <c r="D31" t="s">
        <v>59</v>
      </c>
      <c r="E31" t="s">
        <v>9</v>
      </c>
      <c r="F31">
        <v>31775</v>
      </c>
      <c r="G31">
        <v>51734</v>
      </c>
      <c r="H31" t="s">
        <v>8</v>
      </c>
    </row>
    <row r="32" spans="3:8" x14ac:dyDescent="0.2">
      <c r="C32">
        <v>2022</v>
      </c>
      <c r="D32" t="s">
        <v>59</v>
      </c>
      <c r="E32" t="s">
        <v>11</v>
      </c>
      <c r="F32">
        <v>21642</v>
      </c>
      <c r="G32">
        <v>46450</v>
      </c>
      <c r="H32" t="s">
        <v>8</v>
      </c>
    </row>
    <row r="33" spans="3:8" x14ac:dyDescent="0.2">
      <c r="C33">
        <v>2022</v>
      </c>
      <c r="D33" t="s">
        <v>59</v>
      </c>
      <c r="E33" t="s">
        <v>12</v>
      </c>
      <c r="F33">
        <v>196511</v>
      </c>
      <c r="G33">
        <v>57020</v>
      </c>
      <c r="H33" t="s">
        <v>10</v>
      </c>
    </row>
    <row r="34" spans="3:8" x14ac:dyDescent="0.2">
      <c r="C34">
        <v>2022</v>
      </c>
      <c r="D34" t="s">
        <v>59</v>
      </c>
      <c r="E34" t="s">
        <v>13</v>
      </c>
      <c r="F34">
        <v>35891</v>
      </c>
      <c r="G34">
        <v>55043</v>
      </c>
      <c r="H34" t="s">
        <v>8</v>
      </c>
    </row>
    <row r="35" spans="3:8" x14ac:dyDescent="0.2">
      <c r="C35">
        <v>2022</v>
      </c>
      <c r="D35" t="s">
        <v>59</v>
      </c>
      <c r="E35" t="s">
        <v>14</v>
      </c>
      <c r="F35">
        <v>24902</v>
      </c>
      <c r="G35">
        <v>56041</v>
      </c>
      <c r="H35" t="s">
        <v>10</v>
      </c>
    </row>
    <row r="36" spans="3:8" x14ac:dyDescent="0.2">
      <c r="C36">
        <v>2022</v>
      </c>
      <c r="D36" t="s">
        <v>59</v>
      </c>
      <c r="E36" t="s">
        <v>15</v>
      </c>
      <c r="F36">
        <v>6850</v>
      </c>
      <c r="G36">
        <v>45843</v>
      </c>
      <c r="H36" t="s">
        <v>8</v>
      </c>
    </row>
    <row r="37" spans="3:8" x14ac:dyDescent="0.2">
      <c r="C37">
        <v>2022</v>
      </c>
      <c r="D37" t="s">
        <v>59</v>
      </c>
      <c r="E37" t="s">
        <v>16</v>
      </c>
      <c r="F37">
        <v>139486</v>
      </c>
      <c r="G37">
        <v>49766</v>
      </c>
      <c r="H37" t="s">
        <v>8</v>
      </c>
    </row>
    <row r="38" spans="3:8" x14ac:dyDescent="0.2">
      <c r="C38">
        <v>2022</v>
      </c>
      <c r="D38" t="s">
        <v>59</v>
      </c>
      <c r="E38" t="s">
        <v>17</v>
      </c>
      <c r="F38">
        <v>60996</v>
      </c>
      <c r="G38">
        <v>54352</v>
      </c>
      <c r="H38" t="s">
        <v>10</v>
      </c>
    </row>
    <row r="39" spans="3:8" x14ac:dyDescent="0.2">
      <c r="C39">
        <v>2022</v>
      </c>
      <c r="D39" t="s">
        <v>59</v>
      </c>
      <c r="E39" t="s">
        <v>18</v>
      </c>
      <c r="F39">
        <v>11969</v>
      </c>
      <c r="G39">
        <v>44972</v>
      </c>
      <c r="H39" t="s">
        <v>10</v>
      </c>
    </row>
    <row r="40" spans="3:8" x14ac:dyDescent="0.2">
      <c r="C40">
        <v>2022</v>
      </c>
      <c r="D40" t="s">
        <v>59</v>
      </c>
      <c r="E40" t="s">
        <v>19</v>
      </c>
      <c r="F40">
        <v>78063</v>
      </c>
      <c r="G40">
        <v>56570</v>
      </c>
      <c r="H40" t="s">
        <v>8</v>
      </c>
    </row>
    <row r="41" spans="3:8" x14ac:dyDescent="0.2">
      <c r="C41">
        <v>2022</v>
      </c>
      <c r="D41" t="s">
        <v>59</v>
      </c>
      <c r="E41" t="s">
        <v>20</v>
      </c>
      <c r="F41">
        <v>40681</v>
      </c>
      <c r="G41">
        <v>47092</v>
      </c>
      <c r="H41" t="s">
        <v>8</v>
      </c>
    </row>
    <row r="42" spans="3:8" x14ac:dyDescent="0.2">
      <c r="C42">
        <v>2022</v>
      </c>
      <c r="D42" t="s">
        <v>59</v>
      </c>
      <c r="E42" t="s">
        <v>21</v>
      </c>
      <c r="F42">
        <v>23521</v>
      </c>
      <c r="G42">
        <v>45539</v>
      </c>
      <c r="H42" t="s">
        <v>10</v>
      </c>
    </row>
    <row r="43" spans="3:8" x14ac:dyDescent="0.2">
      <c r="C43">
        <v>2022</v>
      </c>
      <c r="D43" t="s">
        <v>59</v>
      </c>
      <c r="E43" t="s">
        <v>22</v>
      </c>
      <c r="F43">
        <v>20370</v>
      </c>
      <c r="G43">
        <v>47235</v>
      </c>
      <c r="H43" t="s">
        <v>10</v>
      </c>
    </row>
    <row r="44" spans="3:8" x14ac:dyDescent="0.2">
      <c r="C44">
        <v>2022</v>
      </c>
      <c r="D44" t="s">
        <v>59</v>
      </c>
      <c r="E44" t="s">
        <v>23</v>
      </c>
      <c r="F44">
        <v>28056</v>
      </c>
      <c r="G44">
        <v>47623</v>
      </c>
      <c r="H44" t="s">
        <v>10</v>
      </c>
    </row>
    <row r="45" spans="3:8" x14ac:dyDescent="0.2">
      <c r="C45">
        <v>2022</v>
      </c>
      <c r="D45" t="s">
        <v>59</v>
      </c>
      <c r="E45" t="s">
        <v>24</v>
      </c>
      <c r="F45">
        <v>30545</v>
      </c>
      <c r="G45">
        <v>47196</v>
      </c>
      <c r="H45" t="s">
        <v>10</v>
      </c>
    </row>
    <row r="46" spans="3:8" x14ac:dyDescent="0.2">
      <c r="C46">
        <v>2022</v>
      </c>
      <c r="D46" t="s">
        <v>59</v>
      </c>
      <c r="E46" t="s">
        <v>25</v>
      </c>
      <c r="F46">
        <v>10761</v>
      </c>
      <c r="G46">
        <v>42589</v>
      </c>
      <c r="H46" t="s">
        <v>10</v>
      </c>
    </row>
    <row r="47" spans="3:8" x14ac:dyDescent="0.2">
      <c r="C47">
        <v>2022</v>
      </c>
      <c r="D47" t="s">
        <v>59</v>
      </c>
      <c r="E47" t="s">
        <v>26</v>
      </c>
      <c r="F47">
        <v>32767</v>
      </c>
      <c r="G47">
        <v>51648</v>
      </c>
      <c r="H47" t="s">
        <v>8</v>
      </c>
    </row>
    <row r="48" spans="3:8" x14ac:dyDescent="0.2">
      <c r="C48">
        <v>2022</v>
      </c>
      <c r="D48" t="s">
        <v>59</v>
      </c>
      <c r="E48" t="s">
        <v>27</v>
      </c>
      <c r="F48">
        <v>42171</v>
      </c>
      <c r="G48">
        <v>57937</v>
      </c>
      <c r="H48" t="s">
        <v>8</v>
      </c>
    </row>
    <row r="49" spans="3:8" x14ac:dyDescent="0.2">
      <c r="C49">
        <v>2022</v>
      </c>
      <c r="D49" t="s">
        <v>59</v>
      </c>
      <c r="E49" t="s">
        <v>28</v>
      </c>
      <c r="F49">
        <v>52459</v>
      </c>
      <c r="G49">
        <v>52200</v>
      </c>
      <c r="H49" t="s">
        <v>10</v>
      </c>
    </row>
    <row r="50" spans="3:8" x14ac:dyDescent="0.2">
      <c r="C50">
        <v>2022</v>
      </c>
      <c r="D50" t="s">
        <v>59</v>
      </c>
      <c r="E50" t="s">
        <v>29</v>
      </c>
      <c r="F50">
        <v>37272</v>
      </c>
      <c r="G50">
        <v>54570</v>
      </c>
      <c r="H50" t="s">
        <v>8</v>
      </c>
    </row>
    <row r="51" spans="3:8" x14ac:dyDescent="0.2">
      <c r="C51">
        <v>2022</v>
      </c>
      <c r="D51" t="s">
        <v>59</v>
      </c>
      <c r="E51" t="s">
        <v>30</v>
      </c>
      <c r="F51">
        <v>19763</v>
      </c>
      <c r="G51">
        <v>41497</v>
      </c>
      <c r="H51" t="s">
        <v>8</v>
      </c>
    </row>
    <row r="52" spans="3:8" x14ac:dyDescent="0.2">
      <c r="C52">
        <v>2022</v>
      </c>
      <c r="D52" t="s">
        <v>59</v>
      </c>
      <c r="E52" t="s">
        <v>31</v>
      </c>
      <c r="F52">
        <v>38808</v>
      </c>
      <c r="G52">
        <v>47469</v>
      </c>
      <c r="H52" t="s">
        <v>10</v>
      </c>
    </row>
    <row r="53" spans="3:8" x14ac:dyDescent="0.2">
      <c r="C53">
        <v>2022</v>
      </c>
      <c r="D53" t="s">
        <v>59</v>
      </c>
      <c r="E53" t="s">
        <v>32</v>
      </c>
      <c r="F53">
        <v>9250</v>
      </c>
      <c r="G53">
        <v>44170</v>
      </c>
      <c r="H53" t="s">
        <v>10</v>
      </c>
    </row>
    <row r="54" spans="3:8" x14ac:dyDescent="0.2">
      <c r="C54">
        <v>2022</v>
      </c>
      <c r="D54" t="s">
        <v>59</v>
      </c>
      <c r="E54" t="s">
        <v>33</v>
      </c>
      <c r="F54">
        <v>14923</v>
      </c>
      <c r="G54">
        <v>44891</v>
      </c>
      <c r="H54" t="s">
        <v>8</v>
      </c>
    </row>
    <row r="55" spans="3:8" x14ac:dyDescent="0.2">
      <c r="C55">
        <v>2022</v>
      </c>
      <c r="D55" t="s">
        <v>59</v>
      </c>
      <c r="E55" t="s">
        <v>34</v>
      </c>
      <c r="F55">
        <v>15829</v>
      </c>
      <c r="G55">
        <v>49190</v>
      </c>
      <c r="H55" t="s">
        <v>8</v>
      </c>
    </row>
    <row r="56" spans="3:8" x14ac:dyDescent="0.2">
      <c r="C56">
        <v>2022</v>
      </c>
      <c r="D56" t="s">
        <v>59</v>
      </c>
      <c r="E56" t="s">
        <v>35</v>
      </c>
      <c r="F56">
        <v>12509</v>
      </c>
      <c r="G56">
        <v>52777</v>
      </c>
      <c r="H56" t="s">
        <v>10</v>
      </c>
    </row>
    <row r="57" spans="3:8" x14ac:dyDescent="0.2">
      <c r="C57">
        <v>2022</v>
      </c>
      <c r="D57" t="s">
        <v>59</v>
      </c>
      <c r="E57" t="s">
        <v>36</v>
      </c>
      <c r="F57">
        <v>54238</v>
      </c>
      <c r="G57">
        <v>58723</v>
      </c>
      <c r="H57" t="s">
        <v>8</v>
      </c>
    </row>
    <row r="58" spans="3:8" x14ac:dyDescent="0.2">
      <c r="C58">
        <v>2022</v>
      </c>
      <c r="D58" t="s">
        <v>59</v>
      </c>
      <c r="E58" t="s">
        <v>37</v>
      </c>
      <c r="F58">
        <v>10758</v>
      </c>
      <c r="G58">
        <v>43078</v>
      </c>
      <c r="H58" t="s">
        <v>10</v>
      </c>
    </row>
    <row r="59" spans="3:8" x14ac:dyDescent="0.2">
      <c r="C59">
        <v>2022</v>
      </c>
      <c r="D59" t="s">
        <v>59</v>
      </c>
      <c r="E59" t="s">
        <v>38</v>
      </c>
      <c r="F59">
        <v>123741</v>
      </c>
      <c r="G59">
        <v>56832</v>
      </c>
      <c r="H59" t="s">
        <v>8</v>
      </c>
    </row>
    <row r="60" spans="3:8" x14ac:dyDescent="0.2">
      <c r="C60">
        <v>2022</v>
      </c>
      <c r="D60" t="s">
        <v>59</v>
      </c>
      <c r="E60" t="s">
        <v>39</v>
      </c>
      <c r="F60">
        <v>61525</v>
      </c>
      <c r="G60">
        <v>48092</v>
      </c>
      <c r="H60" t="s">
        <v>8</v>
      </c>
    </row>
    <row r="61" spans="3:8" x14ac:dyDescent="0.2">
      <c r="C61">
        <v>2022</v>
      </c>
      <c r="D61" t="s">
        <v>59</v>
      </c>
      <c r="E61" t="s">
        <v>40</v>
      </c>
      <c r="F61">
        <v>7753</v>
      </c>
      <c r="G61">
        <v>54819</v>
      </c>
      <c r="H61" t="s">
        <v>10</v>
      </c>
    </row>
    <row r="62" spans="3:8" x14ac:dyDescent="0.2">
      <c r="C62">
        <v>2022</v>
      </c>
      <c r="D62" t="s">
        <v>59</v>
      </c>
      <c r="E62" t="s">
        <v>41</v>
      </c>
      <c r="F62">
        <v>68615</v>
      </c>
      <c r="G62">
        <v>49247</v>
      </c>
      <c r="H62" t="s">
        <v>10</v>
      </c>
    </row>
    <row r="63" spans="3:8" x14ac:dyDescent="0.2">
      <c r="C63">
        <v>2022</v>
      </c>
      <c r="D63" t="s">
        <v>59</v>
      </c>
      <c r="E63" t="s">
        <v>42</v>
      </c>
      <c r="F63">
        <v>23748</v>
      </c>
      <c r="G63">
        <v>46554</v>
      </c>
      <c r="H63" t="s">
        <v>8</v>
      </c>
    </row>
    <row r="64" spans="3:8" x14ac:dyDescent="0.2">
      <c r="C64">
        <v>2022</v>
      </c>
      <c r="D64" t="s">
        <v>59</v>
      </c>
      <c r="E64" t="s">
        <v>43</v>
      </c>
      <c r="F64">
        <v>26503</v>
      </c>
      <c r="G64">
        <v>49347</v>
      </c>
      <c r="H64" t="s">
        <v>8</v>
      </c>
    </row>
    <row r="65" spans="3:8" x14ac:dyDescent="0.2">
      <c r="C65">
        <v>2022</v>
      </c>
      <c r="D65" t="s">
        <v>59</v>
      </c>
      <c r="E65" t="s">
        <v>44</v>
      </c>
      <c r="F65">
        <v>74845</v>
      </c>
      <c r="G65">
        <v>50000</v>
      </c>
      <c r="H65" t="s">
        <v>10</v>
      </c>
    </row>
    <row r="66" spans="3:8" x14ac:dyDescent="0.2">
      <c r="C66">
        <v>2022</v>
      </c>
      <c r="D66" t="s">
        <v>59</v>
      </c>
      <c r="E66" t="s">
        <v>45</v>
      </c>
      <c r="F66">
        <v>7658</v>
      </c>
      <c r="G66">
        <v>48902</v>
      </c>
      <c r="H66" t="s">
        <v>10</v>
      </c>
    </row>
    <row r="67" spans="3:8" x14ac:dyDescent="0.2">
      <c r="C67">
        <v>2022</v>
      </c>
      <c r="D67" t="s">
        <v>59</v>
      </c>
      <c r="E67" t="s">
        <v>46</v>
      </c>
      <c r="F67">
        <v>30013</v>
      </c>
      <c r="G67">
        <v>44429</v>
      </c>
      <c r="H67" t="s">
        <v>10</v>
      </c>
    </row>
    <row r="68" spans="3:8" x14ac:dyDescent="0.2">
      <c r="C68">
        <v>2022</v>
      </c>
      <c r="D68" t="s">
        <v>59</v>
      </c>
      <c r="E68" t="s">
        <v>47</v>
      </c>
      <c r="F68">
        <v>8059</v>
      </c>
      <c r="G68">
        <v>44650</v>
      </c>
      <c r="H68" t="s">
        <v>10</v>
      </c>
    </row>
    <row r="69" spans="3:8" x14ac:dyDescent="0.2">
      <c r="C69">
        <v>2022</v>
      </c>
      <c r="D69" t="s">
        <v>59</v>
      </c>
      <c r="E69" t="s">
        <v>48</v>
      </c>
      <c r="F69">
        <v>40040</v>
      </c>
      <c r="G69">
        <v>51137</v>
      </c>
      <c r="H69" t="s">
        <v>10</v>
      </c>
    </row>
    <row r="70" spans="3:8" x14ac:dyDescent="0.2">
      <c r="C70">
        <v>2022</v>
      </c>
      <c r="D70" t="s">
        <v>59</v>
      </c>
      <c r="E70" t="s">
        <v>49</v>
      </c>
      <c r="F70">
        <v>147447</v>
      </c>
      <c r="G70">
        <v>57337</v>
      </c>
      <c r="H70" t="s">
        <v>8</v>
      </c>
    </row>
    <row r="71" spans="3:8" x14ac:dyDescent="0.2">
      <c r="C71">
        <v>2022</v>
      </c>
      <c r="D71" t="s">
        <v>59</v>
      </c>
      <c r="E71" t="s">
        <v>50</v>
      </c>
      <c r="F71">
        <v>19531</v>
      </c>
      <c r="G71">
        <v>49163</v>
      </c>
      <c r="H71" t="s">
        <v>8</v>
      </c>
    </row>
    <row r="72" spans="3:8" x14ac:dyDescent="0.2">
      <c r="C72">
        <v>2022</v>
      </c>
      <c r="D72" t="s">
        <v>59</v>
      </c>
      <c r="E72" t="s">
        <v>51</v>
      </c>
      <c r="F72">
        <v>5084</v>
      </c>
      <c r="G72">
        <v>45351</v>
      </c>
      <c r="H72" t="s">
        <v>10</v>
      </c>
    </row>
    <row r="73" spans="3:8" x14ac:dyDescent="0.2">
      <c r="C73">
        <v>2022</v>
      </c>
      <c r="D73" t="s">
        <v>59</v>
      </c>
      <c r="E73" t="s">
        <v>52</v>
      </c>
      <c r="F73">
        <v>43180</v>
      </c>
      <c r="G73">
        <v>48886</v>
      </c>
      <c r="H73" t="s">
        <v>8</v>
      </c>
    </row>
    <row r="74" spans="3:8" x14ac:dyDescent="0.2">
      <c r="C74">
        <v>2022</v>
      </c>
      <c r="D74" t="s">
        <v>59</v>
      </c>
      <c r="E74" t="s">
        <v>53</v>
      </c>
      <c r="F74">
        <v>39324</v>
      </c>
      <c r="G74">
        <v>68994</v>
      </c>
      <c r="H74" t="s">
        <v>8</v>
      </c>
    </row>
    <row r="75" spans="3:8" x14ac:dyDescent="0.2">
      <c r="C75">
        <v>2022</v>
      </c>
      <c r="D75" t="s">
        <v>59</v>
      </c>
      <c r="E75" t="s">
        <v>54</v>
      </c>
      <c r="F75">
        <v>10925</v>
      </c>
      <c r="G75">
        <v>43698</v>
      </c>
      <c r="H75" t="s">
        <v>10</v>
      </c>
    </row>
    <row r="76" spans="3:8" x14ac:dyDescent="0.2">
      <c r="C76">
        <v>2022</v>
      </c>
      <c r="D76" t="s">
        <v>59</v>
      </c>
      <c r="E76" t="s">
        <v>55</v>
      </c>
      <c r="F76">
        <v>36496</v>
      </c>
      <c r="G76">
        <v>46512</v>
      </c>
      <c r="H76" t="s">
        <v>10</v>
      </c>
    </row>
    <row r="77" spans="3:8" x14ac:dyDescent="0.2">
      <c r="C77">
        <v>2022</v>
      </c>
      <c r="D77" t="s">
        <v>59</v>
      </c>
      <c r="E77" t="s">
        <v>56</v>
      </c>
      <c r="F77">
        <v>4830</v>
      </c>
      <c r="G77">
        <v>47737</v>
      </c>
      <c r="H77" t="s">
        <v>8</v>
      </c>
    </row>
    <row r="78" spans="3:8" x14ac:dyDescent="0.2">
      <c r="C78">
        <v>2022</v>
      </c>
      <c r="D78" t="s">
        <v>60</v>
      </c>
      <c r="E78" t="s">
        <v>7</v>
      </c>
      <c r="F78">
        <v>2168</v>
      </c>
      <c r="G78">
        <v>65025</v>
      </c>
      <c r="H78" t="s">
        <v>8</v>
      </c>
    </row>
    <row r="79" spans="3:8" x14ac:dyDescent="0.2">
      <c r="C79">
        <v>2022</v>
      </c>
      <c r="D79" t="s">
        <v>60</v>
      </c>
      <c r="E79" t="s">
        <v>9</v>
      </c>
      <c r="F79">
        <v>3113</v>
      </c>
      <c r="G79">
        <v>80499</v>
      </c>
      <c r="H79" t="s">
        <v>10</v>
      </c>
    </row>
    <row r="80" spans="3:8" x14ac:dyDescent="0.2">
      <c r="C80">
        <v>2022</v>
      </c>
      <c r="D80" t="s">
        <v>60</v>
      </c>
      <c r="E80" t="s">
        <v>11</v>
      </c>
      <c r="F80">
        <v>1210</v>
      </c>
      <c r="G80">
        <v>58828</v>
      </c>
      <c r="H80" t="s">
        <v>8</v>
      </c>
    </row>
    <row r="81" spans="3:8" x14ac:dyDescent="0.2">
      <c r="C81">
        <v>2022</v>
      </c>
      <c r="D81" t="s">
        <v>60</v>
      </c>
      <c r="E81" t="s">
        <v>12</v>
      </c>
      <c r="F81">
        <v>26592</v>
      </c>
      <c r="G81">
        <v>193173</v>
      </c>
      <c r="H81" t="s">
        <v>10</v>
      </c>
    </row>
    <row r="82" spans="3:8" x14ac:dyDescent="0.2">
      <c r="C82">
        <v>2022</v>
      </c>
      <c r="D82" t="s">
        <v>60</v>
      </c>
      <c r="E82" t="s">
        <v>13</v>
      </c>
      <c r="F82">
        <v>4173</v>
      </c>
      <c r="G82">
        <v>105735</v>
      </c>
      <c r="H82" t="s">
        <v>8</v>
      </c>
    </row>
    <row r="83" spans="3:8" x14ac:dyDescent="0.2">
      <c r="C83">
        <v>2022</v>
      </c>
      <c r="D83" t="s">
        <v>60</v>
      </c>
      <c r="E83" t="s">
        <v>14</v>
      </c>
      <c r="F83">
        <v>2306</v>
      </c>
      <c r="G83">
        <v>115642</v>
      </c>
      <c r="H83" t="s">
        <v>8</v>
      </c>
    </row>
    <row r="84" spans="3:8" x14ac:dyDescent="0.2">
      <c r="C84">
        <v>2022</v>
      </c>
      <c r="D84" t="s">
        <v>60</v>
      </c>
      <c r="E84" t="s">
        <v>15</v>
      </c>
      <c r="F84">
        <v>433</v>
      </c>
      <c r="G84">
        <v>70782</v>
      </c>
      <c r="H84" t="s">
        <v>10</v>
      </c>
    </row>
    <row r="85" spans="3:8" x14ac:dyDescent="0.2">
      <c r="C85">
        <v>2022</v>
      </c>
      <c r="D85" t="s">
        <v>60</v>
      </c>
      <c r="E85" t="s">
        <v>16</v>
      </c>
      <c r="F85">
        <v>11205</v>
      </c>
      <c r="G85">
        <v>86168</v>
      </c>
      <c r="H85" t="s">
        <v>10</v>
      </c>
    </row>
    <row r="86" spans="3:8" x14ac:dyDescent="0.2">
      <c r="C86">
        <v>2022</v>
      </c>
      <c r="D86" t="s">
        <v>60</v>
      </c>
      <c r="E86" t="s">
        <v>17</v>
      </c>
      <c r="F86">
        <v>5113</v>
      </c>
      <c r="G86">
        <v>101613</v>
      </c>
      <c r="H86" t="s">
        <v>8</v>
      </c>
    </row>
    <row r="87" spans="3:8" x14ac:dyDescent="0.2">
      <c r="C87">
        <v>2022</v>
      </c>
      <c r="D87" t="s">
        <v>60</v>
      </c>
      <c r="E87" t="s">
        <v>18</v>
      </c>
      <c r="F87">
        <v>1223</v>
      </c>
      <c r="G87">
        <v>57761</v>
      </c>
      <c r="H87" t="s">
        <v>8</v>
      </c>
    </row>
    <row r="88" spans="3:8" x14ac:dyDescent="0.2">
      <c r="C88">
        <v>2022</v>
      </c>
      <c r="D88" t="s">
        <v>60</v>
      </c>
      <c r="E88" t="s">
        <v>19</v>
      </c>
      <c r="F88">
        <v>6688</v>
      </c>
      <c r="G88">
        <v>96164</v>
      </c>
      <c r="H88" t="s">
        <v>10</v>
      </c>
    </row>
    <row r="89" spans="3:8" x14ac:dyDescent="0.2">
      <c r="C89">
        <v>2022</v>
      </c>
      <c r="D89" t="s">
        <v>60</v>
      </c>
      <c r="E89" t="s">
        <v>20</v>
      </c>
      <c r="F89">
        <v>2123</v>
      </c>
      <c r="G89">
        <v>65371</v>
      </c>
      <c r="H89" t="s">
        <v>10</v>
      </c>
    </row>
    <row r="90" spans="3:8" x14ac:dyDescent="0.2">
      <c r="C90">
        <v>2022</v>
      </c>
      <c r="D90" t="s">
        <v>60</v>
      </c>
      <c r="E90" t="s">
        <v>21</v>
      </c>
      <c r="F90">
        <v>1742</v>
      </c>
      <c r="G90">
        <v>63519</v>
      </c>
      <c r="H90" t="s">
        <v>10</v>
      </c>
    </row>
    <row r="91" spans="3:8" x14ac:dyDescent="0.2">
      <c r="C91">
        <v>2022</v>
      </c>
      <c r="D91" t="s">
        <v>60</v>
      </c>
      <c r="E91" t="s">
        <v>22</v>
      </c>
      <c r="F91">
        <v>1308</v>
      </c>
      <c r="G91">
        <v>68399</v>
      </c>
      <c r="H91" t="s">
        <v>10</v>
      </c>
    </row>
    <row r="92" spans="3:8" x14ac:dyDescent="0.2">
      <c r="C92">
        <v>2022</v>
      </c>
      <c r="D92" t="s">
        <v>60</v>
      </c>
      <c r="E92" t="s">
        <v>23</v>
      </c>
      <c r="F92">
        <v>1785</v>
      </c>
      <c r="G92">
        <v>59629</v>
      </c>
      <c r="H92" t="s">
        <v>10</v>
      </c>
    </row>
    <row r="93" spans="3:8" x14ac:dyDescent="0.2">
      <c r="C93">
        <v>2022</v>
      </c>
      <c r="D93" t="s">
        <v>60</v>
      </c>
      <c r="E93" t="s">
        <v>24</v>
      </c>
      <c r="F93">
        <v>1716</v>
      </c>
      <c r="G93">
        <v>63223</v>
      </c>
      <c r="H93" t="s">
        <v>8</v>
      </c>
    </row>
    <row r="94" spans="3:8" x14ac:dyDescent="0.2">
      <c r="C94">
        <v>2022</v>
      </c>
      <c r="D94" t="s">
        <v>60</v>
      </c>
      <c r="E94" t="s">
        <v>25</v>
      </c>
      <c r="F94">
        <v>849</v>
      </c>
      <c r="G94">
        <v>59502</v>
      </c>
      <c r="H94" t="s">
        <v>8</v>
      </c>
    </row>
    <row r="95" spans="3:8" x14ac:dyDescent="0.2">
      <c r="C95">
        <v>2022</v>
      </c>
      <c r="D95" t="s">
        <v>60</v>
      </c>
      <c r="E95" t="s">
        <v>26</v>
      </c>
      <c r="F95">
        <v>2737</v>
      </c>
      <c r="G95">
        <v>97844</v>
      </c>
      <c r="H95" t="s">
        <v>10</v>
      </c>
    </row>
    <row r="96" spans="3:8" x14ac:dyDescent="0.2">
      <c r="C96">
        <v>2022</v>
      </c>
      <c r="D96" t="s">
        <v>60</v>
      </c>
      <c r="E96" t="s">
        <v>27</v>
      </c>
      <c r="F96">
        <v>5379</v>
      </c>
      <c r="G96">
        <v>128118</v>
      </c>
      <c r="H96" t="s">
        <v>8</v>
      </c>
    </row>
    <row r="97" spans="3:8" x14ac:dyDescent="0.2">
      <c r="C97">
        <v>2022</v>
      </c>
      <c r="D97" t="s">
        <v>60</v>
      </c>
      <c r="E97" t="s">
        <v>28</v>
      </c>
      <c r="F97">
        <v>6287</v>
      </c>
      <c r="G97">
        <v>78556</v>
      </c>
      <c r="H97" t="s">
        <v>8</v>
      </c>
    </row>
    <row r="98" spans="3:8" x14ac:dyDescent="0.2">
      <c r="C98">
        <v>2022</v>
      </c>
      <c r="D98" t="s">
        <v>60</v>
      </c>
      <c r="E98" t="s">
        <v>29</v>
      </c>
      <c r="F98">
        <v>3977</v>
      </c>
      <c r="G98">
        <v>83903</v>
      </c>
      <c r="H98" t="s">
        <v>10</v>
      </c>
    </row>
    <row r="99" spans="3:8" x14ac:dyDescent="0.2">
      <c r="C99">
        <v>2022</v>
      </c>
      <c r="D99" t="s">
        <v>60</v>
      </c>
      <c r="E99" t="s">
        <v>30</v>
      </c>
      <c r="F99">
        <v>940</v>
      </c>
      <c r="G99">
        <v>54173</v>
      </c>
      <c r="H99" t="s">
        <v>10</v>
      </c>
    </row>
    <row r="100" spans="3:8" x14ac:dyDescent="0.2">
      <c r="C100">
        <v>2022</v>
      </c>
      <c r="D100" t="s">
        <v>60</v>
      </c>
      <c r="E100" t="s">
        <v>31</v>
      </c>
      <c r="F100">
        <v>3049</v>
      </c>
      <c r="G100">
        <v>86842</v>
      </c>
      <c r="H100" t="s">
        <v>8</v>
      </c>
    </row>
    <row r="101" spans="3:8" x14ac:dyDescent="0.2">
      <c r="C101">
        <v>2022</v>
      </c>
      <c r="D101" t="s">
        <v>60</v>
      </c>
      <c r="E101" t="s">
        <v>32</v>
      </c>
      <c r="F101">
        <v>801</v>
      </c>
      <c r="G101">
        <v>59475</v>
      </c>
      <c r="H101" t="s">
        <v>8</v>
      </c>
    </row>
    <row r="102" spans="3:8" x14ac:dyDescent="0.2">
      <c r="C102">
        <v>2022</v>
      </c>
      <c r="D102" t="s">
        <v>60</v>
      </c>
      <c r="E102" t="s">
        <v>33</v>
      </c>
      <c r="F102">
        <v>973</v>
      </c>
      <c r="G102">
        <v>69407</v>
      </c>
      <c r="H102" t="s">
        <v>10</v>
      </c>
    </row>
    <row r="103" spans="3:8" x14ac:dyDescent="0.2">
      <c r="C103">
        <v>2022</v>
      </c>
      <c r="D103" t="s">
        <v>60</v>
      </c>
      <c r="E103" t="s">
        <v>34</v>
      </c>
      <c r="F103">
        <v>1541</v>
      </c>
      <c r="G103">
        <v>75292</v>
      </c>
      <c r="H103" t="s">
        <v>8</v>
      </c>
    </row>
    <row r="104" spans="3:8" x14ac:dyDescent="0.2">
      <c r="C104">
        <v>2022</v>
      </c>
      <c r="D104" t="s">
        <v>62</v>
      </c>
      <c r="E104" t="s">
        <v>12</v>
      </c>
      <c r="F104">
        <v>5876</v>
      </c>
      <c r="G104">
        <v>68709</v>
      </c>
      <c r="H104" t="s">
        <v>10</v>
      </c>
    </row>
    <row r="105" spans="3:8" x14ac:dyDescent="0.2">
      <c r="C105">
        <v>2022</v>
      </c>
      <c r="D105" t="s">
        <v>62</v>
      </c>
      <c r="E105" t="s">
        <v>66</v>
      </c>
      <c r="F105">
        <v>32595</v>
      </c>
      <c r="G105">
        <v>71460</v>
      </c>
      <c r="H105" t="s">
        <v>8</v>
      </c>
    </row>
    <row r="106" spans="3:8" x14ac:dyDescent="0.2">
      <c r="C106">
        <v>2022</v>
      </c>
      <c r="D106" t="s">
        <v>62</v>
      </c>
      <c r="E106" t="s">
        <v>49</v>
      </c>
      <c r="F106">
        <v>146639</v>
      </c>
      <c r="G106">
        <v>86123</v>
      </c>
      <c r="H106" t="s">
        <v>8</v>
      </c>
    </row>
    <row r="107" spans="3:8" x14ac:dyDescent="0.2">
      <c r="C107">
        <v>2022</v>
      </c>
      <c r="D107" t="s">
        <v>62</v>
      </c>
      <c r="E107" t="s">
        <v>12</v>
      </c>
      <c r="F107">
        <v>25941</v>
      </c>
      <c r="G107">
        <v>73355</v>
      </c>
      <c r="H107" t="s">
        <v>10</v>
      </c>
    </row>
    <row r="108" spans="3:8" x14ac:dyDescent="0.2">
      <c r="C108">
        <v>2022</v>
      </c>
      <c r="D108" t="s">
        <v>62</v>
      </c>
      <c r="E108" t="s">
        <v>66</v>
      </c>
      <c r="F108">
        <v>6346</v>
      </c>
      <c r="G108">
        <v>79442</v>
      </c>
      <c r="H108" t="s">
        <v>10</v>
      </c>
    </row>
    <row r="109" spans="3:8" x14ac:dyDescent="0.2">
      <c r="C109">
        <v>2022</v>
      </c>
      <c r="D109" t="s">
        <v>62</v>
      </c>
      <c r="E109" t="s">
        <v>49</v>
      </c>
      <c r="F109">
        <v>60099</v>
      </c>
      <c r="G109">
        <v>101046</v>
      </c>
      <c r="H109" t="s">
        <v>8</v>
      </c>
    </row>
    <row r="110" spans="3:8" x14ac:dyDescent="0.2">
      <c r="C110">
        <v>2022</v>
      </c>
      <c r="D110" t="s">
        <v>62</v>
      </c>
      <c r="E110" t="s">
        <v>12</v>
      </c>
      <c r="F110">
        <v>43094</v>
      </c>
      <c r="G110">
        <v>97279</v>
      </c>
      <c r="H110" t="s">
        <v>8</v>
      </c>
    </row>
    <row r="111" spans="3:8" x14ac:dyDescent="0.2">
      <c r="C111">
        <v>2022</v>
      </c>
      <c r="D111" t="s">
        <v>62</v>
      </c>
      <c r="E111" t="s">
        <v>66</v>
      </c>
      <c r="F111">
        <v>8599</v>
      </c>
      <c r="G111">
        <v>58557</v>
      </c>
      <c r="H111" t="s">
        <v>10</v>
      </c>
    </row>
    <row r="112" spans="3:8" x14ac:dyDescent="0.2">
      <c r="C112">
        <v>2022</v>
      </c>
      <c r="D112" t="s">
        <v>62</v>
      </c>
      <c r="E112" t="s">
        <v>49</v>
      </c>
      <c r="F112">
        <v>27048</v>
      </c>
      <c r="G112">
        <v>72254</v>
      </c>
      <c r="H112" t="s">
        <v>10</v>
      </c>
    </row>
    <row r="113" spans="3:8" x14ac:dyDescent="0.2">
      <c r="C113">
        <v>2022</v>
      </c>
      <c r="D113" t="s">
        <v>62</v>
      </c>
      <c r="E113" t="s">
        <v>12</v>
      </c>
      <c r="F113">
        <v>4986</v>
      </c>
      <c r="G113">
        <v>65233</v>
      </c>
      <c r="H113" t="s">
        <v>10</v>
      </c>
    </row>
    <row r="114" spans="3:8" x14ac:dyDescent="0.2">
      <c r="C114">
        <v>2022</v>
      </c>
      <c r="D114" t="s">
        <v>63</v>
      </c>
      <c r="E114" t="s">
        <v>66</v>
      </c>
      <c r="F114">
        <v>15859</v>
      </c>
      <c r="G114">
        <v>56193</v>
      </c>
      <c r="H114" t="s">
        <v>10</v>
      </c>
    </row>
    <row r="115" spans="3:8" x14ac:dyDescent="0.2">
      <c r="C115">
        <v>2022</v>
      </c>
      <c r="D115" t="s">
        <v>63</v>
      </c>
      <c r="E115" t="s">
        <v>49</v>
      </c>
      <c r="F115">
        <v>20727</v>
      </c>
      <c r="G115">
        <v>61159</v>
      </c>
      <c r="H115" t="s">
        <v>10</v>
      </c>
    </row>
    <row r="116" spans="3:8" x14ac:dyDescent="0.2">
      <c r="C116">
        <v>2022</v>
      </c>
      <c r="D116" t="s">
        <v>63</v>
      </c>
      <c r="E116" t="s">
        <v>12</v>
      </c>
      <c r="F116">
        <v>15656</v>
      </c>
      <c r="G116">
        <v>52435</v>
      </c>
      <c r="H116" t="s">
        <v>8</v>
      </c>
    </row>
    <row r="117" spans="3:8" x14ac:dyDescent="0.2">
      <c r="C117">
        <v>2022</v>
      </c>
      <c r="D117" t="s">
        <v>63</v>
      </c>
      <c r="E117" t="s">
        <v>66</v>
      </c>
      <c r="F117">
        <v>656765</v>
      </c>
      <c r="G117">
        <v>62668</v>
      </c>
      <c r="H117" t="s">
        <v>8</v>
      </c>
    </row>
    <row r="118" spans="3:8" x14ac:dyDescent="0.2">
      <c r="C118">
        <v>2022</v>
      </c>
      <c r="D118" t="s">
        <v>63</v>
      </c>
      <c r="E118" t="s">
        <v>49</v>
      </c>
      <c r="F118">
        <v>23475</v>
      </c>
      <c r="G118">
        <v>60198</v>
      </c>
      <c r="H118" t="s">
        <v>10</v>
      </c>
    </row>
    <row r="119" spans="3:8" x14ac:dyDescent="0.2">
      <c r="C119">
        <v>2022</v>
      </c>
      <c r="D119" t="s">
        <v>63</v>
      </c>
      <c r="E119" t="s">
        <v>12</v>
      </c>
      <c r="F119">
        <v>19964</v>
      </c>
      <c r="G119">
        <v>66215</v>
      </c>
      <c r="H119" t="s">
        <v>8</v>
      </c>
    </row>
    <row r="120" spans="3:8" x14ac:dyDescent="0.2">
      <c r="C120">
        <v>2022</v>
      </c>
      <c r="D120" t="s">
        <v>63</v>
      </c>
      <c r="E120" t="s">
        <v>66</v>
      </c>
      <c r="F120">
        <v>5522</v>
      </c>
      <c r="G120">
        <v>62470</v>
      </c>
      <c r="H120" t="s">
        <v>8</v>
      </c>
    </row>
    <row r="121" spans="3:8" x14ac:dyDescent="0.2">
      <c r="C121">
        <v>2022</v>
      </c>
      <c r="D121" t="s">
        <v>63</v>
      </c>
      <c r="E121" t="s">
        <v>49</v>
      </c>
      <c r="F121">
        <v>85058</v>
      </c>
      <c r="G121">
        <v>60114</v>
      </c>
      <c r="H121" t="s">
        <v>10</v>
      </c>
    </row>
    <row r="122" spans="3:8" x14ac:dyDescent="0.2">
      <c r="C122">
        <v>2022</v>
      </c>
      <c r="D122" t="s">
        <v>63</v>
      </c>
      <c r="E122" t="s">
        <v>12</v>
      </c>
      <c r="F122">
        <v>31842</v>
      </c>
      <c r="G122">
        <v>62141</v>
      </c>
      <c r="H122" t="s">
        <v>10</v>
      </c>
    </row>
    <row r="123" spans="3:8" x14ac:dyDescent="0.2">
      <c r="C123">
        <v>2022</v>
      </c>
      <c r="D123" t="s">
        <v>63</v>
      </c>
      <c r="E123" t="s">
        <v>66</v>
      </c>
      <c r="F123">
        <v>9128</v>
      </c>
      <c r="G123">
        <v>50479</v>
      </c>
      <c r="H123" t="s">
        <v>8</v>
      </c>
    </row>
    <row r="124" spans="3:8" x14ac:dyDescent="0.2">
      <c r="C124">
        <v>2022</v>
      </c>
      <c r="D124" t="s">
        <v>63</v>
      </c>
      <c r="E124" t="s">
        <v>49</v>
      </c>
      <c r="F124">
        <v>39684</v>
      </c>
      <c r="G124">
        <v>60678</v>
      </c>
      <c r="H124" t="s">
        <v>8</v>
      </c>
    </row>
    <row r="125" spans="3:8" x14ac:dyDescent="0.2">
      <c r="C125">
        <v>2022</v>
      </c>
      <c r="D125" t="s">
        <v>63</v>
      </c>
      <c r="E125" t="s">
        <v>12</v>
      </c>
      <c r="F125">
        <v>16899</v>
      </c>
      <c r="G125">
        <v>57802</v>
      </c>
      <c r="H125" t="s">
        <v>10</v>
      </c>
    </row>
    <row r="126" spans="3:8" x14ac:dyDescent="0.2">
      <c r="C126">
        <v>2022</v>
      </c>
      <c r="D126" t="s">
        <v>63</v>
      </c>
      <c r="E126" t="s">
        <v>21</v>
      </c>
      <c r="F126">
        <v>13294</v>
      </c>
      <c r="G126">
        <v>52222</v>
      </c>
      <c r="H126" t="s">
        <v>8</v>
      </c>
    </row>
    <row r="127" spans="3:8" x14ac:dyDescent="0.2">
      <c r="C127">
        <v>2022</v>
      </c>
      <c r="D127" t="s">
        <v>63</v>
      </c>
      <c r="E127" t="s">
        <v>22</v>
      </c>
      <c r="F127">
        <v>10330</v>
      </c>
      <c r="G127">
        <v>53486</v>
      </c>
      <c r="H127" t="s">
        <v>10</v>
      </c>
    </row>
    <row r="128" spans="3:8" x14ac:dyDescent="0.2">
      <c r="C128">
        <v>2022</v>
      </c>
      <c r="D128" t="s">
        <v>63</v>
      </c>
      <c r="E128" t="s">
        <v>23</v>
      </c>
      <c r="F128">
        <v>20809</v>
      </c>
      <c r="G128">
        <v>57098</v>
      </c>
      <c r="H128" t="s">
        <v>8</v>
      </c>
    </row>
    <row r="129" spans="3:8" x14ac:dyDescent="0.2">
      <c r="C129">
        <v>2022</v>
      </c>
      <c r="D129" t="s">
        <v>63</v>
      </c>
      <c r="E129" t="s">
        <v>24</v>
      </c>
      <c r="F129">
        <v>16834</v>
      </c>
      <c r="G129">
        <v>53222</v>
      </c>
      <c r="H129" t="s">
        <v>8</v>
      </c>
    </row>
    <row r="130" spans="3:8" x14ac:dyDescent="0.2">
      <c r="C130">
        <v>2022</v>
      </c>
      <c r="D130" t="s">
        <v>63</v>
      </c>
      <c r="E130" t="s">
        <v>25</v>
      </c>
      <c r="F130">
        <v>5591</v>
      </c>
      <c r="G130">
        <v>58739</v>
      </c>
      <c r="H130" t="s">
        <v>10</v>
      </c>
    </row>
    <row r="131" spans="3:8" x14ac:dyDescent="0.2">
      <c r="C131">
        <v>2022</v>
      </c>
      <c r="D131" t="s">
        <v>63</v>
      </c>
      <c r="E131" t="s">
        <v>26</v>
      </c>
      <c r="F131">
        <v>21505</v>
      </c>
      <c r="G131">
        <v>64854</v>
      </c>
      <c r="H131" t="s">
        <v>10</v>
      </c>
    </row>
    <row r="132" spans="3:8" x14ac:dyDescent="0.2">
      <c r="C132">
        <v>2022</v>
      </c>
      <c r="D132" t="s">
        <v>6</v>
      </c>
      <c r="E132" t="s">
        <v>7</v>
      </c>
      <c r="F132">
        <v>1829</v>
      </c>
      <c r="G132">
        <v>63872</v>
      </c>
      <c r="H132" t="s">
        <v>8</v>
      </c>
    </row>
    <row r="133" spans="3:8" x14ac:dyDescent="0.2">
      <c r="C133">
        <v>2022</v>
      </c>
      <c r="D133" t="s">
        <v>6</v>
      </c>
      <c r="E133" t="s">
        <v>9</v>
      </c>
      <c r="F133">
        <v>1354</v>
      </c>
      <c r="G133">
        <v>60216</v>
      </c>
      <c r="H133" t="s">
        <v>10</v>
      </c>
    </row>
    <row r="134" spans="3:8" x14ac:dyDescent="0.2">
      <c r="C134">
        <v>2022</v>
      </c>
      <c r="D134" t="s">
        <v>6</v>
      </c>
      <c r="E134" t="s">
        <v>11</v>
      </c>
      <c r="F134">
        <v>2565</v>
      </c>
      <c r="G134">
        <v>54909</v>
      </c>
      <c r="H134" t="s">
        <v>8</v>
      </c>
    </row>
    <row r="135" spans="3:8" x14ac:dyDescent="0.2">
      <c r="C135">
        <v>2022</v>
      </c>
      <c r="D135" t="s">
        <v>6</v>
      </c>
      <c r="E135" t="s">
        <v>12</v>
      </c>
      <c r="F135">
        <v>17651</v>
      </c>
      <c r="G135">
        <v>47534</v>
      </c>
      <c r="H135" t="s">
        <v>8</v>
      </c>
    </row>
    <row r="136" spans="3:8" x14ac:dyDescent="0.2">
      <c r="C136">
        <v>2022</v>
      </c>
      <c r="D136" t="s">
        <v>6</v>
      </c>
      <c r="E136" t="s">
        <v>13</v>
      </c>
      <c r="F136">
        <v>3312</v>
      </c>
      <c r="G136">
        <v>96879</v>
      </c>
      <c r="H136" t="s">
        <v>10</v>
      </c>
    </row>
    <row r="137" spans="3:8" x14ac:dyDescent="0.2">
      <c r="C137">
        <v>2022</v>
      </c>
      <c r="D137" t="s">
        <v>6</v>
      </c>
      <c r="E137" t="s">
        <v>14</v>
      </c>
      <c r="F137">
        <v>467</v>
      </c>
      <c r="G137">
        <v>48142</v>
      </c>
      <c r="H137" t="s">
        <v>10</v>
      </c>
    </row>
    <row r="138" spans="3:8" x14ac:dyDescent="0.2">
      <c r="C138">
        <v>2022</v>
      </c>
      <c r="D138" t="s">
        <v>6</v>
      </c>
      <c r="E138" t="s">
        <v>15</v>
      </c>
      <c r="F138">
        <v>186</v>
      </c>
      <c r="G138">
        <v>48290</v>
      </c>
      <c r="H138" t="s">
        <v>8</v>
      </c>
    </row>
    <row r="139" spans="3:8" x14ac:dyDescent="0.2">
      <c r="C139">
        <v>2022</v>
      </c>
      <c r="D139" t="s">
        <v>6</v>
      </c>
      <c r="E139" t="s">
        <v>16</v>
      </c>
      <c r="F139">
        <v>5394</v>
      </c>
      <c r="G139">
        <v>42717</v>
      </c>
      <c r="H139" t="s">
        <v>8</v>
      </c>
    </row>
    <row r="140" spans="3:8" x14ac:dyDescent="0.2">
      <c r="C140">
        <v>2022</v>
      </c>
      <c r="D140" t="s">
        <v>6</v>
      </c>
      <c r="E140" t="s">
        <v>17</v>
      </c>
      <c r="F140">
        <v>2794</v>
      </c>
      <c r="G140">
        <v>50978</v>
      </c>
      <c r="H140" t="s">
        <v>10</v>
      </c>
    </row>
    <row r="141" spans="3:8" x14ac:dyDescent="0.2">
      <c r="C141">
        <v>2022</v>
      </c>
      <c r="D141" t="s">
        <v>6</v>
      </c>
      <c r="E141" t="s">
        <v>18</v>
      </c>
      <c r="F141">
        <v>2531</v>
      </c>
      <c r="G141">
        <v>47820</v>
      </c>
      <c r="H141" t="s">
        <v>10</v>
      </c>
    </row>
    <row r="142" spans="3:8" x14ac:dyDescent="0.2">
      <c r="C142">
        <v>2022</v>
      </c>
      <c r="D142" t="s">
        <v>6</v>
      </c>
      <c r="E142" t="s">
        <v>19</v>
      </c>
      <c r="F142">
        <v>2818</v>
      </c>
      <c r="G142">
        <v>57259</v>
      </c>
      <c r="H142" t="s">
        <v>10</v>
      </c>
    </row>
    <row r="143" spans="3:8" x14ac:dyDescent="0.2">
      <c r="C143">
        <v>2022</v>
      </c>
      <c r="D143" t="s">
        <v>6</v>
      </c>
      <c r="E143" t="s">
        <v>20</v>
      </c>
      <c r="F143">
        <v>2302</v>
      </c>
      <c r="G143">
        <v>55732</v>
      </c>
      <c r="H143" t="s">
        <v>10</v>
      </c>
    </row>
    <row r="144" spans="3:8" x14ac:dyDescent="0.2">
      <c r="C144">
        <v>2022</v>
      </c>
      <c r="D144" t="s">
        <v>6</v>
      </c>
      <c r="E144" t="s">
        <v>21</v>
      </c>
      <c r="F144">
        <v>2911</v>
      </c>
      <c r="G144">
        <v>50588</v>
      </c>
      <c r="H144" t="s">
        <v>10</v>
      </c>
    </row>
    <row r="145" spans="3:8" x14ac:dyDescent="0.2">
      <c r="C145">
        <v>2022</v>
      </c>
      <c r="D145" t="s">
        <v>6</v>
      </c>
      <c r="E145" t="s">
        <v>22</v>
      </c>
      <c r="F145">
        <v>2613</v>
      </c>
      <c r="G145">
        <v>52721</v>
      </c>
      <c r="H145" t="s">
        <v>10</v>
      </c>
    </row>
    <row r="146" spans="3:8" x14ac:dyDescent="0.2">
      <c r="C146">
        <v>2022</v>
      </c>
      <c r="D146" t="s">
        <v>6</v>
      </c>
      <c r="E146" t="s">
        <v>23</v>
      </c>
      <c r="F146">
        <v>1632</v>
      </c>
      <c r="G146">
        <v>59605</v>
      </c>
      <c r="H146" t="s">
        <v>10</v>
      </c>
    </row>
    <row r="147" spans="3:8" x14ac:dyDescent="0.2">
      <c r="C147">
        <v>2022</v>
      </c>
      <c r="D147" t="s">
        <v>6</v>
      </c>
      <c r="E147" t="s">
        <v>24</v>
      </c>
      <c r="F147">
        <v>3143</v>
      </c>
      <c r="G147">
        <v>91727</v>
      </c>
      <c r="H147" t="s">
        <v>10</v>
      </c>
    </row>
    <row r="148" spans="3:8" x14ac:dyDescent="0.2">
      <c r="C148">
        <v>2022</v>
      </c>
      <c r="D148" t="s">
        <v>6</v>
      </c>
      <c r="E148" t="s">
        <v>25</v>
      </c>
      <c r="F148">
        <v>1581</v>
      </c>
      <c r="G148">
        <v>46422</v>
      </c>
      <c r="H148" t="s">
        <v>10</v>
      </c>
    </row>
    <row r="149" spans="3:8" x14ac:dyDescent="0.2">
      <c r="C149">
        <v>2022</v>
      </c>
      <c r="D149" t="s">
        <v>6</v>
      </c>
      <c r="E149" t="s">
        <v>26</v>
      </c>
      <c r="F149">
        <v>720</v>
      </c>
      <c r="G149">
        <v>51887</v>
      </c>
      <c r="H149" t="s">
        <v>10</v>
      </c>
    </row>
    <row r="150" spans="3:8" x14ac:dyDescent="0.2">
      <c r="C150">
        <v>2022</v>
      </c>
      <c r="D150" t="s">
        <v>6</v>
      </c>
      <c r="E150" t="s">
        <v>27</v>
      </c>
      <c r="F150">
        <v>999</v>
      </c>
      <c r="G150">
        <v>69628</v>
      </c>
      <c r="H150" t="s">
        <v>10</v>
      </c>
    </row>
    <row r="151" spans="3:8" x14ac:dyDescent="0.2">
      <c r="C151">
        <v>2022</v>
      </c>
      <c r="D151" t="s">
        <v>6</v>
      </c>
      <c r="E151" t="s">
        <v>28</v>
      </c>
      <c r="F151">
        <v>3574</v>
      </c>
      <c r="G151">
        <v>48309</v>
      </c>
      <c r="H151" t="s">
        <v>10</v>
      </c>
    </row>
    <row r="152" spans="3:8" x14ac:dyDescent="0.2">
      <c r="C152">
        <v>2022</v>
      </c>
      <c r="D152" t="s">
        <v>6</v>
      </c>
      <c r="E152" t="s">
        <v>29</v>
      </c>
      <c r="F152">
        <v>3175</v>
      </c>
      <c r="G152">
        <v>56276</v>
      </c>
      <c r="H152" t="s">
        <v>10</v>
      </c>
    </row>
    <row r="153" spans="3:8" x14ac:dyDescent="0.2">
      <c r="C153">
        <v>2022</v>
      </c>
      <c r="D153" t="s">
        <v>6</v>
      </c>
      <c r="E153" t="s">
        <v>30</v>
      </c>
      <c r="F153">
        <v>2070</v>
      </c>
      <c r="G153">
        <v>55525</v>
      </c>
      <c r="H153" t="s">
        <v>10</v>
      </c>
    </row>
    <row r="154" spans="3:8" x14ac:dyDescent="0.2">
      <c r="C154">
        <v>2022</v>
      </c>
      <c r="D154" t="s">
        <v>6</v>
      </c>
      <c r="E154" t="s">
        <v>31</v>
      </c>
      <c r="F154">
        <v>2123</v>
      </c>
      <c r="G154">
        <v>51677</v>
      </c>
      <c r="H154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63565-7155-450E-837A-41A0F2691347}">
  <dimension ref="A1"/>
  <sheetViews>
    <sheetView showGridLines="0" showRowColHeaders="0" tabSelected="1" workbookViewId="0">
      <selection activeCell="S32" sqref="S32"/>
    </sheetView>
  </sheetViews>
  <sheetFormatPr baseColWidth="10" defaultColWidth="8.83203125" defaultRowHeight="15" x14ac:dyDescent="0.2"/>
  <cols>
    <col min="1" max="16384" width="8.83203125" style="18"/>
  </cols>
  <sheetData/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3" name="Spinner 2">
              <controlPr defaultSize="0" autoPict="0">
                <anchor moveWithCells="1" sizeWithCells="1">
                  <from>
                    <xdr:col>22</xdr:col>
                    <xdr:colOff>215900</xdr:colOff>
                    <xdr:row>1</xdr:row>
                    <xdr:rowOff>25400</xdr:rowOff>
                  </from>
                  <to>
                    <xdr:col>24</xdr:col>
                    <xdr:colOff>139700</xdr:colOff>
                    <xdr:row>6</xdr:row>
                    <xdr:rowOff>88900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FD70B-7B8E-4748-8700-12AC1520916B}">
  <dimension ref="B2:R86"/>
  <sheetViews>
    <sheetView topLeftCell="A2" workbookViewId="0">
      <selection activeCell="J23" sqref="J23"/>
    </sheetView>
  </sheetViews>
  <sheetFormatPr baseColWidth="10" defaultColWidth="8.83203125" defaultRowHeight="15" x14ac:dyDescent="0.2"/>
  <cols>
    <col min="2" max="2" width="16.83203125" customWidth="1"/>
    <col min="3" max="3" width="14.83203125" customWidth="1"/>
    <col min="4" max="4" width="13.83203125" bestFit="1" customWidth="1"/>
    <col min="5" max="5" width="14.6640625" bestFit="1" customWidth="1"/>
    <col min="7" max="7" width="22.1640625" bestFit="1" customWidth="1"/>
    <col min="8" max="8" width="16.6640625" customWidth="1"/>
    <col min="9" max="9" width="14.1640625" customWidth="1"/>
    <col min="10" max="10" width="22.33203125" bestFit="1" customWidth="1"/>
    <col min="12" max="12" width="13.5" customWidth="1"/>
    <col min="13" max="13" width="11.6640625" customWidth="1"/>
    <col min="14" max="14" width="11.5" customWidth="1"/>
  </cols>
  <sheetData>
    <row r="2" spans="2:18" x14ac:dyDescent="0.2">
      <c r="C2">
        <v>10</v>
      </c>
    </row>
    <row r="3" spans="2:18" ht="29" x14ac:dyDescent="0.35">
      <c r="B3" s="4" t="s">
        <v>67</v>
      </c>
      <c r="C3" s="5"/>
      <c r="H3" s="4" t="s">
        <v>80</v>
      </c>
      <c r="I3" s="5"/>
    </row>
    <row r="4" spans="2:18" ht="24" x14ac:dyDescent="0.3">
      <c r="B4" s="6" t="s">
        <v>1</v>
      </c>
      <c r="C4" s="6" t="s">
        <v>68</v>
      </c>
      <c r="H4" s="6" t="s">
        <v>1</v>
      </c>
      <c r="I4" s="6" t="s">
        <v>4</v>
      </c>
      <c r="L4" s="6" t="s">
        <v>1</v>
      </c>
      <c r="M4" s="6" t="s">
        <v>4</v>
      </c>
      <c r="N4" s="6" t="s">
        <v>72</v>
      </c>
    </row>
    <row r="5" spans="2:18" ht="29" x14ac:dyDescent="0.35">
      <c r="B5" s="10" t="s">
        <v>6</v>
      </c>
      <c r="C5" t="str">
        <f>C8</f>
        <v>Teapot </v>
      </c>
      <c r="D5" s="8"/>
      <c r="E5" t="s">
        <v>83</v>
      </c>
      <c r="H5" s="10" t="s">
        <v>64</v>
      </c>
      <c r="I5" s="11">
        <f>SUMIFS(Data!E:E,Data!A:A,$B$21,Data!B:B,H5)</f>
        <v>2763987</v>
      </c>
      <c r="K5">
        <v>1</v>
      </c>
      <c r="L5" t="str">
        <f>INDEX($H$5:$H$14,MATCH(M5,$I$5:$I$14,0))</f>
        <v>Teapot </v>
      </c>
      <c r="M5" s="12">
        <f>LARGE($I$5:$I$14,K5)</f>
        <v>7684918</v>
      </c>
      <c r="N5" s="12">
        <f>IF($C$5=L5,M5,0)</f>
        <v>7684918</v>
      </c>
    </row>
    <row r="6" spans="2:18" ht="24" x14ac:dyDescent="0.3">
      <c r="B6" s="10" t="s">
        <v>57</v>
      </c>
      <c r="C6" s="10"/>
      <c r="D6" s="9"/>
      <c r="E6" s="9" t="str">
        <f>"Summary for Sales of "&amp; C5</f>
        <v>Summary for Sales of Teapot </v>
      </c>
      <c r="F6" s="9"/>
      <c r="H6" s="10" t="s">
        <v>65</v>
      </c>
      <c r="I6" s="11">
        <f>SUMIFS(Data!E:E,Data!A:A,$B$21,Data!B:B,H6)</f>
        <v>2898819</v>
      </c>
      <c r="K6">
        <v>2</v>
      </c>
      <c r="L6" t="str">
        <f t="shared" ref="L6:L14" si="0">INDEX($H$5:$H$14,MATCH(M6,$I$5:$I$14,0))</f>
        <v>Blender </v>
      </c>
      <c r="M6" s="12">
        <f t="shared" ref="M6:M14" si="1">LARGE($I$5:$I$14,K6)</f>
        <v>6924787</v>
      </c>
      <c r="N6" s="12">
        <f t="shared" ref="N6:N14" si="2">IF($C$5=L6,M6,0)</f>
        <v>0</v>
      </c>
    </row>
    <row r="7" spans="2:18" ht="19" x14ac:dyDescent="0.25">
      <c r="B7" s="10" t="s">
        <v>58</v>
      </c>
      <c r="D7" s="7"/>
      <c r="H7" s="10" t="s">
        <v>57</v>
      </c>
      <c r="I7" s="11">
        <f>SUMIFS(Data!E:E,Data!A:A,$B$21,Data!B:B,H7)</f>
        <v>3355051</v>
      </c>
      <c r="K7">
        <v>3</v>
      </c>
      <c r="L7" t="str">
        <f t="shared" si="0"/>
        <v> Kettle </v>
      </c>
      <c r="M7" s="12">
        <f t="shared" si="1"/>
        <v>6587349</v>
      </c>
      <c r="N7" s="12">
        <f t="shared" si="2"/>
        <v>0</v>
      </c>
    </row>
    <row r="8" spans="2:18" ht="19" x14ac:dyDescent="0.25">
      <c r="B8" s="10" t="s">
        <v>59</v>
      </c>
      <c r="C8" t="str" cm="1">
        <f t="array" ref="C8">INDEX(L5:L14,11-C2)</f>
        <v>Teapot </v>
      </c>
      <c r="H8" s="10" t="s">
        <v>61</v>
      </c>
      <c r="I8" s="11">
        <f>SUMIFS(Data!E:E,Data!A:A,$B$21,Data!B:B,H8)</f>
        <v>4609952</v>
      </c>
      <c r="K8">
        <v>4</v>
      </c>
      <c r="L8" t="str">
        <f t="shared" si="0"/>
        <v>Egg slicer</v>
      </c>
      <c r="M8" s="12">
        <f t="shared" si="1"/>
        <v>6037379</v>
      </c>
      <c r="N8" s="12">
        <f t="shared" si="2"/>
        <v>0</v>
      </c>
      <c r="R8" t="s">
        <v>71</v>
      </c>
    </row>
    <row r="9" spans="2:18" ht="19" x14ac:dyDescent="0.25">
      <c r="B9" s="10" t="s">
        <v>60</v>
      </c>
      <c r="H9" s="10" t="s">
        <v>59</v>
      </c>
      <c r="I9" s="11">
        <f>SUMIFS(Data!E:E,Data!A:A,$B$21,Data!B:B,H9)</f>
        <v>5049479</v>
      </c>
      <c r="K9">
        <v>5</v>
      </c>
      <c r="L9" t="str">
        <f t="shared" si="0"/>
        <v>Microwave oven </v>
      </c>
      <c r="M9" s="12">
        <f t="shared" si="1"/>
        <v>5189088</v>
      </c>
      <c r="N9" s="12">
        <f t="shared" si="2"/>
        <v>0</v>
      </c>
    </row>
    <row r="10" spans="2:18" ht="19" x14ac:dyDescent="0.25">
      <c r="B10" s="10" t="s">
        <v>61</v>
      </c>
      <c r="H10" s="10" t="s">
        <v>58</v>
      </c>
      <c r="I10" s="11">
        <f>SUMIFS(Data!E:E,Data!A:A,$B$21,Data!B:B,H10)</f>
        <v>5189088</v>
      </c>
      <c r="K10">
        <v>6</v>
      </c>
      <c r="L10" t="str">
        <f t="shared" si="0"/>
        <v>Dishwasher </v>
      </c>
      <c r="M10" s="12">
        <f t="shared" si="1"/>
        <v>5049479</v>
      </c>
      <c r="N10" s="12">
        <f t="shared" si="2"/>
        <v>0</v>
      </c>
    </row>
    <row r="11" spans="2:18" ht="19" x14ac:dyDescent="0.25">
      <c r="B11" s="10" t="s">
        <v>62</v>
      </c>
      <c r="H11" s="10" t="s">
        <v>62</v>
      </c>
      <c r="I11" s="11">
        <f>SUMIFS(Data!E:E,Data!A:A,$B$21,Data!B:B,H11)</f>
        <v>6037379</v>
      </c>
      <c r="K11">
        <v>7</v>
      </c>
      <c r="L11" t="str">
        <f t="shared" si="0"/>
        <v>Breadbox </v>
      </c>
      <c r="M11" s="12">
        <f t="shared" si="1"/>
        <v>4609952</v>
      </c>
      <c r="N11" s="12">
        <f t="shared" si="2"/>
        <v>0</v>
      </c>
    </row>
    <row r="12" spans="2:18" ht="19" x14ac:dyDescent="0.25">
      <c r="B12" s="10" t="s">
        <v>63</v>
      </c>
      <c r="H12" s="10" t="s">
        <v>6</v>
      </c>
      <c r="I12" s="11">
        <f>SUMIFS(Data!E:E,Data!A:A,$B$21,Data!B:B,H12)</f>
        <v>6587349</v>
      </c>
      <c r="K12">
        <v>8</v>
      </c>
      <c r="L12" t="str">
        <f t="shared" si="0"/>
        <v>Toaster </v>
      </c>
      <c r="M12" s="12">
        <f t="shared" si="1"/>
        <v>3355051</v>
      </c>
      <c r="N12" s="12">
        <f t="shared" si="2"/>
        <v>0</v>
      </c>
    </row>
    <row r="13" spans="2:18" ht="19" x14ac:dyDescent="0.25">
      <c r="B13" s="10" t="s">
        <v>64</v>
      </c>
      <c r="H13" s="10" t="s">
        <v>60</v>
      </c>
      <c r="I13" s="11">
        <f>SUMIFS(Data!E:E,Data!A:A,$B$21,Data!B:B,H13)</f>
        <v>6924787</v>
      </c>
      <c r="K13">
        <v>9</v>
      </c>
      <c r="L13" t="str">
        <f t="shared" si="0"/>
        <v>Mixing bowl</v>
      </c>
      <c r="M13" s="12">
        <f t="shared" si="1"/>
        <v>2898819</v>
      </c>
      <c r="N13" s="12">
        <f t="shared" si="2"/>
        <v>0</v>
      </c>
    </row>
    <row r="14" spans="2:18" ht="19" x14ac:dyDescent="0.25">
      <c r="B14" s="10" t="s">
        <v>65</v>
      </c>
      <c r="H14" s="10" t="s">
        <v>63</v>
      </c>
      <c r="I14" s="11">
        <f>SUMIFS(Data!E:E,Data!A:A,$B$21,Data!B:B,H14)</f>
        <v>7684918</v>
      </c>
      <c r="K14">
        <v>10</v>
      </c>
      <c r="L14" t="str">
        <f t="shared" si="0"/>
        <v>Frying pan</v>
      </c>
      <c r="M14" s="12">
        <f t="shared" si="1"/>
        <v>2763987</v>
      </c>
      <c r="N14" s="12">
        <f t="shared" si="2"/>
        <v>0</v>
      </c>
    </row>
    <row r="19" spans="2:10" ht="29" x14ac:dyDescent="0.35">
      <c r="B19" s="4" t="s">
        <v>69</v>
      </c>
      <c r="C19" s="5"/>
    </row>
    <row r="20" spans="2:10" ht="24" x14ac:dyDescent="0.3">
      <c r="B20" s="6" t="s">
        <v>0</v>
      </c>
      <c r="C20" s="6" t="s">
        <v>70</v>
      </c>
      <c r="D20" s="9"/>
      <c r="E20" s="9" t="s">
        <v>81</v>
      </c>
      <c r="F20" s="9" t="s">
        <v>0</v>
      </c>
      <c r="G20" s="9" t="s">
        <v>77</v>
      </c>
      <c r="H20" s="17" t="s">
        <v>75</v>
      </c>
    </row>
    <row r="21" spans="2:10" ht="19" x14ac:dyDescent="0.25">
      <c r="B21" s="7">
        <v>2022</v>
      </c>
      <c r="C21">
        <v>2021</v>
      </c>
      <c r="E21" s="13" t="str">
        <f>C8</f>
        <v>Teapot </v>
      </c>
      <c r="F21" s="7">
        <v>2022</v>
      </c>
      <c r="G21" s="10">
        <f>COUNTIFS(Data!$B:$B,Analysis!$E$21,Data!$A:$A,Analysis!F21)</f>
        <v>132</v>
      </c>
      <c r="H21" s="13">
        <f>G21/COUNTIF(Data!A:A,Analysis!F21)</f>
        <v>0.16176470588235295</v>
      </c>
      <c r="I21" s="13"/>
      <c r="J21" s="13" t="s">
        <v>82</v>
      </c>
    </row>
    <row r="22" spans="2:10" ht="19" x14ac:dyDescent="0.25">
      <c r="B22" s="10">
        <v>2021</v>
      </c>
      <c r="E22" s="13"/>
      <c r="F22" s="10">
        <v>2021</v>
      </c>
      <c r="G22" s="10">
        <f>COUNTIFS(Data!$B:$B,Analysis!$E$21,Data!$A:$A,Analysis!F22)</f>
        <v>96</v>
      </c>
      <c r="H22" s="13">
        <f>G22/COUNTIF(Data!A:A,Analysis!F22)</f>
        <v>0.14906832298136646</v>
      </c>
      <c r="I22" s="13"/>
      <c r="J22" t="str">
        <f>E21 &amp; " Sales each year"</f>
        <v>Teapot  Sales each year</v>
      </c>
    </row>
    <row r="23" spans="2:10" ht="19" x14ac:dyDescent="0.25">
      <c r="B23" s="10">
        <v>2020</v>
      </c>
      <c r="E23" s="13"/>
      <c r="F23" s="10">
        <v>2020</v>
      </c>
      <c r="G23" s="10">
        <f>COUNTIFS(Data!$B:$B,Analysis!$E$21,Data!$A:$A,Analysis!F23)</f>
        <v>48</v>
      </c>
      <c r="H23" s="13">
        <f>G23/COUNTIF(Data!A:A,Analysis!F23)</f>
        <v>6.8767908309455589E-2</v>
      </c>
      <c r="I23" s="13"/>
    </row>
    <row r="24" spans="2:10" ht="19" x14ac:dyDescent="0.25">
      <c r="B24" s="10">
        <v>2019</v>
      </c>
      <c r="C24" s="10"/>
      <c r="E24" s="13"/>
      <c r="F24" s="10">
        <v>2019</v>
      </c>
      <c r="G24" s="10">
        <f>COUNTIFS(Data!$B:$B,Analysis!$E$21,Data!$A:$A,Analysis!F24)</f>
        <v>62</v>
      </c>
      <c r="H24" s="13">
        <f>G24/COUNTIF(Data!A:A,Analysis!F24)</f>
        <v>0.10247933884297521</v>
      </c>
      <c r="I24" s="13"/>
    </row>
    <row r="25" spans="2:10" ht="19" x14ac:dyDescent="0.25">
      <c r="B25" s="10"/>
      <c r="G25" s="10"/>
    </row>
    <row r="26" spans="2:10" ht="19" x14ac:dyDescent="0.25">
      <c r="B26" s="10"/>
    </row>
    <row r="27" spans="2:10" x14ac:dyDescent="0.2">
      <c r="G27" s="13"/>
    </row>
    <row r="28" spans="2:10" ht="29" x14ac:dyDescent="0.35">
      <c r="B28" s="4" t="s">
        <v>73</v>
      </c>
      <c r="C28" s="5"/>
      <c r="G28" s="13"/>
    </row>
    <row r="29" spans="2:10" ht="24" x14ac:dyDescent="0.3">
      <c r="B29" s="6" t="s">
        <v>74</v>
      </c>
      <c r="C29" s="6" t="s">
        <v>4</v>
      </c>
      <c r="D29" s="6" t="s">
        <v>75</v>
      </c>
      <c r="G29" s="13"/>
    </row>
    <row r="30" spans="2:10" ht="19" x14ac:dyDescent="0.25">
      <c r="B30" s="10" t="s">
        <v>8</v>
      </c>
      <c r="C30" s="12">
        <f>SUMIFS(Data!E:E,Data!A:A,Analysis!$C$21,Data!B:B,Analysis!$C$5,Data!F:F,Analysis!B30)</f>
        <v>2628491</v>
      </c>
      <c r="D30" s="13">
        <f>C30/SUM($C$30,$C$31)</f>
        <v>0.48650064817618549</v>
      </c>
      <c r="G30" s="13"/>
    </row>
    <row r="31" spans="2:10" ht="19" x14ac:dyDescent="0.25">
      <c r="B31" s="10" t="s">
        <v>10</v>
      </c>
      <c r="C31" s="12">
        <f>SUMIFS(Data!E:E,Data!A:A,Analysis!$C$21,Data!B:B,Analysis!$C$5,Data!F:F,Analysis!B31)</f>
        <v>2774361</v>
      </c>
      <c r="D31" s="13">
        <f>C31/SUM($C$30,$C$31)</f>
        <v>0.51349935182381456</v>
      </c>
    </row>
    <row r="32" spans="2:10" ht="19" x14ac:dyDescent="0.25">
      <c r="B32" s="10"/>
    </row>
    <row r="33" spans="2:7" ht="19" x14ac:dyDescent="0.25">
      <c r="B33" s="10" t="s">
        <v>8</v>
      </c>
      <c r="C33" s="13">
        <f>D30</f>
        <v>0.48650064817618549</v>
      </c>
    </row>
    <row r="34" spans="2:7" ht="19" x14ac:dyDescent="0.25">
      <c r="B34" s="10" t="s">
        <v>10</v>
      </c>
      <c r="C34" s="13">
        <f>D31</f>
        <v>0.51349935182381456</v>
      </c>
    </row>
    <row r="37" spans="2:7" ht="29" x14ac:dyDescent="0.35">
      <c r="B37" s="14" t="s">
        <v>78</v>
      </c>
      <c r="C37" s="5"/>
      <c r="D37" s="4"/>
    </row>
    <row r="38" spans="2:7" ht="24" x14ac:dyDescent="0.3">
      <c r="B38" s="6" t="s">
        <v>76</v>
      </c>
      <c r="C38" s="6" t="s">
        <v>4</v>
      </c>
      <c r="D38" s="6" t="s">
        <v>79</v>
      </c>
      <c r="E38" t="str">
        <f>IF($C$38=G40,G38&amp;" Selected",G39&amp;" Selected")</f>
        <v>Revenue Selected</v>
      </c>
      <c r="G38" t="str" cm="1">
        <f t="array" ref="G38:G39">TRANSPOSE((C38:D38))</f>
        <v>Revenue</v>
      </c>
    </row>
    <row r="39" spans="2:7" x14ac:dyDescent="0.2">
      <c r="B39" t="s">
        <v>7</v>
      </c>
      <c r="C39" s="12">
        <f>SUMIFS(Data!E:E,Data!A:A,Analysis!$C$21,Data!B:B,Analysis!$C$5,Data!C:C,Analysis!B39)</f>
        <v>107570</v>
      </c>
      <c r="D39" s="15">
        <f>SUMIFS(Data!D:D,Data!A:A,Analysis!$C$21,Data!B:B,Analysis!$C$5,Data!C:C,Analysis!B39)</f>
        <v>27384</v>
      </c>
      <c r="E39" s="12">
        <f>IF($C$38=G40,C39,D39)</f>
        <v>107570</v>
      </c>
      <c r="G39" t="str">
        <v>QTY Sold</v>
      </c>
    </row>
    <row r="40" spans="2:7" x14ac:dyDescent="0.2">
      <c r="B40" t="s">
        <v>9</v>
      </c>
      <c r="C40" s="12">
        <f>SUMIFS(Data!E:E,Data!A:A,Analysis!$C$21,Data!B:B,Analysis!$C$5,Data!C:C,Analysis!B40)</f>
        <v>117264</v>
      </c>
      <c r="D40" s="15">
        <f>SUMIFS(Data!D:D,Data!A:A,Analysis!$C$21,Data!B:B,Analysis!$C$5,Data!C:C,Analysis!B40)</f>
        <v>39848</v>
      </c>
      <c r="E40" s="12">
        <f t="shared" ref="E40:E86" si="3">IF($C$38=G41,C40,D40)</f>
        <v>39848</v>
      </c>
      <c r="G40" s="16" t="s">
        <v>4</v>
      </c>
    </row>
    <row r="41" spans="2:7" x14ac:dyDescent="0.2">
      <c r="B41" t="s">
        <v>11</v>
      </c>
      <c r="C41" s="12">
        <f>SUMIFS(Data!E:E,Data!A:A,Analysis!$C$21,Data!B:B,Analysis!$C$5,Data!C:C,Analysis!B41)</f>
        <v>99966</v>
      </c>
      <c r="D41" s="15">
        <f>SUMIFS(Data!D:D,Data!A:A,Analysis!$C$21,Data!B:B,Analysis!$C$5,Data!C:C,Analysis!B41)</f>
        <v>31560</v>
      </c>
      <c r="E41" s="12">
        <f t="shared" si="3"/>
        <v>31560</v>
      </c>
    </row>
    <row r="42" spans="2:7" x14ac:dyDescent="0.2">
      <c r="B42" t="s">
        <v>12</v>
      </c>
      <c r="C42" s="12">
        <f>SUMIFS(Data!E:E,Data!A:A,Analysis!$C$21,Data!B:B,Analysis!$C$5,Data!C:C,Analysis!B42)</f>
        <v>119818</v>
      </c>
      <c r="D42" s="15">
        <f>SUMIFS(Data!D:D,Data!A:A,Analysis!$C$21,Data!B:B,Analysis!$C$5,Data!C:C,Analysis!B42)</f>
        <v>1279058</v>
      </c>
      <c r="E42" s="12">
        <f t="shared" si="3"/>
        <v>1279058</v>
      </c>
    </row>
    <row r="43" spans="2:7" x14ac:dyDescent="0.2">
      <c r="B43" t="s">
        <v>13</v>
      </c>
      <c r="C43" s="12">
        <f>SUMIFS(Data!E:E,Data!A:A,Analysis!$C$21,Data!B:B,Analysis!$C$5,Data!C:C,Analysis!B43)</f>
        <v>115200</v>
      </c>
      <c r="D43" s="15">
        <f>SUMIFS(Data!D:D,Data!A:A,Analysis!$C$21,Data!B:B,Analysis!$C$5,Data!C:C,Analysis!B43)</f>
        <v>43494</v>
      </c>
      <c r="E43" s="12">
        <f t="shared" si="3"/>
        <v>43494</v>
      </c>
    </row>
    <row r="44" spans="2:7" x14ac:dyDescent="0.2">
      <c r="B44" t="s">
        <v>14</v>
      </c>
      <c r="C44" s="12">
        <f>SUMIFS(Data!E:E,Data!A:A,Analysis!$C$21,Data!B:B,Analysis!$C$5,Data!C:C,Analysis!B44)</f>
        <v>126838</v>
      </c>
      <c r="D44" s="15">
        <f>SUMIFS(Data!D:D,Data!A:A,Analysis!$C$21,Data!B:B,Analysis!$C$5,Data!C:C,Analysis!B44)</f>
        <v>26956</v>
      </c>
      <c r="E44" s="12">
        <f t="shared" si="3"/>
        <v>26956</v>
      </c>
    </row>
    <row r="45" spans="2:7" x14ac:dyDescent="0.2">
      <c r="B45" t="s">
        <v>15</v>
      </c>
      <c r="C45" s="12">
        <f>SUMIFS(Data!E:E,Data!A:A,Analysis!$C$21,Data!B:B,Analysis!$C$5,Data!C:C,Analysis!B45)</f>
        <v>122568</v>
      </c>
      <c r="D45" s="15">
        <f>SUMIFS(Data!D:D,Data!A:A,Analysis!$C$21,Data!B:B,Analysis!$C$5,Data!C:C,Analysis!B45)</f>
        <v>10772</v>
      </c>
      <c r="E45" s="12">
        <f t="shared" si="3"/>
        <v>10772</v>
      </c>
    </row>
    <row r="46" spans="2:7" x14ac:dyDescent="0.2">
      <c r="B46" t="s">
        <v>16</v>
      </c>
      <c r="C46" s="12">
        <f>SUMIFS(Data!E:E,Data!A:A,Analysis!$C$21,Data!B:B,Analysis!$C$5,Data!C:C,Analysis!B46)</f>
        <v>116078</v>
      </c>
      <c r="D46" s="15">
        <f>SUMIFS(Data!D:D,Data!A:A,Analysis!$C$21,Data!B:B,Analysis!$C$5,Data!C:C,Analysis!B46)</f>
        <v>153230</v>
      </c>
      <c r="E46" s="12">
        <f t="shared" si="3"/>
        <v>153230</v>
      </c>
    </row>
    <row r="47" spans="2:7" x14ac:dyDescent="0.2">
      <c r="B47" t="s">
        <v>17</v>
      </c>
      <c r="C47" s="12">
        <f>SUMIFS(Data!E:E,Data!A:A,Analysis!$C$21,Data!B:B,Analysis!$C$5,Data!C:C,Analysis!B47)</f>
        <v>119620</v>
      </c>
      <c r="D47" s="15">
        <f>SUMIFS(Data!D:D,Data!A:A,Analysis!$C$21,Data!B:B,Analysis!$C$5,Data!C:C,Analysis!B47)</f>
        <v>59996</v>
      </c>
      <c r="E47" s="12">
        <f t="shared" si="3"/>
        <v>59996</v>
      </c>
    </row>
    <row r="48" spans="2:7" x14ac:dyDescent="0.2">
      <c r="B48" t="s">
        <v>18</v>
      </c>
      <c r="C48" s="12">
        <f>SUMIFS(Data!E:E,Data!A:A,Analysis!$C$21,Data!B:B,Analysis!$C$5,Data!C:C,Analysis!B48)</f>
        <v>98950</v>
      </c>
      <c r="D48" s="15">
        <f>SUMIFS(Data!D:D,Data!A:A,Analysis!$C$21,Data!B:B,Analysis!$C$5,Data!C:C,Analysis!B48)</f>
        <v>16326</v>
      </c>
      <c r="E48" s="12">
        <f t="shared" si="3"/>
        <v>16326</v>
      </c>
    </row>
    <row r="49" spans="2:5" x14ac:dyDescent="0.2">
      <c r="B49" t="s">
        <v>19</v>
      </c>
      <c r="C49" s="12">
        <f>SUMIFS(Data!E:E,Data!A:A,Analysis!$C$21,Data!B:B,Analysis!$C$5,Data!C:C,Analysis!B49)</f>
        <v>116076</v>
      </c>
      <c r="D49" s="15">
        <f>SUMIFS(Data!D:D,Data!A:A,Analysis!$C$21,Data!B:B,Analysis!$C$5,Data!C:C,Analysis!B49)</f>
        <v>70204</v>
      </c>
      <c r="E49" s="12">
        <f t="shared" si="3"/>
        <v>70204</v>
      </c>
    </row>
    <row r="50" spans="2:5" x14ac:dyDescent="0.2">
      <c r="B50" t="s">
        <v>20</v>
      </c>
      <c r="C50" s="12">
        <f>SUMIFS(Data!E:E,Data!A:A,Analysis!$C$21,Data!B:B,Analysis!$C$5,Data!C:C,Analysis!B50)</f>
        <v>110214</v>
      </c>
      <c r="D50" s="15">
        <f>SUMIFS(Data!D:D,Data!A:A,Analysis!$C$21,Data!B:B,Analysis!$C$5,Data!C:C,Analysis!B50)</f>
        <v>32494</v>
      </c>
      <c r="E50" s="12">
        <f t="shared" si="3"/>
        <v>32494</v>
      </c>
    </row>
    <row r="51" spans="2:5" x14ac:dyDescent="0.2">
      <c r="B51" t="s">
        <v>21</v>
      </c>
      <c r="C51" s="12">
        <f>SUMIFS(Data!E:E,Data!A:A,Analysis!$C$21,Data!B:B,Analysis!$C$5,Data!C:C,Analysis!B51)</f>
        <v>100784</v>
      </c>
      <c r="D51" s="15">
        <f>SUMIFS(Data!D:D,Data!A:A,Analysis!$C$21,Data!B:B,Analysis!$C$5,Data!C:C,Analysis!B51)</f>
        <v>23932</v>
      </c>
      <c r="E51" s="12">
        <f t="shared" si="3"/>
        <v>23932</v>
      </c>
    </row>
    <row r="52" spans="2:5" x14ac:dyDescent="0.2">
      <c r="B52" t="s">
        <v>22</v>
      </c>
      <c r="C52" s="12">
        <f>SUMIFS(Data!E:E,Data!A:A,Analysis!$C$21,Data!B:B,Analysis!$C$5,Data!C:C,Analysis!B52)</f>
        <v>99818</v>
      </c>
      <c r="D52" s="15">
        <f>SUMIFS(Data!D:D,Data!A:A,Analysis!$C$21,Data!B:B,Analysis!$C$5,Data!C:C,Analysis!B52)</f>
        <v>20170</v>
      </c>
      <c r="E52" s="12">
        <f t="shared" si="3"/>
        <v>20170</v>
      </c>
    </row>
    <row r="53" spans="2:5" x14ac:dyDescent="0.2">
      <c r="B53" t="s">
        <v>23</v>
      </c>
      <c r="C53" s="12">
        <f>SUMIFS(Data!E:E,Data!A:A,Analysis!$C$21,Data!B:B,Analysis!$C$5,Data!C:C,Analysis!B53)</f>
        <v>110282</v>
      </c>
      <c r="D53" s="15">
        <f>SUMIFS(Data!D:D,Data!A:A,Analysis!$C$21,Data!B:B,Analysis!$C$5,Data!C:C,Analysis!B53)</f>
        <v>36884</v>
      </c>
      <c r="E53" s="12">
        <f t="shared" si="3"/>
        <v>36884</v>
      </c>
    </row>
    <row r="54" spans="2:5" x14ac:dyDescent="0.2">
      <c r="B54" t="s">
        <v>24</v>
      </c>
      <c r="C54" s="12">
        <f>SUMIFS(Data!E:E,Data!A:A,Analysis!$C$21,Data!B:B,Analysis!$C$5,Data!C:C,Analysis!B54)</f>
        <v>101664</v>
      </c>
      <c r="D54" s="15">
        <f>SUMIFS(Data!D:D,Data!A:A,Analysis!$C$21,Data!B:B,Analysis!$C$5,Data!C:C,Analysis!B54)</f>
        <v>32220</v>
      </c>
      <c r="E54" s="12">
        <f t="shared" si="3"/>
        <v>32220</v>
      </c>
    </row>
    <row r="55" spans="2:5" x14ac:dyDescent="0.2">
      <c r="B55" t="s">
        <v>25</v>
      </c>
      <c r="C55" s="12">
        <f>SUMIFS(Data!E:E,Data!A:A,Analysis!$C$21,Data!B:B,Analysis!$C$5,Data!C:C,Analysis!B55)</f>
        <v>110684</v>
      </c>
      <c r="D55" s="15">
        <f>SUMIFS(Data!D:D,Data!A:A,Analysis!$C$21,Data!B:B,Analysis!$C$5,Data!C:C,Analysis!B55)</f>
        <v>10948</v>
      </c>
      <c r="E55" s="12">
        <f t="shared" si="3"/>
        <v>10948</v>
      </c>
    </row>
    <row r="56" spans="2:5" x14ac:dyDescent="0.2">
      <c r="B56" t="s">
        <v>26</v>
      </c>
      <c r="C56" s="12">
        <f>SUMIFS(Data!E:E,Data!A:A,Analysis!$C$21,Data!B:B,Analysis!$C$5,Data!C:C,Analysis!B56)</f>
        <v>122952</v>
      </c>
      <c r="D56" s="15">
        <f>SUMIFS(Data!D:D,Data!A:A,Analysis!$C$21,Data!B:B,Analysis!$C$5,Data!C:C,Analysis!B56)</f>
        <v>42838</v>
      </c>
      <c r="E56" s="12">
        <f t="shared" si="3"/>
        <v>42838</v>
      </c>
    </row>
    <row r="57" spans="2:5" x14ac:dyDescent="0.2">
      <c r="B57" t="s">
        <v>27</v>
      </c>
      <c r="C57" s="12">
        <f>SUMIFS(Data!E:E,Data!A:A,Analysis!$C$21,Data!B:B,Analysis!$C$5,Data!C:C,Analysis!B57)</f>
        <v>131772</v>
      </c>
      <c r="D57" s="15">
        <f>SUMIFS(Data!D:D,Data!A:A,Analysis!$C$21,Data!B:B,Analysis!$C$5,Data!C:C,Analysis!B57)</f>
        <v>137522</v>
      </c>
      <c r="E57" s="12">
        <f t="shared" si="3"/>
        <v>137522</v>
      </c>
    </row>
    <row r="58" spans="2:5" x14ac:dyDescent="0.2">
      <c r="B58" t="s">
        <v>28</v>
      </c>
      <c r="C58" s="12">
        <f>SUMIFS(Data!E:E,Data!A:A,Analysis!$C$21,Data!B:B,Analysis!$C$5,Data!C:C,Analysis!B58)</f>
        <v>113690</v>
      </c>
      <c r="D58" s="15">
        <f>SUMIFS(Data!D:D,Data!A:A,Analysis!$C$21,Data!B:B,Analysis!$C$5,Data!C:C,Analysis!B58)</f>
        <v>50714</v>
      </c>
      <c r="E58" s="12">
        <f t="shared" si="3"/>
        <v>50714</v>
      </c>
    </row>
    <row r="59" spans="2:5" x14ac:dyDescent="0.2">
      <c r="B59" t="s">
        <v>29</v>
      </c>
      <c r="C59" s="12">
        <f>SUMIFS(Data!E:E,Data!A:A,Analysis!$C$21,Data!B:B,Analysis!$C$5,Data!C:C,Analysis!B59)</f>
        <v>117312</v>
      </c>
      <c r="D59" s="15">
        <f>SUMIFS(Data!D:D,Data!A:A,Analysis!$C$21,Data!B:B,Analysis!$C$5,Data!C:C,Analysis!B59)</f>
        <v>41456</v>
      </c>
      <c r="E59" s="12">
        <f t="shared" si="3"/>
        <v>41456</v>
      </c>
    </row>
    <row r="60" spans="2:5" x14ac:dyDescent="0.2">
      <c r="B60" t="s">
        <v>30</v>
      </c>
      <c r="C60" s="12">
        <f>SUMIFS(Data!E:E,Data!A:A,Analysis!$C$21,Data!B:B,Analysis!$C$5,Data!C:C,Analysis!B60)</f>
        <v>97240</v>
      </c>
      <c r="D60" s="15">
        <f>SUMIFS(Data!D:D,Data!A:A,Analysis!$C$21,Data!B:B,Analysis!$C$5,Data!C:C,Analysis!B60)</f>
        <v>15114</v>
      </c>
      <c r="E60" s="12">
        <f t="shared" si="3"/>
        <v>15114</v>
      </c>
    </row>
    <row r="61" spans="2:5" x14ac:dyDescent="0.2">
      <c r="B61" t="s">
        <v>31</v>
      </c>
      <c r="C61" s="12">
        <f>SUMIFS(Data!E:E,Data!A:A,Analysis!$C$21,Data!B:B,Analysis!$C$5,Data!C:C,Analysis!B61)</f>
        <v>107124</v>
      </c>
      <c r="D61" s="15">
        <f>SUMIFS(Data!D:D,Data!A:A,Analysis!$C$21,Data!B:B,Analysis!$C$5,Data!C:C,Analysis!B61)</f>
        <v>104156</v>
      </c>
      <c r="E61" s="12">
        <f t="shared" si="3"/>
        <v>104156</v>
      </c>
    </row>
    <row r="62" spans="2:5" x14ac:dyDescent="0.2">
      <c r="B62" t="s">
        <v>32</v>
      </c>
      <c r="C62" s="12">
        <f>SUMIFS(Data!E:E,Data!A:A,Analysis!$C$21,Data!B:B,Analysis!$C$5,Data!C:C,Analysis!B62)</f>
        <v>110516</v>
      </c>
      <c r="D62" s="15">
        <f>SUMIFS(Data!D:D,Data!A:A,Analysis!$C$21,Data!B:B,Analysis!$C$5,Data!C:C,Analysis!B62)</f>
        <v>9668</v>
      </c>
      <c r="E62" s="12">
        <f t="shared" si="3"/>
        <v>9668</v>
      </c>
    </row>
    <row r="63" spans="2:5" x14ac:dyDescent="0.2">
      <c r="B63" t="s">
        <v>33</v>
      </c>
      <c r="C63" s="12">
        <f>SUMIFS(Data!E:E,Data!A:A,Analysis!$C$21,Data!B:B,Analysis!$C$5,Data!C:C,Analysis!B63)</f>
        <v>109470</v>
      </c>
      <c r="D63" s="15">
        <f>SUMIFS(Data!D:D,Data!A:A,Analysis!$C$21,Data!B:B,Analysis!$C$5,Data!C:C,Analysis!B63)</f>
        <v>23118</v>
      </c>
      <c r="E63" s="12">
        <f t="shared" si="3"/>
        <v>23118</v>
      </c>
    </row>
    <row r="64" spans="2:5" x14ac:dyDescent="0.2">
      <c r="B64" t="s">
        <v>34</v>
      </c>
      <c r="C64" s="12">
        <f>SUMIFS(Data!E:E,Data!A:A,Analysis!$C$21,Data!B:B,Analysis!$C$5,Data!C:C,Analysis!B64)</f>
        <v>121616</v>
      </c>
      <c r="D64" s="15">
        <f>SUMIFS(Data!D:D,Data!A:A,Analysis!$C$21,Data!B:B,Analysis!$C$5,Data!C:C,Analysis!B64)</f>
        <v>17868</v>
      </c>
      <c r="E64" s="12">
        <f t="shared" si="3"/>
        <v>17868</v>
      </c>
    </row>
    <row r="65" spans="2:5" x14ac:dyDescent="0.2">
      <c r="B65" t="s">
        <v>35</v>
      </c>
      <c r="C65" s="12">
        <f>SUMIFS(Data!E:E,Data!A:A,Analysis!$C$21,Data!B:B,Analysis!$C$5,Data!C:C,Analysis!B65)</f>
        <v>128726</v>
      </c>
      <c r="D65" s="15">
        <f>SUMIFS(Data!D:D,Data!A:A,Analysis!$C$21,Data!B:B,Analysis!$C$5,Data!C:C,Analysis!B65)</f>
        <v>9546</v>
      </c>
      <c r="E65" s="12">
        <f t="shared" si="3"/>
        <v>9546</v>
      </c>
    </row>
    <row r="66" spans="2:5" x14ac:dyDescent="0.2">
      <c r="B66" t="s">
        <v>36</v>
      </c>
      <c r="C66" s="12">
        <f>SUMIFS(Data!E:E,Data!A:A,Analysis!$C$21,Data!B:B,Analysis!$C$5,Data!C:C,Analysis!B66)</f>
        <v>122248</v>
      </c>
      <c r="D66" s="15">
        <f>SUMIFS(Data!D:D,Data!A:A,Analysis!$C$21,Data!B:B,Analysis!$C$5,Data!C:C,Analysis!B66)</f>
        <v>81374</v>
      </c>
      <c r="E66" s="12">
        <f t="shared" si="3"/>
        <v>81374</v>
      </c>
    </row>
    <row r="67" spans="2:5" x14ac:dyDescent="0.2">
      <c r="B67" t="s">
        <v>37</v>
      </c>
      <c r="C67" s="12">
        <f>SUMIFS(Data!E:E,Data!A:A,Analysis!$C$21,Data!B:B,Analysis!$C$5,Data!C:C,Analysis!B67)</f>
        <v>97704</v>
      </c>
      <c r="D67" s="15">
        <f>SUMIFS(Data!D:D,Data!A:A,Analysis!$C$21,Data!B:B,Analysis!$C$5,Data!C:C,Analysis!B67)</f>
        <v>21948</v>
      </c>
      <c r="E67" s="12">
        <f t="shared" si="3"/>
        <v>21948</v>
      </c>
    </row>
    <row r="68" spans="2:5" x14ac:dyDescent="0.2">
      <c r="B68" t="s">
        <v>38</v>
      </c>
      <c r="C68" s="12">
        <f>SUMIFS(Data!E:E,Data!A:A,Analysis!$C$21,Data!B:B,Analysis!$C$5,Data!C:C,Analysis!B68)</f>
        <v>121276</v>
      </c>
      <c r="D68" s="15">
        <f>SUMIFS(Data!D:D,Data!A:A,Analysis!$C$21,Data!B:B,Analysis!$C$5,Data!C:C,Analysis!B68)</f>
        <v>134404</v>
      </c>
      <c r="E68" s="12">
        <f t="shared" si="3"/>
        <v>134404</v>
      </c>
    </row>
    <row r="69" spans="2:5" x14ac:dyDescent="0.2">
      <c r="B69" t="s">
        <v>39</v>
      </c>
      <c r="C69" s="12">
        <f>SUMIFS(Data!E:E,Data!A:A,Analysis!$C$21,Data!B:B,Analysis!$C$5,Data!C:C,Analysis!B69)</f>
        <v>112246</v>
      </c>
      <c r="D69" s="15">
        <f>SUMIFS(Data!D:D,Data!A:A,Analysis!$C$21,Data!B:B,Analysis!$C$5,Data!C:C,Analysis!B69)</f>
        <v>56398</v>
      </c>
      <c r="E69" s="12">
        <f t="shared" si="3"/>
        <v>56398</v>
      </c>
    </row>
    <row r="70" spans="2:5" x14ac:dyDescent="0.2">
      <c r="B70" t="s">
        <v>40</v>
      </c>
      <c r="C70" s="12">
        <f>SUMIFS(Data!E:E,Data!A:A,Analysis!$C$21,Data!B:B,Analysis!$C$5,Data!C:C,Analysis!B70)</f>
        <v>117170</v>
      </c>
      <c r="D70" s="15">
        <f>SUMIFS(Data!D:D,Data!A:A,Analysis!$C$21,Data!B:B,Analysis!$C$5,Data!C:C,Analysis!B70)</f>
        <v>5162</v>
      </c>
      <c r="E70" s="12">
        <f t="shared" si="3"/>
        <v>5162</v>
      </c>
    </row>
    <row r="71" spans="2:5" x14ac:dyDescent="0.2">
      <c r="B71" t="s">
        <v>41</v>
      </c>
      <c r="C71" s="12">
        <f>SUMIFS(Data!E:E,Data!A:A,Analysis!$C$21,Data!B:B,Analysis!$C$5,Data!C:C,Analysis!B71)</f>
        <v>107782</v>
      </c>
      <c r="D71" s="15">
        <f>SUMIFS(Data!D:D,Data!A:A,Analysis!$C$21,Data!B:B,Analysis!$C$5,Data!C:C,Analysis!B71)</f>
        <v>71050</v>
      </c>
      <c r="E71" s="12">
        <f t="shared" si="3"/>
        <v>71050</v>
      </c>
    </row>
    <row r="72" spans="2:5" x14ac:dyDescent="0.2">
      <c r="B72" t="s">
        <v>42</v>
      </c>
      <c r="C72" s="12">
        <f>SUMIFS(Data!E:E,Data!A:A,Analysis!$C$21,Data!B:B,Analysis!$C$5,Data!C:C,Analysis!B72)</f>
        <v>105682</v>
      </c>
      <c r="D72" s="15">
        <f>SUMIFS(Data!D:D,Data!A:A,Analysis!$C$21,Data!B:B,Analysis!$C$5,Data!C:C,Analysis!B72)</f>
        <v>26690</v>
      </c>
      <c r="E72" s="12">
        <f t="shared" si="3"/>
        <v>26690</v>
      </c>
    </row>
    <row r="73" spans="2:5" x14ac:dyDescent="0.2">
      <c r="B73" t="s">
        <v>43</v>
      </c>
      <c r="C73" s="12">
        <f>SUMIFS(Data!E:E,Data!A:A,Analysis!$C$21,Data!B:B,Analysis!$C$5,Data!C:C,Analysis!B73)</f>
        <v>115684</v>
      </c>
      <c r="D73" s="15">
        <f>SUMIFS(Data!D:D,Data!A:A,Analysis!$C$21,Data!B:B,Analysis!$C$5,Data!C:C,Analysis!B73)</f>
        <v>32226</v>
      </c>
      <c r="E73" s="12">
        <f t="shared" si="3"/>
        <v>32226</v>
      </c>
    </row>
    <row r="74" spans="2:5" x14ac:dyDescent="0.2">
      <c r="B74" t="s">
        <v>44</v>
      </c>
      <c r="C74" s="12">
        <f>SUMIFS(Data!E:E,Data!A:A,Analysis!$C$21,Data!B:B,Analysis!$C$5,Data!C:C,Analysis!B74)</f>
        <v>118832</v>
      </c>
      <c r="D74" s="15">
        <f>SUMIFS(Data!D:D,Data!A:A,Analysis!$C$21,Data!B:B,Analysis!$C$5,Data!C:C,Analysis!B74)</f>
        <v>115890</v>
      </c>
      <c r="E74" s="12">
        <f t="shared" si="3"/>
        <v>115890</v>
      </c>
    </row>
    <row r="75" spans="2:5" x14ac:dyDescent="0.2">
      <c r="B75" t="s">
        <v>45</v>
      </c>
      <c r="C75" s="12">
        <f>SUMIFS(Data!E:E,Data!A:A,Analysis!$C$21,Data!B:B,Analysis!$C$5,Data!C:C,Analysis!B75)</f>
        <v>112916</v>
      </c>
      <c r="D75" s="15">
        <f>SUMIFS(Data!D:D,Data!A:A,Analysis!$C$21,Data!B:B,Analysis!$C$5,Data!C:C,Analysis!B75)</f>
        <v>9328</v>
      </c>
      <c r="E75" s="12">
        <f t="shared" si="3"/>
        <v>9328</v>
      </c>
    </row>
    <row r="76" spans="2:5" x14ac:dyDescent="0.2">
      <c r="B76" t="s">
        <v>46</v>
      </c>
      <c r="C76" s="12">
        <f>SUMIFS(Data!E:E,Data!A:A,Analysis!$C$21,Data!B:B,Analysis!$C$5,Data!C:C,Analysis!B76)</f>
        <v>106592</v>
      </c>
      <c r="D76" s="15">
        <f>SUMIFS(Data!D:D,Data!A:A,Analysis!$C$21,Data!B:B,Analysis!$C$5,Data!C:C,Analysis!B76)</f>
        <v>25514</v>
      </c>
      <c r="E76" s="12">
        <f t="shared" si="3"/>
        <v>25514</v>
      </c>
    </row>
    <row r="77" spans="2:5" x14ac:dyDescent="0.2">
      <c r="B77" t="s">
        <v>47</v>
      </c>
      <c r="C77" s="12">
        <f>SUMIFS(Data!E:E,Data!A:A,Analysis!$C$21,Data!B:B,Analysis!$C$5,Data!C:C,Analysis!B77)</f>
        <v>116824</v>
      </c>
      <c r="D77" s="15">
        <f>SUMIFS(Data!D:D,Data!A:A,Analysis!$C$21,Data!B:B,Analysis!$C$5,Data!C:C,Analysis!B77)</f>
        <v>5808</v>
      </c>
      <c r="E77" s="12">
        <f t="shared" si="3"/>
        <v>5808</v>
      </c>
    </row>
    <row r="78" spans="2:5" x14ac:dyDescent="0.2">
      <c r="B78" t="s">
        <v>48</v>
      </c>
      <c r="C78" s="12">
        <f>SUMIFS(Data!E:E,Data!A:A,Analysis!$C$21,Data!B:B,Analysis!$C$5,Data!C:C,Analysis!B78)</f>
        <v>118366</v>
      </c>
      <c r="D78" s="15">
        <f>SUMIFS(Data!D:D,Data!A:A,Analysis!$C$21,Data!B:B,Analysis!$C$5,Data!C:C,Analysis!B78)</f>
        <v>33126</v>
      </c>
      <c r="E78" s="12">
        <f t="shared" si="3"/>
        <v>33126</v>
      </c>
    </row>
    <row r="79" spans="2:5" x14ac:dyDescent="0.2">
      <c r="B79" t="s">
        <v>49</v>
      </c>
      <c r="C79" s="12">
        <f>SUMIFS(Data!E:E,Data!A:A,Analysis!$C$21,Data!B:B,Analysis!$C$5,Data!C:C,Analysis!B79)</f>
        <v>110644</v>
      </c>
      <c r="D79" s="15">
        <f>SUMIFS(Data!D:D,Data!A:A,Analysis!$C$21,Data!B:B,Analysis!$C$5,Data!C:C,Analysis!B79)</f>
        <v>188474</v>
      </c>
      <c r="E79" s="12">
        <f t="shared" si="3"/>
        <v>188474</v>
      </c>
    </row>
    <row r="80" spans="2:5" x14ac:dyDescent="0.2">
      <c r="B80" t="s">
        <v>50</v>
      </c>
      <c r="C80" s="12">
        <f>SUMIFS(Data!E:E,Data!A:A,Analysis!$C$21,Data!B:B,Analysis!$C$5,Data!C:C,Analysis!B80)</f>
        <v>101966</v>
      </c>
      <c r="D80" s="15">
        <f>SUMIFS(Data!D:D,Data!A:A,Analysis!$C$21,Data!B:B,Analysis!$C$5,Data!C:C,Analysis!B80)</f>
        <v>25714</v>
      </c>
      <c r="E80" s="12">
        <f t="shared" si="3"/>
        <v>25714</v>
      </c>
    </row>
    <row r="81" spans="2:5" x14ac:dyDescent="0.2">
      <c r="B81" t="s">
        <v>51</v>
      </c>
      <c r="C81" s="12">
        <f>SUMIFS(Data!E:E,Data!A:A,Analysis!$C$21,Data!B:B,Analysis!$C$5,Data!C:C,Analysis!B81)</f>
        <v>109002</v>
      </c>
      <c r="D81" s="15">
        <f>SUMIFS(Data!D:D,Data!A:A,Analysis!$C$21,Data!B:B,Analysis!$C$5,Data!C:C,Analysis!B81)</f>
        <v>5006</v>
      </c>
      <c r="E81" s="12">
        <f t="shared" si="3"/>
        <v>5006</v>
      </c>
    </row>
    <row r="82" spans="2:5" x14ac:dyDescent="0.2">
      <c r="B82" t="s">
        <v>52</v>
      </c>
      <c r="C82" s="12">
        <f>SUMIFS(Data!E:E,Data!A:A,Analysis!$C$21,Data!B:B,Analysis!$C$5,Data!C:C,Analysis!B82)</f>
        <v>113752</v>
      </c>
      <c r="D82" s="15">
        <f>SUMIFS(Data!D:D,Data!A:A,Analysis!$C$21,Data!B:B,Analysis!$C$5,Data!C:C,Analysis!B82)</f>
        <v>100288</v>
      </c>
      <c r="E82" s="12">
        <f t="shared" si="3"/>
        <v>100288</v>
      </c>
    </row>
    <row r="83" spans="2:5" x14ac:dyDescent="0.2">
      <c r="B83" t="s">
        <v>53</v>
      </c>
      <c r="C83" s="12">
        <f>SUMIFS(Data!E:E,Data!A:A,Analysis!$C$21,Data!B:B,Analysis!$C$5,Data!C:C,Analysis!B83)</f>
        <v>118534</v>
      </c>
      <c r="D83" s="15">
        <f>SUMIFS(Data!D:D,Data!A:A,Analysis!$C$21,Data!B:B,Analysis!$C$5,Data!C:C,Analysis!B83)</f>
        <v>128046</v>
      </c>
      <c r="E83" s="12">
        <f t="shared" si="3"/>
        <v>128046</v>
      </c>
    </row>
    <row r="84" spans="2:5" x14ac:dyDescent="0.2">
      <c r="B84" t="s">
        <v>54</v>
      </c>
      <c r="C84" s="12">
        <f>SUMIFS(Data!E:E,Data!A:A,Analysis!$C$21,Data!B:B,Analysis!$C$5,Data!C:C,Analysis!B84)</f>
        <v>107752</v>
      </c>
      <c r="D84" s="15">
        <f>SUMIFS(Data!D:D,Data!A:A,Analysis!$C$21,Data!B:B,Analysis!$C$5,Data!C:C,Analysis!B84)</f>
        <v>11510</v>
      </c>
      <c r="E84" s="12">
        <f t="shared" si="3"/>
        <v>11510</v>
      </c>
    </row>
    <row r="85" spans="2:5" x14ac:dyDescent="0.2">
      <c r="B85" t="s">
        <v>55</v>
      </c>
      <c r="C85" s="12">
        <f>SUMIFS(Data!E:E,Data!A:A,Analysis!$C$21,Data!B:B,Analysis!$C$5,Data!C:C,Analysis!B85)</f>
        <v>113902</v>
      </c>
      <c r="D85" s="15">
        <f>SUMIFS(Data!D:D,Data!A:A,Analysis!$C$21,Data!B:B,Analysis!$C$5,Data!C:C,Analysis!B85)</f>
        <v>58514</v>
      </c>
      <c r="E85" s="12">
        <f t="shared" si="3"/>
        <v>58514</v>
      </c>
    </row>
    <row r="86" spans="2:5" x14ac:dyDescent="0.2">
      <c r="B86" t="s">
        <v>56</v>
      </c>
      <c r="C86" s="12">
        <f>SUMIFS(Data!E:E,Data!A:A,Analysis!$C$21,Data!B:B,Analysis!$C$5,Data!C:C,Analysis!B86)</f>
        <v>100166</v>
      </c>
      <c r="D86" s="15">
        <f>SUMIFS(Data!D:D,Data!A:A,Analysis!$C$21,Data!B:B,Analysis!$C$5,Data!C:C,Analysis!B86)</f>
        <v>6768</v>
      </c>
      <c r="E86" s="12">
        <f t="shared" si="3"/>
        <v>6768</v>
      </c>
    </row>
  </sheetData>
  <dataValidations count="2">
    <dataValidation type="list" allowBlank="1" showInputMessage="1" showErrorMessage="1" sqref="C21" xr:uid="{2EFCBE96-D4E7-C54A-99C7-B4F434B387ED}">
      <formula1>$B$21:$B$24</formula1>
    </dataValidation>
    <dataValidation type="list" allowBlank="1" showInputMessage="1" showErrorMessage="1" sqref="G40" xr:uid="{AD5CC091-0B88-1645-8172-2E5AF248CE27}">
      <formula1>$G$38:$G$39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New Data</vt:lpstr>
      <vt:lpstr>Dashboard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Microsoft Office User</cp:lastModifiedBy>
  <dcterms:created xsi:type="dcterms:W3CDTF">2022-11-16T00:47:53Z</dcterms:created>
  <dcterms:modified xsi:type="dcterms:W3CDTF">2022-11-17T16:52:23Z</dcterms:modified>
</cp:coreProperties>
</file>