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ofernandochristophorus/Documents/Personal Project/Data Analyst Portfolio/Excel Projects/"/>
    </mc:Choice>
  </mc:AlternateContent>
  <xr:revisionPtr revIDLastSave="0" documentId="13_ncr:1_{17349CBE-7EB9-F141-A9F9-BC85A22A9DDD}" xr6:coauthVersionLast="47" xr6:coauthVersionMax="47" xr10:uidLastSave="{00000000-0000-0000-0000-000000000000}"/>
  <bookViews>
    <workbookView xWindow="0" yWindow="500" windowWidth="28800" windowHeight="15880" activeTab="2" xr2:uid="{BFB09E3C-4C2C-4934-A4A2-0A08E30BDD03}"/>
  </bookViews>
  <sheets>
    <sheet name="Data" sheetId="1" r:id="rId1"/>
    <sheet name="Dashboard" sheetId="3" r:id="rId2"/>
    <sheet name="Analysis" sheetId="4" r:id="rId3"/>
  </sheets>
  <definedNames>
    <definedName name="_xlnm._FilterDatabase" localSheetId="2" hidden="1">Analysis!$B$19:$C$24</definedName>
    <definedName name="_xlchart.v5.0" hidden="1">Analysis!$B$38</definedName>
    <definedName name="_xlchart.v5.1" hidden="1">Analysis!$B$39:$B$86</definedName>
    <definedName name="_xlchart.v5.2" hidden="1">Analysis!$E$38</definedName>
    <definedName name="_xlchart.v5.3" hidden="1">Analysis!$E$39:$E$86</definedName>
    <definedName name="_xlchart.v5.4" hidden="1">Analysis!$B$38</definedName>
    <definedName name="_xlchart.v5.5" hidden="1">Analysis!$B$39:$B$86</definedName>
    <definedName name="_xlchart.v5.6" hidden="1">Analysis!$E$38</definedName>
    <definedName name="_xlchart.v5.7" hidden="1">Analysis!$E$39:$E$86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8" i="4" l="1" a="1"/>
  <c r="G38" i="4" s="1"/>
  <c r="E38" i="4" s="1"/>
  <c r="I6" i="4"/>
  <c r="I7" i="4"/>
  <c r="I8" i="4"/>
  <c r="I9" i="4"/>
  <c r="I10" i="4"/>
  <c r="I11" i="4"/>
  <c r="I12" i="4"/>
  <c r="I13" i="4"/>
  <c r="I14" i="4"/>
  <c r="I5" i="4"/>
  <c r="M11" i="4" l="1"/>
  <c r="L11" i="4" s="1"/>
  <c r="M12" i="4"/>
  <c r="L12" i="4" s="1"/>
  <c r="M10" i="4"/>
  <c r="L10" i="4" s="1"/>
  <c r="M13" i="4"/>
  <c r="L13" i="4" s="1"/>
  <c r="M5" i="4"/>
  <c r="L5" i="4" s="1"/>
  <c r="M8" i="4"/>
  <c r="L8" i="4" s="1"/>
  <c r="M7" i="4"/>
  <c r="L7" i="4" s="1"/>
  <c r="M14" i="4"/>
  <c r="L14" i="4" s="1"/>
  <c r="M6" i="4"/>
  <c r="L6" i="4" s="1"/>
  <c r="M9" i="4"/>
  <c r="L9" i="4" s="1"/>
  <c r="C8" i="4" l="1" a="1"/>
  <c r="C8" i="4" s="1"/>
  <c r="C5" i="4" l="1"/>
  <c r="E21" i="4"/>
  <c r="G21" i="4" l="1"/>
  <c r="H21" i="4" s="1"/>
  <c r="G22" i="4"/>
  <c r="H22" i="4" s="1"/>
  <c r="J22" i="4"/>
  <c r="G18" i="4"/>
  <c r="G23" i="4"/>
  <c r="H23" i="4" s="1"/>
  <c r="G24" i="4"/>
  <c r="H24" i="4" s="1"/>
  <c r="E6" i="4"/>
  <c r="C54" i="4"/>
  <c r="D39" i="4"/>
  <c r="C82" i="4"/>
  <c r="D56" i="4"/>
  <c r="E56" i="4" s="1"/>
  <c r="C72" i="4"/>
  <c r="D81" i="4"/>
  <c r="E81" i="4" s="1"/>
  <c r="D42" i="4"/>
  <c r="E42" i="4" s="1"/>
  <c r="D51" i="4"/>
  <c r="E51" i="4" s="1"/>
  <c r="C67" i="4"/>
  <c r="C68" i="4"/>
  <c r="D44" i="4"/>
  <c r="E44" i="4" s="1"/>
  <c r="C45" i="4"/>
  <c r="D46" i="4"/>
  <c r="E46" i="4" s="1"/>
  <c r="C62" i="4"/>
  <c r="C47" i="4"/>
  <c r="D47" i="4"/>
  <c r="E47" i="4" s="1"/>
  <c r="D64" i="4"/>
  <c r="E64" i="4" s="1"/>
  <c r="C80" i="4"/>
  <c r="C41" i="4"/>
  <c r="D50" i="4"/>
  <c r="E50" i="4" s="1"/>
  <c r="D59" i="4"/>
  <c r="E59" i="4" s="1"/>
  <c r="C75" i="4"/>
  <c r="C84" i="4"/>
  <c r="D60" i="4"/>
  <c r="E60" i="4" s="1"/>
  <c r="C61" i="4"/>
  <c r="D54" i="4"/>
  <c r="E54" i="4" s="1"/>
  <c r="C70" i="4"/>
  <c r="C63" i="4"/>
  <c r="D79" i="4"/>
  <c r="E79" i="4" s="1"/>
  <c r="D72" i="4"/>
  <c r="E72" i="4" s="1"/>
  <c r="C31" i="4"/>
  <c r="C49" i="4"/>
  <c r="D58" i="4"/>
  <c r="E58" i="4" s="1"/>
  <c r="D67" i="4"/>
  <c r="E67" i="4" s="1"/>
  <c r="C83" i="4"/>
  <c r="D53" i="4"/>
  <c r="E53" i="4" s="1"/>
  <c r="D84" i="4"/>
  <c r="E84" i="4" s="1"/>
  <c r="C85" i="4"/>
  <c r="D62" i="4"/>
  <c r="E62" i="4" s="1"/>
  <c r="C78" i="4"/>
  <c r="C71" i="4"/>
  <c r="C55" i="4"/>
  <c r="D80" i="4"/>
  <c r="E80" i="4" s="1"/>
  <c r="D41" i="4"/>
  <c r="E41" i="4" s="1"/>
  <c r="C57" i="4"/>
  <c r="D66" i="4"/>
  <c r="E66" i="4" s="1"/>
  <c r="D75" i="4"/>
  <c r="E75" i="4" s="1"/>
  <c r="D52" i="4"/>
  <c r="E52" i="4" s="1"/>
  <c r="D69" i="4"/>
  <c r="E69" i="4" s="1"/>
  <c r="C52" i="4"/>
  <c r="D70" i="4"/>
  <c r="E70" i="4" s="1"/>
  <c r="C86" i="4"/>
  <c r="C79" i="4"/>
  <c r="C39" i="4"/>
  <c r="E39" i="4" s="1"/>
  <c r="C40" i="4"/>
  <c r="D49" i="4"/>
  <c r="E49" i="4" s="1"/>
  <c r="C65" i="4"/>
  <c r="D82" i="4"/>
  <c r="E82" i="4" s="1"/>
  <c r="D83" i="4"/>
  <c r="E83" i="4" s="1"/>
  <c r="D68" i="4"/>
  <c r="E68" i="4" s="1"/>
  <c r="D85" i="4"/>
  <c r="E85" i="4" s="1"/>
  <c r="C76" i="4"/>
  <c r="D78" i="4"/>
  <c r="E78" i="4" s="1"/>
  <c r="D55" i="4"/>
  <c r="E55" i="4" s="1"/>
  <c r="D74" i="4"/>
  <c r="E74" i="4" s="1"/>
  <c r="C74" i="4"/>
  <c r="C48" i="4"/>
  <c r="D57" i="4"/>
  <c r="E57" i="4" s="1"/>
  <c r="C73" i="4"/>
  <c r="C42" i="4"/>
  <c r="C43" i="4"/>
  <c r="D76" i="4"/>
  <c r="E76" i="4" s="1"/>
  <c r="C53" i="4"/>
  <c r="D45" i="4"/>
  <c r="E45" i="4" s="1"/>
  <c r="D86" i="4"/>
  <c r="E86" i="4" s="1"/>
  <c r="D63" i="4"/>
  <c r="E63" i="4" s="1"/>
  <c r="C50" i="4"/>
  <c r="D40" i="4"/>
  <c r="E40" i="4" s="1"/>
  <c r="C56" i="4"/>
  <c r="D65" i="4"/>
  <c r="E65" i="4" s="1"/>
  <c r="C81" i="4"/>
  <c r="C66" i="4"/>
  <c r="C51" i="4"/>
  <c r="C44" i="4"/>
  <c r="C69" i="4"/>
  <c r="D61" i="4"/>
  <c r="E61" i="4" s="1"/>
  <c r="C46" i="4"/>
  <c r="D71" i="4"/>
  <c r="E71" i="4" s="1"/>
  <c r="C58" i="4"/>
  <c r="D48" i="4"/>
  <c r="E48" i="4" s="1"/>
  <c r="C64" i="4"/>
  <c r="D73" i="4"/>
  <c r="E73" i="4" s="1"/>
  <c r="C30" i="4"/>
  <c r="D30" i="4" s="1"/>
  <c r="C33" i="4" s="1"/>
  <c r="D43" i="4"/>
  <c r="E43" i="4" s="1"/>
  <c r="C59" i="4"/>
  <c r="C60" i="4"/>
  <c r="C77" i="4"/>
  <c r="D77" i="4"/>
  <c r="E77" i="4" s="1"/>
  <c r="N5" i="4"/>
  <c r="N14" i="4"/>
  <c r="N7" i="4"/>
  <c r="N13" i="4"/>
  <c r="N8" i="4"/>
  <c r="N9" i="4"/>
  <c r="N6" i="4"/>
  <c r="N10" i="4"/>
  <c r="N12" i="4"/>
  <c r="N11" i="4"/>
  <c r="D31" i="4" l="1"/>
  <c r="C34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<sst xmlns="http://schemas.openxmlformats.org/spreadsheetml/2006/main" count="8396" uniqueCount="85">
  <si>
    <t>Year</t>
  </si>
  <si>
    <t>Products</t>
  </si>
  <si>
    <t>State</t>
  </si>
  <si>
    <t>Quantity</t>
  </si>
  <si>
    <t>Revenue</t>
  </si>
  <si>
    <t>Sales Channel</t>
  </si>
  <si>
    <t> Kettle </t>
  </si>
  <si>
    <t>Alabama</t>
  </si>
  <si>
    <t xml:space="preserve">Online </t>
  </si>
  <si>
    <t>Arizona</t>
  </si>
  <si>
    <t>In Store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</si>
  <si>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</si>
  <si>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</si>
  <si>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</si>
  <si>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</si>
  <si>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</si>
  <si>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</si>
  <si>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</si>
  <si>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</si>
  <si>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</si>
  <si>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</si>
  <si>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</si>
  <si>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</si>
  <si>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</si>
  <si>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</si>
  <si>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</si>
  <si>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</si>
  <si>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</si>
  <si>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</si>
  <si>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</si>
  <si>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</si>
  <si>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</si>
  <si>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</si>
  <si>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</si>
  <si>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</si>
  <si>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</si>
  <si>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</si>
  <si>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</si>
  <si>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</si>
  <si>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</si>
  <si>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</si>
  <si>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</si>
  <si>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</si>
  <si>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</si>
  <si>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</si>
  <si>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</si>
  <si>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</si>
  <si>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</si>
  <si>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</si>
  <si>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</si>
  <si>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</si>
  <si>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</si>
  <si>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</si>
  <si>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</si>
  <si>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</si>
  <si>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</si>
  <si>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</si>
  <si>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Toaster </t>
  </si>
  <si>
    <t>Microwave oven </t>
  </si>
  <si>
    <t>Dishwasher </t>
  </si>
  <si>
    <t>Blender </t>
  </si>
  <si>
    <t>Breadbox </t>
  </si>
  <si>
    <t>Egg slicer</t>
  </si>
  <si>
    <t>Teapot </t>
  </si>
  <si>
    <t>Frying pan</t>
  </si>
  <si>
    <t>Mixing bowl</t>
  </si>
  <si>
    <t>texas</t>
  </si>
  <si>
    <t>Product Filter</t>
  </si>
  <si>
    <t>Selection</t>
  </si>
  <si>
    <t>Year Filter</t>
  </si>
  <si>
    <t>Selected</t>
  </si>
  <si>
    <t xml:space="preserve"> </t>
  </si>
  <si>
    <t>Highlight</t>
  </si>
  <si>
    <t>Means of Order</t>
  </si>
  <si>
    <t>Means</t>
  </si>
  <si>
    <t>%</t>
  </si>
  <si>
    <t>States</t>
  </si>
  <si>
    <t>QTY</t>
  </si>
  <si>
    <t>Sales States Analysis</t>
  </si>
  <si>
    <t>QTY Sold</t>
  </si>
  <si>
    <t>Charts for Revenue</t>
  </si>
  <si>
    <t>Product</t>
  </si>
  <si>
    <t>Chart Title</t>
  </si>
  <si>
    <t>MAP TITLE</t>
  </si>
  <si>
    <t>Map Descriptio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</si>
</sst>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;\-[$$-C09]#,##0"/>
    <numFmt numFmtId="165" formatCode="[$$-C09]#,##0"/>
  </numFmts>
  <fonts count="8" x14ac:knownFonts="1">
    <font>
      <sz val="11"/>
      <color theme="1"/>
      <name val="Calibri"/>
      <family val="2"/>
      <scheme val="minor"/>
    </font>
    <font>
      <sz val="14"/>
      <color theme="1"/>
      <name val="Calibri (Body)"/>
    </font>
    <font>
      <sz val="18"/>
      <color theme="1"/>
      <name val="Calibri (Body)"/>
    </font>
    <font>
      <sz val="22"/>
      <color theme="1"/>
      <name val="Calibri (Body)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2" borderId="0" xfId="0" applyFont="1" applyFill="1"/>
    <xf numFmtId="0" fontId="0" fillId="2" borderId="0" xfId="0" applyFill="1"/>
    <xf numFmtId="0" fontId="4" fillId="4" borderId="0" xfId="0" applyFont="1" applyFill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3" fillId="2" borderId="0" xfId="0" applyFont="1" applyFill="1" applyAlignment="1">
      <alignment vertical="center"/>
    </xf>
    <xf numFmtId="3" fontId="0" fillId="0" borderId="0" xfId="0" applyNumberFormat="1"/>
    <xf numFmtId="0" fontId="6" fillId="3" borderId="0" xfId="0" applyFont="1" applyFill="1"/>
    <xf numFmtId="9" fontId="2" fillId="0" borderId="0" xfId="0" applyNumberFormat="1" applyFont="1"/>
    <xf numFmtId="0" fontId="7" fillId="5" borderId="0" xfId="0" applyFont="1" applyFill="1"/>
    <xf numFmtId="0" fontId="7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Analysis!$M$5:$M$14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6924787</c:v>
                </c:pt>
                <c:pt idx="2">
                  <c:v>6587349</c:v>
                </c:pt>
                <c:pt idx="3">
                  <c:v>6037379</c:v>
                </c:pt>
                <c:pt idx="4">
                  <c:v>5189088</c:v>
                </c:pt>
                <c:pt idx="5">
                  <c:v>5049479</c:v>
                </c:pt>
                <c:pt idx="6">
                  <c:v>4609952</c:v>
                </c:pt>
                <c:pt idx="7">
                  <c:v>3355051</c:v>
                </c:pt>
                <c:pt idx="8">
                  <c:v>2898819</c:v>
                </c:pt>
                <c:pt idx="9">
                  <c:v>2763987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A-4F49-9A7A-4F9256BB60D7}"/>
            </c:ext>
          </c:extLst>
        </c:ser>
        <c:ser>
          <c:idx val="1"/>
          <c:order val="1"/>
          <c:tx>
            <c:strRef>
              <c:f>Analysis!$N$4</c:f>
              <c:strCache>
                <c:ptCount val="1"/>
                <c:pt idx="0">
                  <c:v>Highlight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\$#,##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Analysis!$N$5:$N$14</c:f>
              <c:numCache>
                <c:formatCode>[$$-C09]#,##0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4609952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A-4F49-9A7A-4F9256BB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40227007"/>
        <c:axId val="1144065967"/>
      </c:barChart>
      <c:catAx>
        <c:axId val="114022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967"/>
        <c:crosses val="autoZero"/>
        <c:auto val="1"/>
        <c:lblAlgn val="ctr"/>
        <c:lblOffset val="100"/>
        <c:noMultiLvlLbl val="0"/>
      </c:catAx>
      <c:valAx>
        <c:axId val="1144065967"/>
        <c:scaling>
          <c:orientation val="minMax"/>
        </c:scaling>
        <c:delete val="0"/>
        <c:axPos val="t"/>
        <c:numFmt formatCode="[$$-C09]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27007"/>
        <c:crosses val="autoZero"/>
        <c:crossBetween val="between"/>
      </c:valAx>
      <c:spPr>
        <a:solidFill>
          <a:schemeClr val="accent5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D9-7C4E-9A16-46FF392C10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D9-7C4E-9A16-46FF392C1078}"/>
              </c:ext>
            </c:extLst>
          </c:dPt>
          <c:cat>
            <c:strRef>
              <c:f>Analysis!$B$33:$B$34</c:f>
              <c:strCache>
                <c:ptCount val="2"/>
                <c:pt idx="0">
                  <c:v>Online </c:v>
                </c:pt>
                <c:pt idx="1">
                  <c:v>In Store</c:v>
                </c:pt>
              </c:strCache>
            </c:strRef>
          </c:cat>
          <c:val>
            <c:numRef>
              <c:f>Analysis!$C$33:$C$34</c:f>
              <c:numCache>
                <c:formatCode>0%</c:formatCode>
                <c:ptCount val="2"/>
                <c:pt idx="0">
                  <c:v>0.45164358982982161</c:v>
                </c:pt>
                <c:pt idx="1">
                  <c:v>0.54835641017017844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9-7C4E-9A16-46FF392C1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Analysis!$J$22</c:f>
          <c:strCache>
            <c:ptCount val="1"/>
            <c:pt idx="0">
              <c:v>Breadbox  Sales each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EF-F04F-A6A1-0F7B3A5C11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EF-F04F-A6A1-0F7B3A5C11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EF-F04F-A6A1-0F7B3A5C11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EF-F04F-A6A1-0F7B3A5C1160}"/>
              </c:ext>
            </c:extLst>
          </c:dPt>
          <c:cat>
            <c:numRef>
              <c:f>Analysis!$F$21:$F$24</c:f>
              <c:numCache>
                <c:formatCode>General</c:formatCode>
                <c:ptCount val="4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</c:numCache>
            </c:numRef>
          </c:cat>
          <c:val>
            <c:numRef>
              <c:f>Analysis!$H$21:$H$24</c:f>
              <c:numCache>
                <c:formatCode>0%</c:formatCode>
                <c:ptCount val="4"/>
                <c:pt idx="0">
                  <c:v>5.8823529411764705E-2</c:v>
                </c:pt>
                <c:pt idx="1">
                  <c:v>0.10403726708074534</c:v>
                </c:pt>
                <c:pt idx="2">
                  <c:v>6.8767908309455589E-2</c:v>
                </c:pt>
                <c:pt idx="3">
                  <c:v>7.9338842975206617E-2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EF-F04F-A6A1-0F7B3A5C1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650855993836094"/>
          <c:y val="0.90151859992765937"/>
          <c:w val="0.75891605434762177"/>
          <c:h val="8.4347124453966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800" b="0" i="0" u="none" strike="noStrike" kern="1200" baseline="0">
              <a:solidFill>
                <a:schemeClr val="accent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Analysis!$M$5:$M$14</c:f>
              <c:numCache>
                <c:formatCode>[$$-C09]#,##0</c:formatCode>
                <c:ptCount val="10"/>
                <c:pt idx="0">
                  <c:v>7684918</c:v>
                </c:pt>
                <c:pt idx="1">
                  <c:v>6924787</c:v>
                </c:pt>
                <c:pt idx="2">
                  <c:v>6587349</c:v>
                </c:pt>
                <c:pt idx="3">
                  <c:v>6037379</c:v>
                </c:pt>
                <c:pt idx="4">
                  <c:v>5189088</c:v>
                </c:pt>
                <c:pt idx="5">
                  <c:v>5049479</c:v>
                </c:pt>
                <c:pt idx="6">
                  <c:v>4609952</c:v>
                </c:pt>
                <c:pt idx="7">
                  <c:v>3355051</c:v>
                </c:pt>
                <c:pt idx="8">
                  <c:v>2898819</c:v>
                </c:pt>
                <c:pt idx="9">
                  <c:v>2763987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2-0047-93C5-2780D48E4AD1}"/>
            </c:ext>
          </c:extLst>
        </c:ser>
        <c:ser>
          <c:idx val="1"/>
          <c:order val="1"/>
          <c:tx>
            <c:strRef>
              <c:f>Analysis!$N$4</c:f>
              <c:strCache>
                <c:ptCount val="1"/>
                <c:pt idx="0">
                  <c:v>Highlight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Analysis!$L$5:$L$14</c:f>
              <c:strCache>
                <c:ptCount val="10"/>
                <c:pt idx="0">
                  <c:v>Teapot </c:v>
                </c:pt>
                <c:pt idx="1">
                  <c:v>Blender </c:v>
                </c:pt>
                <c:pt idx="2">
                  <c:v> Kettle </c:v>
                </c:pt>
                <c:pt idx="3">
                  <c:v>Egg slicer</c:v>
                </c:pt>
                <c:pt idx="4">
                  <c:v>Microwave oven </c:v>
                </c:pt>
                <c:pt idx="5">
                  <c:v>Dishwasher </c:v>
                </c:pt>
                <c:pt idx="6">
                  <c:v>Breadbox </c:v>
                </c:pt>
                <c:pt idx="7">
                  <c:v>Toaster </c:v>
                </c:pt>
                <c:pt idx="8">
                  <c:v>Mixing bowl</c:v>
                </c:pt>
                <c:pt idx="9">
                  <c:v>Frying pan</c:v>
                </c:pt>
              </c:strCache>
            </c:strRef>
          </c:cat>
          <c:val>
            <c:numRef>
              <c:f>Analysis!$N$5:$N$14</c:f>
              <c:numCache>
                <c:formatCode>[$$-C09]#,##0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4609952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2-0047-93C5-2780D48E4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40227007"/>
        <c:axId val="1144065967"/>
      </c:barChart>
      <c:catAx>
        <c:axId val="114022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967"/>
        <c:crosses val="autoZero"/>
        <c:auto val="1"/>
        <c:lblAlgn val="ctr"/>
        <c:lblOffset val="100"/>
        <c:noMultiLvlLbl val="0"/>
      </c:catAx>
      <c:valAx>
        <c:axId val="1144065967"/>
        <c:scaling>
          <c:orientation val="minMax"/>
        </c:scaling>
        <c:delete val="0"/>
        <c:axPos val="t"/>
        <c:numFmt formatCode="[$$-C09]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2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E5-F345-A98E-E395AEE976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E5-F345-A98E-E395AEE9767F}"/>
              </c:ext>
            </c:extLst>
          </c:dPt>
          <c:cat>
            <c:strRef>
              <c:f>Analysis!$B$33:$B$34</c:f>
              <c:strCache>
                <c:ptCount val="2"/>
                <c:pt idx="0">
                  <c:v>Online </c:v>
                </c:pt>
                <c:pt idx="1">
                  <c:v>In Store</c:v>
                </c:pt>
              </c:strCache>
            </c:strRef>
          </c:cat>
          <c:val>
            <c:numRef>
              <c:f>Analysis!$C$33:$C$34</c:f>
              <c:numCache>
                <c:formatCode>0%</c:formatCode>
                <c:ptCount val="2"/>
                <c:pt idx="0">
                  <c:v>0.45164358982982161</c:v>
                </c:pt>
                <c:pt idx="1">
                  <c:v>0.54835641017017844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F-2846-8D58-AF00F076A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Analysis!$J$22</c:f>
          <c:strCache>
            <c:ptCount val="1"/>
            <c:pt idx="0">
              <c:v>Breadbox  Sales each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BF-8D4A-99A6-4311E62140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BF-8D4A-99A6-4311E62140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BF-8D4A-99A6-4311E62140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BF-8D4A-99A6-4311E6214019}"/>
              </c:ext>
            </c:extLst>
          </c:dPt>
          <c:cat>
            <c:numRef>
              <c:f>Analysis!$F$21:$F$24</c:f>
              <c:numCache>
                <c:formatCode>General</c:formatCode>
                <c:ptCount val="4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2019</c:v>
                </c:pt>
              </c:numCache>
            </c:numRef>
          </c:cat>
          <c:val>
            <c:numRef>
              <c:f>Analysis!$H$21:$H$24</c:f>
              <c:numCache>
                <c:formatCode>0%</c:formatCode>
                <c:ptCount val="4"/>
                <c:pt idx="0">
                  <c:v>5.8823529411764705E-2</c:v>
                </c:pt>
                <c:pt idx="1">
                  <c:v>0.10403726708074534</c:v>
                </c:pt>
                <c:pt idx="2">
                  <c:v>6.8767908309455589E-2</c:v>
                </c:pt>
                <c:pt idx="3">
                  <c:v>7.9338842975206617E-2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8-214C-9E0F-7BFA1008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ED7DEC42-4AC8-B148-9887-7F50F443DAAB}">
          <cx:tx>
            <cx:txData>
              <cx:f>_xlchart.v5.2</cx:f>
              <cx:v>Revenue Selected</cx:v>
            </cx:txData>
          </cx:tx>
          <cx:spPr>
            <a:noFill/>
          </cx:spPr>
          <cx:dataId val="0"/>
          <cx:layoutPr>
            <cx:geography cultureLanguage="en-US" cultureRegion="ID" attribution="Powered by Bing">
              <cx:geoCache provider="{E9337A44-BEBE-4D9F-B70C-5C5E7DAFC167}">
                <cx:binary>7H1rc5w4t+5fSeXzwSMJAdJb77xVI+h7t+9xkvlCOY4D4g4S11+/F3Y7tpmeiXdt7zqnq05nJrGb
Fiz0sG7PWlL/+677111yf1t96NIkU/+6637/GGpd/Ou339RdeJ/eqpNU3lW5yn/ok7s8/S3/8UPe
3f/2vbptZRb8RhCmv92Ft5W+7z7+599wtuA+3+Z3t1rm2UV9X/WX96pOtPqHYwcPfbjL60yPwwM4
0+8fP2VS33//cKVv9b36+OE+01L3131x//vHV5/8+OG36fn+cu0PCYin6+8w1uQnFjIt23ZM/vBy
Pn5I8izYHzY4P0GYmYhw/Hjcfrr26W0K498s1oNQt9+/V/dKfdj/+5fhr+7kL0elyt3HSXHzUfZP
Vw83+9vrSf/PvydvwO1P3nmBy3SufnUIRE9l5kmlK3mn8e8fP/c5vBE8zcojIq8+9N9EhJITmGmb
2Nh6nHH2GhGMnBPLwpRaCD1+4Onaj4i8QaDDWPwc+Ep6uMOvH3/xMP6/CcytCgEYnWdP8/MO2Dgn
FGPTMTFFDy8ywYYgwMY2GSbm01X3qLxJmr8B5sXYKTZ/HCU2n/Rt+DQ//3NUwIaZxHQYQnuNmdgw
jPGJ7TBCiD21Xr+Q4zAej9JPkPh0fZRInOaVDj+4t1WeyOz2HTGxTiyTm45l7o3UBBOHn2BmUUIB
tYcXHH/0aY/68na5DmM0HT9B69Q9SrR2Uqm8ruTTXL2D7rAT03Yshih+xGFi0Tg5oY5j2qbFDvr/
t0h0GKHnkRNsdmdHic31fZZBbHN//47gWCeMEs6pvZ/8SSjA7BOTmsSiiP8E76USvUmkw+i8GDqB
5/r0KOG5yuv/HUNnnnBkckrwXoHA8b8MoBk6YZwiBk7ooAK9Xa7DQE3HT9C6Ok5DdxlChP9hpZLb
7Pv76ROFOIAwwp9sGZ/ok4NPLMwYsuk+kJgEcW+V6jBSr0dPcLpcHbFWebdxrt8xeKD0hJo2ppbj
POrMJHgATTshJqIc2/Tp6XgMGx614dfyHEbo9egJQlfeUSK0uM+rQL4jOCY5sSkjjDngmcbXBBxm
nlBKTQds3qNTmijRGwQ6jM7PgRNgFseZA51DvKD6pLnN3hMdOrob2+ZPYTXCr92R45wwkzHuOPu4
HEzgy5DhrVIdhuj16AlO58eJ0x9VfJupW/U0T+8Qc1PACBAy/4bhGWNuk2PLgrD84WU9XfvRyL1F
osP4PI+cYPPH5VEat7M4uQ3z9D2tG+StzKTUBnbt4TXRHw7kGwI+FD25Jv4am7dIdBib55ETbM42
R4nN6X374WtexU/z8z/Xm5EZNTkxMZu4HMeCuA4hyqx9jD0lE94gymFQnm9iAsrpcZKiq+y7vH1X
noefjJUBh+/dCQd9eJX+2CeEYQip+V6hJgHbGwQ6jMzPgRNgVseZnn6+V/rDjYRQ7V3DAZNBsEYs
Bwjpw8EaOrFHPpuj5+z1ZTjwZrEOgzQZPoHq883RGrbdfSfv8vczbSZkPASAwNR+dDsQNL9UI4zs
Ewx+hwOR8HTVPVEKtu3X0hyGZ7RuT2Mn2JzujhSb5vb7e4YDUFqwbAqZJrj88TUJBzC2T2wLmG6o
yD0df6k/p/e/kufvkHkcN0XlODXm+r571/gZn1CosVHg1B7mfAoK1KxN0ySQ4+yN3iTH+aU4hzHZ
D5tAcv3lKBVll2f6XQMB6pwg04QADBL/h9dfLBgHV2RhYpuTEOANohwG5OfACSS766OE5Ky6D961
WA3MtMlsZpv2o++fhGb4oVgNSmROXMqvBTmMx9O4CRxnx5lb7m6Vur0La3Wv9Tsm/5DEYIeY0CUA
Wf1LFw/ks40gSAYleoRrYrXeLM9hcCbDJxjt/jhKldnJseb2vtzzWFPjGAiYPfky8ficnmAOBIBJ
oFL60tW/SZa/web5Nqa4HGc2c3r/rbpV8e3TDL1D7g+lGeJAhOzsA+RpnZqfMOiMAod/mDN7i0SH
wXkeOcHmdHakOnMXyuD2PbuigM90qMMhy/xpuV5aNmadONAGArWcwyXQnfy1RIexeR45wWa3Okps
NmBQ6ru4fz+9MYGvJI5JGH1uEZhgQxgUA4DxfMRuEpy9RaLD2DyPnGCz+XqU2Iz9KuN/RSHfER5y
4hDEHLb3+X+hzyBotoDbpAT4zfE1aWB7o1CHEXo1eALS7uo4Qbqt+vftGQAGjY8aZPFJuGafOAhY
NWj9eFQcyHdehQNvkORvYPk5coqJd5SYuDkEaXda3tX6aYreJx5wLGxBtPyoGJMwzQHFMqFKjcmk
ePZGaQ5D82rwBB33OLPO3a3M7t8RFwvCZxsS/acsZlKqsfkJwdDagZy92kz8zS/FOQzMftgEkt1x
Rmh/JLffbt+1qAnKAJgQ+6lPcMLNQB8ho5B4Eljm8fh6eiD2BedfC3QYlp93MgHmj+1RWrJtXkv1
zvUzdMIhcUHMmmDCMTQJYGhaZ/vK2kRR3iTLYVReDJ3gsj1OGmCe5JV8T9qfsBNrpPSJOfH6DFoz
mGNSMrYAjK+J13+DJIcx+Tlwgsj8ODXlLJTvWB2DpiYK7TDAyzg/Z/1VEgP2DXFoUSf7BBNQexmL
/Uqaw5A8jprgcbY8Ssv1uBzi132R/73Fg8D5Q95oQk1yv3hwoi1g16BSw4EqO4zLW6U6jM/r0ROc
Tr2jxGmVwDKcXKqn5/cdAmV0ggmFXlrrueHvle7AQhwKNQLrZwr6dO1H3/8WiQ7j8zxygs3qOG2a
d5/ctrfVOwbLsHANPL9jQzngZ9z1Ehvoa4KlHzaFjqfH45Nc5i0SHcbmeeQEG+84Q+bNe7doMvDz
FOhkoMYeXpP0ksOyKQYLo2Hp9CMyk46zX8tzGJencRNUNlfHac3y9j1LAOQEskbbcujhCjM3oTUT
GDKM9scnXNnqF9IcRuRx1ASP1XHGyZ+lusszJd+X+7fB+Vsm5JaPr9c0GePAw8CKG4sfDpjfJNJh
ZF4MncDzeXWU6nJzX6XQlvHkf9/B91PQGIvAn0lyCeyYDTsMcBs6yh5eE8fyBkkOY/Jz4ASRm+uj
RGT1HdrL3xUPk3GoUtLDhTKMKdD9sGoa+P6nq+6jsF8JchiOvfwTMFbHGRuP3Yrr+0rd909z8w4a
AtExNFWC/dq3kk3Kyg4AAsUZ2OVlb93o07Wfuy9/LdNhcF7ezwSh0/VRqoubAxFz+/0dNWasvnAG
uQvd178mcRhGsF6DOgwWqL8G5i2iHIbleeQEFPfsKEH5X2gqh5oyVL7QuK754TX1LtB0ziGrgY7m
x+MA2ks65i0SHcbmeeQEm5vjDMjc20T+yKv3bfl3TmBHAFgCiPcV/6nKYKgpQwsaLNnYl2Beo/M2
mQ7j83LsBCH3OBEajfTyNi1gL6H3zPypeWIzy8ZAWh5WIWh3glYnULLnto2XKvRmsQ7jNBk+ger0
ODnOPyo55O+6tomeQH0fKjB4ryiTWubDvkLjXgHQovGA4sTOvUGgw/D8HDgB5o8//+94oL/fPu3n
1nLerb6dPexJ92IHtX8++nDvsFveZOjeVRyM7R5VYPX994/YhEl/sbPaeJJXTmYJXJ2UT6btxZD7
W6V//2hgC7rWgCywCGyh4kD+08IKrPF9G/YWoDYwppjBBgSwSPfjh2zcJOn3j4TArgNgOWEpG3AQ
sJME0N1q3FYExIE4BaJIhmBbAgfDEfxzM8DzPOmhr/vnXOx//5DV6XkuM63Gm4Gwsnj83CgphQZT
2ByJQ+ePjRijsLARjt/dXsJ+ZuPH/w8sp0uGyArIFSoiY5n0Sb00krwXUYZ3sYyNz0k2ZKJosw3W
Nf3EBhQKwqt+HacFXzR4uFHKwF7iZ+2MSoQ9NNBurVHq6bg0NgjVubADXC0arny30zidFVqv2tpM
RVZawWXLjGxrxupaFmyOtFw6VBvrPg79NfKT1jNs7GpuFDOH+HpW48BY+g1Ss6BVyx539p+Mh6FI
sOO4CS86wVhrLqVGheiz1lmamZ/NeKOG86GrMoHsXHt52MXzmNUXZdBE7oA0mddtEgutIrbTdTAb
lP2pzEKPcHVV5t2S2n4xGwxtbYLYmnV1sBwic1jywFEic0TRmfkG0yiZw7NUuUj6wcyvnNjznQaJ
kLb0TDXtnaoKYfQFXVRRUS/Soq0XrWF/01b/mWW0Om0D54LQqjhrdMVE0ueztozTi97SyYopxxJ5
xKnItbQu2yLyaOnoz4r5P8qiboQd83TembYhEE2Kmaxtt0yxF7exWhJe9zOEVbbsIjmPmrY+tWiw
Szu/WUVO6eHEpus8737keRuftbXxxZDoXOVkuEytrnfrWAVXmazm2rE7NyxpsWuqAAtSJHQVZehH
C/e4kSG6izS3TysnCT2/iwovQFovy2G4LjsncAsdZosid8rzNIil+0LnDjzJNuRP0wfZttm4PBR2
K4SFoKBNLx/kdKA0MnxlX2Vl5MbIr5eWWVuzsEv6mW81/srChZ7BdcM0if5EVuZZRZoLltBobYVE
nTU8Lzwjx45nt/mijRt84WSd5amhMc9Lkds8uMZ54YihZ8HaKZoLGaNmMYRRP0u6ek5wJhdtjU8T
HBerglouN3S67vrODdrSWbBqyAUuHemZRjFsG95i0LIZMpQ6zVO1CHujm9lJLV1bJ3dOEd86zaA+
Ky0XfHBumqS2LsMCz5qh/ZOkWeA1Ch5VHthurcz8LML9paJMu2ad954TtOS6SvJSZCYqha1TfvXP
E07GjsDXMw69NaMRgn1soKvTorCM4OWMF7AiJPBRkV05ZVx7Ya+dtQ77WduE5s4MUpf71ucsCIOz
ZNvFRbOJeuO8K5o/NTIML5ZF55W9GYiiru6sOquEkzTZ0sRpte1lTURMdhLLaB4xEolk/CsoA+ni
oB9mqmjxOupay6382jXqyDzHUb6qQ8XWsvsWZDReJ0XzWcUGW0aJPC/DGAkkndAbWHpTGb5og05+
IkWONzBL2dYg5oLVgbNOqtY1g7I7t5h/E9COLKoyk2u7wK0bZ23jOnLAYnCKry1S2yQpskVaD8aC
sq0qBu31YOJnJe8it2HFV4kUO7dbugaGLF2iwfye2fW2rQheOmDcelPJRdrg0i2zKL/pg3ZLfdOz
UuTMNDW0Z5q5qFlXzMOocFwzQqFLg5xv+j516xbFngxzUyRpSNcRwSvwQ6cJGqTAvcU9U1uLkLSr
VDoubnJ7XhWNL1TEvzhWfZcPchuHpr8t6KdU5fLKos0q1gq5iYoCNzDjRZiHl5oZzB1wQ1yjjfgM
1QFaprxeRDTzlM6qbYZU5UWJcdqESoo4GqxNYeNPdjac1bQt50jFndd3JRGJku2chyxeSqlKwUMn
hae536ChIi6RNfOKolyWSUxP68Bzqr7dGCEDT9KASg9N0W9KiYRZkHzt2IXH2qBeUSN3fc5at0lQ
Ny8dg60zM5YiwEUtBotaV4zVy6Kp+3XfB7umsdIFKPp3bcdEVKQxRE24dH0W32WhUss0qchaIi/R
Gu3guXKZFXuEDPG2tCovjFCxqcGYkGLIdm3bZ/Me47lfBsG8VEN81vUXZpjSc7+WmZv51qKT1jCr
e6tYQCZb7B7+crJCFGVdrnu4MxFkcbHMUisT3NI7mvi9N7TsT5PIYI7qKp7jwl6CEsTLOks93ltq
YfgZFVlLumUEO4a5TRTEa1NZbksCc0EHqrx+cMA9xcE2bME7Elaca1vd1VXYQkj+c1/fA3YXm68N
L2QVsM8VlEJME/gtiGE55OgvzQAJGt8PGse4jJLKEm2IbUGykgvuRNxrrGE1cFpdxCVb913LvMqp
uTvUbmg4cgXKomYo5v2mk4MlhgzUK82am6BShYvBva+aoPs+BMi6kunaD8FY1N1WWb5IrHLNMsNe
GFVhzdKi0GtD124amvq0ZMWXjtPYK4euXrUWPMlG0Eu31T3Z8iCRM9tZhGdIO86MBJULkONtLutI
5ErpWUqwMaNmdm/7Zr0Jg5qJkGAt8sJvNgPs/elWJOvdINuWYVfO8yrpBA19OH8no5mFiJf5Lif+
ty41g2WKaLqpFPXqvEuWsBhojRKH7MoGbH9rNNKFBsd+W8DlhaUNMutBsbZmgbmrkS9FVOsEfE9C
F9pwUq/udDrXZhwJMzOsTdmjmyYN/2wK+c02Ar4gTeByZAebFFeiaAI8q63e2iindUNtD/OMl2zm
UIu4XGbtulKDGxVRIQZQ4I3NCRFBYzZz6etWSKzprs3MQrA+RbOU9xCXWXGwkQHAq7uo9ewuicAA
xAtVAaJEtkvFi3inO5t4sBFo5uZBG29ZEH/PHWwvyv5SGjycU8cyXGQa6pJEqN4mpX1tZq5P83SL
M7bIyyLd1oMTnD/8teya+sc/P7UjaffCd40PrQnBs4MYVCdg9xsHEq6XD21bYmUEQ+VfKr/jHm8C
vvHtgm8GTdQSOMKbokqXhjF0l411Fw2831Frjg2Su6YcylvkmwsjS+KZgRKIgkmnPElyMg9j0m3T
NtbCGC6NXkXrTtvGIq7YhWEl/VeWKe0CcR9eFqmTuZIjuaC6EbJU6Qy6jhq3sCruclY1Hs3Sblfm
YMtMpxrmg+ySLQlqLlK79RcgxjdbtnijrXiYdWqYaWXumu4i8x227XxbuXZWO8LQFF1aflJBEA2g
2RW64aHvDc6Al605aBciQXtrtTMNmnMepV3q5X7iLBxLeaWsjfk/Tzwd84nnfONh4umY22BYa2A6
D/WilxOfDbGqcBg4l4k96FkX4e60LMB6fqH14J9nHR8WiIaBlzNr3motuBFuciXrbQE7Vbs9NaLL
ND/NQsuYlTrp572Mba+OixvkI2vTlIHhVrThp4YuBPgVU+QMW6dZhQwhw2SDITJY+XmQuAxMhkty
5SxzkkBOYDXFJunN+BqY4LMkZl+rLMzXQxOGbkb8bGvHTDBw51c68JU3oCSYQ5S8MqjygWP/R5PK
0YFJgnVOGBMgzwi0OE+ezrSS1UBb6xJiRPCYUUzOJL5QA6rXVdigBVzzi02i2LWbrl6jeuggXYka
t2wwXaUNmDqDW9kiVrWG2Ldr3d5PIaylZeAVTlHOsphjT0d4Ywd82CGe1cL00wrsdmavWCGbdazl
zimjz3mN6DJX2zBttsgp8rkqQrxqCcsEC+q5tlO+4Mr51oeptQSrOFw7XImqM/mqMNFmYEpumyb1
cMF6UaFomBcQMXqEpZ2HWdSfJhSMXCwbtDGkmhuohwyH53Rd6oxtU5RLofy2XvVZ3woWn0aBDL9A
ym0tM/m5MepqK2s67+s43Dm2GXh1H9JrhPvCNePB3qSqMAUEEmBI1kEgGzeSKeRXJG5E2LTtgnRz
aiDtlgobLi8iJnRpfbFbUMsWcp1Z12aWqFhIBc1VsGxTG3tRZuNNvgJKOhEBt42lAUHTOaatnBm8
qjxDJ+murXqXhKH0VG5Dl2xSX8oBzQ3tO6LUpX065L7jRRKFW27JL7WpwGyozjXz+BvpOn3LYuJK
zQZRWj5bphATthCKn/uN+b1Rbt+lmdC9n3hZSi2B64ouHjwQDbNzBgZqm6PyVBbGWdJidlaVRjVn
YZLPKPGGLFGn1GpXJTLsdc6xmzs5XieBm1uGFCRyjHUR2iuUVcGNGaeWsHvZX8gyXFd2GAnZo8+p
ZvhT2/FVnFTKyzqjh6zTwG5PpJo1Tabm2mDZJmLOuS4+pSSNzsoSshyiwzmxeOdmCixPkC4kacyN
6jKRlk29aankbpy09w6uHQ/ldjAvZIVET9L42pTrUBrhtmRBPi9UIsXDryxQCyeN7sw8zVd9B1Ec
qBSkvURB/M1LeGZg2mlCthAtJaJr9ZVp9uk87FtfODrgou8CtIPJZeKftRiM2VSLOfSRImithp6E
kbCZZKQsw2mt4qa8tGwIDrqUR15h1c5aAaNyCk7pcrDB9FtVRs+c2LgioW8JUqpilrRduej9MnRx
ZENEAdldZ1rVxoxoPZP+uZFmF5RE2bUlhU30cIFIFC6l2XMgG0LyiTNFXQmteII1KFvkpLjWEbMW
SIHffrCzZqVTIRPVrkK/BySCuj1jsf+9Yc0lSkx+HQTZPAeYT5vYjwTBUTX3gUBxwWeymVXkhUsa
1i0gwkUesDO1gMQ5matWxZ5j2P7Sx0XodqE9gAH3tUhaZ14ZPdsYA2OnfpkHyzotU1HYZQYXDrIz
qzY3Ri99SJ34IKwsqL86xbCKoni4tnHZzJIAhbOyI5abFRdNpi0gZPLwkzmU5TKWcN3E6KLr1L+y
+fhpNBi7zmfJilOVrGrJiSh9sG7ICS4anKKdz9HgpcjcRr4tRcsqYD4s87OyceKGPYm3dglxfhPS
1At6FM147dyleZBdBjWyXWDxg41jGoko8mXGzXaDx3AmiGgPzA13vKLpSmFByHSp8eBq4BAWinda
SAs8l8zqlRlDQtfhAaJ5aZTzJGkWGQR7InVS/5SUORcGsi03RJFesLBKhdZGdqq6GHiN1riRTd7M
Mr9Ai6rHYOPsGtIMCDrynFibjFwjFJYbK28s4fv14Pp5ZM1qO/SkGZZiSFtbNDUP5n4mWSpau4JH
pyz1jBV1vEx4kIkwiD6HUZCKskOml9SKiyzATOQJhxxW+dsmsvsLmAfPUvFdayX4Krd1vLByM1jL
IlNndpIIJ9eRq9syvcP0DDyuf2vkqvd8DRoZ4DZZxbk0gVD0Nz5N41PJ5DpP6uRTgq1vQNjgXTn+
pku+4cFwWZaJuU6AzLxOMh3PAvjuirktb1JlkDOFlHnuh6bjFlWczJlCmfBRygBCHl8y4nQiziH9
pvEPv2q/2SWzL6IbYhrBOlTtMO+WOjLzC2l8lzpkrq4qtgkTKxCBk5mLvrGYh1HOPtEhSRfAIpYz
I0ryRdxC3gVu4MZQqe2FGnxlHJi252fIM0Pwv51Ke0GGVF4nPSlc3WXRKrCyT0WQ14saZWhdoOvG
rCDkyU35lTXpsqx2egjy7RBYbK5z/R2bEdv0Kanmju61GGI5D3AoTxHw5BdtoFeW0djzgBoZmNei
v4l9eOwgOApDPXwpux4enrjJvNTCmduDFd/CN9TES5p9LbrUcantOEsSWduGFvm50+WDMJouOS9o
dVVrFswTXhrz3OLJbqjLRnAf6MlGdhCTGapfB3X0OZPEmjGIodya8XSRZi2Cp6UJhUVw+CXFTum2
beOcR1YBnEP1HXgKchoGBfc6KWORxeEw505iL2hDlaslnstAs+tlBrHRJUQrKyMb8JbR8FPka2NW
BMsk0tWy7NsIaDAr3dhFD2Eg5E+iNqi/TA2m5rgKKs+McHOJi3mKrHyGtAq9JAvlINLKP+8sIE5p
kyWrNGi0V1PTX9M4rWCiZCAc3EoBPW4ErE7beLpsr4I8SXaE9d3CbPp1mialeAibe+tWJ0W1guT9
avD72O17Hi0yoyenUnoJ7xdFHd0lUZvMUcLQlpRIDEbDvNbxQzfPlRvYvb812nI4bZs4ELwoTdFQ
CsEs9IYuB2x+dTJniZX66uCBLFHadyuOIUiIdWS7sXTaUxyVfw5AFs+QmSLRsPYSaggcJo2fg7JU
6wjV7WlSdAq4JvNHUgbDLO5w/5n22VlQhUTQogSbRuPqMq7sOec3mKvsCwPu3NOJhUQHW5gsbYjd
Hz3lvpaz5xAeqxJ3edFXMgj331L089f/XOcp/Pfw9TnPb45fcvT8GyzBf/x2pH/8FOzdOzbMqOmH
Rml+nguE2Us3VnNe/fKX0tLfFI8ev2zpbw6+rbI0bvX1Iqb4S2Hp6bt/PuQ/PkCvSJ1+e96/dyze
PI7fV5kce6wLwXa8Y4v9fjXqvtAEO/Fi7MBOvMDRQLGejkTuvtD00PUCNUfGofMb2pDHry3ZF5rg
ECwIg45KzqAT9uEbTZ7u9hWkUFfb//6y0DQuhn2Z942bAkBvDWxEO6Yztjne+cu8r8dZjMO+Q0sD
PHFRiDT4YQ2bGjI/pFKB0xYiyMiLGPN8fG+pUKjmqoZaExq+EyMTCvkz2YExTqNl2563xRLJM11+
wRRUUJ6/mOZDwj5UvV5kqQ/SmjZsWAhdixS+kWpCbefwNVYFY8B0Gh1a45ApodLiHPrtBuHTLz0v
tqoB/zOkwnKWRoouHRaLYjjtWbMsDf2NpArUlywH4E2AAZmBYdjJnM1b0171lIq2hfArD0WdhYKf
Oea9KnoRd6kI/TM4TZkpEfs+UEzF+Xi63k5df3wPPhFX7ZyW+d34mQZyUg2loPFyYJ+XLfddCHzg
1OA3gloU5pY19cNb40fGU5YFXowSsKKdj6dqrWKtWD1DxR2Fsz8JVY7sLsg0CvggcNnOc2QBcZa6
42cknC4oe+G34OogoVO5IXwOGaQk7vhzCT+r1nd9TQVE73MVxDPJ0Nn4mTC1Z5W1KEMYCoeB5xBB
AUPGjwbwXkTcvsw8ps9o3K1InUJeC/9X9WwcDTkCmD//T1uVyWw8B3ypmVeGxdo3AlHC2BIyoqBf
lCBVm/LdeDoSAWmrlhSYrfETsWwvSvh0rsFUj5dtNfpBWCWCuHZNemapDYVMF0bEGZwArvEgF1y8
xM786VbH6ymjEw7HC41EmTXL8RA1w4d/u6WFvqmodklZzx5uAM5DgZT2DbkYp2e89/Hi4z0ArTEr
s3g+/jxOoT/+DMdUngqee1F8jUC03sxuKOoEqUIlSEIdmC+0AJJR1BRUg3QCUmDR5OcRufbt1INC
pIv0WnJf2KNfgF/HDyvcAdHJlj2qBIIItkxSl0bNvI6gplBnm/F9f6hE0/heNPwp4RrjeSGVmcs4
dWM43XgKAj9z7YgMKlajVDaBBHA/lBHIqSMq4jaaSUmFDz+Px8rxtLOCwp3B2WIqISDG+golzRxY
V3eUYBwGftLmXyGinsWQSzRlP284MN5Rk9+mERbcNsegxU1HGrIAUiwAMjH0bpsudas6vuwM/5oH
BqQdZvFnDMxaApw07yE8TJObtrAjT1qmyCAjCpSzUb2zKyvsDkHtauBUnJDs6k7WXsZqLPpyATRU
AhQ6u46zL0QlkTCkX7pxBIxGj9q7jAZeGmYRlLlBYQwcnifYnCkgYmNZz8xWXySocAtbzep8gBk0
z8CIBe6Dyfr/PvQX3Rng0Ahwtz/ptb840Z/fNffc0bEf89SegaB3HbpyoQcDwblgye1zhwZ8nRey
HOiRAFr+sXdj7zepBV9WaMKKQ/gDtU/+X+x915acOtftEzEGApFuiVVUdW63233DsLdtggAhiSB4
+jPB+99te3/n8/jP9bkwJlR1ERTWmmGxl+j6e96EhRQKXg+CxKN4N+pC/G8EGvtE89NEhDcbOHjv
I6p+wlqH37F/k2cg1lNMBmK5tcVrNUbg7ULE4r0OHXpvdn+CLDDb/9df24//JAYRpW0OesGvFTfr
dw1RwQvXMW/D4gHsFNQTzkfOLuWNnXGoNUL6Cp3BtzKrzzTtplDyyI+q6/JCrjr2zogXebRUiHOT
kSccpcf/eYj/YYqGWAYamF9PFhELnptlA2UBj2f+K6JQpHVaSm48ZYJFFpvK+30RLDaQHmp4Kp/L
CungaPlgS549temz0a1zG07g8vKRLDI/1poyGMNSSxpXlkNizH1baE01uxwLaFyatKDmG2YUnRvl
onObbEvUNQPHdIp9PWbBkLjrEIsmAPgEa39UCDGn4JqHcDREnx8LX1UFkp1tbhKogsrQbv0eXCOv
WsACjOfH9qxGnh+bgznf9z4mXlaC8XSdeos4GerIlobI3xdTyWW+eg0SwI3fsqkV+bFAhkOywSlP
77skqYcW3DVhIW5SEBMtB9BR5pBP3oBsfZoGlozQaoT1/pOOt1inXgyRtxU8p8bM2tA9lscOs++H
fKOgsKqWrBEgFNAS85xyJBI5ErkhN5rq77VgXzs2lbzykVhnR60i7+xKtaGqPJEfC7GvEW0MMSBY
DezIlHlhBjL3ejq1P21z2gZQXRQfRStOozAtSJHYmHdyHPPNMW/MeizSY9e4gaMJfct2k8JHfm0K
lZcj++7PjUjcfevYdSzeN4loXp2laUNDjDw8LtfZb0IzlnqLjis/noovy6unOrA4+/UeV3msAajt
0Qj3nabPkH5uzdP7FVrMEH9ftjcusg1Ne/o6VIZKCqFkDr4fjfT94o81QlvQhwQEoTGp3DBtlR9r
teBzNtPt7GtRIol2Xo5jLURI5x39ni1F8dSUEWFOE3nVt/jpwBrL1J/4y49N27f7fM2svSUAmBzy
Y+1oHRb4zNOCpPzYf+zCEwc+EqDNlwHDLRKW5rkoWsBMpBqN0FczkK3SgBwkEE5InZHFRiXqLrQn
veTL4mG17FeR1FtfhjqodV4TqfOFehHj/XbCa+SGH4143s/5aMDzNj10TjEig/6nvQ6Nh1Z7nJTi
iHlVIW+Os+HHKf2zcOqB58Hg4jT3fYWy0eP45pzmFY2m8DFUdBwt59g8Fno/8L7520daOrBQqtWI
QQvI3FzRQsuOIUxweumB6ecZNNMyP45u+9pvm32xWmEQqDpG4AWJUWv3oW0XFkmOr7hk85KhnV7f
//yxNsJxd5ra+cenEAWi1+m1AeOF+7Uo9Px1Xxxrx7510Bi+e1nTiM1VER47NzKVoSOCNvlx+KdP
juY3Yza6c7OPWWzd+vxY07QZ5OuxupY92ZJj9VgI3/lcYcpIVGkgB3o/cHwbdNz/7Hz/a8dnDL8j
Ydv7TXzcebz26e/77dKFoNtZj1MlQFJgngV8umCcKp19iCII+k7LhhjxuDSvRPs4rvdYWPbMsqA0
Lz+OUnfDeFet+6j343hl+Ukt7Y981X3iNva1WL3E2f/Ij88enzq2ObH+/svH5nHg2Pfjz/30nd6Y
umxdQC5Ky8ts00h1s3ey//Rn3vdZi+1vkSXHr56C8MwOxqjam6m/gIwlrff52Gr2XebeXttqA764
by4EbfhYe1/8vq/TmFRcx66hfDAvnWGUuAP79/qt+r7uF/8fv3t87f0IP773vn2s/f5Tv55SOdEK
FRozewWZLU3rO8dolsz7hGtXJPH00J6M3nwF7eckzT7rHYtln/XEtkAEZlh6AKVuoomWY8g2bqzR
Vss5NMdVxQuVEwYKLHzHfLSbTqb2Pg+9L0xv/nnzONDX4ttecC9Z998xB96Agmp01OzTXL+MSNPH
xQILWk4ynvbGfyysfYJ+3/xp3z7rSSY0xqt2b+FeYSZIBNDXFkXAQgqkwc52aoB8p1ZAz347ceTb
4xtux3w2iHlt3KrNahewdI+Z1uxmjOnzE0XOy9iP35zR23Pv6EGCchZr1nmhrwOe1PCRhVKyZHWE
Bya0HhNrFCVSSww1c6cWhGz7akUwMB0LyI6dsHLLLfZXnuplLaCJ+uu4N45t9PzEe7Atyrpt9zty
3CV3n++Yp+6aYGuQKSnIbBbnOzRR4jLVLYgz/7NQVZkuXnkKmFpPQR9PhJc5LT9UDTqv2iMsvYcn
gTd1ZjQPxWPNZ5Ee+/bmYFu0PUkoSTAbGlsAYvm6EEwhSngqRrD0AGPDy4hYF9otltfLhUvC8hlQ
e+aU1Rn6YSsnhk1+LDY63UHqzE7zuJ4o4/7tAJ66sqA/7Yo5bdYun5fhsSYIcKDzlLFjLKEseu+h
gew2skYN+bLjdPmx2AfbPIAg4sfmjwP1OoOh7FlUNUWXH4sfLeBYrV2GIJhBJFhXkC5YnnHrVZ4V
mWqTsazodSmWIPJ2+nnc1BkYbXk3aoeEzgJ5ot4ZSnfy7tyt1dlgOjMm1I58V9rsEmsP1Y4FOWbp
oP57s7dnkm2un/Wcfh00ue9bG/y9b8z5sSag6QhJVUG8xtEJO1xBi16FJ/PTdmBisGt+7GZBpX4c
AwB2mR3ZZu+7ji/++BvdNCMkU+4YhKrkTgTx6ZCLfdG2vr0Bh8HqRBsgHjXQdY9OiIjMJejwpf3Q
wDCPHx861vQ+cx1r7weOz/34yqbrr21jqeTY5wkRQFAL9mfoMRLsC3PrKW7fvorGTkKyQS2HmG2E
dBP7PIPi8CCv80qc87HrOFiVy5Qfa9xgZTQLnF47ScD/vpnIpfDP/eTcQ09DU7QUTOlWdW5lsWSL
WzIT8tN934iC634pE2tAZH7scjpixNDmNeG4f+L9wPvmcjcgwqUhaZNZh/OS+EaMBkDW0MuIP9+2
WdlA6nUhQeL4yfKx/+YTCAvigmN2zFTsPre3SDseDcBiVhXGc/cIoqfS2dgkWLGKi3ARnserfFTL
VYItQpYEiLXM1/llsj7PMw8rlrV+wqykYi+0uSNN1qmoMy68ufOaDLr4Zs08cgEHEBoF+ve1b26F
vkKDtzXA++KuuIzG2Q8i13kozXAJ4rI+s+7MVh5JnRa4rtTN+6sf0Q0zdjT+tZWxSLrv4LblmE1V
5BlvkocOrv9p9M5O00TmerfKsGMfLRnaEP3G1QcXyN4XAmwNolrreaqSqgsp4KJQQwdnRaORugzA
W+aZqdudpyEp6xQaLEHv/C5sPsjmXplf2hszHcKrkw+f/bC51eGALhrV0ZbbuRM1b+tVxc33NbU/
Kw6QisfGvYORqA/1W5DpyD9bX8kDNHtn9mrGw4uI/VifwFVXd/ZpPo1hH9b3XgIBvnu/c5Chefbj
7oachi81EsvxlpQAqxJGw7ZOC+OsltC92nM8TClBhA0FEhDU+IsK7bv+7KRgvbeIJuzBuC2/rV+r
l+E7v4qrRuYfyaR7hS7FRZr9YYSO/dZ6Vq80/jaetst5eivOOKs62zKIpR/Q55yc3+e2PnkZ8KmV
JmaZcI4pK4bi0s76LnHF69ic6upxKRNLxFKmrjgVKWBxKIuzTktoOSP3aWtjOkbmV8ofIIpaP0GH
YZiJa8fbGgM6DmS0TCdg9HYTaS9sAA7ACFKGjYJ8OBkgoDTlm7xcvYcAl9Wf3ah/cnXuz0mQ1GcC
p0fxEaYKXmbbmmCE3NA4PkzpVlyrU/AAUeVNmeq3MYjUV3DHTdipmAWnso4hJF+fWha7QTqCxQ2S
pTg3AMTdR8rD/rM9QGCcfhq7uLEeQHsO/HZJzb8G0IhbklSYSfd/dR+uX7yvXo+WCCXMhXmhZ14K
hMKQg9+RIGQvYo0uzjMUw8aFpEPMPzpfK8yDqokUWtK1eCzN2Ps0g2ItovYtGGPD3g/SC6Wn+W19
Bmtg0ZN5Rez10L6Rb9AdAZkwvwR91ObzZyhQGnElPEL0k/UsHqKgPLeIUdyo0tHqAylFphxaH/ts
nONyCL0X98v80N37r+Ksb8D5DUs49Fd0f2M++0W8PM1u2BXh9LWM5LcA3YckvQspQKwJqsSllGY4
Q/z5Fuo/HZEbO7cfIGzVOgm60wKpzzcoYz4bf7X3NOERkrRn67X8yp5FHQrI0qfIDceouGUfxUd+
MR+ADpRplUwXZwjdW36CRGd7bc/09mV9dJ6Mk33ffOtFCCeIDWlEbH6v+9jNdcqh5Asx0MgPYzY/
WCd6Mc9QPcoXq4rnz8iO2VnFkNgmxqvJIy8t4jGc4um5XkKMhSRCVtCs4dzGAqK2KmIYspFAPMxv
3VmCkQhwiWANQvNaxhhTP1KSs7B84gC33YgnHXDu0EL2u4RWaKX+qX8IPrE4eIEZI95O7K3LnMQY
oKe5s1UI4xEkSlkbl3mvIghgaVSE/Iru1qQA6U4lA0iGdngdocEPAX3lYLbQ860m226bKvJ1Ck34
w1/Fqbwi8zz1pw0dtWWRfz+ezPOCkUemNAiBk3d2ZAahFYsn3NPzeIF+AUp0HvVoqeUJrHk5x60Z
N+jW98GrMKEKC3kZCTst3BC2gR6Kl1vvVDiRj3aYFYB3sjIB4ZE1n5YbLj8g92qMqMRfDFLnI5lB
REdDF4EzisuzuBZpl7svFOecGSE5aRbdgfzxLmJIh5ONOSWimNWjEnBkAeQ++bbesWvwmd6zD+VN
mVVfehI5t7rtluh9+vN7AcDnmCJtDBvd3I4ngEe5ST2ZwYxwS3wENuOeqRQc+Trdc6NpWeywVi7E
T5b/6jY+Ymt4shYLXoBhim0gYPm8f+VYK/eE5FiDnmeEo2Q/vEBpayZNO18YVU1W759pj+zm//5t
mwlEMcpCUjI6TcxhqWIjVxff+17x3kNCVQVTPv2zaCT0mYbdzvmxdhxQangzuOkCR/LheFgkzctt
g06YWWcF5MpfIJvbDsvcsapNYI/KGUTsuVTRRFUIOBdR8Kj0Z51Xg9d2YddXDcZdYBAwhWAbNjOd
e3Ybr4ytJ2h5EE6bfQco1AdUdKyN0LgA9vlnWwJ0zODYurgzbeOhldCokK7PzX3h1Yhtj7X3fSSY
l6yT031hznFN0PjdFQ8Y6QkyXdGTIV4bYmRFeVe6ppn7XosYxO3JuamkyqY9lj4WI3NuxWqQdNnR
hfdFuaeC75vWAkUIpK53B8qm96ztWJODjyH3fSd14Tnxalkl0K4OuWuB7YQB4nTAweMOCR5r7o4G
18yCdaUKIpQNfmpNu0j9ANDUoGcINgZME8U0iAsEFyQFU/jZnF40BCbnBaYVw9HQuf4DIJl+DzaO
uXtnrCewpmLc8m4DEmOPEqM6dIdtZSHynOY6hsoEDp1901ygQAXb/hDMxbNXKjOvOg0muNrI8yB9
kYID0Dl4AJ0HRNvQePunctufsKTOx24d/GRuIc+Jmh2vo8yeQ6/wYYThMzKV/cm9L973zbO5nq3i
2i+ky8kMXyI0gLCIrVQ8m/Ceech6bK9wT/MOxB0Q3c6CRM48Y9Tb4WSqdhTpB3j8DiZb1vzmOB4G
VoNT6P+0nffreEHuW2FkFV/WkQXoI3C1plzZH2flE2RuWJhdE/bmMiVKuiQ5YNXjAR+L901/5DUu
EomhiZj8eLxkT+2NFRKYiIjAiYZ18cN19QHvwJQokE3six1DdgaJnWVJ4i6oEJKIsYiMjQChOxDW
xmpk/mPbN3WX/H8y7nBc/5GMc32wZ//wOP8m434vC7bLWKCz2L/1Nx23V4iG+AsF1y3YMmCFAAf1
t44Fbyv2fYJSBQHFO9m8w5b9P3wc3gnmAyxAfVCf/k3i/Q8fh0K6e6EjJP4o7eKDyPvf8HHkV+MI
RXlEx3Ns08Jr41F1BG+8+pUig+q7YpNTudAjcnnyilHf0fERwjp5cqC0S9HvqlsHbPBANvvclwPE
zuaa1J5tZhNd8DLEf27ff6LBdpLrnR/8cToevNsBytbCzEJ2e/dPjB3DTRmsoXMutmP58TpUQ9pY
f82rN9yZ/edgKIbI8TvYUebhbsG88Aerwq8c3N8/D6p9L8mGl31bv3FwQeNuCjAHvUhdfOLQmjw5
uji5o+ovC9zbyQLjaTwPIyxbc5394dp/ZSuPH0dTQVvBK67M/cUiv147vGzwZjFCLwy41GcO3V3m
rnbYrTASNrK2no2mvECiw7i3gXtqvrpdmzPedJdG0TGD9RKKjwqOym5R259scb/qnX6cHHEdtDdU
bwQd/Fs7gXN7Xk1D0ktbKJk0SnxyWkROQhQk7VQN2yGgs7CEdsBwej826i5rp7KN2Ww9tYA8z5D3
iEX76X+/aYcp97cGg95AAgs1QWDQ3Xvezw0GA7nqPF3TSzUXNCtFoWM1DiYsa8F3k7HyAzWbzLZa
A9IPuoCZmJ28FR1ySAkjMjupBrImWyGtb8UKG+roIQmEBxcgYHNnkjwI4FzSk3yyORyfK97hB11E
TS6Lq7+6lXQfJv7JFXDdBIye6m0VwLRL/gYU6YPRWPTRYMM9Ohm7CUgfm/CoPLhmkwKVBJYUrA9T
WXxXMMs/FNzgiAl9+1w13ifDtT6aVh+gHux/7V67RP/Xu4VgBR4xFB72XI9av+nAGlIVU1sW9FJz
bqYw/tDYdcgYA/ODJKyFdWXT8KbWsCqEfi//4kUlov/XE4GID3w3ejo61G8drWxss63WlV4cf1xy
COOQ7xX24zYBKLTGp3WD8HpYoVsq6HkcuzNcu/r5v9+MX6UIe4t2IUWATAK1KmBncHa7w09DTT0O
0nD5RC9zUX03kKZ5/RbpaT1DX3hPYdTGM/rT8Pbv0Ra/6e5FnfH/rh389TfNuaHeCKXTxTadk5bc
iQ1lPfHSv+dFZ6QNNPyXzmlurRGcEdu8GxQ/CKUg9ouUzh+6jvXv8cbFy9hQdAMvlsSD8H9rDH5h
k3kziH3hbLxytthXkDY3fgs+uGmDR9Nf/3I8o4673qujtl7A/8/9DfISAOtbD9s/3Ps3CIf8UK2O
ky/+2iaB2z7aZu+c+QqgVEhWnBH3XDuQiymDy8IhkL6hu01/kHpY/x65IVzBPAbYGivW7y0bVKNV
FC6jMN2s/NJvQ3EnZWmHjq66TDfQs8FVvQu8jUhAZXFulQP93eq+2XwQj2rb4TwTeMPE+tTfPDuy
F8liPlTzeVpswMaWcdsq1MEwqyB2O5T9MCe2JsZaemnrQU4GA/YaOgP8702g5B+G392++Xu/pZDN
0GBvrqis+2u7YW3g6o4NaDfMESfoCboIdXWWcOknfhHz61Rq/iPog2z4Pytcoev592+6eFusA60t
XNK/9w89+JJLT9iXGg6nx64s13u4l+7JIBic3TJIg86vsqq1d18BFr4FEdtXJvruD5My+XXuwUSP
urWB6QUUEQpg6t/PZIALoRViMPKxYEZaE/MJaok284BYA0qqdWYtDbBQ3wc8VBr2jaUUZkIl7ZNv
qSkL2jIuS4mSH8gW/jBpO7+OqPu5oYYelMgoG7Y3wL20zs+jyMA2vD2EeEEugi5yjdZLiAOLCJt3
o1kZrPG8iwBxbjdQ26q96Ew8dIV/t88r5dJaACg9czcpG5fFqSFs1PXJmUs7JYG4sMIJMsnRjPse
wlzYzZMAURnULCpItIUvNqsDlelaXDSZnKsWbXkTNILc+jUgz3X0YUigxYNZ+uFQ+kHSKycf5VCm
qvHNTFemCdsj4j5WQfLRMRQckLxLEB4xOO5rK24anhBjDk60HMz75VQT/iflEx7hry0NVQhdD3M4
Om6wK7oR/f16D3tfN9Dq2oASSpiVlON+MDeky7x2AYT33Z2tiwWT9gRwyBgVvN2+GXHXbSJEaEDO
C8mWvGkwjwgTRHDtO5BZcwFDg70yUP9u2MIon9fj0qQIu9462p23hsFBrgGoVqh2k6+Na4PUcx/0
bpVsGeA6FGKYY6LHCNCGl/c+UJbFXW5FCa0j7BUWHjZy8IqWaySDAvUcNgrA8NBuNB2MoxHdKa1j
G/S5HasAWKwpbUwyg+f7sJ/JyN6G6my085wsA0ru1JVdw5Mrg3zRp2Ja1tseRh4IUbqLtZR9NFru
iMIZHprQwi6j0HaE2i2QAQf1gzvaRibsJgDy+7Ed2Hzeqv4RruNHjGvVaQ+LZAvUttbJ2lbqqbLE
EM6VaSUww2jIOd3ijjmeG5qo9jBiDL1bjJHHs9gqqIqG5Yz4PxNNpeDrBAkBHZaXMLsFubOq4DqW
qAXEg6XG07OQ8vcTlNlbSyPw4wh7OqNHPQcSNcJ69UyUF6jLqY3sGS+/xiT81LZvTd+82s6p3Uid
EJQIiD0Ycq6KLjzaFvMjn8vyPBHn8zRObTKoxoIOb+VgPQueKa/tY+3BET12s52nvIfZhA41PTvz
bT3Z7o2Ce2XTfL70UkXtGHhPS7kFQNSLVPjjiHo0hZuv2/qh6evlqhv7BJlQdTY791uv/TlVVSCS
FroG4JB1nVIyNbFXjeX9PBNgqFN9sltVvbF+vaN+D3trPT96Fp75YiOQH6dHl83sWrQ9JEYO6jeJ
pvUQxlfPlAnvoSKFjPwSgUfXyWzR7niufdHGdd9+V64qH425+F6YVpEsDkOFkQoWfT2OCGaddrvp
yxc2gBbnGGtqyNtvx+IwaPn+6zKA92v6G9Es3qWo6JAhUJ0iVni7ImO2YQRc5TNozySQQzYZRWT7
an30uwqut0rfGo4b2R10DRtMzrGLZn0mAYPz3jNI4g9w9W2o99NCF4C2ZsdcTohnCJ4N5KcMLARK
H7Swv8aiBIV1tHDZQ5jQFWipAdaIKL4HtVQXvvGv8MPBXBls/H7x+S1GMiseqi3IShsaZkeZax5M
cCsr9cVA1/hQ2J+afnkMWG1dtwWRhY1MOhsq2lyWfr4xpjZdxCqelF1mJV0K1AsZ42ZVBoYP1JEK
3G9174+J04EdUkZFooDNHL6p7aJabwEz11SpuzXlw9qIz9TW6iRRCuKkyvZzoZoQA0ZwC0OTuMcF
gjtopHcurOIzDYr1Mnb8u0Hn5aaciAl+0/YjE081hMqjfi4dtDAU4FGkXl9o8SStGq1imryv49WB
Pf+RWwrUh4/Am3q2vFOgTja36/LW7O3IFd+DhRg3raM+q3YUd9SbQ9Tr+VKaKH/RT6tKHGbDxlfL
V7j521Z4HxWXbzUp4GlwqjuXA3wqixI8qh+wm6Jc4GTzwBgq/KDmQMShPgTZJgAAABu7nahcMxMK
l8TsAAOi1IMZ9Z7RXLkwXiTS4cxZ4IaTLVzcKuB/dQgpQqZY2BEy3A+s3GUB7NrxurixKtCa1tY/
mboqoIi3z7OxvVXOaieNWL2QGF57FjONCzG/yQq1QlBGKuiVFyE3khDPgLvCLXWvtU9OqypumkCr
BzsAYO9bKczHU0Qd2aDbcZVINSIN5RZ5htGsHL3yeSIAGJ22+yBpo68GYcWLoPRbaeo19LeVIY3G
mcz9ZD+0w+DvdSmClylg/NaGvxPERDvHfWWC24XC5FR7NNSy3UJSiI8aEVoICaw8yb2gSzcHz9Uq
4ItQc2ZrWEWNyk007fxYaKWh3nXW5/KqTcCpHTUVOCTztuYBe5tLOAtJU6aEIqfutHNWShjneST3
ohD4Op2uhVL+jbHdSOgt0iM565EZp9Y44pZJWQ0hSAeeyan3osXaWsSLT5uyeKg1FecAo9MDK8KR
9zohne9cVrbBUYfCNSgDA99CV8vEbNTzXp3sUnY+6CwWvBWdyx+7DdxeMzZL4i7LAkZGAwelZE6H
BrUFDAxONuphXDtLfdtWVcb9Ys/nvkCdGwPZULg4sI70qEWGnCGuKrom3GUajcR6KOG8BOmOXAKF
Zip0XdSl89yRJkPfPnsGSoXY6rrO0jgFXExxqIZyvUzbgGxx0PeoGgdIeSijShXOdbCMD4EkcGnA
9hmOZQmGahqQxsMfFFXSM5J22mtNSD/ShoGKZqZn31kLm0Kog1JLLGCf1Po6t7U86Y5OGfDvTwb0
z6/lSmE9JvD7mCXr4l6YxYltMJQPe3Lh00V9XRurxABZmxfGNxFOGqgRBNjfOwVHh284NorseA+j
K7o7H0UawmAcNNTmPqpKjPIBcfiGnwtQB61wUlgwq0urqIhRcJDnhpMOnu5zo0L+Yq+Jg/Jbqcsr
Ayot6I5T6PeTpWLueVk1skt7jGlgzFm9ETNFwbLIgOwxhChIX2fZNMnYNBLPcYInW3Nk/6hSgnJu
vkRFAiN3tB4u9Wy1kdzmJcc4bPZIiQNv9ZCPzyAKUXewJYF7J7kQ0cwblPah1XheXWJerLm9DSb5
VVj2Cr/NHoCh7BgKwt1ocECUNdOtgksd1jgWJBLVTRphA+jbBp7p3h5DfwTkhRKvLiZ/C6IR3cuY
rRgWSzjETgXvdDJ3HAoTZaE+BRxvYWN34PfsurlZIaEHUygMJzl+sRHVlA1ujaoczqcWHm0Y5AMz
ApJH4213CVfbXIeYea0rbXO7G2k09qtzrqreT4rJZTcaM3hmuzCMa+lDp9Ya4E+A9C9b8M0bfZBn
M7RhPn2be/frMDRIdynUc0UzxpDJfmFGUSMl6aoY5ZHu52500kBqtH8rSAdpS5RW3K6mPd+ikhoS
FTp+sozgPGqUD0D77sjwjTrkzQ4s9C7Lhf9dNxnRNeYOCoPoUiV07l4nzqrTzMAJmnx3RLmPutMQ
rKCUbozKj2+ue9nBMF3ZVeZxvSJL+a57FPCbre6L700fYXo/e6YL+7kO4oF3UL31UG0sMA7LTT1p
dNlEeT2KQg1vyh8YZBTQza7dDNucHs+w2BephMlOrvC3FRW5oUIWqOSlbgzL1yezT/uJjKn/PC+k
CqW2X3z8vxI8NpSxenM0c9O60mcfKkkUwxpXPGv+Gb7gzxNpTtNK/nIS1JWD/M1sn+Z1KePBb2hE
B3rq5IsxwWTWsQD6F0fZkXS+Wq3TR/CatElDxBZOKIep8TA4Bb/mB5ZA9SsLdUC1c7vOFYwdAlqW
tWVOZA9qCPsGKiQJunRZOY2qsn+YTRHV3jolxEYNGhslQv0BZRlX8PqQDlWyZgl4mqvQvo4ZqlzA
LQi3NsTpiH7dmKuJg9xGIbOl5re8oWMyzqlnQZEi9fg0DRsLW2HN5zgI6iJG/WkSKaLKkC7tfTnO
bTpv+kRcqKxRNw65R4lKkM6AZGdUJxR3wCRb9ADFHZYMRoXmXKIcyDZAKU/gK4+ELmJSowoYkj7U
21wQy7ZV1ASwq7nbnWC3hs0+Tcx866rOT6mr3WicjMh2+jsDPPZUQNqBeqdljEwtRozop5B6T7FP
Cawn9TdkvDDfV2MiadHHs6QvmBjuEYt+pZuLqp/QDjalN6B86LLAGug9+EZdZ9Dxp7Z0RNpv4rHt
SZ9AvikS5lcpIvRQj+zccVRVnTRGOc/8P+ydSXfbyppl/0vNkQt9M6hBESDBTr1lW55g2ZId6Psu
8OtzA7p15euXL1flvCZcIEiCFEUEIr7vnH2OaNF+SoslBlCZkGHzC6o1c+dRSrKMVe8qFA29gP6k
xowWRQFYanGqi5muCjAje2JVcV6mrto7ddn7fNCwFIZkHLOP3lAnQdqhWeei5SGXc4owyt7c2Po5
zRbXDFA1h06moZydT3jlkPM0MReCNNoXANoCW4gr9qrmYPQob2CONOgOooeiXgEQ02PNJJjxA/uj
qXivo8JQObaU6fFuYXDAaOgqr3NjB8ZoPRkTwjJ1ip6n1ngzAHpejIHCeeHkQdskY9Doh9nL9hEt
X3+pKmaOFZefrrfxHA8/jPJ+yeMZ3ZpiBZmzF4rtT0tJfdcyKsQJ1rSrqh+5IvNdDzD3mOlv2Tgh
AVm5GvmSo15r9posu2vlClyk2suoA4CF33lFB92iFB2PpeNVeCBqh5F2jr8sYQ8Jx41AJaAFFX5u
dg+6zjGVqI7XD3KyIv6KTrVRIkFrVDjcslol6/a2sHNW685DCWkxIGit2KlafrbsF6vVkEub1Xwn
xyOGVw0NllX46Rgru4lY8B0/XZfvP7uFD1fs25XmaFKs2puFeXZZTTBU/Ei+VTPsJnOeYckDb1E8
ZsquztVlMDxUZwCGmedbBQq91hx2buOw4hKPpj1AmssMZJ4y1rEB2NcUZ8Kh0Kwwy50vhtb64GxG
0WoAogpIJWh6rK+53r8pXsb0pAfY2O/0WQ6B6MxLZyQ5cLoWkxnIh6TFVRKDkQ2UITubU3x0CvG5
VOtfmmB4HuaaSa7HctjCkuLmt4KrXKQXqIA8+17pZX0wENcslKePjr0IX1e9xympg7wrxysl0OlJ
eJW2Z22x7KH9ekzImha9ZVlx9cnSPZAnTDda1vjQdQBNmt+oeKpoPLES0y6IghgR7FETLs6VcVYP
g1IqQS4jZDaNIw/OlOjhXDU/LZC1N7ZdXUeG4bOWMNEOPOegji20RLWy9645p0gE3fR228pnlJax
KO4NGS+nj/1db06w5SQSBbtKWFGhGsMiJ97vbvtYlNQqXzNX3NpAf4YEF/BRNyKuypv4tjYMtMZ9
BcCiiaZTv+5rt32yj9/isoiP1dyK20lXjkJFo+A0sbjdbqy/t2wjUrH4oNOchftsTPZXE9XxcbBn
ik5ghbxTLJQrPR/uOlNzzWqLn1Dm155Gn6CBqVEnef0tP1T1UNPhzwtU7OPEMhGdW+mMrj8oWeTr
hfqNVTE6Rwx3B68u/czmX6iJPRivt65MC/hOae930fjgTuhTWf84lZkdakWhvKIxh4lV7SI7rt+q
7Zz5k1Y41WBl0qe0fdNaEyKTPg2AbmYMnIWJ7EZ5s6z2uph4rDNBfcziMpNZw1Oairshj6GvVfGB
w95RlBF+srCa8zSUDju6tNkhSRGctaP81DXGd4loKWB58mtYdLTJZsMJtNYYY4PZPzIJ6MpF5lMS
pZDeOu2pM5f40dXGa6cb8T08ykxL4pvJLMGIUhE1Onu8riPlJKXBlVswrS1TuEkCEC4gLPVkZawG
q6UrsOR57mWuh/7qdittZCjvuiVZbmsBtIaL1BwmBidPlCbKozVoR1Of9IBFNLIkdbYuebG8SaOK
n+he3Dh6H19dt1GOba0wL5CRd2cPu9Lq2gc1c7xjy9QCqJDmPGkYoIJIaCOOr6y4gGa56yyLi7XI
p2NayOKIRMljxO7n0Ck9ZjQ1p2jciLOaaOlpxpihKC728H6JdyN0oRBGa3WvUirbzQ7qv8LrrlG6
7B19+lLEighob1jXrkRL2jR3VpJm16pFNNI49s1UJ/HB1fnIpdARyC/NFNrNPcBaZx9HrvZgxY9Z
7jYIRhOBQKW4dWst/lHVh95FaJvYiRPUjWUEit6Pe86Wl0rBhFfk/bLL50bxHZm3x8p5Tp2e4X2a
lxveK8+06tDOXAfEkLRPeXrKdbO6WHH12jZtd2fmVXJcgANTCuTqqlvoi0fnM2DRmQaQVlz40+Ow
LvRxP8/iXE3GmYlqFrauCSjAM+3LXJYHh8VtZnriZpL3+gL1aBaod2lJAl6t7cFPOi1CH8OQ3Vmt
fKyZ3kOEaC6VqL7oFWYMcJLW0QE8dnWb8smT2cFTqubg2lz/MbwX16qgfgIgHW2oJ760NegmVweE
XLmPEgMO4Dr7GQeudtFmsBg2NbpzvSjPqoyrR80wTiy33aBqoDZui0+9asSpH+0bKkWAPTsRo2OD
fpMBWw4L6oc3+F3Vm9xMtZtOzaHGE+x+6Dp1gai17tyeA49vvHGfVia9gvbrITbV+GkCcn5I6AFT
sGIKgOuYmUlZ9A+jZ/YnLoUQVGcozyBYTetaRbOxL2xD7rzCLMcdCEXragwT1ZFShI77SasVNP0p
ZYylkn5VVnLfsPyBO2J/8iLDg89UQNiu2p1NWTSsJzAErk4PnE9JX0uf1FOdsnzOI92PLYTE/I4f
0Xh9Veev6RQhWMyTzjeN7Nqp6sj/IK44DWbFV0QUB0bJ1JMBS2Uduke/aiScjXxaBjkdFFkaMbNz
E+S5duYXVfyWQL7jlxToJgLpJoInkVjloTC9YGjvPBZkOyyCSMiaLH41bDw3i6LIc5qADY9t7+jC
zjqb+gAZTXyuV0zydsN59LiY6aupuIyk7tww7FJqWVZ15jBhRdm2qnmt4derLaOkbrDDHYsQmEV/
4Blo/2fHlszLLb6V3KWkGS/VdB5zZRXgnRetSy5o02jKse6f+p01VEowuqsZZtToBc3qDl0bkrqa
+olrXBETFheVoVkVynzwwFDiHnZ2vZfnpw5eMG0d+0lO9msnHPT89ja+ap+mZrbCUasfQDKO/sxw
vZ+t+S5JBTUpMJBRx9dsjLB/QTaznGT86gysCkDFz7HRMccz+m4fDz+LxpxPjtnBsJvoVTFVD+zC
OmUZ1ehGVL+sNlMujP5HqnA1VldTHjM3TGqWfNI2prAc2hyrivdcL07ykDjRzrXEz8HEpVFJPvFs
AQHBucSFsjN2at6KGw2E664uvNpPlZRZFozwXVFFxpFVrMiR3jWMnLs6ieQ5bmaTZVUOlBrejNoX
TA4pReyAK382RkW/TLnyNLfqWgHZOYqw955Dcd8VvaBP5t2pGQUqL2+/jawlT2lCYV3LGaJGftyp
jEYQI/thtmDHdWp2GHKM7XqK5njKGkQtlMGkLs8sO3emTJd7Qzsp09yFVPlDYZuPNS0t31oGoGkD
whIyIaw+8fZDqkL1MO04LBT6GFZtBilzElUqua85eFcixXhJNF0NlRwmmtkWCOK1gOZtFMZ1HtJS
ADlQ1PZen18pzSms1ijp2UxDqS/CwIdzszRvKkWiInco4TZryWcu+n1cf3cyPb6N54clluZxydR7
TdR9iHKmo03s3iaFaZwqoIz4AVe84TSgj25pY2vpvtZbQiL0dNyVSRHEi1pdRtTJyuDGzOpKrje1
/bMxi+HgeNmDwTqbhU/q50r1xebCcBATqx7NRJsdvRSeOu0bzQPSWowC3wuujIpxyV/qOdnPTjDL
VYZsklVgZLgzgC8+AGWMwIL/6CiGH21vOlYxUJbCfhQmMvhej95aW/lpCQNrEQxEtPHNtwQ9z07x
mFybOa20xmEdlMTOWW1qAKpUeWOteFJ1V+yFHb1AOl2CdHTLw9xSJZg6dA0Zw37YlvRp+sI5IqDd
e6XxORLixWuNya8NqKslmQCBlIkWVB4s0JLVKgHuXBMjmqkGyn0FgJxbzvl+Yd3edYZ+68j0MxQ1
Oh6Qx9J2eF1m4NPerylhttDQdgIrjTa3JHmB7p6bUhSBq7KoX5c2oYSfNIhtM8Ew5MrD4o1QWCub
/IMiu7CAt+fp1avXEgcdacyjmZ+2TREqlWCaTtJCqoZ0hLni5TD2G01eNUoUB2Rkz9Zc5gGu38+W
3dYAY3CkFBaTZtBsyS4p7CbIcvthUcxvUsVnYZuufiaFZS9ts9p7utH61J2nQEbgiGxj/Xkrv6xU
qthrABfZ0oSAZOI2LbVLA/MfjI9kjJfNGxIxTg+3e1OjTg/mfp52fRrXgT5oh0yjCDSxHvcwnILE
p5ChuodmWp6VonrwFjeEFdAfu35Sz009NvvalPM9cN10nUhS/ALBkyT0SKlq04gDeREKLX2aWcJf
piow0M4Fkqn3Gecac1Lby3yUNWnAsGr5it2YZytp+QU1y4sj+v45TWLrzo7Hu2H0xIPe4RHDyvgJ
ujKN1TZq7euUMyZESp2GukI/eVKZxBemHC8TczvdwUM0FLB0bYhaTVh61nPput/tvKqPrnSOTdY7
d3U1YC5qYxDYbYr9n4VFobN80rr8LlnGSzEY81NByxA/ef9pEUp0iU3oweYQM78yIed6UbgMphfW
zoqHLLqUkpPBOlhndVTUOr/FZl91Nu18WSYohF1+f4P2nEfTjN8wCyD0n5XRFE/WkvwcFINSTgX/
v6jmW2twp1DqRgNBq3iF7cESIyVHwFDc70i24KnXhvpZF0sE1hDSZUkeS50kZKq4K/5ivi+ZcEFl
oPJiel+qtdkR6eKbMVdfiqnFIu9M4sis9FWv+GuqcUBBXhS0jBbIoX3qlHuc81Cube1eFdBASwey
MjPA/gj+96BBQo2hRZaeuQKbTb8oa/DilJr8KKlUWsF0iUbe6JMlShjtw6vZQHPvI+3Gqmz3aiTj
Ec9DfmrduvYrI/dz8iZCXcMyZFhcoekhuUGHLYHZBFTGkpdDc3RzvxyE4U8qGEajHbQQXcwP+tG9
T3vwwWUsDg03T31pQxdRuxb9YdmnGHXkbZErOGxwIOzJ3YCLUtPhms0HoUHdNFiJFk2GeAHvbsLo
NphMfoBbM9syG30vvKZn0quF8F4fh9ZSz5EwYtAurr1HmOp3TXFTWpMIpczOaHXEfgSqv6vKgbYk
/XAtLsAyCC66USydg5HoL9HIfy5GHJFjS0dnkJ1URk7fTWiKUtDN1nAegC7eLoK9O7dUIZlDUxEM
urQ7Ro0Sn4094nk1p5+Zzg0+vgFincpUpKJz46voUsnAyKgXOKPkUmMbJ+C32kFXIeqT/7KGv9j1
xYtTLGn9qRzbry0RCeG49gZNdXJ9K8K1mMgG+5fxY7Yy9Ti4y9nMJSt0cimCvpNhI5r82mYwZ9wZ
bJiTxOKkKJnyFDWhm1lBmzh0DCGx3cECbf3yp6OUvphrE1bLbAdIVMibgFuW2ZaOge5Q8l+6U0qm
qkbLxRv1jG/G7VEZnITu2USxdfL2ks5a33WNH9twSCpYpAFl0BS/QI++Amgt0pxy30H4Mip3OKUZ
CyqFZZHQaYkr6JR8auMsEJw4OSQFi0/hmHu9zbyzS8H4HhEV/gWASFWCbX0ylYPbM4NL9SYKtUbb
21/1uSAuh7nK1aS/Dh74hVU2BFvwf4eotX41IJr3qYtkUEuORVIIOiDJetkgP6P2pjMX0FsMSqHJ
shQoHLxOReuuetsSGWELJLRDfR3t9mZswJIYlbyYY5XfNgt4nW7R4Ero5Mz0aMl3rZzHAFj76n7r
Yi5eUguisXl2JKeKq+TPtTqQ8QLpnEJFd1m6WAcHW3K1J0DjduCbQ0/TnzFJtX7dje1u8dwliKSg
qZbAEl7qo9D7o+E1OitcLEUUJLBj1qxd0xYnrGOCXPEEsqtVNb+LUzooshV+qhUViROOvJ8slUln
1Ll7d2iuqBZ6eAbLvWKX3d5gFebrOjkbi9OXvteZxW1bazIcpV0TouLMwOR7lqCGG52z8XPq252q
3zmVkgZzpHYHZ0ZBEo8OnkHsabpJ2V3OdHLqkZ6JW4yPAqngU+Hpl6zle2u0NFqxP349YxJRxi8J
X5+vCmuBsUjWDGEN0+w9W0v6QxviI/PCgUtv+vvNtm/85wPbPiVXG64IBkFhakbMR00zenUXbcCj
1LHAZmybH46UxnFxeHb25A9t2YYVEs0/PSTb/Y+dzspeaLh2wT9eNze3SRfxO4t7muyF47D+nhgt
dlHWAkNemT9FuVyiistktvGgtrePt4+zbapFWZzwHrz7YDYzzHbTjBL748d9R64uOTt93VhLmx9m
gZPRTrI5mFZlhYoOcPpvGNP2BLXBMNjrNba61TqzfVpNLPj0ts3tJtYxzDjDeB2bJGVab2Ns1Gdu
1q994vTPC6xnGyeJtupTkxnFYbPyeBnaPdumFLriJLZdk2tAVxTmk1mkBSMonkmRZdUpocLaU4Rf
irAyZHIcI9qsTSG+24v1tr18833VptuGWvmpMw2qJzOTY4UEgv/P03sH4H2S9c///b/+Eff4j+hC
BLO/ycL/xcHzf/4ZfbmlHW4v+Zum5/2HaqITx7xjwhdeTRl/2Xc0MsdZ1FCOQ0Lt0oxG1viXfcfA
vgPqznZV5KEa6kb0vH/ZdwztPwzYiiBjDII6VhLr/4BCiz/nD20s0XCWg4h+9arwgXDx/FM7WQAW
gaFuT1fXyDlTVuPedjPP2UJdXl/OOso3GPNiJL+Nk/f93F4ZZB9nebLkX8qeeIJp87hJxrZz5Mnx
vG0hpyxoX78z34bV5viBgNscjts+p5g8IgdX1oxCfloIw+Gkzinl8Up+okUuFsrKqyOz1ET7lSXs
VY9hmm3Wv48biNCUHLf7iE3YHM3ii6mDj9rclpDiynNM0z2joLKimKyGvpIgyIZKIqWc7UZvephm
0P25/7Gp594rjkmCFlFUAY1bHx7Jnvvrme+azTxLJctEOkDEkWBB3r4xdO0g+U3BpdX+vxyz94en
hpJwiYDkMDERPVuSIaG38fR93M3zmAGtVOL0TGljw0KRGWOpgHYgRIlpLaRvm9uN4mk9uLTGVEGm
DqyIcF/5xMWU548bzV7/fKG5GB83CJW1QqG0onaCYTUNx6ut0xnTWkUfkeAutYStlcdt9/aEj2eR
2/bZmsCSLlxFD7JpHgF9AzZavbbblvb3FjrKlvLIPx+GaRcBvYFadFBm7VO02nGzfoW9bU/c7utw
6fhrPh76OPpvxyyN9auV/br4lUxF/3j3+v3h9d23j7Qd4/2dts2Pz7m9sEAXJPmtZUqmU6DDo7lt
KWavnw0UYIa/bW47txu0qt9cEybzx65tq1gPsG1ZjSKPZZW+P+Nj/8cLrA4/aoViQ9Gq81yuvt5O
tNy+b2+7P26c9bfy/vi287+8/9uhts2kYclJL/fTx0u2rffj/HmI3973XzZT780oJgSPHx/2zyPl
tgTHMurMg7Y/5s/H/5sP/9sLftvcDvDffMiPx7et7ea3l/+2uT3ErIBGdG4cHKzWvr5Vctff/8dv
/N/uez8v/nw4gVp3/GMntZe/zijprEDAj4NvWzXaSnWvLAv/ZrOd7VBnSPt4zcez/zjs9oC9PMRJ
bZ3cdSaBIwxW2rqlrcbvj7t/7KvMiPbnxrL6l83tqdtD29Z2sx1oO+THXdIVGAG3+8V2uG3TmnqO
/N+/+/bE7WZ7G8uMPylEzeKY4YPrWWOPX7fNMcXrjktw0UJ1Ap62Ip4wF9aIrFdeUrq6sLed241L
Q2nx3x/anrXtRadiLaA6G7RpKJhhtSjpeNkeWlSMmk/bpmqJorr77TC6LUBP1VoWFBn5BkBJee9e
MSjMXto2iQ5Zgu1K5tqNp7QJNaH5R9KaL9ECPmcNmStZM/tzO/zI6NIA9YEeMuZvclLX7kS8L8jF
wF1f6v7kJpeawg7YToosKH6G4mw44tVYYIaWXIJ2U6ahhWobZ//bp3z/M6Tp0itcff4bhG1cr6ob
H+2DzvZf7ev+Rrm9v2y9MmzP+7d3vY3R+seh/x8Ogy9oCE3TPW5Hhj7NNWd7p/fNbe92GHe77m9v
8G8/SaESdpTKimitlRj7/mkw4R9qnVbediXD11X8RifbYGUf+/58zsfDH8/52Fc3NsWEj/sf0LOP
ffoGDthe/XGI/9nbbIf9OOLHYbZ9Xpq9FBm8PbnyMuf10oVcpHvf2vZtd7mC32upKg/bM7b9qGFg
W/y2uT2UbtfV7TV/HHG7W2xXyO3h92duL1rWt9223h//uP9+zNhUAkmSXwBKICPcRrm1WBZfNPVb
PCvFJV5om07qyOxCAjYdpjnsVNglBjNSarcdqXaZGizESqL7senqxPWPbKTS7koySLk+93s7hggo
rAwfU1FcO8+rjoiZYU+ogOcyYkFNAbIiOWfdN1txT0QNF6fJBTdYRTrZsM6jLOlsClVBQ9w1RBci
CBiZYewT49aF/3dPjzDs6tk9o/WjvJgAgYCNRtRr9zVPlFfkX0kotcHbw0e9FVTw/FRffGF96bwS
BkZCLwMFu29lcQhGwh9yOnhjTh/V7uW+a+LXLKqiHQXjo9EpUCSiaR+jyCgIHoFzlk+H0jGPddbc
w8H/RaButEuWCoWSbV9ZIsQkCng2dPjsu6QzTx08Ky8JM/LARb+R62SPGdl8WyQ1BYxuXzF3D6Tt
PI1TlZ7Qxnlxa/hN1dBw8YhTNlfC/zgljxBVFXRnqBq/j2VFz2aoYv6TKjoaKgfXZFq+Vnny3ekX
Y69NL8T8DaK+J0rAF82Rdjmp5c46zllxSKggTTk5MptMCOAlJhjNXZRaUIJn33kw7fzYoIk66zqp
tgaycTJxqm/VRB3fRXTHsBgZOxkbD7rxlo+ecS6ieHzOHdiOWSwfi96+0tR4sSw8SANC7UE+COSl
qV5f0nr+VRfaumJoI8yTyMOtqe4PWt+RiBpL0ilot5x6yaOZbG9Kypyo0oDqq0Z5MDuUfYPX7d0C
TIrTeK+pRpSD3unuVRpEy9rkA1pelZxiR38Z44eobbHiJclA+6ldw3lpj0XoX4Tl7LFW5CVzfyup
D0PCn2Uv0wnD3UtJqeBuRKH5MHx1n9R5GEMnkRNNTeWngrGqKesDKprPFdaVkBYB0pAY5eli3Bt5
T7f9AOcVNaNHnbq3ZtPXcCmMOFt2dGaxdLkTkdamcQBc3J3QHMS7hCZEgA7bCeIG2UmCaINAWrw/
RUNBrH8h1OFXXco5AAIy0F+7G+mO7qXsrDvEC2hZRxINkEX19oU8a1969IXm+k2xUehOXn6g1VnD
u1JJBxjwt3f1r7Ix760BI39d83PYx63o9uaS1KGX3TfpOPpWixDc7lLWWzHhCkZB0BE2gjUNkEs0
znmEqjb8W1egeRoX7bFGaQmei4wAuKgDkraXfpkfbOI6912CXnbQBwC1vALCQxzEqrwpq+6+jET9
4lo5NsPlQpgtGQoqkdcEGEUrNyVNHwZm+7u6y92LrcWgA3GiZepQ3BM6eW4qqV30NI18/h6xN4X2
Sm8y36MSzX1LyPp+Ji9Nzp48trkH8s41QIPlw0PNWeUPSQHfta9iLMpJcS8T/hMY6+gwSPd5mUau
4a0q/HqgNIpuUwsby/ykDzOS37R/ao2YVKOVmZOgHJJtLX2tsliQMYVu8MDcqO65iGOMCEZ+T8w3
7NBstT9U1nOsDOWhXeRxnKgZzcg/xwGrHI66bl+7/WFJx+8mQUJk/QGXJs4NarrSVgdQgkWvo+1T
onCwxHzQM0ha/FCf4Wk79KMN8xqRyut7ku4LghajKxlP69xX3IrRreUAydhaeyFGxP/NQXMvGb/G
k9Uil7bGQFoMCVYLoD0e8i+VKn1jotFd88kCw+xu8EkA4h77ZocnSJB1rOFv1Oav2AMK30qnY80/
d6eP8c9ljH6WVXyTjMvRTuenqGzuu6i2Qrf3LrnSOIdaUxp6qYayQ2z/qdIVfhQRghTiPOKwN4yn
0dCQ6yfeqUzccs9QSIU3JWjHSJRwzBh04zjPDn1hYXStYHzZDqKnSB8I/VtCkZNg3sy3kWF/JbVQ
82GpopH26JRUy0sgS/2xcSAgpmRhMPOrka2qZZBzr/eiQzWZrEcz8q/FIhBENOHcdvpOlfS050I8
J5ym4WB81yptpoCCtERr1u5DsjzNEUZaZyR+DS3iaaSmjMfJJlBN+6QNTIR6jxRS65uXo0audbCA
vUnkc5SjgWyLJyJMl51ooXgqJYJNhO+h7fXWU1774+jql+EOiRi2YU4wzjQDd2aCkQm0YSOJZekK
76LLUSfRx3XpgT+gINeCpOacnOjk7spG0U+zde8OPQjMrA0aZ2VaZoOLdTojOP1LyywKDoavRgx3
fZ99Y4FQ+RJ2ptd73qGKBn4fdp1hrDHasG/TZM9M+tSqaTDosrvP3GRNf04fMmGR/tumu2UlPhC3
EwWceAHp9JSNaU76yFlvjAWBLDRE7IizP9BQk2P0ebEBb5qz91nq6kLqENZz8vN8okK/t4N1GSkU
B1OGRKrM7J9FC+XDmddg7BIxTMRKgG6l/lTOiUZWELam3LnodqzuTGAAO2Rg2qGPmwyHQNLskFu9
NO6AEbAtVloqu9paJVXGUWqW8NULFTV8wyMzosFOVgfI8zzKg60Vz+WCVqXH+JkL/sNOl0+72Fvw
0Zg9q/XuU4l2ejcYCyHVRnybuWh6R4mIsNFIsOnc0t0taN2QPt61j2qvz7cgEw5OSjm64txwsmg6
MJD0QT9+H4dkD79jDhI7ujecHCWSIELSRMNLfb7ct9QrpiyRR2JkSbFOk89RgZBtSSH3DuYPc5wP
sbaIs+rSyiUqZGfSmDssEr5hq+ShSZJcZUusqnzTtTbewoVjsVQz8k29r9X9tC/dlvgJN3mrtYSG
p8lEoUvW4DjVrMjIBhTqKp5CnCaOUiI9XQpEA+PxGTP8IYagfFOmyJQiSx/25lTeDrFq74WBp0Gq
1VPHzKFp7Dbo+/7eMxps/KOBY1ev7yxb/6y36gWpzGwPOuNZxow1rbtgUHc0UZ9A51x5Ev8242G2
MJIvhbgm+vijpgsFBcY9EOwtiRxxzu0YQabU40dzBj4vkWBMafyWzZ/tKTtLff6VT0C6G0fR14zI
U1dORNmaKN9SNDBo7Tok4L8QUKNJalD26Y757Hqx4xtqfBuNruLHLmaEtQO6K0t6qQO9Rj/JyujU
MIVW2+pa11hnAQp0x2r0c8ddNUzGaYjzYTdkJDCUk78MLSQWLe8CE5nPqXHmw1KZxpExbl9oXnRj
l+mja46vNCn5AdCkS1y+uBgcazooNJS94UL+kk2d1wZyeCxzmZw8Q0WVjv53ImnbW0rm842fp8Bj
ddqVXlUbIcsHXze/TVVj3BFJwtAJHzq05zmAkPwK6IzBBMZQk5G6LdxP8KRrlnVh1dWhFKbNwqV4
nNErBEpZ35DA8qhPBRpBtXyyBtCdBI35KoLu2om/5qlHGPsc61fFRHCQ6MMRgtx+acCvVnEaX1TH
us0oQ88LMQym9rVNYmI7qTPs06y+ch1kumUjmXJrlA+Vh/mdiUJtxjVyxM4MmwY4noV6rWtQgwj1
G3K0b4o1HoRB11AzcDR6Ln5/LMlBSbLIkC8yUHXY2Wq00N1DY7RXR/0utdv7XHAxjg3lNGROeoMg
8tZK3lpXv20n3f5i4LXMk3OtMN+eM2rdS/pTLkbl9yMebAJf4r1rLfxGgRQrjknFJDd3TNHwM7iI
RuNKG4JmwsBCduuoJBkzkwdNx/2eRvqtsvq4q57AGgFEkkwCLLYj5hOkLFQaprTeDWp2SfoBuWe7
7Cchb6I2Vg+lyL/EwyLCssVfNLD+0alXPPdoM3SUQ5xezA7gRgT5RLljpivbZfH3QSafVIHmiBiY
X4Boro43aidNjr9s8Uw5PjtMnfw1FVi4rLjBTq7U68QSEeqExm2X4nW6sYNUQzkozOiidOJa9+NC
4KwqQle5Kbzphye7DI/2dCC4ygSS0N10WYKLeBEnQVX4SI3+u1V1Eh0l8rFRPdlxtISON/ys3Voi
b9/HavJK7jX6H9OmaOMlWIHI1Y7z/q0tIu/QzPPFlRYoQz0JME4lUBe8V1shDh4wjdJ6N5bThSZ2
BdfLe0K5xQORuZ8rPTpOGqmo3eihpEW8aDjyUxshssyGZ03MHCwa0RGq2e2odldG6cQnUuXstuk+
16vPlal/j6vpqlTOTlZjDugWm1mGUh2tNQr8XsOnp5t62Hr8yxTtoe0z5V5Nrei+Xpocl+8Fl5Cj
7LZdE3D9ds6zm/d9gN7rHaJTQLB/v0rglw2Kdo4P9bpve2BcjO/9Qhu7gaxrxMtThxE+N6f7SZvC
3mn1HQtVhFcLGqPJTlM+iHhW6lGAbGYWmzaDQ+x1j+I1uVjQWxNKBLcQScVDv97IPHrASuuWGHsQ
JVr32w3lSEiOcmEmWjl/7Stt8saWIeaU/3vfsLjYUE2MJBhN0eJa0R1Sx+hu4MdYOw1GfUVnyO/b
w1zo+v2y3lCa3QRUElU+dzv0dfdY7pO7CXfUtutjf2ebXxKmv+dtl6s0+j0poWQjr+avj+caeoQ3
QBCIuz3ltweImTaYvnzssRCYkxNelaftjbcHohjetdejHWS2H2y7tgeTTC0vli2ftl1WUSe3jqME
k4jTB2qFlZPJ+17Tkv9k7zy2XEeyLPtFyAVlEFNq4RSuxQTL1YMGDBqGr68NRmZGVdagu+c9YTjp
9BcUAOzavefscz9U458xroL9YFgnXSUZLGxhX283iDxRZ7aO2Pz9WKb6Yhs0SJZSRDYayoEAYJPW
HVKRiit6PvHX33axwzgnQJEQtQ08Tw/PVJDhwZ2ExDNwu19jTd7UJXwOebsfSWFSGY3XpPEuk881
pMdbwLnT2VffTzV8CMdwvoPB9p83bK3euySaDsrO+D9kzNdXeHdZHP79vDEFHJNNevXXP+RiC8JP
Hl9zmXdnCbHzryNqknFItDbI6SxvLkhSw3tU2qjvkvJRBuF4vD3tduNUpbkIvELubndvzzU8/G2i
GvT17a9uj5nKzPD+p6esG8elr4f+NSss/xqSy3uwrO4jDGr/envcdPP+4gCHDqDK8D7mpwVAwKRr
RqfbM9gFXjFzwEGaXLUoVdzutBA3ViVL9yqLqFoTqDmt2GO519svjDZBxihR6d/u3n4Rprp9Jttp
Cc2CPIjWj9pNk1vWso/xLaW9uPv7uVFVuQsCKNxtZlbJxlNJuJq0ILqXuMLg+ah0Dd+0CJduWwUb
y6f71lRVfN/NN3bbtAjJU4yyI3q222z8/6fy/Z9UBKauM/j/N2rvf8kISOmtw/+ZZouKe/6bf2FA
9X8wPwR25+qmAXTOArb2Tx2BJ/4x8y5N3XXBb7o3Dtu/dARM+/+lG9D/YQnXdnyBEsEQ3v9TCp/p
3nhofxPFuGi7c9afL3QH1QDwxFlX8N/od75ZFl5QetmOINjfMiG7fuoIpwUvImCYYxBaQL54jvPq
ToegoqIoXnp4Aw8Qek4s3gs3onIOPSzK+UhuRBYACEejEO4GLZHsYV380yTjGo0fLZvBuPc67ewN
GAHC0tLhYVl/agVUxrLd38mpDrqj+cfE6mN6afPIO7HPGlOqVWNDMzdGg8UACd+mjqqzlSbNOssz
BNaCxtfUqGhtdd45N9+wptFkQ4dJr4jeRCmuGOfo6abgrul/nEjL8za1NjETBxVEk4Lw1CGw9lmf
a2RHmD/FKEL0/JB70h0VxkAmjnkmiOTDqFXBPzgZ/NbZqET/5LJ3DTKMBA0KAHoJezWxRQJt4K1l
6V16Lr5xikvAxdjsqWHA7iuMbYyuc5VE0WOf9/cIoyPKj5ItS+x9+7m+wjwVUXEGOSpHSJPEDE28
SvGQpBUvVz53oBfupvRIqNi0t4d+lTds5accbkkm7XxNY9IGs98xLZuie81Rvzby4oQUWgqtbZqH
G7MgRwFe/pCgoI0ywE5WV7BBwW2S3acOlrup2le5wXqpvKteTi9e5CeHgHA7p0Nnb4Rlv65bNOOD
zkahyoitqOH5u04EfY2CVzExI/rF+8n7+IyF5I9J7GqrHcobhxOy0CS+UYrusqJ4LeCSUWluw058
pxQRS62VF8XbAo51dbv2NcjtOwlzhPS7cOVgcEAawuarQsNZxh1qdQWXJfcehtZ+19BL0Cjb0vcy
W+LnXOyGbfdKK/tOmXgFCtfb0SZB/ueb67yx72xtsNcVoSWBqreain/niHnPjfCdpOmDacmfoPeZ
gcXrvsqjhaUIcyjzQ1uA0aB/gS/ANMPj4Ks1mF9/1WZRvSFZZN+jUj06WfMoAlpNuvq2xK/qArTv
JElhyIWkHwKISAM+9Sxt441rtKdG2pIoZU6ZYMhO0iuTjTm3ZPNCmBuQaFiySvWQREgt4iaITp2e
7O1UdY/sD702rXZcWHKKiiP9g/bYxuPT2IdEUyW07ea5hQI8tRd+8Da1GJaojE08tBvMstQ/iWZD
7xtPfW+JZUyJLBK8/pObZGsrtKHwx7BoaBgcda0LcIRpOG0jd9t0TFX0jsNXBc0TocsR0IxKrYpu
+CA6NwiLddpWzFsg1rmRU1Lj6x8F69xeKeM5GS1jEbvOhkbkAcX/dJdo8V1ZcuyOhjNtYVO+R72f
r6O+vitaW5GGNwJdG9Syte1LmXr1Ep4ALMKx2wVBDLCBq9Smc5v73ov1nfGjIXrdt3PzyTBHh90c
Vg16T2u8gc6xaOc3DTvGK5Jhw+6mpwVc7cK8CnYa6UMii3wsQ3PqTdd4SzMaQjbZqLsLw5qerIiP
xo++Yo0ZhByrx1F56QX2qqLzkyHFFvLeNWYOwGiRwpKkx6ElfCUpgwqWwVuKzucsQP1nTsICHou7
WoTfTZv226A0X4Y6dnYlG/BFxJq+AJ9FT3nofXoQBqbWZvBAnVT4a0pv0fUUatiGCMEw5Tu+B7Gx
Nbs7ZnIFX9REBvVtT3n8JEYwUgabFGfo88VotPrOHp0Ka7jhLkHo3g1abaEr0Hg/YdoutfSouce+
kjlZjz8BQl1krA5Zx71/Stre5a/NuWjCMDrocxofQIM6dV5a23KhL4SbvjLVojHTDeiQ+qGkjRKm
/oirgF0QWYvZirXw2FQF/WgZVRcHO30TFs8WE+KNmgPXnLE8lqrZ21H8wQKaM5Igbgu8PITB8V5n
UBZNFtErzljfDTYtb1QY5BIQk/TSFsWnq4+nZLSHC9lDZD74wXeeMEHToXp6RR2dMMZqCdj/vpnk
2hE1jmPDeDab5CWvNWvTFDFp7jZ+iXjWrOtDts51eSHhamk6fbHHM0g3Txg7EaNzj/oCjxb05I2p
uqM3htmmC5gUaJUucSW94zQ1ryrxDpHS7Y3fVzhAfC8nhWx8j9yuPLOze+lVS65D7NLzpTiWiTfP
IrwY/xOW5gnoWB3qJLdUDxEt36XvNMObbTbT2a7dh74U6NAYPG9B/IJLcIdoZXj1tIcKPT2Xmn71
qnw8jqmXYjfDMST9iZ3wFK3auB/fIkiuLGjNzqyt+MCopCinbK1S29hpVdAcnY5PxIQsAe2o2XqY
zi9RCYS/SLmSMtstgvKcJeD5SJjd5x5GBqut38VAgyEqYKDNvbJ1oYa7Drn4JQjV2QxJq2lF30Gx
K79Ya5zXiTaaMp+yth+PWY31qDD9x75IabB59Ws6Zd+9FfgkBQbuimNpN3nTxhlWvjmhpfBzsa11
9wdBTsEwynlL4OssDJmcaeYjyDs47dSTyOHPkUFaegeaYVlKNR3lnGmt9Q9FTxcMkeDFi2BFWT6U
Hd+o8gPj0FWWd+kZT/gpyisk59I2qUTUWS98D4tDrT3pnNCI49r3BAfyBtNIAbYzbVe6pyw+WFwL
9iTEys9cHT1whDGAlvmikwofhywYpjl1dGA7NTcI9ioR5mms8XaXBFBwVO3rmbvVa1l8dvBrV329
x0dGmcFyYnouBuoY+ovzjkCFdkwp33U/687mfKP06tNLpo0RbEZJ9AgtE7kWnLQSn9DSsetoadbo
61HK08z1mL3WZc4n45sjhr0822ZG8pFq8DUguczrUsaIxiM5RPou25A0Qg3uOMA+IEQNuq5veQ/R
a1i/dNGfpv1QPgxJ3YeChjvlKXRN/yFpMX+glR+xfWzLkkLCjAAg1OlE/owiPkWCdb3YJFA6Lsk3
RUghN1o4+ylFdL05d33SM5QbtYOZlyfDltOydtsa3BYRkyH59EY0f8dpJo9V8oi76xiw+aLP7Yx7
M+TQdHWJmUJmv5RD/qENK3ulp8ylUyxZtO0MFs3JfK3Nol+3lmhXlqZ1mxYT+8o2Mbu15HMh2pKE
OehF1f/Bp4yfZNc3RfRmA0XaOjm9KMkUdDPM3bwg6DWqr35cU1cGu9imzobTwZTZlFCtiuYbtWu4
s6SQO7MTKElp3g/uourEcMqGMwkC6qgHuXc/HzIyzcT92D8MlZavq4mxjea05tqBBbAOsM36HGxL
mx7AwTdrFuY+ewCAiT+U6nZTh+FpdCn1zTHYkhufIWdzta2ap2GRxxROFcW1LnCTec297rbNNTfr
8jLLTSfahLt8sp48q3tKnZkKpeQchAX8y0bisTMyi6GjnzA/ALC5Nlx0Cy2vbQskxFo2neNyCMgv
DNXpcSRQdjHEPE1YJvv2CGpRYZro6gEQtYy7pZnt3Lwq4LmNb2Ep71RuvguLK0GLFx4ODH2rtM2X
no5fVlMs0n03GUsvKADGSZaCUScaxBsveP71Va/cjx4tviHzdDtNySWE5tejbGS62VlLv9iPlC5a
nqwLbFZp0X86ZbPXImxRnQpOmix+gaLuquoFW+uXWwMjKbptZ5r7dPC+gqH8jWiVifidOJoLziVg
CGw3XmofJk752cdir4XtdgytPSTlE7XpRdPtPbTqZR+0l3EcdjRrVwCSeHupdrIoIhgW0YTKl7Vq
NiqiZwfuptJwOkz1ptXabetML2IkxK5MTGL54AOQaIB/a9rZlniwmqBaeK77JTqkOGF7NzbykSfi
Qu5pE5ry3sudJ1badhHHvz2FN6Lb5pXm0qbuSGWPuuCYwpYwW8/lE0/DBeyuk1xJUb3MTzJl+uwJ
fzcq5M7J8IDf887LRbwqbOOxNOpjY9roGAx/br+y0lpMeZVzXyqPyEv3Tyd8hs6xWJIjjeIAOy8p
V73ebSQJW9Vkb7xaPrZl+DrU96Ev8drlT7BWBYxnzfDWE1PYyrJ/HfvawHmBAVtzv9kZwP5GfzqO
/B5ja82wJnup7HQ3/3/ZUC8QLJ0GlzUeaPeqtB9rRQxWbxSbQQP0442Ou9AHCXzAAlPkwXYaHKxj
FY7atDw54J0HF+6dio9uHO/L0mdDDJRXyRjQMvrzutyH1khKn17CZsKdKVqabmZ8yu2m/SZSBuSJ
YHjhv/SjuW4L431smrehbu7GbjMa1WdT98/asmvSBzcwzLPU5EaJ8Vvz1X7yPmzXfQ0iMo9lzkAx
fsB4+dHY41mbedD5dBfVEmNXtEOS+mUp/dqb5smpKVgQs3tORMvVVYxCvSdyjixSdM03N0xPOIN3
idHt8/4xR+/UUeJQ0K+9UliLAUiDnG1fIBhFn+2ii6xZXKdAbrQcdJZWz7lkxZ4dWUZslobfsSTD
KZYeZwMztaC+ambOpJ8jhen2stYlmwcXz30z+pf8IKgp3ZLpHTu9I3INUhdJqhvIo3tAIMMJaV6r
zjwAFCTWIl2DuDshCSJ5D/thFT40OWN/2Y6PuaeePJRqbhMfnLTbJOQ8ik6c8RUf7Ele9Epdavp8
S3IoSKiqzpVbEaeJZhMFi6OJO1oDr71w5xHwIhpEwZGDiqmJZyTafVJAozDylYtFKBH2g6N1b03a
H7kIMYZvfnWLQDytOPlOvEym8cw7BSQIdHOmUBv5h3Kts6a8s7Cr33R8AohyrfScroFJctZzqzfb
eqDQm9DLeN6PDKsV6rqrz6wFvvQ+dpOVn/uHsuNIAyNB7bZJUAgsdNbULM+v9ejtQstehbhUl4Gt
0Dklt0tmkdmbJmveiRt6cLzoU29XTpDvEtF9l2G81h3rMSf8Sw3ll26JDdnrq7pvnjxzG6XZxffC
DcbQhd2w3crzvWfH92WRzhtGfGrNH0ME904XfNDc9b3xg07kS8gFbkod/LvOU505P+1NFWJ6z31u
P+tG8+O32lfYqkPhlqsy0HHU+3cotlbO8B2a+VZPgP7NB0sokvcykZ8t8Kghss95CwUuj95E8FQ0
jDktvd7Wvb3HDXqyS3mU/UAY/ODjIhSc9ipv7kHuArNUf8yBU86t9NdipD+VirkCLlfSNVCpeM85
kNFG888jxUQhxdtgVdAJiCaT/blLLRLL3zst+Sz4ThByPCKxW5PQcKds9DOBX0BMHhez5C4X3SMX
DNQGYAE1SdygRNJGO90BlgwhbttY1Y60523CxsJKDDL8gkewMfvENrahqU4AnE6RM65Fdx39YlFM
vMSJ4TZbIlObL4s7uBVkmlb0ELTmiEffPdNovEAzQ8NnkCUtYuY5Kn6JK8C1MmO6mXbRT22GG3i6
lziFo8KGdyWyUeCy4IIJyY3OOUGCXfpQcXXN8wZxo88YXht/8ix5kVFNSrLnI51ICnokw70qaq5u
qfZUs2wuglyeVG0ekOJtCB9+mSRHNbiabRHrm1pF+9Jwzq1/LzFIY1lAxC2L9wannAt2NHWm62RD
rk+9xaD0h8Gn6QRAL3bqV38s7yurrmh8oaPDW4+EG7q4rbDaasOwCzV8GEhVEKUgaRgZlNEiHOXQ
boHDfxilc29ASCuMcxFnl5zsEEfTt0Y7XIpeu+Rg5JTRrI2UrdGIHzV9hjH+XGBJVm5/11mwAQx8
pE3x5qvpCVT0o424dFGpEzCgfDEEc4orSptFnrAlKgXGz47Idwq9igllyTbQdnYtFxMnCVamU25p
55A+sCSI467K27fI2o5jzR7MfhDWcK3d4i3KL1pcHBObFZfdn+6P+K7SXU0AaWe9GVlHmWwfG44R
C0BnJYJDEuGg6pMnCSEF4gHXiH50T7QezxgROO3L5qWlPK/j5gONLJDnlEprSEHXrIreuRd10K7n
f6vQ1V1El6JQzoidX7s3Hdyc5U8dduvEuh34s12fwolvJatXg7B/dXa0YdD9aWYqfmOtCDSHNKde
U2O473l3HQuFURxHcE+eXv2GqdMslIk2TEyvOOBPozWtswkZqNVfHWdmvmhSUeKD94sYaUCnnb+v
ilid3ulffLP9yJvs3FZiK7Ns25VrO5YPpkxApen01JybLPQns8M/MfrEVofP7Rrk2NRwDhiNPAQp
W2F7SqDNNiZDy6BYGom1igqejeVg7dgdFb0VXELNfUS+y9gdC1aSIPbAi0mFVT629SOmeTgy6Is1
jYW0K1YmRPDULmDlxaAh+UwABSYwf0B6FJL2ZI0khgfCedJGQ4UhsehOgcGYyi8GQUDd8JjYH40Y
LuxcKZiQkXiuus+mvesXjyXj8EXaT291T/Kli6tID8O1cIqLrjnvrVlCLWO0i8r1J23UYex+w6qY
L+AvWe/YAJlQrlQq24KK4NxA6cJ2grhbLSEPMKCv0OEUX9Ts6gGL+CvbMeF8DwujBU1WNv2p5Fg+
wHVftylyNjfuvYMNO1LLY/1E15mqDobUUDkYZOlulyU1VkJ9RKLWnwx47iJqzV3jTz3mhkC/m7h+
OiQpLASsOtuKfPIFdPp2Ppc6GG6gnNjCb1IZBuSKBCYCYWZbo6H27AAW3qpvfZedc4sormngt6F5
HLwwWosGwYYDW7qJwid2BF/TrMuumqTedz0t8zCzlm6NzMnyohj2OEQ8o7KfALdfAwNf+WBbV2ew
Lw2D0IVvaS+Vn6FlCsOnSRuvAEJfAuGSWNOmDcO9TiPzuLJ3iUzHbZYB2c1Mg7q5YDqeJAsSQMhJ
MEBKp0Pz0oEDX+nKhUwWWJu4GPfEvMMjcN6ERlZsw1YvppYjuSLEsl09CA01bi0BBpsdZvgwrzd5
qMNebthPeWYBJWmWgPSej6QF7WEXK6DIY3teBKgaVn5U7eugt57L7Jshw2c9nO3Zq2S7z7XsYqA+
pMC6fIV5sNZNTUNR57FDJo9ROHe+K6iE5hkOtAmei3CfpkG6dKNw2Idl8hkBGGFR7fYCOjX1m7T3
aWZApMqrvZWBbQs1fd0GpbpLVOfybSAS9RuPMNsk+BCMuRdhjIhUa2qxjVz2nCOHkpUCbS4J66SG
wscoRiJleyc/ijJ9ROH3myAVlZnfbHyHlwdnnkXNuUb1+Cf3PJa717ws2QGQHZlZBG3ZL2VkwoAT
2mMzH8l1zVik9WLWRIOMj6z0zHXntdAdCbgtC31a1C6hpRxs9Qy/Clie8i5asVONSE8csvqaJNbT
aJQvkVqH9rWe5BFu7IVx+RqGYb6AY4C9D4KeMryfyd46Xr5zsqhalFqgqP73U5n9djod3lntbMAh
VSIsF+lYvMgBzYEm1L4z7aNsqy+WuJMOs3tJTBiOthrpNOE1pxKM9WB945Uw7evkyS+w6gjoEcrS
WOawCPHWB80D+2sif9vsBRkYrUNiOhZ+RG65gRpfMg/LLHjAUrPWMUUCCRueXBe5u9IjDeG7BfAE
iTMnMLCCmVZI81jbDmBue7t/DxDYzrSjSaZ72xF7JzSegxjelqkZe5ZsseCIOQ+IJklwb3dmW1Im
jD9sqxhdddmnkxYki0E6HDIDqVxavBs+Sc7TsBp042FI4h99yJehqh7JA/sya3VKgpRaqxi/YTZC
GxterJhNiUvUyNQ86wOrj19/Q52yejvaB6y8TeuAnuNMpiXNWJ2G3YajEY4WfVmxMDx2F1WaHEh8
2iTIfyEAaF/A9g9NIh8E+nuaIIuoR3EZ+a8O3cLF5Iy/UVTfw8HKBu+BGcoKyvtGn71iaqofwzF7
MvPuYgQBlUd0X3bZUbSBvBtafU+HmXRbF+ko/epibYbQWzSSRUq4IKlT72lO/zgtzHg4iOySVi4p
3aTbtpwJ5qnqs8+Q+h42sbgf0mE79tUm1PEH6MZ+dIbfzEnfRdC+6bq4tFrdkRqfPYb4bJzkRxW/
IZQRUVA32sRCOK44urlx0nxYYsiqLWvCwKO6c22gkiPqZJfV46dh6+OiUeQIGeCcJbFfS6f3Hhtw
uSjFP0ku4MqoT9QxGQfdRGZ1TajF0KslgV5HH7X3FjPBrxbXSPQMVOzmGZjofdy6737vPwdOtp0E
HhXSH+RCHyhGELVjLLp6GorYvG5fwoqRYtJvq+cwHy/JTEr162jnTJimu7H8zYpqb4zFtS/InDRa
prIwX9x2Tl3xoWBpKVx322miVaC7eNbnG3+OA/r7rjbf/Y/H/uPuf/zZ7S/++gfiZpsqi9FTDkwi
dx7jpDQ2+sRHWFe9O0cBkFE7p9WCByJKz5oeiiTIcaXi+zLnm9tPf9/8Xzw2Mjwh1ZW2iDvEKYRJ
0p5h5jorZAH/tGf+7cK8uTV9F5COOz0T19y3x2Q2kmY36IY3uhhgohyxeiCJdYvnmF1ijXhZY+5N
gMX4UeYuSvTbj1NrXAKbSO/Ai7ko3/xttxttDlD+6yeMOcTmYIbK/HarywpgOzGPXEZ4mX/9SIYn
hID5vlTt3LALFq6sAW9VAi9aWNY4dId/3tweu929/cLFQML3/u9fIxeG0gE+e8l6QYy97ZU6PUse
lMWLPfYtE01c/0zQsHjaJgvb7E5D5VMdGKdWh9tPf9/cHss18jT87suTPZat4SfDH7p36hLDATkl
Xkg7zrXir4nxzdlCrUUBANk8Jn9pZe9SX7EVpfmW6TPoG4K5Zw6/KS4edqnceOx7sqasjtBk1Mr3
tbWauEwCUg9W+QjsJk2NYB96xaWPpTrUttoZtc7FVfXntB7lGnUyAaucP6OQK6AlO8luGdqneNUh
oxwAvJ+SSZRnNyec2Wx6hdbLT2ESEiOV/tHBnVijZxOVM6izN04PXoKi2bSDFmMQqm9VfdXAUnZ9
EaTsrRdJgwS7qWR3bu3K54rqHJkykBQCS7sU/d6t+mA5Ngb/G5M0dS3lyyxB/21CJpfUpC5Llac1
51LlwCMbwERY2kAl6vfWYDTnXtQnA8bXYSqdvTSnktytePHsBFl20rGdhEVrnXvTss6qDTn7rfEQ
aM5lsuQfN09juIRTd84FVt7CPtVx7Gw5sK9xO3p717CCu9QMqIAssIrjB8RBxnzS/G3MFioW8stk
YvjSRZQs/DfxxoBugeJTJcZ51Uc1V2q/+RxGfAmDVRYXjVDDyxT/KTuB5BTW5Mqju5j0erpuHb4V
0QSUuHoLJCvNi3ME9easa09Ml8aTmDDFQHBkpEK7rZhwgvRGPZC2YbqnjI70iR4p0tbiwQyxA9Ni
U3dw5z39j0WLYGLEtnAqn5g3cwpXdPJmEyA2aZqO0ypFNsYglX6/AbFIRbk6G/gNVOGru3h+Jcye
NKZzlDeGTsZY4HodEvmQb6UjvsyXec1K5GcIqc031jt9R5vuiQJkDcQr2TJRQmnCQCVnJsezooIj
C4W1tb499tevb78RuRutxo5YNO84xbtCWtkiH/JX0p5+OmcCsDvr9VHt4YSnhVafg8g5JFrwjAav
0cZPp7J+9S55Unl4SnOFoqKCe2Q8xW2YL1rbeCmtFB+GLz+AIdO+mejKVtPDMPXdMSdBzdb0O9FS
KRrOcFcygNlpeF0qML1WDDGZOi+pNkjoaT1bCMMJcF3Eei+Wpdu/2qVJPEbbEMJgQvEKYN5HEZ6/
gDrV1fyHKszGZRlH9rLweiYoRv/ks1Zpo3dPBAbzJLDElYGSfDIPbG8X8OwowVrxMgTDyVPp+6BB
xXLYeOpOcyVW56ob9SHbMdqmLBn9dQBsfIFlySatQF5y99QyRiWCq/dNZilp/Aj1dJV1tK16t2pJ
CErbBc3v76GiCIOv9NFJ0BLgotdDaWELNI4eVlLkutYfUnUmvCQ2hKJwfAhilg41lnT6wmbpUDsY
zjXoQ3fpC2wrZjkeh3Qi+iYnNtKxHuzpYYo4bHD9XTvNzO4SH81GBl3ONNHS9+URCyL+AO2s5+3I
hRDl+FSVy6rXXgNiqhjfFcx203JXi+kzCDid0r6G+m2vh+RB4Lkt6ye/JUEauN+zqvOVpgjBqUjQ
7IRzTwrIXraAeY3r0EeKJjkzi9JrPwoUHylelI0C90It8FvI0v9L96yNESDrjpGabppH6NSWE8rd
FAa4V9nnoQFJLtOk20h++RgytR2FeYeeepc2JvJ9czMWBgap1l8MZSGXxohE22KTY8XQKK1yQpqh
Q+mPh1MZHl2quFXc6MWMhKrWNChwwebVrxvaX64bCECy9C6ho2zrxH9UTTzuImEScV/gxqzCzz4y
zNdO0HARzQFUVriPu9HCUKa9Gtq5oj6TJQoUu65+smr2b/ZARKI/hsF1H8ksBWJ29SnOehNmrQrR
imnYmcBlLuqSDTRY8iVoXarYZjrMpWRj6UeFzZg2RVyunRpHE2AKTgXVfCZeS6de4hMMBNsynwl5
+OM1TnF0CwwMLpufRehY5WWknbAwyRYkZKDasdstHiASP6OY+urt5DfpfixbiE1P8uSKGIId1137
mvNh5YKmXmEi12PHzzxgfPZkjGDfV9BOg7bdfOqi6DYV7eUW5PBaVT4eCULHjQg2GjCfZFUF6ALT
1BJ34jPSrGkj2FHydV9kaIj3QBi/hG9cnDg39wUZTutkRObMhH5RR76+ngadc7ulV+iYlM00PSIl
QyaaHXFabWDDqpck/0UkPmCDw9MycXQ5YXWfsfVca2bN8hswn6ldhc2w+TZRXYdaNj1pU0Kkohkd
QqM4C1JUtqFuPEaCmtnMi3GJtqdful21i1rAaGT9/RKIBa0c7MHC58pGSxdWOBFEXRngDLfPdihR
vvkZnbGmtpmdof0iAAsGWP3RKd3fOrK+py3r7yBJXWKGUrWIHiDPxguLScUacfIDM+sdnSHvHIJA
5oiW+h4P/oRZust3PsGpa08QD1VmZb5sxmHWPv9xquklJyOPf9s5YJi66wKItVl3iezmJxz7pwrt
AYVaverJPF/XOKS7JLjSZYHMGlZ0n7HLcrWxMV4STw4c/6vWxmEOfGO3UDm/JR3gBUXpQERpuxl1
/0dv0WT2nTZQ/+jfUCR5C67c2YXtLeIWjSM04wPbHlh1TqVvqgIKNcVS3fr1WnkGJpLwlxg45HVe
aq0YjJnHmHV3k47Mm9JI804RKC4CSbSVMdg4FqfAXpd5nO6AdylGxZa2092GQA6vwtSJh+ngFvRq
JF+i25xMhEmHJOzPdF+yrejQ6ehDHaxB3n1lXacdbNKq8Mgi5ephLUEjdwB2ui2vPtViQJZlmB+G
8nXU0Mn/9cj88FTPu4DoybJ4h4XedeQi+dnRqSuWqlA246arq9e/7qI52da2MewUduUNm2yGi3Px
p0ImFml0vP3k0ETe9SJZKxEFhzibIai3H6eahnOeQU+0CuOlgGrI5JCn3G5cuHObpOjeuNfu9CFC
o6FnxyZEGhHNP8UeW5c2t/aKfiqnYLHXcacdZdOUqxinzKIIJrb2reNUXFQcuTY7ZS+g7rATG6cP
lUcFl62qOHJxP0aFm6z5gu4k7/5YzzeVhoExEtrr7aE08gD551mBbUbY6X5o8ng/p3U5DY4hUh82
qJmb4+2mH+ZYDimSBdafnek0+DtrgF9BkeiHIYNEnNEGWWWjSauqTxbkdm1DvnH0gBoyrIInJEk+
rNoplMesJysZbQmhbFwCOa7zL0hkGktXuuti79zVI8PFHNG8XSX2KtXT5ojcUV91NVKBPObwETpK
vBgT0NEKy5jXmHyzbeV4QEUKb9j2lsXI4CLBIZkZZPfR32Y8ZSuJXV3KY6t3KDrkf7F3JsuRI2mS
fpWWuSMFMOyHufi+knQGt+AFwogMAobdsBiWp58PzOqprOzqKul7Xyix0p3ucJiZ/qqfij11AhVb
iTBTZ13Db0RdCFEeqTMQIAeAfseXLmV31Bdxc6aWQqzpglruLjGDkK8/9NNywyWFCC7DkpO732yD
UrFiTAkpbgdt5+sBJYqbck/VaEP0Xl6EeGRg0LfyquKwPzbS3Hw99xT56fz1q06ytvYLh6Cdmvsy
KuSt0XzSrOaniM35GDLzzQU49Ur7x64yx52pBvjEpIRUzX7GmPv7ruAJSNoBBCP4BWVwqcuWkKup
vWXZflceClir3AxHCtu5SXgfvNC7eejzK2PtekM9boVPKDZcnFIBapI3xuSu4haW/jBilRg2sjEp
Yr05j9HAXm8K1V4m3rut25eUft+tAaWzqLFc6rnkqm0RzP00/fzfOETZyW76N3EI22Vf9a/iEC+/
mqIquz+DGP/2f/4Wh/Ct3ygvtUPPNqmfD12bWu2/xSF8+zcH17/pe/AhTIsF6P9jFR33N9PijwPH
9U3bEn9PRzjiN7xjYBDZdQSW6Tr+/wSruDAT/5SNEGQsUMGo37IxqzrOEuP4czaCwpp+lgTTDrEX
/gzQtG15m62B/Uys7D8iNf9tzbq9fLM/PZgTeJbNT+qEgQ1D0jYJhvz5wSIMvMKu4ugwMSPYiYBo
s69pdraULTn+4Jr4HVwt29atApMRlsGbMsZjXpgslrp450hwYnl3V8jG6Kq0Amcj9hYno8gsKOWz
DMynmjvl2vNIMOUu5X40XHJPa9dMyDgGjBCEoZ5cqjg4DGBut4amxkUbzcOfroCHP36i/yhhbQCF
79r/+3/8f+ywd79+UMprQF/yTpF1+curmnCSHO0sCA+khA9jF7DfTnGj9jT2rcB/ZVYOpkOKn46Z
f+bSPtRjQ+6qpJAWVv5WYk2M8S8kZvHJB/yS55RQBlmEYgnDIisFc10P7LlgmCMqamKawnrNIKaf
xJ4eW+coAvvIbAzPWuwITAr2dfG/5CkoZxNGTl/ZJ4PmKiou0xfJUJCkSxKwrS4LqgASMiv4Yzd5
g7xu+CHP1OFpdxrc8eCjBRGSwycSd2+TYt6ZANlJAuu5lBPeFYhi+I/TA9GFmEETHnsk4k8rhSdY
Dw8amyObdzaIpGWm+Ren/YfMjD9JO5DsWA6GPWUoBEHX/FjBZnKy75Vi/BSF0ACUm65pURs2/+a9
Wi66v16UvsP75Iamyyf0Lxel2Ti1XXRzeEjYXDE2i55SO3vHzLnSJQtkSZSdAw47mpj8/0YrE4Zl
M2xmzz20BgeXqAetkyeHOKP72Ke06tD4HiQWMPe0H5zqpMT4qoK3scWESBqW2nGy8ku6YR158b6p
URCavIt3wXSzXjUd0xsRS/oGQuzpEglY+XDQU/gpK86h22YAz43l6kcOs/yEd+AtT8qLU+GPNyTZ
nwBEBs0150LUL/1QPmCch8sxLvxMfZFWxhy2fIhazHaslZR5siJtYMLfpZFx3wt6mQl3k3O3Md0Q
6IZqwj8YVwxcPp2SPuAkCG8mo12CJAjTSZreh5Rxk/J+Gtvsk1jxiTeKqDlXzL95n/7J24S/F4ps
AGjWE+Y/3jvYkfb95A/hQdr1sGlMgk1B7E67ZebViW+dk7396we0/tmHGHqtzcfZxeIX/OXCcOk7
L2qLR7RH+1x7HoMpWTCA4Uej2+W1luWdjUq4HOPfsokrWFa8w34l8G+VGJll/Ek/Tazig+6//+vn
9s+u2dD0A64Wjkqhzbrx5xupsCjNKow8PPjiErYVPacJT42VjNmeSx9Nz7hxXc7Fv3kP/snDEuzD
VukHdgAg+C/vQdgIEYCLCOAy5J+jGzwBNzAJ66SfreqjbTxm+6wNnv71z2qZy7f9yyfUFfwxRTMs
U/9ljUpj8vUDH1x8RZZey/g+RsnEvZZfohq0mr+45BwUr7XzHLX+U8ZObKUwZaCGmYgL4bnQM0Rg
liU+dsUVliZ2aW4yEYyMveTbUO67J4eB9zOdsJuZTG4ZwWZEVooHB67sGpzEa9kYt9LxTqXmpZ58
hmUZhZ+Kx93mI4EwqHC7FGsO1+YDusKAi67Fop4Xx9BjAYjtc0kqeFW9xyR2sdXGKKzJYjnAIKKo
Z1h5QfOzM5+zOoP21GOWiBSgsGgE4Kv8947cbubyzIbMzxBKyUhg1ArXBDA/R/gwViSyTSo7zYFj
3AYZdA32zx6wzmm58eTjfHFiFgPTAeUz8bbVakf4J17JkX4QO5+ebF0999byb1laV+E0Pfoda44y
tMkUPnziEM8Tw3UNidh+8yCWZdgI1u6EMj4ohU8k3MFawc0D9rLqGUeODnPgHBDZv7kihMOe6R8v
icA0LYsLUfiBF4bu8tn9U6ST+vm8T+ZmPCDskOu3OfTpe9jM896IWrBg4S1Yqs4Tq77asIVwafhX
+MeEnmkym0YatmjX0IFNxW4Jyj0gQ4V7dJUXab8rUhYi9iprNuDroS+YGJl9fKFe/blPwVUJtLE1
oRdu6JsO7ssmcQAolArVxXB/Sp/k81TA+GyBzrmEaDaUztGH5btUmZI/smeO0lVMD2ExfXald/IF
RxPHDX9U5rFJhsewGnCHaateVW23F5nDfHx2fs+M1l3je38a68hYcc/CjLLQ9jaynr9BY7nQAvwY
0IvACYJ4U11l7qq2xFvYA+4Tjr9zi9IHKUSlapcasO/w+cw9W6zYKo7dTOVcb007iiH6XYLe6Xku
o5Fk2geF/dzO1feIYQEuDfcVozaFRbnE1mcsia218iKD8if/EuRUb3NypUehP45Q0zC0+Dcet11H
PmbHvjl2OFipvhq+2SkZABp/ArPAmZoN12ZK6WbhFfJzXirnpRvydj0q0irK/ZyUrPZFU2M4akBA
1SGuc5/nHTGWTthYr323IzyRUbMTksnNZ8H/Tab1GAlWp3mkkcGj27MCzsBBawX7p6fZOMStzuaL
kf84FlzJ/N+18KYPtmYc4UDeYNOkzUrZoAatiD4gWqNmEvBL2eKpjz1937a13OkZYFaGTKJSG6wZ
9hiuBi4JWZN5zRtHkkDFdWHbBTXKGQiTOBNnNFO65pbF2cZjEeSLfuXUyQaOKuoFUMWlcGSO82+p
q84yrY+pl4i1yoBTAs07FKhvuQLJgEN58HGbOFwMU0m+A5sxm9yRQRLxGTNk9xRU/VpM4S2M4VYW
hv4Wt8Biaqt5Lvi4rrRl35LBN466zc5WK+aPssdczLdhKfH2deS8uMq983DKbFsLAAIWxz2+EsxM
o+IuKGKxNxPsZu60cSv5XGYjnUWaiEtl0h2S18+joHB2DnPUyrGysZ9QKlOI5uBAjCKAWnjAx0H+
JNiusI+xl5+4o5BwpETFv2eefp4Tm3rcnsJn44PmnhubVuzBQIqkTfNiMxaYnCP9HUbWY2wumezG
NM9uM55a3zwKzQ7VZbdSuST8yt6ANsadeS65xTrAsxYLQJ7KW7p4RDHzPFJb0a/RwqDiGeIyN22y
8iw+1R3t3MDRaPRajd/h4pEtzED0RROVJ0N6zVLMUVmBban63thQ7FpJbNArJsgfUR2txtz+CLtT
lPS/K+42x2bgcxzStNa60V2u1LcycI838DK0PU3YjwKc1ubY7Dy8UhCEXrJC/8LODTTHjPAd1nft
eO499b1T/VPYivfMOWVqPqlJyJUMF3z3RC4YlE66nv3hNSeU1XcRm+5u72bqjqou0D2lT3hAA/Wd
Ft5dUjw3ufaXbNhHFoA6dLPxWx7ipyh8Jkh24WHQA/mbc6svCfrdd00+b2gVp78nwxSckQky4O3s
mAxt/Dy/MHx9GgziBMyQ7nTLmIq8y/cUAiKVOy81nphL0TCENbzaXLO1fQ0Fq4mRmtmtNsLy4Fct
rmtL3ZzYM3ZEBUWWJgdj7Ap4g+uIcyOjFsCDifBqVmB6iPiez4TvCV7a+lFhiUvp+uVuiP6vnO4Z
x+FtSV5nNtWxzL826dDDRwMbp3Auw7L0n+nVLI9EK0k2ETZbU9ZUr4oiAjFG000AdGoL+6DEeZR+
RPKpacOOMBc3TbCgZWwCso97iF37bnSSvZWkT6hSq5Fmu1MWkpKQdUTuqyJJ3WV4ybSqNq7vwKDp
bZutZJOvhuG5DsH5tAIjfDj3eAiOcmAGl01ITQuAmdH8D0O+8ylvt1E6pPCvwpe+DW+jxVodAzNo
64aEhMXbb8IrvJmQRo5eW+wzJeF/JhMWgBo7Cn2RO7Mw0eg5+bGPpJizR3ia7bc6dL4HzDfgl7DB
Y92UTCYxZTKABPssNjqPf9KyN4IjI2rDbuq5qwtJF1udkp0ZTiJqX0kK/kRUO3iUl5GbNl6wQjOC
xAbPWR+TdzWiRprOm26mp4LbywpsLJPxsWSMnR9w1WwwGHJR5ac+9D/TVFCUHQDjaXX1OuBiXPn0
JA9lclfZyVsUv7XinFPNjvvKASZlh3urJp/fJeLw9X+HScbUXve7FivsRIXqinIxbM6WO9H1yaAv
I9ofD6+JN+CVMyD36JSIcONDhqbKGtZkvpMM7g4ltZWbkb8vTe65XfbpajzReDeGgzVZr9WcxBip
3K1QjrU1nfY0c49DizAb3mCafZvwc1webA6Y3Is4f0nqDrgTiZFJxc/UB/mjnWIVgiRqYAKJ/DfB
OOjNaG6pNB+LYW62hg9ZRRgz9X4Uya5KgMPfMyKUFmvuMKWMunWAx76G68jI/FeSmrhQpg+KLx4G
qBUbHxXhiH3/rfPRX5HPdal3IdUNpFKMZzLrRA7MbjsNNZ5aNjxby6HSkWUAlKHvPGT1WXTl0aGj
4mRwcsUcEnmuuQdd3C4HwOaPL/APuhU1X3oD3+fGdnXeVdT3rINsKtb9bKDrjAWlUgJLPD9ufxqX
No6vX/39CzbG/lSkWU86HeTq6OPX1QGcjjIP9t4CWv/CnnuK/Xc3V3fT0gaSLOUgKQ036xCKx/Ja
9qcAgwKW7XGvwJ85QXiOgwLxOu/uEgt0dKbKlyYoKFxruu4kI8wdYsBNnPhYHbOUYjJbXGvXvJql
vSkHgSG9E9dUJFyhxTOXOMsudEgC6l6C7M5uxNVkCIwiA7PWnedAY9jFGhsb2a++kQ/DXNggHspf
8PuuPsQbydljnuKHKBqvbJOA+fjJw1C1z2Wb0cojKcurfjXDeJbC2ViB+Ah67905BcvxU4dATIrq
l8jjB9GZawsQHccfP1wDfAQ8lV1177Gu988jjlP2UMTdl22Kk2xSc2bpQwwLcHY3E45pY8q4mXY8
Co5ld1uHxTvnvunESGA6DTA0tpr8Ed4oq8AdSoaoE6Vz1EauTwzux4Xv/sVM98hekvOoXjx2Qn/Y
pDLe6Kx1YSPxETVkBVZ3onjq60tJzSlV0tkd++5oFxlcsnAB904+EHd2sDg1FKLi7CoAmammeoIu
BEeAvcrXu/v1q69rRc4u8M8pYp9tx32y/3KuJXjVTl+/CpzeRubxoC0k4bptwidPQEh2i/mHqAoL
i2FyRHH/HqeoP4PGGh1ES7shNrw0+0x19MSB6UATNPSR0oW/ET/jvQe87YU8X9M9yJHVrcRBsLL6
+BRM6DtxN3Bw1R1jsTA70qXNsasifajYuq0dGwSBWbp0js2/O9Nw/NIwuzQIVrqCcNLCsKgIhtXS
3c1N/8apje2RiffTm68ehZMpf2Fz39wOHscTmhtXTZd+agdBznWNX6MGy9g0/ACk61duPRKtmoF8
OGwxTz7Hy8YnZDVOExYU7zNblvVF+vs6JEbABmuPtKZTdIegcuiDXI7cs+Z7W9KbVgXGtFoUX6wm
cyUj+9nCQQVpkOsDCe9L5jKK8EmZ+bvCqLBKM+pnzTz92UbZp8MYyqeFzxv5+dLmLjENmgfxp6yE
aSZb2ZmPqQAYGQ38I3+6NzRMwbBidfVwpqx77ofbngRjLS3wE/G86/E4wFyfweCFycYTD1GnYaRO
bOFSWX8EXfQNK+whnZicNnZ2oOjio/CmBQ8sjjkS+UXIC6Zsmr4wTNOhSg20J7DJoad2Hy2I0NVy
xYxz4m3UomN6M4CVBAcU6kHTFQTO3XHjNDD4YjNwkRGQo4OIdz8tzfw4unzG+0VWHKh9XRzEt85v
fo88FIFymLDS0cQMiYUxfdq+RgGB0ImX2zWrF6snNO6oCA0jG86NI7DQdKzaQ8P412bThOZeAsfz
BZRCnpRndA8Q9Yi99RYf7nG5GhLuNDKRHV6g9L3jjYB9Vr4Ik6UsRRkc3Oo+DQkBZia+ZSaZj7PD
sJu6CD4eGdE+O7iZLsKJxB4EzCd4xJ6REERFleh4VfwUFSP35HfZy5uBN+uPqy6D81NYJjmykd3J
MNIuYZmf88z+IdF/CCFUqdFzb8eMO1EcmT/wXKPgKU+dlsuCv+PUprigcGCKrzfATpYj9aLEYMO4
NY3zEwM4Gk9UYwwzf0nDvCudb4muUnDt4e7rJZWpGrY2gHCEyinmM+qWuEuWt7PKPtjb0tw66+Ti
F4uOa0CRpAkPB6TutkOXfSvG8S7FQrPVFWc5cu8YdcxcYHqfcS9hP87r7FAiNqxcFgq4nsvi1vG+
fonbJWIcyvZw7Aa5NjMUHsPDNV1lvSBqXrBfGFKKkBGGq9qRB6uDp55PGbIRNdV9Nyh6ptP32EGF
sYyLthAlmhTva8FQMFDZDvme5Tjxz4A1k21pVA3J8WAXMsqFK1V2B1J4SQsyA7YkH1q6Fjl+lT00
fTetiDoOnBTmcDxacjo2hvsWM3rgVFBvVRnBDch+DHGmj1mPpSAP5s/ChKzJBewmCGtGmL3LIZoo
jeV4XPIgGboZXs/bUPv7wkado8MERq2LU4VTZbtceOgXLiTj89dMJjfST+QV3uYheJI5lZCze2sj
Lls2UG1O57MP5VkYQJi/rrHZKSHnEEqzIoWNSjdia/bq1rYOJ4EKb+jMnbZvrnhHgpWJe4a6RRc1
zIL8J6iBQLA3C7UXQobrkdblwqQrfDCAEmVwwEF8Y+6o2p9RFOHEjD+j7NKp6THR8asJvnE9eoIG
Ypq9Q90uOhq74FgHRy9y6SXg88xP2P5SNW7HSSZn16qhYjLjO6QOAmkILdzgnrJOkpmmbaTMVRHD
mW7COtrSdgDj5QPD9YklFhT8dOTAfwnxbq1MFMOV6bNLHDnmtM4UEVo37uPwgOX8WKlDY1IxTdEI
9uF9XNfVkUnBq3S6m9nSMo0iZYkUdnkg6ZTk2LG3SpLSLM5kXtd9zPB/8L43RPDWcT49e7N/sAr/
QwfGT1Dxct1YhrMW7OCUfWTCTzAqlUhRLvXMnG9qkb7W1NWu5URCdgk2w749aju/ZIXFuaa0NMxD
nay0195FoTi4nXhShBKCWd4BFr6jNPDWV6aEdiYvc5h62IqaQwiH/qwq74fV529YJy+FhGoRajPd
pjnXow+7PDJnsGnSfbOimVa3VmESddQeyTY9F3MabgyaKZyu1+yEs+o8TmxTvO4GnSyGV9MfJpBi
W+Hav6JZ4AY0I0UWzOKpRtjjTl9fYlNhP/j775sQWVNVw8loq+DcKKvZ20b82PAMTlaRA14GirfW
ozGdW5iu3EtIOnNfWo2zaZ6qxMZZPXmNefr6fZhE98SNSMz0QYG6aJeXiIHsPEB/t6CTmogFZFNE
vC0Hc+8NORUUhm2dOoxjXBHLL2s3FqevX319yTKMUJK1e5t3kzh9fYn6POGMi4+ySzL7jz/7+os5
kRc0/3EbY82DgRHs0tj+FvcYTetNrAYFQ8PIwCs5yCKHMmI+iWTK0bg99ixH7tkMeaCKVfsPr8qX
YeXrixvWmJ+cftx+WWbIQZy+hOD/ZTT+O1MC4y9mM/89o/H1V9v9x4uE01j+I6nR/uN//qc1wcdK
gCGBRkdUdBIwuAP+k9QofvPgEaNkhI4nlsrHv1sTzN8WLwPjJ7iKduD5TJ/+k9zo/4YxwVtGNaHJ
TNUL/yfeBOH+1xkcZKwvD4RvWU5oW4t94U86fzw5Q16mcXIcDBc8qKh+FVq1azHI+3Yh4Qw2TdI5
dCBCn/1HxwfoOBmXbLD6Ow1NxPGOAxAdyOZ72c8piFhI3q5TcHsa4l3t+R8yhcY7mizF3hjhS4op
sFZ1tM9TDLpDHF2ldwad5G0m8yRAO62bGOJ7L5qMEe/8Onx4jltv5x6Bs58PQc+IBHAxnDAwQmCR
FEpYuNWwc2dFcDEYq6PjQJ3Tk9FhHh0+/DhZKo6HXeqRBLWi8UwMa74MrNKzn5FtgxfG+Ip+65Ch
g8X4nInjQB7zGEIfAkZVXo3KUhsn1d7WEt/6BDndznq9Y9BzzU17fhhhK2Fw9wAAopys2i5tmL4z
Oqq7OtyONtlrl/bsPYkT9lhLwjGXGdMjMX7LejfYATtp9IiCUyq5Fv1HM8HzdrDWsFk05SYXJG9I
k039OGy9qb5yRO2pqYYE7CkkWovy5hW1FIqbCVQ61SOHyz5FL0MqEnW8S+ZpZPgUPBZBiwiVI6GD
rNwIt70GaKzWoajFU73QIAnyPVnC2k5d++Ilw811GhqCyIl71sprJmQQBSvxFRAJAuiEiYTGiDq8
h2XJ8Td8ZvH8cJjm63rqVxCGdh1FOxujC47L39o5288uIVdYtu9DileXMu8YIgSxYtNy7jpJyMH0
uhZIQXW2x9FaS6tEsk4seta90wBqZzXZ+hRXbn4OTH0V2nyTxJsv8yQCUtS4txNyeWBWWD3pl95A
KAcFDHlsTwYUQCihok1kARJi37ujDpM0WUu2HAmdGbdbtGtTkXXrqSB4m1l3u/LcUfnNBRcjqQUm
MrE1D2uFP6SaRAwzg8RcMP7sivjJFEXNrLzpwTNnV9Gw9Eem/ciA6JKRwVtgYFVGKF0N706c+9vG
St8UXIT7JmfZkjObFpuzR4ZDyJVjsO1JxW2NNtzJxvJW2H+TS+vqZSyU7IbS2me0nvJKqlOr8eg6
Q7i3J8wditM1FQjGsO9jqDN9/ypyJqSw3tNtnzSMwXw+ZiNQeoggq7qJLhFjVy1ctfFVc5/YwzVq
m73V4oihIMAloVOxZfCDrSWTb1lLmShBd5wLLZ0EtU/Up1BXQt073XXDc/LkiPpR4tgvhLGvnNJd
Yf/8Pe0KQBSV+N0FmMKEDSGMEgjLQS/tc3gvvmb3SSBy2GLWT96AgEdUwh/CUQJjmlubRLB/SOg2
kNlbmj4ikslVPwAgY7K3tS33zm9Ia8gYLMz0Wlrjr8nQ/j7R7p0C1NVbjdj5lkJ5C6bdnCGPJqN+
mKYErQ3U3VqDvlg1hLIRsWBPYf/zILg3XbILzejW6vsIMt62AT7LhXfnl1T+2Zlnr0WNRoW0rBij
cCgFRluQi0DtTkBGmu0H0AcXs+XHOPYgX0x/M8XmhzkvbxDcNnaLzs6P+j2dLtzKoGQejIAaGDdu
fvbCZNNcOM4+B7unRCguOUlJzEXR46jC6Jm05knl34pEVVuK3T+mPnFIHCfxqS3JNzdV8qums5Uc
k30vF40Xota9HUf6NCbDix/axYnxQOSlgAUQKPQQHCVm2ptmq53VdO6Mel6MRk28CeOKWkL6hrZD
3V3Ynv/y0k9peC/5DAalgMrG2VX8GvpyNRT0nU3eNDGnNZ98/Obbof0ZS3u4s3HEr6uvpFtBxkJ4
1ib0fzAQipdSpAS6Ajeszl5j42o2Qc2dSVXzfqTqd4XhKr55e8vnwNEZCJu15NiTNLLYR0zEvK5p
V5qaEKy25iXzBxxF9nmsGdkn5M+bxHkuSKOubAT5TZsep5luhQiRP6hysbWZVeDCx88vLXOXkJ8x
bb+/0qz9rMxDG6j7QZOerSkAh/AYbzSrZNRE4laE1O46nDxUXQyn1jX0xkJhYgYEBQZlQ7DfG/Ry
rieJp7IC36lF7nIqvzV5M63zkMj1nIXvXujrQ/EJk+AtDYjDMN2+tVPNSfEwzpD4kHLvc/POyT1s
RCO3lw7UZ4I6gRpiBxtpMtAwY/bHXo3fKVTJRuZs6d3IfGAUvU1dm2tHooCnah3hQ95j7rfudIKB
rWFZGwr1YOMpeagsstv4zjwHisgIc+vsJUyfZ19yPC5r3GpddZFefW05hHvGvdMxJ008fec7PSuk
Ns+OGX6TrWHjejKyBwi6fMmpFzBS75DU7cFN/a3V9d9mXz27HLSziAslzl4T6NFwABlNWVyWFlCi
AZvasfLVyOTb3hexMdNKHx4Vg/gDTFzuqwrGUHuSs4JJlehbFpzrIaCEwm/uwoFxYUXGHQYG/66Z
w92EXWG2jekW9ao5OdP8Oyw2NvCjCnZ81N7rZnjsu8kA4c/1H4JHLgAHrtlzDLAVRLcm/Hdi0iWq
vttqKkJdqBuQKupNX6KCVUMNUgbyteuQRiForGjYWXtqCjZLvB+8UEM3xWDR/hSc2mxa2jmT73Re
PDV9kO204zzGbEBkzvS7D0Oy2Jz1w77irFSYx2jqLi3jh7XNciQbA9S9mXFa9PTV129SyEM0j8hp
HNS9gqg6md97kyjLcqB5V77f7qRlEF7QZMaYnDzrKnLxT4j3JJL7gQGHHhDxw3YkPQDPUajiycr8
V7cnuktpn3eitDE62DWyh+pKcaCooN9h/6ZtxrL0bpQfrjEPbxwkf1ZohvsmAAYh7LOnhpYPEK/Y
cmRa2SJ81mBFfBl4F1xXYhfGg4XJIGQZc8VLkbPv8rz8I+3MDnGcoBqsWpwwlbc2QGoWU0euRJPn
AjO8qboI14E6TnHYXYjRI+z7+pnUI+fvlDtXOxjZtUo5vvn+XF+rEZ2LOZuof3D8tO/sEp3WpwVp
lGN6mico95KoOZnIc1a7H7Wm38lq5pukrkm68ZpY0hsAYO6I6t0D0ZmlHWCUhNg+lh/UU0BKdDsl
19ZBUUry+ZZLt18pO2UoE1ifYJuWUjuNXWReAJyC2xKC0LFuk20epJgnotdsuVAbkVIIx+BniYZc
AougaMm9DvEHiEer4m3XDvUWW14FD5zCKEXSctU01zjy893s/6DIhgHOkNf7AaEwEz8MAzVRixoa
tjB/tLF4dwTx2daQ9zmr6NkqQpJtc01U8h73VLYuBwi2xlQ+RkrdW36LZtenj+l8p8ji05xXkF+V
bClzpwbvEci1NTeM6KviCbjPqmqdhewERrBHm1loTk1rPlajLu+6BcizsEVC/Cmg8ZKVK5abe4qU
MC+nhv7RNQdrPVbNzSevFRTdNcpmBxFy7A+5QVJjiFDHnIWSHDJBpfZLGwfuSP12bufme+GoV7a8
7O1a3AV4rax1WbcPfYkWMFgGRq6KdKBjq6cMXtcKRGt/pfMG5rptwNIVvN6+n6xAPj7E4TjuHc0s
B+4y23JAdZLI727uiumsDfA/DrPkbLRjfD0jnq2UCsLc+OQeg20GKeP9K+5sIW70Lw3pASP12aQ6
4k7Hgb12+JnpS6F+wqqb46SJYCLxAk9wqaYMuK/6C+OD+p9gx9yGgZfhZ/cpMgwb6169kw8B/WfX
/WGOAIIgjECLKRT0k2h4caS/n/3yijMB7Qn9+g2V4qdGgI7SbLynE+tXbwM7SB0PTbRwH0wOGxe3
544i0w0VdMx0Ig++8vJXXH9V5LRHb5A/WlufzYBrFPYE+Jpc/Ejyi1G4PJRRSawl6nVyp19CZY9t
yqCLHSso+FFc2qtjuPsSWlNpATuvEBHRRBs6GHED+2byI86InLITgc3UHANvYt17aFJ5avv6g1PU
zdPTC0BpsBmwzMhoFrl67wwQXXFpUQcyh4+FjvduhJOX2XRikrfB1sMM5dGrw0doMB9BEPMKN9vG
peJJmFSLxR+Eeo5hY+G9tnZ02rOPG8hu5SDTaU8KdYURnuRW7h9lAfNEaG9PQfXGa70DmKAfofU8
zvN25vSmx/p7DfCWgciz449ytZhwwqdoCn+y+/zua+4hDtEjo/4urGsISapZ4tgsLYGJeheVD3PH
7c+PHuZYnMukfpGG3tbGgJLYPjB81qsu9x/ddN7kCWQ/0yL+mgDxx/OwptyNM7U+Ld8qzYulfnKj
PRuRLJuWCcsiLY3UnSWXeoBDM4u3siHGiu+O2empjLhDG9GWuOIZ9fOuchnjWJiJVtwXRl5NLkdP
7cZY3CrTerFVc8gd1OY4c39kgPWr6jobAVMplT2FDrn4urmn4u4B8+C29b73dbVF2LrEhLR84lY1
k5S5ruXlDSBzurNs8ykpzUOfcle2jsDKQVymzj2pondFqtxsxZVCXuh5W2EYbAr9xQD77i6TQkbg
P/oivLD/ZRyTgCCynP7nqKhTYIuT0YKFZxUTJyQwzCUBBmvF1s5LyzufrriiTX6G7njLgcBbUcqx
T/gPbuBt7Fo/SYkLrEA0WN6aEuOZG4ItRypdgDwFx1GhvqUVRcMWvHh/pPZO0DpYG8UJnNSpC+1D
Ytd4tcRrMPfDEuV8ZRK9Xl5zA/W9qZx9GCdPUX3VQw1ZfC9L4OaR9rCu0vJJq/JDL4aXWNfrutXb
MMLPNpXgld1nthUvqBf4YzpOz0BlHzKP/rEU8oujHffbY+0lZLwMq9+OXbaku7KHbDTk0R7YT6G4
XI3MNC/SbfeUMbTwQLhp1LjAhplzVAXbI+Btyk2PAFwIMYAWttQx6JkJgKosg+DY7q4ScPjYowCw
cCGT1/h9B+ObrMTOSGRzMCLngUxHs+EEiMEyJ+adTdG5jEe6JphYlcC7m0r9qjyeQDTptc1naB79
/L5V/mtYaH2oOEXgEWFC2rcdl0TYr2ZjhgkOV9mIDoL0+prp5UfDtk7iWIhIpC4i7sWO6z3KFdu4
2L5zE6ym/p0XXBvFtiClcqBjiWbv+MP/f+ydSW/jSpul/0vv+YEMzoveSKJmW7Js2U5vCDudyXkM
BqdfXw9dX+GigGo0et8bI2/6pgeJZESc95zn9OaXNhxkyzYuHVgtnA5jIlfP4zSZChEZg8EIKHGu
q68aYNmhsOp+jcA3rI2C+KEvr7A14zXuEWyc6Wl0a28VSp3s6jC96MmlWQCOflhW67Cz8fV6+A+a
a2+m2srRXWaO2osDQFCZw6uQSDAVrQqclP2tloiLa9PEqKr5w8iaBlNjbG07b+JuU3uuSxRknSqA
AlPKUGYPie55j0lknOBPxVuvjoN2TuKjluXbPsQsWjVQ4oAPveDPU7u4Fh9mRWu2rH9bfQeOo6Vd
rcrtg6m7QSpIplRZ9YmbDpdUx+jNPWe0uzzqUdK9lBBkQj9lqt92J0pvOdvoJJjnHTFQordUda9c
KqWYx0UbKrZOpRH6kIqxQ+fG8F2kEtuoq2EVntu9rHls4BynfTAbzubQG8HoMjyyOXJU43Ma9xu2
W+G6KLsPnBjYrNjYgNLaDJY2AQ+rAWva3WmKEdg6Fb5HDKaalmLEIaOqzpdyQxO1AQ9leKwSDBqa
jThJlzYlI87foucGVW7DSdLu350u47wwPOc5NroIHCXOAcAiknQU39E1T1RYOVtRa08qF+WG/zsL
YsHBjyAAFbxghIQIOd3NeBacCAOwJxAEeskpgc2Zn7LYDssIPrPt/TQ6xzbO8SIVbmBZoYaOgrxR
UBlxG9V3ZRJIpFmsZeUeUKvMh0ZZ9JhHOmR6i0ZvgXkM9/m5qxEqQYE8Dml7dUdGTUixK3I9Y9Bo
5Cub3zZ1vdzB6fc80huTcaBbsxP9DWPgT+EumOIcb6Ty3HQJjT63vtzrGvWXloqunR49mYn2GHo9
V7XvEsmYGrZ4Q81ecISJ7uHKyqL0yuz9dyJxCnspyZcqesDjvM1Eu9yiVGa3bpOCxa+0dZRph1K8
hNRUzr3LF16Mx1P+mOvIl2XaPeWV+aKwYq2QbWn1ECbkSB1Di2suIfCYUb/2QDG4GYIxTnSnWTvU
fkrdzHZ20etrcOBh91rJCD02goHgpxQ8ZP3aEiZx/gJltGR8o2QQD63/remC6RuKlJNG2bqw+3mH
oLoP+2Ifupw7tCSfVm47lseIYH4NhIQNWdEEpcvmd1Q0RNKeMYtDE5JrwPPRNr9bjRhYyKW8HJme
/JyZkLt8iGQN4iPN7a1jyKs5dsY+SQ3QN0sqvKK0fYjlv//URkvb4lLL7IeaduRG4UTIWWdje2if
Px+KOIf/RWTlKKaGC/DnLzs/mdbC5FaXPDMxTSdqayJYHVJTAC1SxiOCjL2tmkICOtLjDdIMhaeL
YchaPphRFP8buTSVI380Ix/Pp9dy2IAZCyl12iEnN8d67vdDUUw7syyxhPUWH5Y/DR2bGm865DUL
WI63R1VPhdEkaSCz9hQOPkeRn+/+YwKrLSAPZQU1B03eIwAF2ukf9xKS+L99TP/8HbtQRtE1EMhl
BtcXBJMH3w03Qwt4RMToPsjQ4lg64t8fYip010xW3syFqDXaNlpXgR90/fNH9wdH1cikPHoLiSrp
WH9KYZ+bRIdTJS371NN6v+POq48EmJsjcfqQ+aeibr3kRfz5oLhrgkHon//8lbC9I7vcetcIhaT2
zyfwGv/7X/38XToVVEB3PNr/+cRAhHBjUv2IO4HHG3XdO46S1fGfD35rMv/7+e8k6YKmFTgwfe4C
D3vsis56becCFyglgJEuIqniFc2zm4cF2BH2w73GakrJElv+8FS4pX7wrGSV61RpGsowNnpfmJu2
a9e5wmoUZwB3QQ0WSgI45LCS+holgUWmgWlKniBUgDmalH7Lw/YRHiMUfdZSfIyzYD0dEposo3lV
zIi8jsjo1+ydP7PQsOWW/YEzgX1WU7JrO68IalQpbXyGZNStC3a3qJDOKrI8TM0JnDj6zCERF/cp
lcMO69bK5aKEbmv+xqNHzsZGgcim9MUI8/qsUR8NYzzG+CuOUzQui0AEqRCXYUDB9NWCAXnS5zgw
qqndQi7Zzh4JIALt6b5DGlrXbnScCRqDlVQVHizisxSNjusi0/fgbdURLMcvDId3fZQigIJeOdVR
DcUT50Roj3btHvJQcVxqXeoEoB41cqelig8gqDGifnH2za+1BuYVbBW8FACWpUXYrqy/G1FdpP5I
nnQPsDhozWmXu+iehf2awVKlUcL8U2jOc8uhOm8gEORTfjDhgfSaFZInpfTaFHcCQxOetFWRYZew
wEexJ7MxT4wvkPmOafaCgx+9xRwuobJufluDXkwfdagqdVO9IsZz3i+hR/YheB2LJ+4MFbMnZh8X
1B7ybWvPYFQC3wZ2g76Jk/S7pPChR8FnEDe9h40eFCFxSk0vnm3LfYNmPvBp4Kax/l4qnqzV3H4P
rfne8RvaYHpXneKho4T8FU9o2JV4bjtqsZf6nchwQTXLt+W3W1vIDQ+ZQ5uTP3efbh9dfY3N+QKX
R9o94mjiZXpMI4+Tm7UqdPulDtn/zNweOZyNHb66e9ONu17gJ4oT9S2Hju0V51wUcNZKcah1SzvJ
7kWki61y8RdyBjyIJtklgo6RmEGN0xQtbRPFn8yCRgDRrNqAqE0T7EBxRM6JUwVGbErvTWN6qQUl
sZE9n2SNBmUQFl1nk+wu2uQQ/1rm/lVnc7qPWxSHna2Q6T0NvyLB5n7fxIlzLVExK5sgCOipx7wq
ywDOoSJ4yK9QMtlbXjoGReYnsZWgN7WPx4LC+o0IGUK4CkczlTZR5zwbKoXiVVkPghFc2nfaOhRo
3qGB4Bs2D62DzX95P1ry2LTRAJDQKvlgTN5b3+qfPCsx5Fbmr74CRmGF/M5N26/yfvqNr6xeaXkQ
iTbaESga+HT74oDiiBiIsrExL1FZk6AZGjA+6MK4WuyzgVi3d9xKxyWRfk2lxyxEkjmRf90MIXTG
GkYfFUg3G8pL4s/UlDKIoO2p3JgjZuzY/MAyx9vj02Rh+dhZmluozO+hAHgrQzTXSmIJ6sBLWPxh
+VSSwOnPMvktcBRVnoVllps0THpux+q1dY2LP/XD1s76IWghTuTNK4csWrKY3ePXsZy1RQHRwQ+j
NeajJa9gvzBRt7hIEX/9weXkZmKYd5uAVk7sjrJn60wnQPNLVzNscMJaXCe8JV57st3qDcPdo5UU
+QYZgerTN9k3B2ENl86Itknn8J2FRxVWoiDg2ca+d+KXNLabLdjLZZu6+BE1cN0R1spOa3hwpsve
ndOWL3YEEhFGqHxbeXvU7HctNiM4jCzmp8w1zm3rfDRswQgqU8zgZ3SkeDfgUV9Ao1cal01pqj+i
mp/q5uqKKpgsZMARsySqk/qT2hmD4CZ8Xy74Np4DlfiBZkUH09KOo8QQGCvrKcvcjTaln7KP9r5T
bfnR5o1y0OL8Qb9OIUoMmwWxsafxHlc1brpMuxVZfq77L41G1ZWH73UmwTXBTyGWH5kry2B4SF+5
uWSLAEUGggYhwtv+JgTJkznTIzrVk+M6VzPvnogh0ZdOtV9uXn6+7wQ3iORCFnPay7etW91iqYOf
xZVgzGy5LZzRIIPoKWCDxI4og/1l5Xc4Vj5T10jiJpj+aIAq4f/GrDzLGZHSR5aXJkjVTVIpSXDI
rdZeS4FDGd4cg+jZNLS7wvr00XHxq9u/6UW+DvQfyra5p026ky0GtlJ7hK19TGKeiqN/9VCTzA6h
KOooH2cK+ykxh2s0zxCj+evlXzqVvIS4nJcS7wP1lBu9dEHrV0zdW33Pw3WBFqOwjjomp/YDGZfD
opdyjOx2JQ9arWw+06i4Yaa40Cyzpu5x3nd9CMqwcOeAPciZvoUjRaMvtm69kbJbY6YkVsfVmExu
voHA9YHDcwmU5JQHT6uaMQwsA1oqTMqCtZ52CydgHPipKyRjldf3tB+PfXLT7e63HrHHEUA8B7nL
uU9YaKlN7y86i4ERM7LBlUdwb+J9QZf0aqNYNwbT9hYsVToxE6tTsSOgjsRciQec0AFFaO/NrC/T
q/BUhd0GnmGgXLKFNBUiN9trt6l/pap/kxnmfZEkFxMy4qojlTZ05bfnoSBllnr38iaQnfxqJusD
YvhrmbMtUMm9cfpflpuR5SvHJ/Ya5Zbzo8sCkIykebPPuDO3PtOJFXIp/uP2y+b9DL2RDhAG+mNl
BF5uZHtvgk6sdU9ppZ/rcSN0Go+Y9ZmXPDRgFzTYRjm3UdPJrVSZm8TlHa2pHcaYlnAl2LQwFUn9
jqBPzibRGXh1zCWN7LNrcASELBSMxcyt0zUPesG8GE8yjMAkxRY4ML8V0S+pOVt9aqgsZOdjLcXx
WEhOKK9Xe7HxufRIjNbn0GcWL/WLNxmfiGZENId+pxHIYr0sfy/3d1hFhLk6h/pMQpeFIOo2Ws6L
pWPkpgWAG4kp3GBO4A6YtHmtU8BQcycepWofuZ19kSrjACq031XDV7G115Knpk7MfeUU7Fvs1nrD
GgDWy2kDemenQ4xk/LPdd7tv4aBPdZHWrnzNWJZm+hgoDO8bHpmEIwyCC5rFTyE140u20XrW4En4
BZdPGTgYedaiBV7i0iOY8e/2dFAayT0TRJeolLI5WF31LE0I/x2kiZG/oiC1n8kjFFX44ifOux4z
F4iIkUxZ+Nrp/cmRHhGeRp5CFeOoLus/U1PyyBDzU5lSNg9bcyULulY5DqEqMAqhO2blEiog7vNp
0qu3ylx7444pAQBJsWI27svCCCwm/Gujipx1jAwCH9UcdpVmvzVzMhwaWaDSGcwn3eStEfNFsYnc
hZ4AISKyJ7ZAeBQm9x3jzb6dW58SjLgllA8tszKZcaspMKgdC5ZqN8TVXoFXH3XnY0SuAAXLc4U3
1yKHGN8aYG2BEVYh2MmtU0WXKpbvYk6Jh9HBsNEwJkmQo8JzI4BUkASZnhz9iJwP05u1y8SVYRAU
ME4VlbQfyZJSyuiNdy4FEKfNVRBJIZZRPWlueh90OHbYd6J1UrKQNRRMpONQbbCHAf8fl5bYkt+c
R9ShxDsUTug+Ui55fO4VIl5A9QF4Y5hyfLUd0rLZ19FhnmGHRxwI9YboZz8wLjU6a0AncK7+hDGk
spOHHN1qx8xZ3/VGdrNr84u6hfSs2wc/eyTOUD8pg1KoODIPjMw6feYt6QDsjyxYBSU+Kzvy6NKt
SeHVur2a6xSvFGperQr2kTGYRX+8d8hCA0HarhrOTS+cNTP8105iFTftdyidToczWZMJTHCR3IoE
DrSJTNcys5xkNFBC8eTBkpzRRFwNWaxCvXeWDHo+a3/beWaklAwOj+XRX1eiP9i2+iv8gnh2OO2s
VIe8+JFnzh8dUM5QivJkljhnqEs+z0CCAz8SOGrB2CTgfMWcv8LjOIUlbmwNsS2lmp1OxhK0Qexs
VR3B+ekee2MkYT8JxEGwjGFsJAF6tEclC3D5GdQJtEli/CZrCO8ae5v0IBUu3hgRdcqJgFb+zhmJ
AZL/2HnjK/IMGqGjuVuv679KwVimqMNnWPLvhhhfkSPuqiQ6hheGtt3CeRxLhRY9fRstimyu2NK0
TG0ACyfrQlFg5muHudbVDnTjsDKGyN6whnKZ5vKaOvSLxTQ9ktnrt11pHxofrT7y0s8559Smivch
x/4Uqg9J0qHsYP3pNd2r4F4fGIg/TCOTA0qkHOz4gWuWf5wS8nhGqomM85huBo6f5IH2RF8vXgJM
s5h7Ch5ZskGTi4sdWWy0kDptcxvj7e+HBZU6Gl/DVNIBnRubIkr3rH3RrjLuyrdochNs9gBflFuT
DLWXF9fUpgGiNPsnvxTPPc2VaQExmqgZu/WvulPvTroO67Z4yGFMsuwxL8eyBFiRGpQwnM+mrjjm
ClK9pbCOjLv3WeIEnT+jpUt9z6lPQ/ejzCB9aMeAloB7koDBKaiWq63W3AB2Hzc0r1FD/LeB3xr4
KjJA5Thf1jTW5PdSJ+gT4xZbencYBzBqcnLeAWdXIt5nDdMkJEblklAgwIPc03HkKuttHHKkzYa7
ZzcPJJCTnec5q24uycE39ySUzQ6o8TNpgeyYcP+y4cvToBO1tVFjLLdtrihHMz18/B2TtXJvmN2w
Zr71DN8VQGZ0sVuUdTKdn44nkkMv+ouEuwjkVPWQAAsaR5Nx2syWvfPL3r1p9gT7Sqdd2ByCGHkF
OyUpqapV62S0sCvme4Y5YVBNQ7+3tb0g//tEaTADxLTHodczw43qwNTH7x/38f83av/fjNq2ubC/
/s9G7df/yaP9n//ovzza9r+EhRXbEbblecIzcFv/l0fb/JfjYuCz6C1ZCEUmnvCywvj3v/+X6f8L
PJxFpkA3HYfojP+PR9v5F1/N9BacDlW8wnH+nzzaP9/lv7NY+P4mBDnH5MfQwbn+d4+21ztVVU2R
se/m5okpVLOysjINXADWCfpzRLWVr8qd2xDKmN0Tl3hm9Ut3qA1KpjDD7jjhbDwOxmQehPuIp27D
U3TYG2NbwwduM2jWCwKWvoOi1u6yZUPda/fZWPZhimk4QdbchGmtdOi7DoNfY7wBBF5Fyjs2uuQG
vDOrRpEv2WK51UNuOCpw48eMEFr7Vofje+jWOuXUzI7R5T4GeU1eyUtSGzRA/+45N4v6Awfk17go
zQWxUXi2t0Q4Z09KniNIab12mP4mzBVhV4XbSJYZjB+3n/au52OGEWjpesRUSKCgh6VzYSURR8nh
ae+5apPZ9EesrHjE581EZbaYF9EXFXM3zrD1J7YwZfnXZcvEyMm5NK3PPpR532ZSHJXGHE9zlt5a
/TX3v03bfzGT/iFN/PtIHyXq69gdc0mnH2/fLQn7dhst4jvsDH4ZxDgthQvHNChoizoKKoWvyeo0
b13FqB1CLyeOJBnrlabDFB79Ix68eEM9ovWeatjo4dzvOii0qAH8/MI0naDlsr+HcfOOF5VTKrhU
V/7FRFKfa/z0ecOvjfeXWlt2InZlJVcmR7jQmUieelsD8ELWijlZtDenKLkUevddMwfdxSMugzgJ
/dfJmozXiQBVPRkb0XA0EENh7KchBHsxA4dl32TsvfTJzFwWZ3/YNl5sXajKDA9egrhgtqqDFXOd
lsS50oj0zSYJ97q8U1TcsTeEtOzEoLMNKzr1ySiMNevuigpC49COGv8OfG5Fn1Q8YcGJjA8VAtAI
lwIOPNuvdlLGW5AGmACJ+1Npsk9c3n6PARD7E8Lraf7HHvyXITZ2Q1R9z572Fc/Aa1ldh0APJ7KT
FhknJiDMJadyIa545bld+iAoGKu2Sewdl510MlN0VvBrcfTLbljezG0W9YiTBSxYCIxrmmQw1C+o
1JazX9+yPa2c4rmeUyzmxvQ1ApRltJq2FCn0Z5g2WDCXW80eUX5LkcJnX8o9fj60BTU0WCoWsYHR
igbJClM/iivb0e7YLR8sdI1iSO29/zPdyH8lrf/L0gt83HB3On8JEv/OPG8XdVhE0rbsyCd61Ki3
I4s7p2aiWPlfgvs4lpZLNpGQlypy4lZcfedu8dYWVNRg4IhUQ78KUEDQeEBehtBesSGTx58PoZaj
BMzDzpaLmAEY9gjFaTYRRgr0QVcDeZXGDA0yMAnAo92NubwwGmbxtGjv+Of2aTvmJDVtGXAgIwe2
YHjDIqoATmBprZJInipdPrXKoWg3dR49J4U/kOHpbmxt5zBB0ur06jaLk8iOgeHgRu6iaCBAT3BM
WCTdOhrQusrfdhG7jsmBSg2Pfl3DCMRJtQQuUCgYjqO2S63aMz9pgStZTG+x8R+Jd2Jf6/VLQ3SU
82xkwMyN9//5cyb2M3bzYdtXdGOVOog8s+p3YTNqzBjjTy+WUDD4nwyE8WOLGWc/JM16/iZgPx5/
ENHA9lfecMuGDrqJguNjdPTDzvJout5jHbm8tA56cZUWB7g2ALchERvLhdJoOFsKAIMrpWoo7Qiv
rgbnUys/h8IstmoyrhFywUrxKFi3pfyasMlv68qdNlKxt++hvdgGTxrN5V1qksw9utQhg+hPp1vu
eWdH0U9tF9q86w4cPdsrgBfzEY4ULAd3PhkcT7l4t97Yuse5jl7aeCx3OdU15K0HlycCsfRhMo4N
/nUnlrwZdvYtpiEKHIfmE3uYqlMnc7RRB8v1lB1+FiJsPw/wa2pc8uVwHsfsGVdgSGd59gQPsn0c
Db26tb6/i4y2fZ2Qqi9FI3/9/FcUy8U4mcwbs3vjTGM8CENajwRi23WTa8vOOTP2ihAmQHaOUFno
xJvI1zVwN4Z1Nhrxp+vjY9FiPsy882BZCamAbv4UcfWI8LDovSan6qElM4rLFDahs/LUhANBr8cz
I2Z2lVlHQUhibstZoMP5NbpwbtJ24IRGJEhoYMCOKFb2JlHvmJhbyNEdV90YRpsSGP5WzzG3oDc4
HIcYDXPh01gmca4DB4uuUfxlhbN9qhor304tteNA7ukSmz0e+U3CZYebGiJTjtk1+qrD1KOZDWBK
ZnicACv3KHzNOTpkEVs4fTu35UBdjtmb7Cz9bIeVzYmuNM9Vt5iQZ6hnUCKTjVZpVhDmC7E86mQg
ZPrqTBxowW3hVLBDDvmAmzZMpr0j3vM3BxbZOVK4Waig6ALsqA7Nzh6+qArP5QhF4xnLvhXm8gKI
9RL7VXVQru7ssg6cYEZilx4kCniK/Ls0WUWYbs+bBnv3kFjqgCvtJRkMJE52ZDwnVAX1w6CHTCN2
ZZQRRTB8rc3PJ3gJy8Ct1Y6HEtpkkl0xROOAU/1zaZbODrfAjUZBWqvTDuXYL8uHmkrSJNHTW67g
QYe6/4KP6KBp5mvYZSFcTyofkz4jgGVg8Eiz594kjupa2O/GWW2M0eiOnpt0BLjolhm0I3a9Ark6
D7FRedQ2FtRvjlNDA1ibnjBfga7va2e8DaY8uPjm0qHyn6xhsXz2TXuSJ/zM9IaDdYLKYmK4nnhX
QXawjTP8/eB1L5WnChzpsFuYLH5qyr8RyS4ueDTXyu4brHfudC7rs8Jbj5M5xAXhjg9uBzybKY+1
ZTh8mV05bJOMlB5+Vs/qo6Dt+Z9mHEqwt4Zfavaiq9GVu1I0tKyjODJ62pR0BD7zFsHecc7sTrub
NtUzPgftHWpAsTH8srgXkQUVl+pX4G3ncEB7ZxWaT3r7jAlIW8diyB+tkMJyZuLVSUjr2dYd0B1F
q11idKoHjVq+lfdBiWN0ZRPBqTcLx70C/AQLDNk5g39Ya66698xSSKQT2Tdkou746m2emYOALoUE
gTtuNZG+uxfG+6yMdh8B6TlWjAnj1qVViImp5iEjgaS3RsxLqUPjyfzcJYlx7rIk23V6Jd4SsfNM
5Zx8TqBrwx3tc90lJ9IeLL6qK85pOj+EFMMeaymgZMQ+uIw5Y91v+BE4qdc70APmeehjex+O/lkf
qRUx7c5kLpmFePCp0Ymd6LPlMHJJ0qEMGNDa+zSqliaOodwNVVIB0Si8p7FvL346PfWz377MMWET
ILbqISPccYy3aavlpzqdUmxLqXtvTfHBo29l1kl3T8Zua0bMYYqYK45dWBHMNHTwn0l+xhP1O01x
7JgajrY5ZRaUMROLPgRN9peYLWIwST0G/4bPlKo17zIp8+ZPPuLyRLs3U8OFToUyZMNY3rFvRp6R
TN4mQMnHiNjhmsaHdg+FI9vMmSmonZqMZ5AM3SYrZfg0Vt1bJ+OKSItb33Ux8oP1Vvxt44ZM+tq7
t7PrMN1ea6Pb3svUoBN5HHmqN3P9ix4+YmaGFp3Ap4p1CeR2E/bVl1u0hAZJDq6cqrS3pWxA6C1z
hfgrHdqLjfKWTDzoLRyogAxqfAcJRivl4ZxqctJ1I7nXY+qo1xgnwCE0y3xj23W1z2bi4jzteEy1
GId1OT8k6o8sHEJyg8vmCVgTBjE2xL3D1cHrqmmLhFSwSQ7btyk0WpihEUc5pZGg0xzzYBeTtdc6
OGyEa06tPzMFKhDgfeV67zHmjSSH9DRNRLRMWPgZDBjcGUW+y4jLPFZ++slXwW7ZODA23Mr+7NHz
GHb0Mkj8Idpx7gvmcDTel2KRZo5uQPPN1dyXJQSDWPJL6PJgEMKBT24FdedO17xcQpg4S2ClxQVj
WBM+XewaOzvv/lIGQCwwQ/yghfatbIkNFiabQz2kY4nbH93VJGUad1sc6lzGtr9CiA2vfR4+qdi2
uXO0v7Q/pTQrHzAMH6KU1FJZZOh/XTUzC+rAoXSaWBfRYDFAqfd1KLUHoVERyvJJ55i6uClYktSL
J6bUXPmgekl68YpiFdMe2H1dqG3jZATpc9V68sAiAVVLAXUobfsrHmZjK1NnKUvG9qgiSeCihyKi
wXt6GHPnKVHdy+BDH2H76wVjX/ucgqNzTT32phOi4ivTOkJuGYmPr+w21CiFrsIIpLf49soUni69
wVFtyFubIodBXiRilHY+Ab2SWjvKTY+l6dZMJApwH+wwqFePHunVU4/hLySIASKdbPcFIsZKjoDc
gOeZh25ynwhcdftxBJsT9diAcWVQXNczRxX5w2zDMmRlEoGkbvwQxu77ZMZQPt38Xob6BZGeaxGn
czw3UFmbbEe18Sr2edfSOuV3A0WzqRDrAjtj4OjCv8DhRIdT1HOrI4oehyI7+zNZMZXNvMihC1kw
U4j4XJjMBpISwohZd39mZdFOITBaEk/8bKMMYCHzmY1bdvpRA5TIeHLwD0afrqMUXbaVDroZxnoj
FmTl6iRi14dsb1RWjqMmGoJ+ghNXgJhj2G5SdGKbGMT7cW/rHi3QU3FN4t4LauwkW8PxOtxr3u9u
8quTTTk98wNxovyH0XmD/dQNhwsIl2BwZxieObmQvspetOJmmyp+BuGb0LhmXHUtmo90WN20toKH
DzcKDpRmPVB+dQZpi1/ecs9V7PgX5vQVARPoMHhHps6yTpr7rVfddBJZBBwkxUhPigEL4POgpHnM
ej4Vwp9QTh4d4E4nB08MHLtFdJIRE7tJmuGL5aG4un4VjHP9gQWHK8i4lq0bg+UkyUsUfozFo+zD
kdepRbuvdObIeltsfTsjVLmsuC7pZ56YxbjvJr1a55HCuyS5eodU30degu2MDtTYcUEXtkwuS0tg
h/NogkzMjVEZbBA9+TLhlQiiTgtXDpYqzGPgKYVuJ0EJeWbbmfleYotPOzv9YKkW2EDK6eioYcOE
Vx1iAiA0qbQHw3LuUVyiyk8AEB1R4hnVsfI591yjS4AS4LLJ8+3oU1udSReIaRa/Om3OtibnfhK8
3luWgFX9NWTR+DTO9LHPff9tjP1LXClrl2b23hwaiu4S6w+o1j827S67wih+207WHuK524LWcB44
DJPjpKwGD7EjXk3rgFfRvwu//MwGfBOzD+psNDDceApJxWnQ/U0cA4UsgT8x1OiXrEpsyGdeiXdi
zcOBRhe2gvFTOe8ryfKDlJC/x91jg4vgLYxm+8A9R3NXYxU3eEgHv2IozvDr3PfqlWkrHn9wDQc7
xkbMLX7StAFmYktD9owJ4KlC95e07Ea27H7zYUOt7sJVcJ9j+sjdvN9qQ8z+12254vsByKKgbo/t
0iVJpNhY/ZRsI2QnR5O7zOIVnQZkw9BpfznEdmEgWFEQmzBg3ZTxk5Y8wzjz1lOrhTv1Psm05/jO
bK016g1/h9WzogxBQ7HXtS1Dl2EbZTb6YEf8vusS2kGpdItFj8cPcWUTFvOEiWnAaVgpssYOgl9v
fDYzWfOrcMe3flg6VsaKpVDBUVIzhdI5LZRq8Kwrj377mhfE6Qz4KhtH1U8gqb0TznowvJrHjow0
dtPWyS8R9wcOVPkHQLjAcjUDznYTPxS+mbBTl5TYj+CV5yY2eW1RYiSJg4uho794/FobJw6/7ayC
rMT8eg10DCVVK9JDn+Iv8WbzStrVXDcevInRRPbQfUkoK+WXdgBkbYCRSbY1RrxvueQaPCa6i0vb
rP8UTEbXBlXmhiX7TYPAerUiNZDaaztWf/wbup/YDz4coAAPgBt00AjzeWmKxeNcglicWNCV/WMD
WdrJiuoRo+U5odLyBPJwJ01VvEDb4v53kq1S1nMygHlrOnFqExX0vv1SNTM9oscx4/Vv4lu/fIid
8qPBA/1kQ8WaOfXRhQe7iuZHr/dZGyU2KWqT1FGm2KvHBm9FBJOon6IHsTCrJ0rKOocpjqzMEpsz
N6lDahIziruuNK6wqk6+tJ70kd+8Gcp6ZAb9OSbio40UHm5brsa2vLQgEDf1zBOLbHmc9+adV7lv
kUkutqh/jSHdqSNad0GTCusg+xzS3CVueRsnClLGl43lomCvaPtXSgVf4MuZK7x5S3IJj5mVABOt
qjjwdABFOTueVTmJC9CpdSbsnRrUCdkaBxJXIpjBjshqfI+G6aHMmzvBR9KniXYvc1zgMMljpNt6
XM1xzC2nfpmTuYTEQSKwaaoSZs656VBu52MuGtPiDaylh+hcvdloIxr7DXsAaExzhCoJUdBOzOS4
mn+J5BrH7BTq/J1r8sMq9BH9ERdX7chfXWwlO2GEr2SDfmdjZu0yTQeiooY9a/x6YAEA+L7SZMYm
W1CvJVLjZk8Ip2gUK8chsZjlLooRL6sVI69oN9docPcPpntCfHuNJnq5ab2oUQgstfkP9s5kOW5k
zdKvUlZ7pDkmh8OsuxcRiJnBUaQobWCkRGGeZzx9f87Mss6bt+pml1kveyNLpUQxGAHA/+Gc77SF
hfaWpDt2os8OkDiQEvjQ3Jkms8Kb7fBGItWdd0OHWQgyRlC1fHyiTL8NzAcR1siQEtNG8MMP2xfr
r9xQN1mEm2/mnDTnnapvJCvWjEVZ5WBs9Do8Eswv3wc1v7PkZmzM+CCredQuC/kfhQGPH3KZGcnA
6zsfFQqPuLn5kEn4fZXdGrQzLpQqvx1SpW1jzoWawfLbs+c3RxONt+Ww3HPW7GZALM3SsdTQPO++
ypjSjK3DvqHHoDcBHFur7nuYqQfPzOCUEK+6x515WViHmF52dPxzg1pmVzFmoZlOtn6KI61LLm1d
/4jQpsk1Sfbwxsqr6V38aX0XeWEETFNg+acQf7FWRs7UnQgo3zK/u0/FYp7MRnkbJPT4MXhGKc++
kfyRLc0oCGOC5bO6+wgbd7pbScgszOjHhBr6lUoFCQ3mTxcTKFmiL552hTraHyq0U7TSntFWu0cx
2DffM+0oHbS3tNcu00b7TZV2nvpYUHvtRSWygSt7xJ9qYVSdVxyr7qd3NcLFCp7oNiIq4aZk32Fg
dFWNeZY65hf/q9BO2ML4ZWhn7KA9suT1RCcX2yx03CQQ2kmrY3T3q3bXLtpn647Dc6ydtw0WXBKV
GNpgyu21O9fSPt1KO3Zz7d1lvdF8cSlpZ+3rJc4bwSdf44x4fjPt/k20Dxjh+ldasvZbKvEIL9ot
HGrfsKsdxLP2EqOnRkym/cWGdhr7WI4V1mO/rEG5Q/oc7o019APLmJrDp4iuE6iBGu1glliZOyzN
pfY2l/XyKGckYBnWn4XeMygxQkttiMYYjVCNblt7pdGRIoCYlIGhkQl7Uxn3dnVrdjx4LQg0w1Dd
rVP+uIq+3pG1nG3T26IFve5aNlmTUsWXLo3vCDxBlzSu3yHovg/a293ONEn0Me88bsw+rA6Af6eN
3b1Hk4kPLL4mI3i1WDvGPe0d77SLPNd+8iaE0uPL2IO9jVcxj/IbMJrlqaQ+UAP0GQdcMzGCQd5F
CISIrcRKCIWawMNTVY4bzD6/wmT9taCHfnAF6xw/nR+IStJKfg4FPbVyJCp1L+EZIFb4+S7+ea/5
Pms7PVHHr7H216OonZv5AcUx+jvLekPw6V6KxLgnwu3Uz1VKCrnZBw4aGJCE9q2Pk58rosB/M4Z1
jcUY7ZsSZnYtfSoKFkvIhNf+eRp1Psew9jd2jta990m1UgYEkWYNiqp9Sf3+UWrEgNKwgQL3D5sg
KnQ4BKUGEjCZf1mwKtJGNSbxUou1H9tF3nh1H6y999w1AuFlWPU7Karu2CbWxRYpEi3GZbbhv/s4
Rl9z8b2KgbrbzAOO6MKARCyGeVyBYfJo6sJjcxrkRJsDHg7ygg2BwWPmvAs1lGGCzjBDaUigNaxQ
GyaNb6jhOJga6JBqtEP7CXnQuAcT7oPUAAgPEgRryQ0fBDFPLUjt5HWkrLyCH90uyBiIVyK2MWdo
FjJGWOFM1CYVnl8Dr8S1vmtstoSTCrW+7NHgGUl/aH5Jw5DzqMYZFeJEihuTnS4A/Rq/S+PwneB2
SDix1UepURiV/DnVBbPzGk16lRkVI1JK/6ZAqMY71i94jSz2dwtlIbuk41BZ0dZFL4YtBWhjWBts
b4bHHkLHwosDMuqxw/XwEsq4PRuFWB7QSj2MHc+tBmyI08KgdCWuDc+Y2tucqAu1XERsDQ8L7opl
aM8hSN59m50kq1e0herESH0N5GQdInZv2wnV+snt6n2djqBIpuGr36ZI3q2XrkNO2c/eF3SAzxYU
EwnNJAGCEWXyGJFcfYrActzXGn2SagiKK/ynqB7FBRzyFVPLeOvyWK00OoXdFxwVlPzVzajRKgLG
iqdhK4tFK40eoXwtERPXEFngSaj7GUYLpTawFqgtSuNbsPFmh6TmrCqSF9IirJuCqUmroS/cwxTA
+MZWDppt56BnW4gxsyWMkN5dUDe3PY/zAk6VYFbu1reKnIZJo2Y4WDV4RkKgGW0YI7PTvA4/kkKM
x3KV2nidEEtRLFsx5E+L5fK+JQRc0qfv4AarYGAMqSpGFKZkjU20+YRWoFlQwipttysQLQHssR5a
/C9pCSveHwmNc4rxoAw+ng5nPVQYZx6uPiuGoh3EfgKx4bV5fVaZYe4GjCVJ6sekTrD2T5sgr1mP
NBB+8KxtOdR4ZmT2BW/9phLLzaqTSJoUEC2VXMASMj/0Jo+62NVNh5+112VfoI1+6Hsm7KRUYGWd
m+vqW21gLmTLrGwBWB9Qw3Nhxv17WmOV8uJyX+Gl2qwmT+jK7KbbyX8f64hF5rp8kRUXCgYbXC80
lQ5kpFwjkrKV9WQMNclNfw2p/QFj/qb2QMbhM9ZED9BCec1QTyXI+9cUv/pkeg9e5IE4QcSxMqH1
mxfma8W5t/sXrzZBObnuHcwS5IVJYd+hhNrZU/gz86BZOaVrEITqQclAnYwPnCAl99E0eY52U/is
VvWIZpEo8khYN7WaT5acHDpjWK1I6H6sQ0rrsGbRcfQUHA2rP9RkAE2oW7edr8HRw/w2wjMyxxrw
vvc24zbZdvmbb4JvUA1h2DGedxweczAOxD4MyQoqa8AlZdsJ7BwjvR2LeOt/grXGOwVni3cQV1R4
78ZWcyD06TgOYdBOOF1IBcb/PpPkki/9PURXNlca5TWiSSRtx2IdNp3M1ca9XWGuVsOHkX1tag5n
8j73mFtu12xOdsNagZuBmz3aD8x+XyGCdXDFBg0YUxo15mvo2OjiugFCNq8totYRMFmvEWWkDBQH
pbFlhTvv+6S+Tef1J74ubptl+skPBOrMHgy4VI+VKB8BDq3R9MzCa+9KVV9l7966rBCXzB23yqGh
dcPwMdNgtZKuV6/2gDoQpohk8sDlc5XQ2NjWNkHYx49mEgHEMrqNqdFtpDade81yK1KYxomfn4ZE
w6zVjj3HdEgGPqCVmoRNq38gYm4leJD9fLyu5KSsh0J6DDKwPKHij2j8Z7lJC56uFfExpmzUTlN+
Uw+yb9+009HAiA+6vLkbK41mC+UuSb5XGb7LsPQQrrsPDYw7BKOPQ4OEmwnd1Y2QMZgWs6ABMp4/
/yg0KK/WyDy4S1uoKxNh8mMf4LUjcNbkfis5joxlO/R2/ZrFi3vR2iZq15yyqJtA9I0hSQvY9gau
CMT/YsAvOdRB7E3mYVY5fU0sYQJ5E7gMLIQhaOo9QxMIWTLJbsJ4ee1Uf61g4F+agiCECJhgjrM2
SuAGa8ygo4GDDeRBUyMIhwRDIwafWygT7A00qHDWyMIYduEQ0zzFPuSdnOVKKE8zyLwgWzhZ1MCp
iWFE1OWb/tNkmq9O6901hn+h8dox2ttE5kvKK5egpmrAIwN8RQfOogtvcYa7KFhtrnAYKw1kzGvr
izgCdOYkb68mjIagy/zyRE4Wnkv56CfF/CXMjZ0ZZ2mA+CndN028J3gBfXpUNUEdQeeUI750ozeN
oEx5gd5SX1cNk9QlsIZLsstLAlrz5Q6bEUux6K2hud4CFATJBIBywCLbz+PTbFIkRb4jduRqAgkR
MsfA4bZbM0v9Xe0gaeoyXEFLgWFo6ISzM6fE2DFUWe+zaLh6JIWTRx0nYFyeXGQfO2biECVhbIYa
tjlr7CYOUFoatMNINUoN5pyy6g5rrs+RoomhwDstKJ6ZxnmS/rVXGvBpQ/qcNPIT5wRvkcaAjqo6
MfsOSI3ckR5b7x2jsba2WR47gkQ0nttQmJSwl9W76FuYzV+HMM9wbzm441TvYzo65/EgOeUuUUkq
+AISRXhxeNB37dYhu20zarBpCuG0L9030fExuIn2r9E0LA3D7Bbj9UiQ3CJGeWp3BJEPt9K8iVtR
nIiieZvNDGA7CXS7zMEsbYnobkiZ7Kow/wBTlu4dlKIxMG8tHLW1hDTXYlIwJcODNI61lplWWnCa
ojzFuLEdtRS1R5OaaHFqpmWqHnrVSJLlowWsAiVroiWt8UB0x1jVYyCUmeCn6u8QMyYnS2thtSi2
J7DZZi7Gnf9kadlshX7WRkc7oKdFbG/tRi2xpf/AtKllt6kW4Hpaist47ynV4lyJTFuLdcXibTh5
Uwa93VV0y7NfuM+pFvguKH0RFEByZGiEoRBdsPfma1Hw+N6jEF60VDjRouEJ9TDpcUR9akExJoz3
GEtNkCQQEIeq+YWYaDb08rac7SB3KdkbuhEPpXI3c8imV0vtGi1j7iMEzQPK5hyFc8l6mUqrXN23
LJ2XncEhcU7ZeCFkn0kYicprQeQqnQbiFjsvXzOM9nWJ6xVXeTtF3sWWbJ18isCZ46pjDrqjJz5V
lIsvS3Pt2mX87sbuhNJJILM8UYv5/Dcen9mtro3Ibhxm8kyYn0q/etA2WAIvqjMZE2ytMaMQT2HT
fJJiRZPsIZAfuJwou9qNvdTVG8gLgBng2V2eXicj8QlR+ZWq1LmIHyX9aSAGwz25NcJNWWBbw3A4
8BBAy5VZ6z6K3RaETkYpY/5KZqJtWHx+MUXI+EB6r4MzHJJCmvemMZj3TOfMzRgxGLZZC7PaW7ch
K7kD83UcOBM8/Xl0XwUoUJYfQkS03HHJITW53wozme5y62H2bxMU8185J/i5U6g8iU0mj7sOzFQU
KnkPNVWWVLgysObmYjlkFZ9rDfUlAF9Ct+TzIEN3tm7y1H7px+8hK0OcEG1+WObhgauoOIx9Engd
bAajpTjFjpTCf/C6+j4ZV7lTLV7qhv5uk7XJV6/emkZPJtdc3PXMifclwSglx8wuZp23jWS/S5b0
ykfQPKGMwre4NATe4FMr8sdFquvYlN96j+BeCeQ3cwnF67MZj1FDSWxJ1lELiti+xvbc2TY+SwRX
RUi8pNf+6NKc7fSypQw/u53r8mCAxLOsxsM447CMap9ld5wFc2XvwfVOW0fm4IEr3Rk4XX4oAQxz
ec+7Lmw8ztQgb9jyUArBHQ7X61og1xQO2eu92XBhC557CwQSr1hPRRxSrFpwlXnDFxzkitftVe8j
B/55VaBFDBgQQ8p417HKrwQjE7HjhwBEYWFMIl6OTA1gEh7zuCkxMYTVOZPMM6QP27xMT2aF9sXv
70THPWGvJXDXxmW1FhZ7lFfvBQaxQ2bZ3qYt8I07vN12y7jJolHfrp7RBXUMJNWLU+/Wp4BSKxll
GXqqYFHwApaYW3DxnWtJaF/l+W4QjeBEE9e4dk3xEabpuKeTnsU33Kls53AmtO2jOyzjpfXa/mTk
5rGtRur7YsUJZvMZ2/mKNks5xxxhDInXY4qxuyKgNnBLbGUydW9jaCToPcOVI5UGrkSWp9Gb+cxl
WeCXYgVEN9ZTuazszZY5faxLYjrtLny2ujdTBzl96oHx7debNem8oEvYgMYOxcpSu+GmBpcS1Frz
VybJKXHyYSdS82NdCIeKbC1V1gk7C3OqBv/4yah791S08S36NrlHwI2noxXtl9y38n1umCBlBdfL
50JtREAYzWF2Fs0c4HjD9o5yZZ/nTXxySVdrnLohWocwHKNhODfHL07y5JnmykY+fLSHvNl/SjzL
BoRP2BEuoOaG9tBiJq/FlpwEd86KhMxX2Vna1nhg3j2fucOujJ4ZrvT1F4zA1XlcIKDEokM+Md0R
LtZhPmEAvun6SZxbFyR3HEanz5cTSo+ZJL8NsvRpagWaMLK+g8JbSAP5VH+vWr6ejP0jw26iVmtY
DIaFqVOMoQjGkTTSLfgYtqlsMrLAcIeHIaxhDlAELCnKjkZVWwGrBWMen6pc4mQrTZ+RuI8ALQIJ
sldGcwcRBx2vSH7UqjpOEzeH1A6RPE4gSy9ds/P9n2M3AiQdkYyb8jiRHnmasfCuGRdiV2Cz5RzG
dKNFpZBFhrPhlW+VKCDGqNgFvktY6qrGdBeFyzetxGBN431ZxaBQHaLm3Jpt5Bw8tzrCHi923Wp8
x/M3sF4pH3ozdAPQu96O2/aKDj1lLWp9L1cfb/3nL81UnZKGBXFcgfeJqGF8a8Vk6BCZABA5kNZj
Jmq1SwkPUCwOf/+lyeIzN9x8WHUu1ZQlr7JE8mqKW9lnl2lhrj1E8zlNzP3sluzq0JxE/C/iX+a7
VsXPK65GFY2oOpAM575zsF0iJ2rHPWWm9SsyRp9jFvpX5oemplfwMSuVMgNroKgjcaLMzCgkQ8J/
kQ8Sj+Qi2+7N6cW2TPvQ8JCDm1ueUubu5xCv1RkTR2CVnkFMj2lumUlpLW28yPecRBIkjGWzjRcu
CdLD5q3V12+0uF/VDOJwKYiuNYFEOWJYgEew5VdV6uybvnlEOj3tksIDlYGQno6kgDsIJDHc5iVT
zWXJL0yeG+RO3H3k9JlP3Vy9rISFEs5pvMputuh98RqN+dunctij+vhd67wwRMWO5z/QOFA8EYqa
aXNAv2aAs4c7w/eBkQCzGqJb1NqwFNe+wSVf3QGPThDmlfOWRbNzLkuwv3xuyE73wuVOGDiiWW+Z
geEzyqxdt923dv70eVdh4STayoq7XS3iC+SQe5t/e/d5WX6qnj9/WcGAyDy8i2ZsEL3xgM2ZrYB+
5VXdFHtLLS8kOo97io6vkwd3kaMn2i8uMXeGhQIvHMRh6grzPITo7hZxw2MbYbJ+tW2FeqXRV4oI
RXpxligORMpsfJaTPh2Wb7EJLsdoIv4JuAd9jZtgQ4RzdQb/eeeutCtNFYIogAgl0+Ro80ySY/GY
40/Y41/seCbHBj/fGH345cQ51xLKsiBwRjVa7EfJUC21jGMPRhNdOZGeEFzPQsvtQZQ6RwvTuJAs
fyYAH70bhYdmdVBe2sRMU08xmJuJMIFY6WMzJyyd/TBS3fknA3LOfbdkxciB/nkDRjaPBMOa2GQa
DKuTyNlGo37IWdnTAKMPXkTeZbeD6Q7bbpkRhiXR45ixUPVJf0T+sfcQ+2z8uuN2g14KRJz8z7/N
esY99Ofwb19A2MN6YzOVM/G96EzyPydA+NNAYz63KNTTj9WFz5S6mBQhc9O3xC4+8JHr11KuQ5pK
bTFCYWu2yDfgmcnhT9as+9+/6b+VQ3EPRqTv/ue/80X/9GIc21SuRRAYrYjl/iV3PY/HhZjDrjoK
gXzaI39gn4MCuTDwvFp180RHEsSar2KgvmIUFJO00Ntl0JlqRbdcRS9V9ZRxa91guS5vtBKaUfNj
HWfZrWRSVo5dkDpLzPQJxgvcOlyfVgzNmnISRitj8SSxzz2JSAHGgu4mdDxElD2bTjOBjtSrdDmr
ksJpIoc2MZ3sse9Bq/nrbR2GyS829+9iFOpoWpD4xgKpEUfOwA3PPlYUZQgycHCe4XFhCYiIaUzE
A9lqPN2n0T3lGVsDt6K2d6BL7Ih0qL9EDsiVKTX3XI7GtwoNr92cKj1FmRrj1ppZFhbxnCB+EuQy
+JSWMi93SEdwqMTRKZUK4pLTw8yu5R3Ar1erJRI2io3qktg0NuAUHo26VWCMJLaCdjRvS8V1XreQ
DSydfzra+sRclX0n9H6xnMMbPzWiF4YoecTOnK7b3is3vYWBwhSmYyuB5NY+5HmIoK1K1Um4ZKty
TfoHi0fpjsFPf0D8AA/bEK85eBt8lerRafL1WjGMDvoamhqw75HrKO0OyLP0LLp9B8gZXWbUvngk
SnIrrNy4YXL4k6PCPGcLL5PsZxKKzEJdnNA+JN4033glD8Fq6ecrSkFjWzjunZia6n2OM3A7D5wS
5RtCAzBRcXxka+kSIYxTQllwWMM5uzHYUqJqc7juiamKnZWDntEisEzri2Xgc8rX9Bu2k6NX4xJG
1dajEHTWr4UPEyip8192bRHfXHAx4UdZ0E9n7Yvv9d9NqIgorRmFTUsurg5cl5MTFveD/l0qx4lh
h/7PkgvqalswS1QNIS9UTd5wvXgrE0G2/WLGqhpGnjUHn1/5+TXcfkyMljL+/S8Kz/ACOS7LMZRM
JZCfZWenJztowMu2WVuLktRNwHsiozvFrj8/dnNLerSJzG3uGPmoFydFP1CyiI6V52yryFvRzOZP
1VI118qXIgCYILgrmaWuVFKoQMD/ck+WT910QTtU3IvCi441sQms5Jcb35/8TU6IsYh7Sd4VeCDL
aD8agywE3+s4ASqmGLi9IAFUrfNIvYmqOrzLGy79YQjR/cbkJ0QVGEPi3/O7foIz4U+ZuoqWQOai
dwjSYFj4iP682hTKT0+wOVh4h7j2RmIHzTolpdj91UQjBmOUNK7ZRzDrmNKhzHSJBBf7PMT4kqme
9JMcha8nU2aBC7kFUdUelTU6N2E0PHUwgK7zCDFemvM+qe1p39cttsVhZZRXtXnAe9buQ2dllcsg
hwxgNDSQc8JZEtpFXRyX9m0qxXQGzrnLSQa/pDY2c2ZMPT0itK2oip1tP0/TxfMRlbKcbvcIRpOD
J9d3RrztFrFffhBLdVS5SgI3Yizzrx/OpvdPz2bPlY6jFI96gS32LwdF1ppWKEHmHFEUbCl9260D
ivgsrCK9cScrpEHJPlquYxwzOZIBlVTo38lJ912R3FjwTs2GRqksMZGwa/nFNPFvXqKlnbD/eJbx
En3p4OJ1FCESf3mJYEYY8qGBOpLMbO+6CKPGpFjgofWyLiInU3UoivQj5FEOypzA8dyiOnVt435M
p8AUD3nJ6D1mfEikB7CcsZ29q0SsllTE0qFLMhl0s69iZlhvOgp6zamy/uYUNLEO/+WnUMJWvi+V
I3zbd/+SyVQbSOnFMlfIxsrm6kTuPQa8jaT5CFwT4HZXnOtqvIl4BjLDanRktcNGE0EeT58JfXv9
7LSgp/z5jXUSqrmqMdDrQo7Z/OtLwrH/k1fqWEL5lunZ/j+939gQDZggEKWzFEqn1QAf7GohjxCR
QW42OGS66ccctQ9Nr9rXXv4gu7a/8SQJM32JsUOFxUVCkQzmcCQvpvC/lg00Ggh0NwoR966Fis/C
svEpsC0LBhVwQlnW7pnsVYSNLEA3NcHph3GCOe8XxcGip/gayvljXMGsqfmhriM00LlzjBJf4pZF
6i96xjsZwPyRyX7CNOlI7m32e1n1/w35f2PIt0xHG+j/a0P+NSnLj67q3/793z7KnhCr008Kwd+/
6g9HvsJbr2xtdqdOoSoV/yc1zfd+s7g1hCQDzeZil3yvPxz5jv+brRx2X9SNXIuux83fEciBWd+x
f3N8n7MMpLjCxu+5/x1HPt/mHy974ZueAgmuPIvXxz5G8Od/KpntOEMq5JTiUgqjipsBcOTY2peK
9ZuNQYYQ3IusewIP53hlpkNbjb6qZXnqfWlSq4h+eaY9uT9FLCvj2QnZub1MmM+6X8Sx5dXb6tmj
8ZNDE6oMvBVGcjYJB5u5HhERNiAwIABUM4QbdjYy755a10NzJ9yue4GagRgt7ep4OM40sNkRShux
WD77vvCHGw94ZcCuRdaljsf8jixiuw7CyYg9rKxMQnUPPMfYxXx0/g2DKHMj8FXUd7iBqahkTu1+
sIaRySA/SYSQa8jL7zCosfr2HlqIoGX2TqiydH0GVSWKOHHIWT19WMSGg5zrDOiSAHSQhcTNDPlp
DB0ooxLDjbxZILeM8d2A6hwj7dQjLu/4bumCJyWOXJ53RZq7ifnm4clkTiRhFMGMygViOeRS6WmK
C3hrYew8OhPSrtRemUVXlYe31l6s2ti3kNPerW4abE5hBrnXPhqLhOeoF7IQEkAdi0OxxvO8sTlo
wm8AX7tkL8KO9XXn2oVN4qi54LqFGRqMrDEYMUtvAdm+sol8tifV2E/8Rb/+KeMZ2Sj02x+wUVaA
rhnhkEGKFjbZ964Dm2lBavRdxtkQ7mx/Cm8Lv9cu3ND+Upous3qe9Si0Um9NMCwI4mD4ttY5cyzn
gXWpDcBINBV1kVlhZ+qa0HsePAx7+3KseyjEg4XjOjYwyrFuW4R5blt+VNDidoZf0Owsh8XS2sv6
fp07xPsa2YX1oulqZqC2NTSaRFUt+5hSBRUnqQTlvZ83hvrlehN+fsNfJ5yxkOZ9xB2VX8yovFos
LJsxiRLjUkTSJoTAkizNnRoDBnJSOXo9O/tu8jYjXjt1SNWk002Bb7s7DFRFdBshIrKOadIV1l5a
FBy3dT2aT6lDBOphytypQQQI4f1qzNHsvSB08C1UVb5iEMQTxXbIWpX47naJqPlUps2QIdGQEymZ
YJPxLltjcgZhYLzWTrE8wZi2H80WeZsRJmgYCHe9F57OhG0qorl7NBZmrWV/c58nP3PHwhnSAqPF
ZRwzS0S+2VD5HWbDQnwiVI3c3wnJ5y7Kg1XPBOsavM2rkhVTX1Fy8uS9fXFQ8wDSbwS0stK+Q32I
+iAx5i85/oPDlKjqUsCXu5ljdD5+OBVBZHryHOIWOLVuND3JJkIcgZ5Hm0DSYzTYFparyH2B7RaC
M0I9ftut9odTTMvbgJr2lnBR56EapvBhGlfMcaZZPoDjxZNtdfEWSEOnqVLD+5ib9Qn/q/0UZ4KC
iUC6+Krymb+YN/KAp9J8LcggZvCSoqNauFXyIc4QgiWUAYrtJcV2iZE5iTBM+e2yaw3MUhTqCcJN
sMKPOU/Iu3ZNy++oi9NdM/jRvZStd8C+Ge481+v3wO0UfQRDia61UBAOdfng2zxdEq8ndZhL8TAa
3bpHwOvej3DU3yxycfmnqvplxHl4rwbg/y2bnH3upePdmkZkoKcC2FEs+63rJs49JEIIUm7sFFT4
BnSqNBW/CpES0DUU3a05q9hnoMvptBkY1p5oHoyvol67K5sArMn4rbEgiDir72M79x78kfXGsswM
buzCCyKIjjvWGyCzKsuh6B/tbmfT+6LG5jYfzH5+xEkyoHmxza0k3lls+qWmRYsgjlo50o2sUChT
iBbbmAVZQmTpeqi73bX8MZgW2bva69wKLEpsfeVtO7vdLcDwChB52R2tpHZPIMmR9tS9sXey1NjX
sW2fm8Scj1lO9IFCIXhFoZtzWi3lgeSZga/1PfQArvejnRwD1EeT3Ag7RSjV1sbOs+CjYSQgKSNh
Pa88in02alYwLXX8HIKpvMaDWnaWJRAirGh5+9RId6ggEcSR6LNNC+4x6WDMzLmVDqTWedecALgX
1WlErUrdSx+jweqzURysdQK2WIj2lvcAJbJdYiXOpqo6+IJcTNRYTNsXoth9mHeHhTJxU1krHhTc
WEHZOijyUQ6dgOLBeJJhf4vwgUSpnIFMnBUhQU0unRrPzd0coZQS1cgiVo7hdTAjwk1tkt45ENRh
5o7eO9HKKLAmeCB0RHbtl9b6mUfIDN20ExQA7oQFoUIjJNgj1BkDAwOe9VapaT4ZWQJrBFEVva8N
IBYh1Fbi4TzFsF3h/A2AvOzP3gLQRjGk/lfPK+Rz1irrjpj3gY1MxErWT/N90ffOOTRQ9nN78xDt
Wf7nPadF7cbkQTm2+gVjK7qYicj2xmoQxagWiVh/MJEU47wyRxQXUYEOOsPXjfCS3JGi8FNU2msb
pOMw3SkjZ305FCPS5Lw9rCQH7XKoO9t1JmgndUiELRPc9YVgcesaMfPVirn/MWHgCbIvSsk3q7tr
7YN4KEy8HHECy3v2sYSS+MzlMIxAO9Z8Wi9RhYSEA1fs4LjOAaaeaueaksVTOoU7uTKe9+C2Bp6f
smQ2uTMKp1z2uMe6YC5Z/dHgtPs+BYEkS8ZEdQrkLZ4KfYBM1WXhvAuITyBSHJVRMBXsGfI5RECf
6pHP5PboFkbBGcqy7CZZhuHRMFJDbwbL42qSlNUvSb83XBpCYqtDwLs8ZjrbN46e3xH354czLkcJ
ZYAkFtgrJMq/YX5oglSMzqEELe7oFeHksVmr44dRokJmkRyHzHE60EjEfOxtIrfI90unfI+K2vIC
/I2TtQcz3IXXOXF68OwJ3Mx9jJPRpbWdp5VsMAkWeW5W2X+ZnbWO99SXKDudtp6uHOp5hdSFdJyL
dBZWXEVjEQubOj6oCygw4+LimMV0YzCcHzzlvEfr6Fhr+XtD/v+6Czp8VLdvxUf3P/Q//KOqF0Lf
4/5//eNvu99/H31UwVv/9g+/2X02Eg/DR7s8fnRDzpfyD/3xN/9v//CPduRv+hvmCv86GfqU5wnI
8+7P7c0fX/Qf7Y1HNyLpb3QfY9Fb/EEb883foBugBvxTWPR/9DaW/iP+v2NKqiLhMJv5o7ex5W8+
kDKqfl9+xkhb/63eRpl/7emViSqfkQx0X8+1PV+Pgf7U3CCXc1JyLWJIQ89d5funJRxxaHQEqLwu
Ttttx8JhCwAHGB0FDKVWyG6nGqE4Y5Kfcq5/rU1vHN24bbbGkrSsNcV2Svz7pUO8SvQHGpW+R3Tg
nxcqsBtFOQ7VltksyuXaTKlhtkCgfiCC9J7gDyHjnRVqGW99nLpVIcVhlk5PhlJ0WLb+TBlWNHm/
lw3NQNsu05FgUsT2XW5u8teJjdVpmkFFjNbNnGdih8HpYE7pV6gFiMNUBNIsJziAXUOziwQQjRb6
sxljOTbYnd0g03hRSwS0wj55ZWmRhnWcekiXpVyi10liJMdlvZRle28Vpa7p/RvPQ2MR9qQVTHm8
TW0720TzdJ5QTd30orPv+1KFt5zGmxU+wdZdxvIQJdrknbZfBSAc2jsWw+ivxMGuHUg/rp2c4sTd
rV5KRRA2t5+/9NI6qQZ1RyZaXgPvBluw/TKYVGIFMQYj4LFdkdoGylVGYU5iPDo+k3qX79dh0Tq4
5nSpAY2hqUENaK4UrtKtwKaAu3awwWzmYSCLDJH1Uq6kMDvLR0uUFFOrCf+IsUf5Uh1kNd85c49P
Gxs8kOT5nvGft0knTLxjhbpgNOAXpQ7PSMPGBGf75zWA0g5nxHK8XV13Xwr6gcyYy4tTToiCWg46
rIj+xsbtcF79O2Werba0n1cUJbuiypMdG5JjqlVZTb8qPkGmwC72uiSO7hRbpKCKar0qeBUh0Uic
ew+ctOUmdmhxCcC076UVjhv0wd9DdJd7tokEb+f1JfG95H9zdV7LqaPrur4iVSmHU0WiwQaM7ROV
8WAoJxTR1a9H7j1Xz72quj0AY1D4wxfeAC+nEBmRdOpJy3DA1FGEkBFW3kNqtzs4+G4JdbeDtwik
uSt25aRDm1l+cGoatsInWCc7OFq09x4VeBHSZ7n8DMPWrShhOZqMHgh6IzgJhPWqaMxkZSaC4ikx
AWkp99WxGjAGMNrFYkmmpJak9pRlzT4SpTdCLlxP5u5gokYNJz7ZZ5niY1wqeXIPpBRnvHND/vJS
NAWBB2rGuVKZtwwdML1MdwUEwrdnCzgYAGvkJWBaGnk9NFJ6h1+0L0PphhAYuVgIO14ohwEtPOko
NLQCqnKRwiTeRPi2tpwerp0rTi/RqFubEi6mhHoTWE+9ISqRfswCkTiB0AiJrxBNopxkwMJKW+if
wH7hnczqbqadg8OICm2L6v2wrosUY8uB3G3u+sUn8YG5h44XJMJnVPlj1P61yn9GWe7EKAhALIDf
482z/KM9sjO1IAHH5pK/ftBkftbmFYWSltsZZk6smmsTnX1bbeYr2gRA88sIuFRdHUUkja1SaUBa
JSjmZoTblYppBni7gDrFZqIZ9aQ6nBR+OIERUQvue4ZAjY4WLhDMy1BBS5ofde7g1/1gaXw4C31f
J1h2DWm8yUr1Lue1xC7crbQGGmqoVoBFhAlZ56lpXxCyflFwEWlyzGYA12pqiZEVJhFNhaV0bN4e
8aeh6pN/B8QnO6P8pxSKzE6BZx27rjzkEySwrG0+nibhVW4O4FPmDA07VartsIrhjralSiKfeloZ
z0exzGl7jKcG0yzImXjHVnCDoQOb4QRKqQdd22B2AN3ilk9qx8XLbtDu11E9Qfnqxr+PEgyvmFU/
XV53BE8hysaPaYP8VeQqVE7w58PKeE7KoKcliQVTeiQBnDBhk+CUh6ciyv8OcEzQ4HtqbiKhpU+f
5IivRQDX7phb53jxwYy1+WqpsLbrPATZhjMK4+3ZgqGt2wsm7SSQyRF5pQ6knhCtdMFCOXduLYKr
/qsIn8mmBpZPyeqJvDGa0oNusFXJIehYtKURzYD+OotuOWw6avwFHIv+Uf8p7/EYHfM4R6ntuQBe
oCXDXtwCkofQNq3jBUipPpUAPwbZpbBWOHItosImxlTpTeWK/eEX3c/EMaLnnzqBWjU+P5+1UvvN
oHxEWS2DrE+ukyi9xHGvBdJHLY6Z1zwiGa2+J/I61Kihf1L01/T2ih0ZsuIhfcIIEmcj0rdT2vk0
l8PfRbaAIo2jhOGrJqH1LsiLqtJffH4rpxstc1V3aXWw2sggfUesagS6Xpkfcq6nuwpbe4SPNcuf
4JTaVjweROvFhGDp6HIyUD8vPTpLf2ZTnRxSrwc27IBPu95LZNjfQ2J+J0myH6QihZQ34fhX6xdq
Iyd5ZGcN0+6uao+t+UhxNzAEZByiQ6RRw4AZBDQOxxX0qLaxMK8Q/CNpls3Qz+FLzQIIzZT5UWfF
sKZNjh4Uwp/atwoZGOMW9dLIHa3eqvWA5svrFtMPx/pIRfXtGTXqnior0cWzgqqfnFh6iLMjt9Wb
zB3ZN7p82pbWfHka0HQtEL/oEB+s0cTEeHiHw+eFinonqaDrDxh8hJtICcVJ5OdnMypYWGbPhyuA
Us8Jv8F0Sl+EEUiYpVcDHTHkI9jVaGFkLpp7n0U41C8cHpA0CmGWwcZhaNnOQP53nUgm9gPLGg78
4qIyMdyRflRUACYr57UQk/5YcOh0bvET0QQgNkYACKlcYbHhEi1tNVzOcMko76OSr63m2aNtMGh2
qIsfbai9ieiNPegC/kCrhDGpQ/jDDqVHExZJSyjorYZqiyE97Fk3dhTKIvosjhQfABhSiIjEkH2D
pQsEYl+wlf4yFRDuxgW6TmIWnt5w4qa4yRatV01Zmq43udO+ovZ9GsKtnEgBAqyetijK9OY5zFZd
rF2GHFOYHgpiqRtB2WVInyMSSvwxZ8XeeJSbdHx8zzgHtM1ErVF9k9A7kM3qj9xAeW2eG7mTNuaT
PFqrr5BFFRA3j63YCJSj8QKGaV3j7xQMojIE2Lzjl12at7L/26HHiOIb5U3qw2DL8upnCjfP7Efp
5yDOTJiJkfHRliEKhNof3ZBlOlLGPclfkEUV9t2MU3GVTtSJNeszNRVQrSJXDKROvSh0jRod0adZ
Hp95R6YXGl9Jif+hoi993m4f1ZrsmRlmNVylyjEs+RArs9MS+jFgHXm4zRb2zfr8ajyiWzR0Fz0V
NuYSV4qNsin/qEp01CSGNUVRH2Ogw4TIDeeEzqyxsMVAoEitsK5YwTEHsBGZ8pPiAzus4zz3O2An
ngByfKAKgotdSFGPDHKrtfnJSFHpID++dNITYGDB0jIV4rl/PtaNqa+zMZ3oOl9nuHhLcBqu8MmA
y2vIK6RmVA5ZkxBnssCnp7MvWxgcNZnFXSUTAPChE9+aIq5pJdIisXTFwMMKQqweG0v9mbIh6FT5
y0I2MY2EmxGbb5pEh7wEMErFk+x01pBiU9dDjRgAAh+rOTvJGb64CCqcpUdZO2O6tMdbtCdSKaA8
mwDveqxKtVw/MhY6NaFUgBatrSvsg0Wdjl4LJtZO2yhgyCQQmJZNRkwfCNTqGL01I4je34ea2Vuu
OgHgTZdfmxFt5X9+8/s8aSBYmn2u/PPa75/8/gKj2lh0fp//++P3N/8+BXDkh9IzWf2f1//r63/f
/Htg/+c9NDm2lObLIOvLDkLkctjssO3/e8i6D/7t369qQNCZyojLeBtutKo/VUaGqvpySr8/JMAE
/zz69zUdvZr/eg21wXhDoRq62pPKjflNtYbv+H0XWhD//dZ/XlM3InEqaTJapb9+df3iZDcXPSCK
JERYNBSxgfp98fc9vz80yLCbabE2avUz3Fy6VP//3//7dMikhSdmxJC1iCPQJP3PF1GvyQK4Bdtq
cfeDHYnxXzMRJVNNdn9fM4DWO1AVKABNSei3z/Z1UvAoQOYdIeC4WPwPfx/2QoSLbeEWqHiN8Q5k
ufrCbjVre/KJNL2Al9UdgtLQY6feAFydPsdX5YRQ76FymtEZtkQucEovRQDoq77OVyJSbEyrH7pS
HswlIulNcpZgYKnFydzpQpDqG4MsyEns5J4erBf4bvO130+18ZqfzaMyzfaPkkIA8B/PnUQ87MDV
xDETcYzR7+/MX3KVHo+Uyim+Hp2TbCswYMYq+cZnUcQgtwh0GJ4bTAZ52P2UGm5kSLY4lCqr4WsK
HTwCY7YWV7m1+xCVAKcNlCtLiV3iLdHbiCbY4Xt9zraIMUgx1TQXTquMDu8JtTicgaR9ThHZl86q
uolh5WHcqHoA0F6KyDnmB/OIuid0FdQUe1+kh4m4kBcfik31FnU+sloVhLodP7VdiQLgPMdrWf6Y
SzxJMBt+4ii+5yeWcKZgt3e8SWe9h/iN8Nm0Ju/RN0lQoLuJ6csK8hYpK4IG2KSBdWIdXeRDhJUi
K6TWG7kX7Yxd3VHPIS6h5+ktFS/C97Gt/C5055UGrGubn4ovFuj8iKbCCqmsU3lqXmNHsDXUkemK
utHKsNGXhPRkF9+W/2FYBzwmwYZhSGIL4YZiLdrp+gbDIcpdEG78mBAUsKCRuLBm02/VLlcP7/mh
Hmrvh8SUntMe39fnB4ZoWHTY2Q7dWO31ChDvkNvJDquUaQNZmNxFcUkP0a5xjg2a2SvTPaLCw8s2
AhP8rFIXGbhj+Mdc4xDpdiv1MzybGEvagX5M9gCu/pQ3/h0Za4+rvs5vyUVqgvCP0PvdVaVhiF/8
MfIw77AJv7gAysoC/PwFyCPcSHj5uHfxWF5RWoCdjnuura/h+dkVyaibfIWfP9bFPOKiMyAd5xTe
pK7DaGNVLgpwsnakiITNluHHtZvbgQpNK7LBLF+ae/bVCY4vYpzlflUvh+jtQ0N4i6ays8XhSjoY
6NLAatRWgLjxHcSPBi1nU3YlBx8mew6kN/zQkku4017uyttbMqwF546axuOGKJNRuekh8QDtGWh7
XM6p22uutAWbSErLxHud4iD/xM2CTiZbGdWcdnQsL0NcthHu0Wt5eHrdrj5UjT2vsstC8d6iDdoE
8zZBJ4Wzp8q9FRJ/XV06iklf0uz+51UKGn60KUx0ZailvPUVM8CnqeMilGED9Ebl9sLnpocmaO5I
fjCWnQ50sQMecnLq93ZHhiJb72pAnYVajzP/MNh+9ulu8h/u4KPrnLz0+8ehO3UKS8jzYO4RGHeS
92Q1rcG++3d1/cBa0s4tN0HTyPtnpNwzJ7CcnBwVWqj7uP5kAcRIxzxT82H/Rp2wTTkUiOmdiz1j
tscX2FUFG1ljqnbLdOZmMsq2AtJ9m+Vitve1xK/HS+ZloWWXhxp2Z7Q2qHFsomIL2elHKOzJydYY
zBV2uOqxfYc+16yTl/iIf4CFVtR+sqMviiSwKK6JB8Dcz74SL9vgUJRsyHOqVwImrlwVIKc0FK/+
iJvSLSVK8cT9vI7jLeoTPqCg4uWrqo/ya/+3RBbmeXgIPu5xzQq4ko4ev8VVq5AP+m5fkrcn6EBm
r4tlmvwnQ4NLeifSpZTVDF4SUJ+cXalGYUb2az2Y5p0gOZb6PfxBfq3s9k3nQz+07C+Uj2bH/JuI
h1SxbxKAcEemG/SCeV92Cd3p2qDWm/DKQPuxXM90cZbrHB9iipsOc6K4VwFafcRWym1ESmNNi6uH
/WDaNOltBApmtwq4Kl600RhNl/ijfx2xPDpwdeYtCkz4P9iPm+kas01uJJdIhfrw8/h8Rnr83KnD
Z7WXuEWQiD+ywS21AHopNa8NsxBsKy3decccSTyxfFNWbdBf4FeVG9XcdbInvKXUayQfxxmEG3l/
EcyIEnLrx3vqEl4tO8ZJubFZsgXCE9rmbsTiMEbr6gs0cwZhi1atC8/9NWGj96fbk0gVvbTapfzD
Au0s955STfVdbMC9rCRgk39oWNE00vexP6zUZezVKM717xD+wuW2I4SAh+cbhcv8/IXiQ/Udvean
mRn1xiGK98eJE15Oes/SM4XrJF4x39YpFtfr1h8jd36B/G//8380rucbZnTbyPPbC95GiWHPLnXW
F7T1nPC1PFaX6gInPFZX4Wgv3julPVbOM/MmPQDxAcvavM/qQSPYDVJklp0M39LOJgBvYR092ZIG
5H2EQIaOcSnu7AwsI1cwFzBU2c/HyKkPjHO2t3DT2KInetGKYZX+Mf8iC67JpJrsUWj72C1zpQnY
oHx2Uk4Q5ZRX6Vb6LQLjnnST78XGYDnPrR8D1QuZPhZklNFOTyhQzQhIbNa4WJa+j5+G1m74uQFS
6BadjWPQjEkGlqpeJ2Kq8Tqvk7vW6xDPa68yXtDTsAfxPT5bHYtlML9kZxLvW3cVL0zUO07TrOob
Zdt8YSTmsHiyZjQ2+F7tZmwRFQB/7Ufb/lvf1GumwUf0HX4JW2XdbCNfcCkAmM7gs8VuqvbYtOTj
dn6Uv6MtfTt6wa1D3/Z3YXJZnNzJ8B+xk78fOxvaFJcHtURreOHmtBdTCriEztNbbqLClgGnwT0v
wxShCapGdr0Fn4VhNatjC5+JPvwa/R9CNNY6OAN+G5jAuCTHPNZbIOQOSYMgUawgHJqrr5IYDhoO
SKRihfCoOuRbZJ1dAUHGHB1XNF4gGfpSsTL6k2EipHGKKf0mUBdEcR1xa/V0rakobPrSW+YYzj0w
dUdYbV0xQBNiJ5wsy0b4oMJ93LIlf+aWKz4s+/7rcUDrGY27leEFoU81yw19IPgOo/wN90AsNj00
BQ7Im0bNLTccRAiF8wP3uemPQjYJjG4vbDEFB3/sCEnrGtFRwlNgbgpPeE/n6kV3GMvFyvyOUqT5
kB2EN2N85yaDo1/Xbof8Ujif1Tr3xDVIK7YrylSTcaLEqYW7UrNhQwuBUP7I58fT6eg0kyY2CGAg
EjOG+3BlDV+qSyUBduOGZUdaQcE9pC6MG+XG2sZ+QiAtGYXN0sb077lzBdKL3FufcKXBHCpoFtme
NYEqE+/AyhPbY7zp743TXMCOSg60UYISQlAC6hqV5RWkLld7a/Qd9fhS2zwVIkjvZ97i8j3jmKra
wLQkLRhaxMa9Wb5gZ0dkneF6RcTdla9owSA2d5pRIvbVu3oX6hUAtvuIoR1hxGd9YJ4b18zr1vie
DWsqJrSt4Q1T9Ke6YhdviATYoxN3HkXiBw4cWDciwkWcSwk6gojIWuFUrQ/nioZKivayo5/6fol3
5HGr0YugElR5abmWma3ytJlUtMCdOd8/El94C9OXCGrYPvsyPjB5MNWXCUo2JeA/AnTW3+vB2pez
pWQetDwGZEyuvuZq5weBxAONsXV9InSh/CiOkDERHuTCOcpyLz2mf5+9Z5s09ZnPT1hvnEtjn9Vx
pUU7DdkGR98/NyJiYV4976rsOG1xKo+XO9bhhoM6s3gX1F2aeEXpfuFhia6PSFgEGzKANwDxiP35
I0XM/eVxfF7ggtMLx/lhaDwEinF2o6giXsAfIfbQcwQ6Qdpa0fdKe3oK7+H0CZesipbFBbvX4qtD
ciW1rx0VZkJwjA9bR36bD1NiW75h+dh9EmA8g6g/EKDO2yJACyzXDhQaDSgx6xmz4AAlO5K6fbhc
PYZSdclPQnamqbNBr8Ac19oNbex4POLLUNE/YPzYcu+SmEmroUas8FWPN1O9QsI3T/GPI4VzQDzT
dAM2wWom4yRYUuC4PXBQFPOtQbalHHvpQDjD/tjVGxa78W7ex8ltKcmC0nj6lhE0qp8h65ZX5xhX
5xh4D24eId50sOft/kCTNhqC1GBtg4tow9guMyi5K6PYNpFbpO7U/yVPGFlnT9RC1BDfUluGw4Gf
tgbMiOI3SgGuWAd55ocWrq67EkMY1YO6XEbBYRl+K+tQ0g2zAtoxWeFibxu/pevSWEm+Lm3qdIcn
xRKEsY9oLp2e52vUoB2+oxxdWuStuwxyX9gi/fB8KxBs7ElIhGbRhnGIEfkvzV8R+c4u3ID5RjSI
R5K+yTL25SY7Flnw7F0Y7oNAu2Qbsw6q36ZxfIh+I27YsiFB1+pt/FKpbd1qAS0F8h12JVlz7nK4
UrA27lfiUfN0ml8osbOXE8RO9YbK9/POYoPKDJVglI/Ypmkdgx9Tk9WTeFm4aH5X+LG10nFFvj4k
r4j/QEUhdnfQEUvh3E5nDpo1JzdtBT4xtRC2IgIm1ro5f50EdzizPbA/2d2BeWNu8G1t/IPEr9dx
Qz3cJ+7oTvgGsqLDmXyJvvF53X3Bebe/6j/Karr+IHqnf1poWvypVVZwWyIpTb4TFqbnnptwNYhp
GKLvlAVa+3Ekl10l++I1xbObGjuVWdK7b+EEKmY6ocZgfSvugBCql/4QdhkOeB3X2J2RQxPcPGNB
NdeP23BlLS3d5nWBzUoM4ukRtAOpEd0kushEqfwsD8U+23BCdnfCn4PiQfAY/WXjpep+A4rGckOm
l23KQ1mvxrfpT49TC4QpGd0acYW7iraoFoER9or2CxKkgBweMGakrcihppn2gsvqygWlKsGz0e5U
FFV2Gf3cY+w2437ZSKYTc4tvInMPmgvLWPWKooUtZxwfur8ma9YOglK0zMjcp1dOvYA1HdXX3pYJ
n8YVhhU0wdfSDutbRtnznnj1HzC0sUv0YSz6uahnkMg6zV/xIqFhteJbCpKGY+f22Z8M5tE9eS1e
jW0VGB7hnb7/PZ5oOKQ/ojfvLLTESBwJ8ut6lR/C/oBq6mxsWtnnpBbDWtBZrpm+VJQQCIuXhml/
UQiorGv6QU5u+It05kq+U2ASbhkAvh+E5PtXhNeZ0ZyKj24W96Gcjgyt7kCmKl0JL3Wn+1Qw7aRc
4B/ENXfcCB4HaiU4S1N5Snxk31EIh6UoY1ySONIPhaOkRffVo1hNRz9H7Z3wk9SiUukI28mX/oly
HrMmYv3D+WlP0IRV2t0YfLy6L9Pok7QPileVrvlZBfCjAqNak2aIqO5kh4d+SIq/km1d+XJoLBYj
mu24WWAhaQdr0I0hDZ8FyPhL9WDWdt0xMuz+bXzJY1/GUCG2iWZV5ViFK/FTp/ahH03m150BtA4D
zmERZnVYspCJxtDXzb4fO1hd9VmLA+EnrEFqOAXABbTNfes40MRRHRhnNni5nV761+ZHC8bdeI63
4fVxGdkwSTqx820xC7XjVyfqnNPDuFYiSunON+z4h0050S58FwDiQAjhlg5KGmz2zcPOvsO/w6my
dhXDq15R5sqS0wi+H8EhRoR+TjAo7qja7+rhY/xmP+NrvopAIxbqPq/13wLNyQXXRs6mCn/rlqaq
k33lpzPIr2jXvhKN9F862/WCKQdV6fKXJeQtxq1hd8SxVAfa+7O1Y2itQOFcCLTiXdkG1hux+bbw
yDDpi7o9NUz5U/7EYGmgMvMSvTzHdY/omrzN6OjOO6Aisk8ywfZcnogFii/5GZwNumGMVEyvloSO
IGxZp+2E6rO/FDvu6SNAp8JtsVBGydAX5a3AGAIrSUMDkSB8aHsv3QGCY3AXxqWGraseFx7plZpv
bYCGsSfiULPdFu9md5geb9z1vUgDuN9mA6d6sB5EAvmtYiNoqMGlEXLKvNvYic8PKnSlvhGNXVj6
2nzjPyoyFhCc5Z8XxAwKZVHJvVjG69Ru9SUO1ZPjYCsrbD/OGdDX+E9euIOw5Tt6Kv5B+Lc8MOp/
qI2gdjCt2mGN8vAjdFnQduT4S30EIa5V6Cc6C2vo8kHtmxFuIZYhghMqdvhJnY4QvqTmQcRLtkTB
EhO40FlzobvYbi5QzjU4xNfuyj9LxW2lXa23pnyDr4ahgaN/9sKKxOuFcd8RrGBj7JC9XQeWH2Su
CMNYNQ5kGmb5LaKUxlZllpyAO+V7VlS+hvI1WRuTOWZVJ/xFu3iV+rhyJZprje982I3kEu92IDz9
Ace9paArbzUYl2Sb9nQVXtiGKgSOHR3ECY0fgqjak5EjpWoTyNlLkrmPwZ9WywX54ojakYWURpjN
XkkWzY4IOiyhhmF6vytgsWe5PZGr16eCrEZPX6YbV2u4EmuxrOF/u3hWMPpY9IhLw09UhH9IXYiL
qeWyQCY+y5KxAjFNYrG95xBePhP1RIiZUvSjJ9TSf7yxuk0fhRQMvEfvqaOMNJ32yKGmJ4oaTK0X
ovYcO9z9E2v5cYU4SnxFZXa6STSxHaWmNBNKfhasSe3tCeXIKRBVd7iKIzPtFUjFYolwFmlTZp6Q
HHASESBKBgmiDtQKUR+mh7MfL6r33DSNTVztM8mUW3cCS7aj4NFQrSEANT+J7vFD5iHVf1IhQgqJ
mhUxAs4O2TtaBw9QHR7BiKSspPTQg5qykVj5m1s+EVWmO5Tc1c04elpIDYawBGQEvNaBqtJ91K6L
lrpyiTbp+kM4URNlyQhQA6GkxGFxg1TYdveIcs5flU2xeQZ0JKrZIawaUxwXOAYGBNdrQ5IUfj7H
vXItDwCID9yZcSWmuB+sGGtnkwpN5lLuEsTbZJufyReUHpYGjqa4TDc+iWUFcVbqUuzwY3/IQU+d
dZJax6x8s9opN8wpZBa4r/g0vkBXZwRm72FKkuCF+zQ7GFrAh0GQYtWSuTLkFidlNZyKdzrJ2nPX
OON7zCDk/TV2LgzqWwaz9TRtmcgUq0GCvZh7BjiVJjjxXoWYpOxxQVi70Dak2EOivqQjYDdGKB8Y
8dBSCsTsXXtcC8Srap9mKPlrdua9FHYagovMQ1iG+87dGDSaS7gEeXQsqBcnxhEnLB7wd2PvEqCv
Kt6NUCuX6RHwUQj/RRRHtSvdGRPv889K+NuBjkHVlQpTsqHWPulfpeXrMK1VxHOxk8ML6Sqw9HPM
qGghOfKMVoC6J/G5DJ5kyTxYskmtAb8AkWBUgpiHfOHmqiN2hxlL7MaLBRedd7b2/ERgokaOQrGi
WnH0HCufzANFYjxTT+fuNhRIm+XacL6dcuELWcm4HjVLynTmt8XDwVSzlD2qiTwm5aou4gSd+Jxq
OfY1KxrrFdM7/lNPf7io/fjJn/M9S7ricqE70vPSVrZcVs6I86oJd4DsI/OjrDgkiX49LTB+PQOv
Wfo5xgDHxOGKc71UYcU1SkUMBpYwaGF2uQYqvz3FHvLimrtIifKL0cln6tMr+14orCrxg7POKTY2
2Ttlf55w+FTWuyUc0fiVTN2alZKdj5QaZwyNbqaGgyxVTUYJ94xzJRsMsyVy5Kayz3NVZQ6agoZk
84FcPz6FE+CuI+nNWTG2HoTMeFHoDsfILWJVYCiF6IVNr0J7yl1alF9W4XBGP7EPPmFAPUP4q1K2
35vRSqKGNvjUSShV9qa3DFo0oqUPxgpPKbkuOr5Mot9v5husbs0hqKTVIN1szowxSXpSQ2BkoKJY
QDE2Ifd3FnPyLJjqNZefr2fjL0/PecNl5e/pjC83NHL4I84dPga3kdNh0ENpiVYLuZn4EnQBtapg
imkNL6fN2cqTw6Hlrcul4xJwjImG1goGJ6gXodaG4AGITIdBsNykGtimW4Jss5cbSA6K6sXSvhGf
aHdsSDainL2HKIlCi2P27nM/fvHFw4kuAW5cic/3cjr8N7fw9lydMo/2wu2hLgzThMLeydAOzApN
XTPlC2WL6lZPV0CD+EcTWHTBv3ET+bBlYiQOE7XBkrehWXc2tir5j+lzY5kgfAdv5LZzhpymanNG
gx40r5G8ElgbZm8uXhtgkkv/ABgo0S8MQ6ayg9dfUTtz6OPDQVQondFKpXgiZBQTTox5vjwE9SwA
5fSexjHtnFx0K+PI+YwMJeLBlTHj6unyXgulK8YiwBTKz/IypBboKxV3wh3GKrDOy3jXHgG4Ua4y
R8H7uA2oLHEbZkoKiLYZ+xjEpHLhD2JxN2Jkl7mMD27lNDghdhZSwDfRc49zAu5Niuwo9l2etR2X
2WeQ9nFUHPa8o7HBtEBSseu3DLLu2L/RII1g5zMXU6c7o2tE1aPuvLghbAGlE9BiQ5/O8jESVeJv
sUTg1mEea7FH5Djhupp6Igp4BW6t5fpttlyWE6t/HbrPFJgYuqRVvi7UPZA2UfZNfC3lfcfHI+tR
BpW4pjVuKR6IsUzyIg1BpSv3mMMcwjNzz2hPPOV0FwQXtsHJirgc+UZjsB8C1BrGLW2u5cJGW/gl
rA8kTyAc53r9e/lt5LtKr1RsxqTZXNRp/c8VZi0VuhWYSq5PVrrkwhnSaqVnvk9rsG6c2RMuFtVg
hM1UR2uxvXfKpevkPI7qOzU8rkY7e1WG8IzLKARTYMj4FnhcMLhgceFz67hQdK2VGCaSnwP45MKy
AvH8oaG8SPXHqzluXDGYiiWS3Q7640zlfyZka6N44FOT+8P5cV8ZliF9O3WpTyKpa92a15BzInFi
MCYbLixpHofE+S+AIANwEbZSXkgxHzGLJTcFH5mgB1VcZmhAAB8YBEhaI2HK/ZwQNwNxEsCaKsnK
bDoXculNFrallNTsHont0WqcgNXTaSAcYrc4viX6B5PR2sY/oFSLt2W8Cg6fPJh4/6JL+EX2wCAj
wSUHVsnaqvGMhqI6YcQYeg3kPjCev9POVH2Uy7nSkElZyajyFa/smYQWSgsUzq0ZY+U60QI0TgvJ
Wy64jhqzU1uO9h6TO7CWA++iwwh6ykXlLHxuB+UVSH9zps4GksMyt5KAiSTaXekrUq0B02CZPypu
QuAL3Rr43XHRi+t3vMCtbprtoyGpcC0a52BYXnB/KRjCe5BdKZV72WUGVKwhsm21KxxnMF54mLdl
XCuv3EsKrSINUdqeDfYNFOoBvQi5z8zqWx/AJZVcVqCSMilwrgLpSzQMnyZq4RSiLFZ/UvzmxQDf
j86C5cDkKoYVFjboJGUR/Du3UjcMQ85iYYgNnkCgzgR9eClJyRfpbpMin/XSRQDA/Uhk8ngdfL9o
xUwDkWmm62r8Fn5ArLCMqXfs+Sx0xN9QxsbcBXHEyvowHq916/aWs4ykfg2yHDV4jSBljyVRy+WZ
twqeeeE6wmou3j4xGh4+hu68dL0oJcRenBAjOPljw1olU3KCBwo0WaGw56jflBEs2jRB3awYmNwK
hiyIf0pSJRZuL8xAjVofQZaBzIlTRhc2IxOeu7A08UbMpyJKkMsm84zX7atw47mJ5R6eH/FZ5xTq
NXeNnbwU2e03QvaW0zN7LmfBOytkFXmqu9AT4cGW8RZ3Ee7AZK2WSJp5L4D9/KQiwtcbWBCjb50A
yaUw2Odsp04lMxpp+iPbywK7MBuppK1ZSQAoz3AhS59h02uvTEvA6WH73rDQt349bGQ+ava6xMNH
jAFPDyRUXpm6vyKqLgMqTt8mTgiwA7MCac65cXUxwOkWbgneMNwwMDD9VtHwVF3BtxUpnSMfJbxy
d8YcGbatOq8o5HC5hfI1JOJiYfldjJis9TH/ZMwwpTgyVqJ5WG42b2IwsxixcnCLUIIT8zU3jZWn
ALSiO+yPvI3lsv0GEMICxX6HzC1v74ORvJl4OXcKMGsF+vwHlrE+2T9McMbE5m6Elxga6vES+7D3
USzj6cKEfDjMFnEiRz3SwUGvVI+XJgO3lb8qIog5YMb3lsRmByUnnSB8qu+IX9HPXOI9PooQJAtY
QvIZdrwJQDiFH489jg3YHtOENXOGelqufL+BCaAlQyTG2Rs/LPJHaqMk6+Sry/YN8oTyJ8ii3NEW
mEHXgvpbg7SgmMzm/KDCFBKRI0gmSJhfTGj/Y/WgljaW1qwEvwKWqCNslKabuJjLc+FR0i0aNB2R
xZIFFk/adtM/kMR+RCkRkj6+oPWYwhTqjI2Gm1uE3rRbZCA5n6OYBLWuvib1pGykvlI21mJKL6aA
qEoo6RDWvtIOGgX6pwgUCIwpscnW4hjT6BYgtST6o/SERzZuQtHAi7UPowIZQpmZNCqiAwOT9qJF
4eyhS+Pm+cgOGGwLvjRzR9pRvYz6mDtR2BoQK+A8Ot1i0BSfG9UkkVr0+8xFINCYtT8PxMvHReSw
VtidMSEIcE9LiWuiyCzXGaBpGxcY9LYN6TSZSuX/qtf+/nmo608fp6fD70uPDC91SxFPv78rFgv3
icpNudCCSnnqNkWrd5sRk6bA7IddIoOpzP73h/wrRPj7vIuNZoNMtulIDRP3oaK1ih/pf34obYA9
N1vJiH68qIlv/74h1dMfyLsIBS7qhL8/YG7miMr+7/PfR0PL8CtQpH1imUrfQwPF+PsQJSQeClWd
BmU5b4UGuKaQPZ7upE4P2E8GcyQB7+92IW6wv0drCiBCH02GOv7vw98X//nD5a9BdvKbf1+ss3A9
PMjBupZaz8MACfn7zb8/0uXOZL+H8/vw90Wtbq6WSCdxUmArRYXYkFey09XLhf39MS5P/89rv7/4
fU3ukWlL9STAb3ZXGLmE3AVGesaM5DJ6RK4RR3hJZs07bqWtnSKR5nb0N+SoxX5y0P6HuvNobhxI
s+0vwgQSHltS9KRIebNByMLbBDIB/Po5VPfrnnkRs5iIt3kbhaiqUkkkgfzMvee6S8tDZR4eoZDB
Ei/8eiON5kkzmZkRi7nBdbxNroquxl/AIlC7jOgzdvOCiqDd11HYr3TrshiZ0bRljNAyXyEgUFV8
rshSHGys/qK5GukSycyzCTJKcomzyUfH35o8d9MQEGSgL03PgaywJg9V0aBpBt3VFbj4r27CwMHf
rYJ5G47BZymvhJeSC19Uj4TVGSntupmWhCwGbQaDomERwpDE6by7yRKXFgrYxnYQvrY6IrOG8oQg
r3TjdqS6hRi0aAmYz0H2sBO47anDkVar4V6iq2yYWgV5EZ0IiNm5amemwmYJ1xFDMQ5sDQN6rdBV
IPQ1c6jGWYWY+1blyDMdT2tZwSvrhgrBHgmwMYyyKW+/x8HggI4pgwiGhPjPMj0zcrb1HEJ4D/0l
W4WENGm6QrCf7LEbuW6DkieVTBmtmI+CsFw3GkVISbTnsqzT59rsd+jpU48cljqjf659QnQEYHBd
M2UOGBB6Oo9YEw3vquZJ61rtMHl9tkN6B3LvG9C/HpUU+SQljrbxHX/gcGXKovi3F4mdvLZTZNBY
JvHSH2pnU9QZaU7N2iWlbjvaBocXJHcnqVjADAyrPOglNEi0DOk1ysjDFD/XA/j41nqwrl0XVohd
wAgRqRcOWh/lUXgeQ81Vowx/Yyb6rR74iQ2DIAdJPt7Qj+6tydkFKm5fjaTlOSliT1CWb1jiu43p
foZZ6B7jgQOOwGsQAGn8Ijw6Q3TMw86wpsOQKJIwgZuSJK8wSoCWVICEbwpxLe9FHa1iXRUEG/7q
Wquj7JR9qqzmbtYDCikWvVhQ5oPw3dfWImDXAdLVDGnNBRTctMGmsOL4TldnaXvhS3odIbqrUNvB
oRxB86Z1Dz/aJR4LRrtrdCffd/U2b2HexC5AS92iVeHiXbaGfzfA10TYOJE2QQzt9U1En5P6immO
/101s17Ac8as7zjfrUE5F5f2uie9FBUdANwg9REzEMdKEop5IJvaJetL35DHU6JU0pj3suEtT0kv
Lec+X2fkBi4n55t4HTivHcY+bB+3NhDtvZ3P+7gGX6em6MO1PewcuT4Brya65LFswSQ5Ijx2TXvE
T9Mf8K0cikj82pPEQNMwOOMIYNeAIKl3Dy4RwxsjUxaX66ovBYm/833vYZ6VsiNLGXEENr9doHxU
bNZEk9RkxbIDi7jHIUUOVgQkqgQqUdbeJhIQwe1OPumuegfWiaVtEJvZLmDb5NRXQ2iuXKOwjn4y
fQZ5Q8hGmqyCBMsbkAndAtseqb+dcGvYAthrg6UZ4s+iCtF6dIRyHzLOkbAnCmQmLXCp6YqvokVk
IH6LA7Z1/Z0xUG+5Vm2urdjfl43iYPGj6YbANxgKsdwJ05h32q6mOwecZta4B94i5WcRWacAKqPV
1+OTKOnjBmxunmazpiVjw6R7c+S4dYLeOMzXABDjapBsxjle24F8msxi3NmmfWx5aRg5ov6Ok3BJ
9vyPq+lvcFxpZgJURUJMtyP7XR1nNEKpO59dx37pQiGZfMzprkttasKaQRRhrvSEmLC8Bnax0alx
VwsP3WDCFtlYY4S1b2obm47Zeg8T/tc9+HHCdaIwWcJJqvYzhQyYheOQNvbd0GaPkQjbNTfjfGdl
T15cm7d91BzDeLYJ9phXXp5aj/2kWOogxZKdIQ7afx+n8HuchnRb6vR3AsiKRD15qm9iLKe7Ong3
0lkdw6Y+Re1UbDJMx7gHzI/iKpEwI/ZZQdMdzaZJj7lInuEr0eexyZgKcRLGzG0zUHpt5H6yEmXz
zLt02bQGcURlT3uuNHVz6BYrUsTZAsbug2N0q2J2vRWW0p8M1GsmLZCgSUkGbkPZWeu0PxZ0uwWo
HzLfWAMFufAOQ6Qe+8ySuxiHDouH64gE73DcZekpJZna8ctf6Qv8AeIrwqSOCVTrnbTTfOV61ktP
uPsqcdxxo1XjEcqldq07cdQ6lrd2Ne2R3znr0iyehbLRaMjpzvBjlmK2mldlUN6EV1poYoX90RpJ
5G25tQyOstbatIaj1ZQXree3se7PXSmZEeSjvZ1NdQSIG296osKZQesHh6nhGTI8Tx4RilaZEggY
+zc+VGdGnRMSF8PGGW1FO2tUBa2F0e17F0OS9K5gtt4qHrH/nDX0QkPlt0bmhSt/LnFBUNC3Tdty
oqKdFxkTlMyovqsM2GfmEj6FjBgaNoO6QN6DCmZU7gc7MgrltoyRdXjJcDSm8F5gQ46rLmRlEgD5
bW6MWmbbRsknkoK5tRtMFYVHszXHwVd6ze+tA0jbrcecqrPinWcy0swr3931ejWF63ykORQKqUmf
oDSte2ZzQcs1Y4ph4/g1KvNMnXA9jnn1i3F/MfBcfDTza9upYBmnZMZVit/fw/EyA1Q5Tck5cEu0
DcPb5IyIWSe6AetAks2hb7vx2BmjiW74O3Y9CvO4658T41676NHJt2/XUaa+08mJHkI2S2adDuAE
wNrHsfqKpR9tjJ3tNtu2YXVr9SNjgLnetbBrFrkoD0lXEkGZyy/Rqw1IW8UohSF4F8yvaYQQo8Ul
3EwTl/E7fNkVPJ9+5QrFullEHEFzDvLpNBG0cBwaVqhBZkMSJndR+zQ5tOF97dLw5om9HKGrY5X0
37o03GlreOPAufcCcmTrK1ECQhLX6QogtHtswuIwivkayHadMRH4PsLJ2mXo4EiQ5Ze0MPi6DOjt
0GE9KG38zx7cy/YI8HI+++nQngATMNYndS9kQhAA6lqJsTnboveOecjqdcSIkycZTtIMQs1k5Z9B
HWVHeDCog7J843kuI9fRhfCgQaNq/yYBhRPVROiOhlz7k3ixvfw8Q4A+iaJ7xrbOOQnlmuq52FsW
t5xxYrg3VeEl93gpAUWgarLsBawD9pymJsxK3DEx6wuyi9K+LcEEVKfKkQDeW2Ietde4qyKW+0yp
9lkiW1w37NehO9wD/mJ84TS8ZAUFnTLZ0reiYjTcORXmvfqhJ5ydPQqGOxxdu3SwrB2wxwvJm+mW
GKxrnVgxOfOleqQ1bTYSGzZyYB6WQdFD03XfpxC5W+J0B43JmKGleO+c9lzWdogCau7B9na0DJDK
SkL8gE46V00uJalRritvnNZO37n4sSkjDO5MxdDd6Jo5SJQ57wSwyJVdmj9lB55wNHWJJKRLDmkL
IYiLtLFibmM2b/CIdW2hB7ED6BssSfLC78ZtstI4LWxQk6tIPtpmEZxaxWS3tuptnV5tCAg+wQGK
wxjNt6YJosoCDrGln4YbdK0KkK7nsbkGAoScEUEYDfVe5F1+N6RhtkkGluv51RYJBjFFPz/ZRzPK
N6Ik6US2abQkLH3naexHgT/Q9EFD2BcFyaRenjOTgovsCGjeytoENvhqnNDxc+BCkZ7zCu9YLV7j
V+iJoL0o6m/+4PAyZJzS6oozzzKj28nPr34B1ieRWzyZJnMRzxHi0gSYYR1KG4KOyC4cZYBT3oYF
4ZBPhwww25BjU22THhKlK37ayU/34VynTE7IYPOa3WxUkpFDoddzLYhMQrkd+rLad4zRKrCvM8Dy
c2/z4sqZ+7M50xi6JvPqwERGNqHNMDKThK5KvhpGShqppUJqlqzbdRNydLoIRk4pqv9+7vcz/hfZ
3xqWik+BmZ0tRxuPtLs2Z+fX3Ml26ciD8lImNgG7xsG4ryt/F1U0CmQjkikQcXwXPVv0yr+lGbqp
cvtLEwyKrpkUzcwpK9YOMKHL/lVF4zNjB5f2KeAu58pt7XctBoqwOUaDrVlIFLuc5n7vgw1dOC2J
mGz6CTwinKzNFZ5IXk4szRticatFr91rF2qq/QSeu81jdoYDpXNFLIwWNu4TQX6pX/b2xdFqR9L7
SsVRSuKZgbQ9bNtb3p/cTsFpkg1gcu8Mesptz/i2cBYcApG+jinHqplwNfJu4YKmhMU+NFbrK3xU
InuVgtvo5MVkgMROwF/o3mpb24TAdu+mdjuWiimXaNMw+ptfoZc9JRmrwlmxlg+AYyL/Z9UfTdPM
grp9T9JWrOwxZkmJ1lw2yP/JsdqKJFG0XWV+OwIwNHytNiYph+w95kXwqWPk16QHIdUwvJLioStW
XXJXzNPzPJOzMoYMgIe6vK2kfJqJOzOKOH4o3Bep1NdI+h8jSlrJhjHHDT9us7CY3VqkYkhChm4m
FCSiHtErBHsV5KekOwKPfe9mkAylHQLuHqdF6HoB2lt1L8NS3eWm/rE1NpLAxRWi0tBdSD/PH0gT
efX0c1PX7vfsPFRpfleOHSnB1cwaiAhbls5sgmTIuDV3TiMH0opp1K9qQ7XtQ3Z5cGsUJ/0cbiAo
5UwWUTTCb/kwZjYLwtMrNeE9M9DwrUT+wg1LrYl7QilZcX+HM/uV1sV348ctU9320pHocazQUipO
VX8OvkNpCoKGHfaR/fz8MQRivCVpbBVCvWdybtab1ibW2Fp1RWpdRKe2fg60utI9GRcDkShiPCoV
2zsrtin4E9KqasUswWd10czbEbrGcpwmbAcD4IjU25XWdeZyNSZqsknCqW8YiA/EJ2ngqInVnPH4
srpouXaT1nmtwvDHLo16nQ3ys/J4xa00ajbT7J3tQjCRzvy1NKiKfHq7JsBK40DTHQZCYmiRp2x0
IIGE+LZ41bl8iC+Wo4/WI3cZFajE4oaNVcDIp+hWgXpNWVP2ffnrRjpGIY8HtUPAzJ0mCs0Po0RO
RDDJtJoICHBTlnEGAZuh7D4rgQsqCtaTbOtd59TcXh1auUglL4OUr6Oa53PhXsISp3E+GMUG5keF
dhGokkEMKq/5vAz5HkYh74gVSNaJhtb/R2f+f41wO6VfXS3r3/6/Q9v+QGz/Jrr9fwR6s23hwGb7
n0HWjz/jx3+jvP3zX/yT8hbaINtg5ZueuMazX5nT/wf0JkzvPzzbsnyiFS24tBak6n+C3qC5wYZz
wkCYfihMao1/gd4s9z8In3edwDHN4I8d978CvTmuAOT2X2D5QlguoPzQtxx+INuxrhj6/wJ6M3vD
UIB/zB2cJWxQUj1QecSwP2Az17538kK2tFbU3JcxIOpwno4VUISUGY+a+CsQjY52NIMvI/XNDbp7
2y0/4OhWC8P0kUnOcAbUY+iIfGGHyV3jBg+6F8eudm+6ZMYppFBtVLPzxL4ADQDT2qNrdx8VmnsD
3UQ74YZJrbOH4dtOxV5kqP2GJmKrWaz9Qb7MFYsx5m+AtmhFo9a9a21563bA4kh5jaAMY/IwWvtS
DADqKjmzpsuJLOoP1sAcJJ7nZWd8ZcQsrb3c8he6w8fNpW35V1IkZpuiECXANWYGcH38VOC8xsQ3
CDyHGNJnkUOiCKsNpcOjDFmsat8B5oKicW7RBut0JPYjnpbNUK6DSL4TPrkeOgfcIjOU0Up2ns/z
sYRyp/ai29fKZ1lStOWh1uxwNHOTZaNi61SWk3nwyWb/e0RXZZ3+PhMEG+8K0zwRLiFuOb+QtwGw
2tR5bPNbOPJIGtR4IIscnPM4ixvLC41z5dbxJbLn+EIoAIBKUJIzRwE3ajbVoduaF7Ab8yooh/of
D4c6ai8TYngzDde2NZH9DD330VfS2te+chb0e8kJptpLTLEDQShGAx6nnBNGEJ3/PnTBZJwbq35Q
9mcZjv42mv0e2zYMHdAAhF1UpbVpnJKvmYhzjIhXOUvJXFnaIIXouSDe2G5tx+vMEgmGNd/GwY25
ozfy4KjZYxy76bokHZuDq0b/GOq6uyn4PjfcmZPL2PnpbcoGqZwGFmh9gpmK7cC4KTREa880ThT/
xHhMaYI6Dh/c4Lv9Q9W5zh2BZyrcJY7onkC988F8j+05evh7YJGs5TBvvrDiWIAU9J6o7FHsG+mr
WfjFAdovcZaezF7nxiS80GSuQov3OtZyeoxI8VZRrT4zjd17nB3nTnmR2NdtNa4SmirELOZwmHhP
+0Zs/LQgInQwNreqhaGliqBemWZc7cNqcB8tMq5DL+tv6fCv6FvrYTTq6TsAARfrZgBeU3HsG17y
VmsucZJ4utzBxhCM3n2i8+xdRIKgXVFjBcpIN4pNP2Hx5pH/UimSUrMeVR+v8x0x8SBe88B9D+Z4
16g8+lRWv4yM8RyOPYZiv563STIa60Da8jXHGFxEnnV2WR8sTN3ZgLKRnYaTjp/znI1yU5KYygCE
PKGcoF7l0sr8/WmorY2AEgKewg+YAg/Tiy/Fy5Qb9UUCxFmMHZO2IILQ5EqpvssPQxBWmM+S0iFo
D0WpwlsKs2veskdu7og7JBHIURzyMR4TkK1uxn9dSGHAWJ/VI7R9ufeU9RRayIOaIv4or+GqZO/N
l1qYkI3zBO9WSW0QcLEd2sb292MwI/IvwvGhNvT4UFnWdnBDwpkkScfZ9euQta/79Ums/v6GL7tw
2yk0lyoplwx+p7u888c71+n1Cd7+/t9f4rXMN7GZHlLPg2oxVg34aRujbVAbq7+HxHKPLAQifqoy
PnRaFS+sJ85Rncs7QlXzp6meaGz1OwkD80m3SfUoq+I2rWR8/ns0xnSPVlLE25xrYpzG4JE7EBUV
WYvHKc3Nl9KMb4LOdR+nUQ+Xzg2fGQ7dQJ4u7msCmHBnVRtS1ghV8yaXwMqiJO8aNbmRM1Ozh4x4
ZstDlD/a6SGyHh3L1oQgBv669iP3oXHQ805FhFsYKmibqaNqkbJ4BkqauciZIbB0PPP6GXg0FWlG
xFVtzbB+jh2kj0bF2GfguLwpIywEPlPQa8DQOTZV+h0EAhKkaXyN60FAuIDF9mI4+D2HsDCZJ/IQ
7EnisGoAgNhJx38teFcVCfUw8wXq9dlVZAOWwasOWcubvL0WqW7slc9s93VYceR3r+aso0MBDog4
IepviH73lifOjS6hiRm2wTZIgGxX9HJhCDzNiQ3c4wLqUiht7GG9798EwPIu3SQrph9cwi0Y6cUQ
ssZRQxdtPSdpnsl5Rfvg9+lhTKvbqG7Cs54HWsPYjwmpFtmT77JETIrp1YrCbi2cOH0ozXq4C7BC
pI6ZPLD/4l4dec3WreviCIT8mLd0qk7eGFzm2fDSucaapU2194whxVjVIVz3K3aXbZo+WeyEV6nJ
b/T3p4jEQSBSEZAmG8fmEGEU7+aL6w13lLrD4R9fuz6sFFPOpjSfo2buT8H1w99nuuLn0QqhRz/m
6jD6ljr8fZbDmscB24gbYmrHlR1z+o4Vtyezk8y/Uur81LKamywvyYMIS3CBgvStXP4K0xSbUA2M
ix0bFE+MNsTxin1aRfFaBMCcZp4E3j/B1o7ROPHGB3vXvtmIDnZ5Gm+T4irSqJG3GhkHu3apcjo/
OjYAX0TVZ7fWvsm7S0lQxp3BXRZcRC7WhvcjZgoih0NhAxN7Yj+OHknlACG91HzQUZotRXZNebYj
D6UxVtg6b3a23b7FYUkUGubXUeE2c3X3yU2YJpW8+DNhIDTR9fDS+nl2Us744bAxhYU/LH3GGPhw
2U4100OqCsKzyNFY2MRzq7wjh8Fx+r3tf/lT9jhnLXdUJGNGIhayG++EC7pMdu1vlIJBGZjqtx4D
EdnD+ewjmlxLfdsjFviOtW7pC3TOhst02MnabZCR/oU65HUOS/QfA6FIZmGtfW9s16yUEOUkOOXD
hnktahOuVgQyOPm4akIXH/UUIwNNw2e7tb5ECVjNN28NM4Jb5LwFTbLRIrgjrQjhTKF/fJIH8Byw
B0tT7yke5DNago30IkSzA6KtZvphFYRTsDDgQY1YYpovVXuKNL4Yud2nb2vI2ROSesQOOknuYhay
0HtMDZYmUtF7HRpyUX0PuA39nEDVsGskTmCQQGYHTwzA2aRZU7kF+nEiLb6svLua/N27hqawLb7S
rHudHdSdhdpUE4g0nZZH1nT7VgM2mV3xUvfmA3HP9zWBKuvS43oyf7W30Hp6jiab4SBaotjdRpax
B/t2jmZj303+De+m1Uz9N6sLU7Fl0EFpspiUK9v4AGZ7B2BrJ3Nk1YZHoDP+WO7EUHDGR4ayDF9I
YaNdrHFPDmz06BFrViW5Ku4rXz9a6cx4NoDfZGftDVc/ts/A+/J0mqwD9gca8Gdrgby0MzjMGky+
Z3vHNrdvYgdEDeL2PuSst/dp02KidFC+JvJI/ZQTXbjwE5JhAD/dWpUOsRBoidlnmUQAK0IzajdJ
6J9liNyhs5eVXwEKbPnsWnanKIZWZfzqDlF1W4TqzS/bQz1XX1WPBZnYmEfGRM1N32kUqr69La35
qJsW5X3LhRiaEPWF6y+rcLqwJjH58Rlf9gEWooaXp0sGlNIlCR24XqvA7JaT3VSLqBNr3urJYgi8
5GaOzWezJvDNRKwxhjb+DxczZgtnXxb83pKxZggmYg6tkUJOPcvSfpPX7yOE+xaj3rCvmM6JWEfG
TD+twzViG+2XajCWSYLbl96TX4bvfiA+s+sQxb5EXceP2iDeY7VfyeA3KKdPx7MIgb8O1KqrKC0d
Lrl0Neck+RfG9KHs4HkSzo/y9M+Utken+ZHSMdFF4BOqkp17HQugB/hK3PSuJxdnUbvNB3C0+roa
5viaAFJyFhGU8e5lvJc5BzaBi9skSU4UzK9Cq5d4cO+l590GTXhXWNOlrm3CIsvxzQyGU93KvdMa
B0oja1F3yTeZrdiMeQOWDl6UAniBGjLQkmROdjnbQYYfDKU8A4qJj40nkJeoIt6XTTZvktkdFrbN
I0NfDJFdssZ5JzHuEnP+egYGr3qc6zX52sdYOlsQqslKpunSzG6yrrwoxWBnmP3lHMO37MryTPoL
tyyA+EAAFwYCDuzACSlM704eXlWu888QaOzQeXuQHspOIGRZhG8eoCnQMS/f2hp7VmH1G0+oSzAx
OSu69ygcdrVBGqhDgAI6b4mKJD0NrRpXfS/ExgN9K5zWJIrGxdBTf9TEAuwcfxQLUqJQckAbcOKm
o96or/4K+mMR8ByE85icnCxaTKFMLn4XPaZ195szqUXmbIPlKQgOdIKv+D57CAb7wQur9DGv7ZeI
PQIYT6zZRqT3ygUNSZUlCfTmLVWFw7idrerM/uVFJE5x1B3W6iid8jVBysBaW1q5bWgw/2oz894o
HlNmWjjjyQ0s7ATZCSQ78mZu4om7SaxAP7ch7toJqx0xBGzMVOZuILMn3Lu956RPCW4IqjMZqhnB
aoO8MSMfI6YcDga/qeyT3WSTNtOYUCYMbSEnCM5aB3Ibm+Xay8KMooXNZmNeV8rc+pe2Mb57nT/s
6BN3hHNGpOgE5bZz87eUSBWU43TxlTS/Rd91XOQGYiGCRjhrHIQG5bQuRN++ypJ4iA7fC43/Q14i
UmEt+mHZ1y1yzb3v3WVpilQXkWof0DcjzgALA92TvF7/LpmiNW1tgDU9uPdY0S/izn5macdx2WHC
MzpvEffBWbrV3RRxg/cJ7JSDoVZVFgWH0MBFiM2IYKd90Dk06M1kPMloWpJ/jcglTF/doijWnatJ
JzV/k8km3LJPqy3s23gloNmqOsaONDjNvvNUQ2Z2gv7v34//vmiH3ktuzf7q7+u6RCzoyatO8P/6
e38PMxOfWDS2m79/2mHNZ82EZvlf/8U/vn79z5CfEBwzYvG4fsu/r+tW3YwtXCkSjZC123F1ICwJ
9VdJWBLyCGmjvOnq22xikFTpn6SkmO0n85WBxyndSQORlGX0u1r2Z7ZqKEcR6aXoz6vBe3VT9Zk3
84+fTT8tw/nFMEU3MrR3ttY/c06uEYvXRw6xQ4mMPexxD0H+R4/imCz1rB8A+PSUyU3XiFM9YSFV
3/Nc++TccwooVxxbkq2Agl4dr6hO/R4phwzg+pR13+/z6wc15f/8bCb7c6F06+Mw8oftgFTi7w//
PiRMe9ezdp/anKAyZaUfZVLgJ+6LrdJOexUtgYweSDqzYPZkdQhMzInRp5AntieKY+S4Dga5/3vc
0OPvm2GL5vKuhuK8kRnRh5WsmR8zTZrCBPflNdXXdqnOZqt8KZwZF7VvV/t2hmReJdn7HCToymyC
3Uxli398sP71mcf8j1KKrIN2LPNDoKx8N2m0yVb2UED/hih0a/jut+UxgzMfeit+LnR8kDA9erCO
odt9JTJ68gl5QZXsWuMtq2idl0eWjSvLgAyGYEBl88kWKAw8xzoCTF05rgEIBXhWrciobOlnMIHT
9PDeoEmBxmEdohoWpsQYVjq0+n4KQcFmTTWses9f9aHx3gpIR9qv8HeG382EKkKiZKdEcF3KWVZ4
flggHnMPfoUYo70b4+HUVO2tkWJFSRl6mMZ7H2mMjTklfrtykQe2QwKaj1Bd4khZDcYY7YhgQxzH
EtMxL0EVsli4r/IrImTQt0RMMNN0KKRgzknnoLAN1cBkjObomLjsRojCQys4962zFWXnPGZBM2Zg
7boKLBsNNZJNjKUoGOCEtQWgegaXdbF36aKC4nGaHBpDK3oRxFpFRkZ/Me5hBDs+yAyz6D+jAGAq
2ViQ0hsQWBlSKGT+jt385s018wFW8IQP3uqHvesxEWCvulDIqUmYQNY7UrW4Qb2zwPcvikY1O+lC
ZAyI+Olxl5TREymCmJqc/Jy1Pq7L5jw5VbDpnLcpih6MAjgUR9O+zi6DC5Kjlw3AJjdhyRSI/Tz0
m7KaqS8loJS6fImurkIBQaYg43XZJelj42yGEv2qaukCKDh467OlaCAoUe4vghCDU+fFoLccUHYu
N29H4Qox2reEsUPARpSOaVF28sup/X3v5O0qS7OvrL5mgeZUrDmqGEufnLwAYjp00HJ4cwL3Xzm6
2QL+gafe4Lqpo+R7muzhNnWoHm2wHjnHWBHgiM/ZP0bD8JilmCXJjmNGpF/bAiNXX/xoFBrCwX6a
z199SMbUYIDWdy2yuCzM7eX8UFgwbkL2X3iJpqVrGk+Bn2M8S0DKTgMgssE9oKAnOOaezK5zbEDl
6Kc7FTfGTvSvjiPxGbwMrLftBBHz0O5M0NdZBU3I9MWtFgM8/zbFhKzc386wT4aIVnWbAaJEW1FG
pyKSYjHbIOmH9lYW6qed07c4u9iifSkQV9xUTYlZqPKQtHjc0Vy3XyuwtkSWxW9DU38JL9/Z0jiO
zpWD9BxwIaIX/c0DG1lfEN2JcAxJNEMELeRDK80Xx80QnlQPsVXeoAXmjM4Pc4vdr/MfSpZwTl9/
5O101SlHAsxRCOUmRyjjhMmmmZ3PKGMB6wfTjHIVflGSP5Rz85two7Dm9reBAWRG/V1hcs/xxXGU
sEbq6nNOsf5zUxCi/A1CceqBlZHS8D5lzfswh/SY3Y10UBU0NbN/JeoSCQ+3lZz1fwr35a1zxmyL
EPBRBuKhYGUfOSuurqfa1HfEMr03EdR0mcK31UOIk4apWTCO23B6GkqMnDFU+epaqkZN9dsb/QZ1
Gb7dyH7qOAKGWJwdBApQg9gETxWueH89pbSC2RyfOPrWTNvuCoHr1/2yOMKaaGClaL3Z4nagevOm
6rae9a4f47tMzfeeQ1E2MykeGHu42G50fnFqjDhpapzHvtyTM5kBmzilAtNNavsPLY6BZTftXCQC
THxJ5NHiTZvhfZI0hHin1sqnNjRjC5l0a3XYS/h162Lm2c4z5iETFXSx8mIKnrke765PMfD3RyTT
zdLjjpB7gFb65MugL7tGZ1Dm8Cskb9kMnz6UuIYmMQEMDZ+sUZy0x4NKzKsOLc/CK2d35xblJUi/
lHSnk5Mm4cJ1jdciLd7slHTLNAuxZOfPGFIKqIi6qkFGl+n570LqC976zS/Fx1OZ+vUqHoubrEdX
2waX1oPcp6eQabthYVkFrcrszFhM5vjiX7H3VkTNbrCyZSLFMZnPJ0vQF3n5kfUY3wvFhM07hhO9
XVpsu5DNmJ9R0tyIPLmkWgDPQ5A+hO0lFj3XPT7oqW64Ki2ewC5jgn1tt+sJgkodi6PXECkm8vCW
V3+HPjnFX8Q4BPEbDB+HsVHOLxiT5UXCIQhd3+tuIvfJbb330SVN1hdPEeGLS6V/qXGfh+LBHRRp
HlMA6MiDVX99nSKbgHjWTpwraWDckNoaU0dOyGAwJ9H0/braI1VNB6j8pvu44f8vBjWsm8HhQLWs
zzLwWuAb+4wssJM74PstQChIs72d27DY9hJNozQPVoGovvBotIkyXZTD5DJypS6VDJ9MsDdKsHSb
wSC39TopLFaHBMAxoRNvs/godfY8sYIBMBAxZ7jeIVv5Zozqw7MDQEOQyb1Sif8k7Lx6Gwe6bPuL
CBRTFfmqLNmSc3whHLqZM1kMv34W3ZjpmcZ3cV8MW7aCJbJ46py91772MurQjDxCYlR4eWPpYs4T
HRB+rq16XJhpFljjeXYnrj9qXUMNYuxFOoIZrxoXSJLOCLijwY1bmrB5HMMAqAkDulUGrtN46pbW
a+qd0DnuhkyZhE9ETw15OaxYza7pgA6JaW8P3VePahAvxTxxzoU3KvPvWosuaWc/dPX4Utn+RYfM
MshBJS+AF4mwgviM4pAbtChlFHOd5YKGbOiTmIRDPNfoV9LmN3R/slU1e1bmfOtptHAHKy4EhPpt
6a/7WAU/adtjViGAYY2worCtt3bppnDZ+B6xpTi54oOLFiZhhcvSVPcr2RJ0FVnlc+T027LjBehI
YHht6CrP8HPMvAyv8bRsiNgE2V0u083FLFPnNvQ4DcLM9L8ob55QJ4DoIoQ07GeA0dn0e4y6rxzN
bRcjrRZ+bGFzlmwgg50o7PJidv2z6bN/6tubMd/y8V6pkH7SVA43RCLbm14zCG57f5U16ZNCKwYy
i2Kpdy5K1uOVFlh2s7AErJXni3kkiJ4FWjnaIKG/ZcKW0yD/cGZZr0Pdn1Sgz4SFxhvHg7dNQiTt
NZSLHp+SO7BPZwZ18lpgvkSoirQ6q5A1zy/ZoKXRdFR+9eFYjJOi8NjlI00s/curxJ65yktqIhRH
nPaEEp+wALwSa4273UVeVqSotksE5VPZ/iqM2sX+aO8c+vxm9Wx2zKVlrGjmxfEnARltrk8eoZVG
tY/c5EbmoK7TyfvVt0DTNHO9gna1YSwrQO4wggadEU35jpQmhLs6RwZWoAJb0soLy3+RI+94E+qP
oofNF3Rb3wRv2tm9QL0utm2r7tjQPkbB8GGlHl7dzsMlRmJ9J+y3JlfTPuhgGeuxeSeUk+lk3KOA
HKGPmH3Lxcm8cRkUguKvoAKz8tlGejYIJtZj5NBUT/DHLaKZgEs6JTuAS+UzxGmg+MUZoTJYB6fe
Ja9RIyCV8ntwBDsYnAJmb2NPFabcJNI0kSgl3zUjM+xUyaPK2DZbdALWBLOystME5JktJgIbzZhr
gxj13Q0iuE42hbEIEOkrLJ9mMz+HBqLmvLcIkvMGIpgKb9r0YvzqFTe5uXXr9VGCbfwUMnnZ0Bjj
1vG+c/t5qyJkBlF5pbFFV40/E5DidXhfyH7KbQxPlgHdoJzJxMLFPCFe21R1AZrTk/lmiMUiKqCY
BLmi7DtnDKH/xnQJPdMj0KV4K0P87f1zj0Z1E5X+dCBm27yym71ZKFTvFlonOBAVoY6aBeaUz9mF
5WEXM9aXlyDjTGbyZB8SZRDbETpiF9ja3vUjF5lKYtQzU/NXzOZvHY1caH2XAOuSJXtlDDkKwGm6
RvEzHPJszrao8o8DNl9Ww+ZILU3YL8OeZIjOhs20IcZCEac+M7oM6mxmzofZowyRjrNWYEZHv0Vf
DeLATcBVFC0lgtOMO0+DD2vjrlknkg353BqvZaNOcR2ku6pCQFpeodiFpRDSULEbDzP8lFgnnWmy
EVKwV7r0293UTZ8W4olzBsWN6Vm2EfjzQ6yptaHOQZ9iBAROx9BoW5ZJel0E8UPQDxQe2JRoz9K1
c1yAHybwJKKGE6aTq67p79nH7nqCDLdI6hmoFio76QLSVQw+r7h1CwYLFftsvLjZ/aBD/yXAsQl1
s3KNb7pzpIzhQtPW2py4zDh+exNYnkYUquM9z/cR6YpVU/es1GQAjU5V7mxdfAqkwejuww2R36yx
ht0hruTtCgnWKyx8oeK+UvKoVQERs1vMZQ60hURSbwZE3665F8029YX+pzi4PWa+IUq8rck1SpJR
sy2tgKEDHZ+BeWSozM/CCNurvjJu6rTB3KSevEkwcw+yFGDr2m1QU/MvHUIQgUe2JVeGkznMD2iH
II04plh8kRxBkhX57dTP17YijZXhzkp07W3epIw6cGKaliLbS0MHULoLGS6xY2oUQIE0erC9AlNF
WPT7LK7EnReAq3IN+6n24bJGXc+2g8AGAr2e4qDezQ72Z4eh41GbxOU2/rAlkwu4SwstICjm28wg
jbor9hx3Zzs1LogKUH6MzcWaNX0J9nCId+L65M7GRx0RtvFKQ/8qM54HZzraJdu9AQMBNHwuPRDr
Bo0RpM2e0yL96QUxceg/BJsvnD2oQob0TmvSt/2UT3JGk7qZvFwu8lXGg/bwoi2P8Vth76YZahGW
oUMyVXd6InshCv1ik+YdlIxSglDPvEvkO3rXCqo9q4jOeZOpC+6aqzBxEUHZKa21/o3kWZgBlTdy
mAc0Ks7CiN7oDrIT6VC7Swg/FiZQdhTF2mmiLZMP55Lpfj30uPI9CaI1B5jCcBksjEQN3ll0srnc
XmmGdOuq1Z+ydAiicGoYC/qVtb1iPml+my24xEQlGFdsmLq535/zvRfoDQLPQ4Bamj0v9W/a671P
jALVIQDUmC0VTfnahuTKzLLYsKcDspCSYm6mrNguqvBG0/h2JfzUmhiYi11kYBLDHBYGeKG0Jx4G
qQlowfZ3aCa0udLfTtl4m4pPxNPS3so6PvVIYrgO7FTkfE7xcOO7xskyk22APhydtX7qyuQhcWhb
RkjQg3l4mvhvELu/T/FH5xLikKFD2UbC2kRSFTunKLJtOQkOdT0sH1Ny39k5ESfof0yzvw18f1Pw
qbHdzx9SB0xaNUfZXhN7hpcj/bYipjxClo9BAEbPTN96xu+we1mI/Lr9mJPoQCUt1KwOWaiZd5fl
bwZVzxCxWMp5frq2qyDsnxW+kXYivSyYaNcNGlN1UcIvjrMP1PYWK6d15VviO8AwCHQ3Jcyx9B5B
/0TalrsyGW6nqb74fgc/NY4OCGuWGO4l3qi0II+n7XdqDimbTyrgTKj6rq+dK1ze/jbHy1irJWrE
tB460PVMVRgUCiz+UfDCYKrZ0azgswEe6JQWgL+2atY5F0+HjgY0g/xdeqqDG8JlyYtG1n3/lHAd
ByuB+j7HamJwxXRH9pOVJFKlzKFpGlPJ7gPhVQiBQtOnKyY/O4WmfZIjk+2BYRcdTWctNQccD83K
kLTOvrmSqqbT4fgPBsnbiC/ab6RdbKKyJUZGTt1+siEdM76C62EZ+5KEHmGaz7MwvptwdE4tmOpG
+Om9d+09mmNUXLWhh+E3kfQ7wwdp/5JZ0t6WyXwX9th9yhjXcjRe4K1wirDjaqHq2AN66EmSpiFA
Os+5Ppdd22BuqPDCe6EAwAnOvm7LF7zg4lW27n1ju5+lm76GuQmSJpnEjlVNq3uXBuve9gkcQhpV
M8mh4CyLzj3LnAUyReZOm6nZCLUEfbnecaxe0naGRVqBZhBu/Vm2eMrzyl73QX/bVTZELYsSs+xp
+FQNVrymg04RuvuoQyJJame4reFxF0Z2IWMmPZp6mm5MlVxnYdecgrgRRzmLGxoHdLOTeU/4aIKJ
bCWivj50jok5Jx7EtqNDv27TFJD9gG+BL9dlnATfUc6IbcRHj3Ftb0gMCwHzpY2AI9TX47ChObIf
3eCC9phrls1h4OnkMk3yASexfe9k5dEfGgesi/mwoCIOoyhCSlOgP64kDy4vTprB/sn04M4ra0kP
NZ9I2n10HT3vUnKhAA8NRL3a3kdS0XacGgemdg6eyE3xspmaXUs3b02nx0+TV9iClm62L+Jnc8ZC
HnjdR5s50KhZaQpp5GRG0iELom6f2nBzzcxBs5bC7XcLvz2iAxEsJe8Zkop1PhQGwUqqwUXNGIjv
yLiLBTajPGXXDZmjzz404Z03Jom4Q/4ZCDd9zoLsLs5A1Wdy21U5hOmMsJgm2KY11LpouM84FFDU
doQG/ux+DbjB8rtruhej7v1tDFY2ULg+s9Jy9zXXZVE13zLMKUx91bIPrG4IG+ZKCQerrOatrsMj
6xS7qSJ6GRKD1ddG2pf7wX5cdpzfsdcVFyeO36qS63JOuzo2gDZmbXrKOagPtkc+F8qko03sLCvM
COF6q2zKJzKO3202wyNWD1kR+S5Kphhx9xpYTbwlpu2ttZpgHdDCW1Mh/xqaKtunbRGt/a7DXruA
u+uCArkfgMwptcsNjtd5gDPjIiSBpcCLtQpIHDHJBFGBcUSrq4rFRpVAE3QtQGV6w0Zp/SiwBq7q
pU3slDE047J7zGO/23WtnOg54QVwo35aKRYnnaQk+blwdbAvPxUWzBerBM5TWcB+GixCOxGx8qEl
gbJpTx8NOv0uHSuEUuq2bISzl/7s7jLmDvCbquc0pgQc5uK5HxbYJQGBGyARFy1qerzWDDC1Gh6F
1vOhJtx+M+Gh8ZAhtIBqGFEdIz8c+Ued6MrPx5yz3M1PP9/RT0Gs+f+/zWL3nkLL+u87T8sj/H2Y
ilJoLeuoK67MBLvCzx/+/E1VS4R2Pz/Tx/eIW/ifZwzSil/9/BxPEb/6ucP/+vbv4//5jctiY3nH
/+er+PMi/zwj17uF8/Xzsv/cEjrwPVXt9NmVbGyOj+Wf+Xn2Py/k59msSJb54e8TV0ZKCfHzpzUu
w+bP+/fnwX9u/fsoP98JNTacDxykR0IkQun0Jy9vy2ORj9axM8eSZQbszc93AdqHP9/9vc3DDo6q
63/+JkFkRVftf/7y57twWan/3tYG2XrE9Xf4uf3PI/z89s+d/z7X3/v98zAERSLrMUPgrZI++jbu
TZO6Ibz5+0Jqy2AC8fNY/+tbvBeNgBbE6/l58KIpwp01uk9pPrA116mYdl4vbjgLC5g7fEmmuWD+
wJd/bvv748938H6uVQoQ85/bf+7/c9vPg/z9caYKZe8Dx+Lnt39/8ffJ/t728ycZjSw68Mur+uex
fm7752F+fvQ7aLNm60ZrOiD7v4/359/9+fnnoYq+SqCb/d//+s8f/aeH/blPOvsnv+0rkstld2oL
yjLTMTS7L35UQcwYbfnyz49i7OwMuNb/+fUgdsnsEcKydFwE3JqfO/398s9togSwZY+OC+bqv5/h
n6f5e99/nuo//Z3pB7ymv4+FvrA+NSSmLzf/3MGpBmaA/zzo//r9P0/y8+O/vzb8vDpMSb/9j2/B
f3pd//Fhfv7w72v9+Zuf2yIUZNtB2b/6uF/4fxEyQpMR2gq/GKMPM7cbUO/dEO/+LBeD/WyQXhrM
Z5xfTz+rQUkL7xQlZXl0bGAHXMHpPuRbK4VGgPIVjKttLBexdMsJ9wFuAEJO3TVQ4thSu8t3dOsa
hy22rLYaxAuExQpoMK0z4eWPImjEAVP6Ph31Y93HtBwNWpoKDtNqbFH/9TLcVYG+ac3y7M5cOH5s
mm0+3U6V/naCAIc2egIbuBcIjGnpARKFlAFsEzB8aPnh3MxN8e1n46NZ+SluRkQR+VgiLsJ7PJlB
vLVyqqQwPedlTZxKDOahmKvoWqKCOofLHKa0CZOa8ktuogVgiA2xWxYIAiiFmaITC5J2wV1V90fg
v3DkhlncOSTxHOaBVybZro7qhdKErU23OHZbCh3La/HiQrXDjU1mRM5Wn/d0U7JXYadHxogJSMUE
ThkYQOSXfgymFoT+85PtZMeiqs6odCsIP85bPcBPKqcMXA6h7S7XdiqU6yhkIkUue7hhxw6WqDhO
wA7oSrDHSGgDGqJsQYGaK2EzBQg6J94NNe+d29mHwIuiRzydoCmsAVyqRxw7G/PWm25SDb5J8cZ4
2n9jps54VPvX4ZQSIUISWlAkmKSratwzO7u2tIgQPUGynJropda/k4ACUggqgnF2oRrOK2VU3aGz
GH8bjbePHeytuALJDoBOtqU2fqaWHHd40gmS6NpvFd8CbiB5FK3til5QAS7YmKZ7ywBe3w8GlXk2
r1WQvrfaB9JCR+JQGTQIKlAoO282h73TZTsPjcbWcvjHQ3SNh9S7G2OftMeWFz3iAWaGVBonUfBB
V8CcFFA/tmErL/SwmmecS53Fzj4CEh1gUG3G83IEWYnszlk0/2KETZncMh6oHWIXVXAprf6rzuHp
WZx+a2SAgMwnpHJRpKq1IwgKDXDXMKYgtwhviNO24yZDvmU7pDzNqUDv3E0MRXJmiyhfXoI4Rcwv
sxWaNRCTOVl4Hs8lUZLBLgX21496OjW9i47O2GG+D+4ms1vNtfdZZQVBEiL8mLSx6zwAuYNJXWba
Z/oJ8BELrFx+RKQR70I5RvS1x/mVFGwS2J2DafxSfoH4JLbjIyZc4MiJuJu7AN/9lG2CSD9OcPMi
AQbMo/ouDTqvqYbTZ6RfaW32u7mmMKbxWO0MD0YFJ7Sb5AEuqaIHKEtmAN2j65lTeg1naEmwN2/C
ke5EzvS1Fx9u7VD2TEpv++ahTesnxPQZGCt/K/3qzez0hRkasWV2Ry6fhmYV2NjHEzrjgYAikC4k
QHMUKz8k4bKbGHckKjq4DhEJujbvZQJ4cMGvYFvLMvZIbV4TY58AicP1vYXecTBtBJdZNr2Evv4I
wprAsbj8TubX2QLap1CHCpyom9Z68uroSeM+uCriDirTlW/uhNT+Rzf23oZ2FXQahc+fglwG1u8C
1CLgsrdkcC/oMl905l87Fn+Wm8PZFujvutlJthpJS1fBYEYfQmsKFnqE0z2ei+gwfUpNZl/2mBb9
u9kXzIW66dZJDNjeeAYlnURMEqzdDoOwWheIpHoarA3oE46JdVP2qOOSD82btGoqhDDYLI7ViAUL
mxYR6uwRAUBkSuH3acsrG2h77gZ3qFEAMQQEZS0jZDnmG5scECxrdByy7HUIe+J0/WxRxtOOaNv8
pXJN2I7dBKA0jTdhOgDxagQNGciPApX9tjWyZ5lYd3pcmtMvWjL1reMUKyWCCNgNpZF+57H11dbg
YGm4rntBAmsP7Kkg9H3nAVdYxyZCGi9jqhVNIb53ph85us5hKh9EUl/qdiKHdCKgnUZnS8PKGnjB
kbXzW6x3orOa7WgscQWiumFuRW6CJHuOHLe2DkeARlwUiMJIZbVDL0J7tMOxnpjHhqm6ahXmoay8
5CmNLVsd61p+tIBZy9G5jTzSLRyRHSJTkbAbwHXrhwD9hzecOibroSycTc1Vd9sD40P5R1qKNJjd
IO6b0DcU4yawjS+vZsAX6BFYus1kYECjpOSeqfcjmIC96nJnXzrW3p2HcxoVTwV0GMckzcWLkIdM
dfYWuxxmRvnqizI5aWCq8C+r+h4N8CPIs+dp7rKN07SPUTN/laN8sYiY0rSGc6KUZDieZ0IwUxqu
ZouU1ZTyXC4sf2KraRsxlJFOe0wDFCqx3A+xgbsEpdobU/t3P8weZdVfjxIMiiAnAGlf62RvkIPW
btIRR9hTG9j6OoK5kk343ERDUyutrNvYaCDfcn4Sg+NmB3bdqA8zZn3xIJHYQ9Xh3HyfuvE9bJkJ
KsKkWo/Isi5m4punX4OKn+x6fNP1/CthSItPfj/r+Ng7+SPzVSZyxKFVuEr7mDwHDftmxfvx4MwI
Uso51tvUtPtNjuHV8cOP1gPK1GPLobu5LTyiuIZO/Wqddob6yOC875AwFA7jJ4HcwliCJgpRQKvH
I0TYHWgRdkkII7aYovaj9I9veQuUuWasWY6M6TGphWtjckp4pVybof3UWc9+OUDQ7hAUv+io6yog
Qk6lwNOJE8R4JIbXnhd1FNVLXKWEM07Zs98YV6x8D3ETQHjuFW99eDFBeZSute+S4TCWJHYfWlrI
LW8LiwRSiRjL1WpgTPgeTQwGe1VdYm9RL3TtVrST3Iz+dVqWD1lvo2awCkwqnL2DF/zKsvFUQldZ
F2PzgirkGnjUbe9l0DqGu6oL390cMUHv04ZKhuxN+YSzzZg9IbPS1LIdesMzx0bqCAk6m7KhMQcq
mnHr2eKaU3Lv9NN8hE0UAJTAG4DaBjMQnhlOl/5FdrTl5swbV4AYb7KEBgkuH95NBz2nnYePpcx+
VYtxZeGbIL3un2Ia8YcmYqqCoEfhWsBjgO68CPUV0q1ohYbxHRvMhiXX2sm83oHAOdsNkdJllYIZ
QEufQQmrGa3bBroCLNRwBbB+hcpY2bNLk9/mTVa8jUrhIMhRWW16i9QSeC5IYfGpbvIH9NQVxxxi
JjTUK7dt4vtOb7tAwmrHeDN4d/63GPv+2py6NThS9+AF3aPhwNA2/f4dzS9c6SWpbCC+sgXjrj2m
GsBXTB/JXEaTpmEqAp683iCb5+ShCKvRBNYh4zNmfQhS8/SQz0C9Aey+KIr6iit4ryt04NTGhH7j
64SuksTXDn4sHQ5QFhMOlzq+N1l+Nm3PuRaAwEGych3G5W/VxrTHTcblqf0UtN4FwcmnOaJKAetC
6Y1JKIg9EveKcw9bWlIshjTZtB9eKEEI1nDPVpw+U2s/e9IGYBLCR5qt8YuuFMMWT48Xz+dSI+Hk
ef1HWMVczeWdsWRqlrJGul1zdgxr2dC7dXXOtElmYHc8ajCZObskjH9r4rC6K7c0if10Rwhr4/Dk
ko1oWi4ZiDnE3VixD5b9LTZUhr1GemvTG2fm+klLrNgzZruB+MsUc470Hl2u3TLfNr3iCQXRJzvl
eu2mNbJXk4m/4qAxfluB9RGX6TGQTAfjqLuqnEteAaT0I8TEWU4hOrshgrvUW/uYcpLZPTe9/5gb
/S9GOwCtrmOYV0jeNxNOadDIML91eJtox0FEUr+NTXKCaHI/2zRndPVeOwZqVR/RGGSbp8pBMjpW
wZM3IKCtRUjdiSkfrSwGcA8tB+TUAHEK45X5oOW0igv3I+lzUqaGieQJSRyDPT1aAvNSwhkY8Q6n
Tgyl0TV+uQhKNllHHmy+jUyJEmR8n0eoxu1TpjhL83wgeM7kfXIGhzjNnJQqhH1skizKsfbcpoSq
wBhwsJEhV9WvVntFIqwUI2MA13hwSgdQJNsxFilCJISHD3R69hbv7hBsqxTWWGXYV3bUvunI/rQk
4OzA0g9iCrZTZwLRDTMQ3g0Voetz9JfQ37YUJsDSI1gg1PhA65BapfZvm3HFSo79L4baP+vmKq5d
CwyYuItR15Ogp4CrMbs3fI4S5Vofruf9ipkvYRUsj7Y1HPRk+UwezPva9ZFOmbDGfBvrXFq6yx22
cex2YOAdiOwpg3FrWpuIIpWpPeqApCKfAgkP4o7XxKyPTUC2GALFukT012bVU5IV50jIkwYiO5fU
z/CXmcGb4GRktlj+ks2qbOcLrYDXyvmekCRV+ZxsGFjhE2v7O1UMb6odvuK8O8wMtaVlvqPvdDeV
PQBwn0mOGhtsfTOZ7S0HT+U86FTd9QxDQbnkZ41jyWBGCSjWf0tc9Cfonx6D7r53BINQtu6rovEy
Rn2Ec0fFOXOda8dk8pmC7pLziFFDqJuKXYcGLLGJmAr4zvBkaeNJ+H2xC6PpHocbaP5R3eVEnmud
BEe2Wq+ef+/Ra0dkkqtVwRx53XUJBTYFpoRTvEkA8U4kbSIbW+mm33eKILoK13P2VOMAPYmEhNya
HKUqsrdjYrIT0wje8BtA07YknedTGy5AHwC6qzBeMtPwnhZqO9Ti1ciyk9f01j4Yp305BruS2Gdy
tlSPpKr7iup2M7n2kfoCTzgFxqBgnrf4Y+rhRqRHKmn3aCzKE7hEKGQgvZut3FLvE/Bg+69FbaPB
85LvSUWvURdtpwlDsqF7e534FqKr6aV04gxc4j4DQ7KCXEMIFa4WmTDac/rXtGDCHjDthKPGp+ZL
wnFaf8DtSI6Grw78WbKIr2T6NI5cvd0SQWs1UHJoCcLRa6sVQ4ACkZB/csrvKlCkvkYVGQPRzk5J
W/Gn8apKrU9AEIcgSno2beiR6+4rHqanFBXbziiJVq4547e+odgbEmSNN7O9FOSrkhw1TeR+WW0H
6S0FDGeUQPDqYOtkRFAkmOw2WUAvJI6/yyC7FgpNE1swl229WxGgSOwGwEmoai2RKaX1PZDOwgdr
MrveI3x7V6hZ1DzSP/HzY2pX32BJ3Z2Cu5RkWH0HuJ21FV3mEKFqzZd1u8zvxXzTkDqqbkeuppyK
UCaLj9iCj+Xq3yBZLoGPzytmjTJVs821evbN8WpqDJQcNbv40m5udOOgK2P6p5hegRCEEkYrPKqm
6wzR5TaLi34XI2CUDJuJ/RieOUdRg4C1XpZDCaZs2nM/wpxBQqdJdDQz8YQH1SBy2tk/OxbakaEO
7rro2x9fas9+QT/zqHLyZcHtrV10Fus2COIVog4USWgpFbsFCl7OTTS7JWGdjdzZb0Ja+D/s5zHv
Dd7Q5h5AK+fRYN8ZWUrUgWO/argfZjgQ2oZWi0/GD6+xEDyGszyYi+7NCaOWUnhFBSA5svg4LDRn
dQ8FtitxPWrr1o/Cu+oXC28AnGyo7esx0neZw05NNha6naFGQiBeo6a1VpNVXtxseBzRKeyAH94m
Sl/bPjoyj5mswxiWcIT6esDmPU72g/mBlPpD4VxuBQdm6j6rSD5YJGPgzz9H/rxPOywo2XRqG86W
EOu0R3KgLV77zv2ENUgU8oBryibOIxE0YxKu/2qOCVeyIKT2l7SW8KuQ5jpxvm468y1YNq+eQeJg
g1bDLK9TS8407tqvqh4XrcBz1gMYp0M6MPyj8Bak2uUBRwtVTF+UPlhU3FQuE+Qy6D4LR99VESmx
HmR1u+kfVOZcIbIgRNnAxBIitfeYWPLCQHw7efKLAsBkKGMBpUvKryiPDombnhq8xSJ1vyOvoU/V
NEQ5ZWYI2GtvTdUllem4bmoiHvSIn0RU27p0P1KzPTUWk1jfjbdJiv826ezPKCjumtjd8hKAW8PH
LC7tPFwXBvSbVCLdiMFfDPZ9QLisFQS/58J4tBbPGo6dRyN912gc3JmQl1CQBjlYaDtzYiA680v1
3dHy4weIOOGxLNLvLlje7Ch7n0z9khZYVQobp3Fb8j/Hw2UCC10m8QMWig9KiA+xyJxVqXduNb33
VUhehuBCbuSkUsApddYzsLwVtfnSqRyJvCKR055ozYrYOqFap5sQvftYgpaZ6nVO6Ckq6PvcGwjh
EsbbHA7XovZPkV+cLZZwoCj7riyRGAwWqppuGw/xa5w1zvp37VZfrp19BlUVUMCXd7lBDJXKWVwk
7pgA84esr+Zi2AbYXiUdvSw1qys7yx8QQ64KgkqsAvXLNGBhiszgJUlQxbo95Jd5UFfx7NiMqRf+
WRnuZV0QbUEcJDBTpeJ0N4fqKiuLD+nU70jHb3QeEOHFccoZ8oLbQW0NItyK8hz3Xri3mmStBhi1
ijQcO5kvRlCcikzP+9q1t24P6YdLnrEFoOhB0lxUlOTOaBTmi5569LDYLf9UZfv3o6J5A6aJXTkV
HUdxcbazZwgyhIGUt03UvUYa7etyCM5TDfea8mgXSg4UevkX7H57OuKvgeoudG5vgjYQ7BIgFWeQ
Bt2kusoIVeoi6y0fyUUru4iydqj2nk9EitNxYSziB9QLXIcFTRmax9WB3dhDN+WkEiVf7H4fB6/r
jgo/iF3MwQaCwKtbgRIP3igPeiDLlCgBjfprw3O2DTqqNWJ74tpy69AYDm29ZLIpGerwOieLu1QV
MZ+2eBlzertzr3ZNFRcblBaEmHYIcTDU0Bl3svRQNOeiNBgQ8AAwrIjZAV019frRiQPvMM7GpWJX
fgzzlCamF550PLBpNJqdPbXGukoQ3VeTu5/a3DwZGVrmeq5DJhGKjZoXiX0eEPg1+eCNDQ85/gTH
FQdYfm9MxNtAZgc8vvz457YgPyScl4xvNiqLycQpKotrVUf+mMrLfRZ5II7HV8+Jzwx++p1UeKpq
fzqWKk9xHKh3SR/ZxEC9UjZpp/w/u9mkUO2dgE6fma/Z2jzPWdPuNRV6M3AN0w0NyLh7qMbyo+9A
QMWSq89sDEfH1MDIg99KQTaE+/zR1fSN57bWyCVREbR4U4x+6rAwUdrLwfyFG5iThgo7D4JPO3HA
5kha6FCVHB+LfCSQYDWSZcmrTzhHlua5gWjTO6hAfUW+hfmFFOyJRTiAsW/P8bVw6Fh1vvXip5ce
KQIe4XO9PF28TGBsaUL+jN4H33v2HIgYXnFw8N+s9ZRcz0Le59VNlYBhQFnzUIQ43DEyHZvKoaWp
bvAwrhrlfcNGVVwMIXm52V2yjA58I6dtODZXjggHXBD2QoIviDYV3anX6B7rkISackKyhtCN09o+
Ftr55QuX3Rv8FHTidRrRCZUBeENVtRxZtlpZE8Y7EFI3TaJfx7ylHBoTbI12/nuI5/bcpd0+pL0t
XHbKdggukoOS+YCNNzASr/Gkzn74GxVUciWaxYvAhrOKAem2RvKQD8+BjS1Fe+zRohB5bIn1e+yI
Hx0JGfb8hL0zIQMrGDL7JBbmS+qzWqcdkLqUFgs0KOIg4ytCDSCraOfCHvtRivylBRVMPg0GA22C
oAgNWGGetY8XKVyCIpMPkShuJQ4OnUOaVOg0aXti/J0zZiVYmiujPs2GvIwumYgog7iXdUVCSbcT
nvyYMSTmA63KQDNc0SH3ahfGWzeyhzNsCEtF5q1TKc1tMIMxzkoKVbvGWQzpZ2XTsHKr7zSpbxu/
IOhvWtxFGZ4Ri4zPvOuR7jCYameaT0qlHz1NPq42JRHHNR2zrIyOYaKXAtp6cyX+V7qV4Z6/bm5F
jmZpsJC3LaOn4L2mw4JxyaB27a4xDmAaxFAZZtD0KEbuAjAvQOZodvbC8Pf6oo0FQZP31dYv3Iaa
n7GH1IN37Gs6fjFIaeZlHDC+HaYwOJoN4jngd03a38HtJr9p4Z66Q3lFX/4cunAVevo2Y4YceaCt
SS1VHRONhYbd1B6wJ9iBPhbnjrE7jlIWMfVf7J3Xctta1q1f5a++PuhCWEgXfSPmJJGKtm9QkiUj
p4W0gKc/H+h9Sm7v/t0vcGpXcZOUZJIgsMKcY3zDdPHYxLCm9Tu/EtZG6F297sdyN9UJBo20WEWm
AMkXMjmEIYjegXp76mFpSFL17BT4QPX2ia4Z338xAZujIhvEDQzkkrI6+9Yc46tzkCSBFrpFKF9d
xMfWpX9aS4r2laW0g+QshgEGLLBF7skG4ovvk/Jnz+vPsrUPU7+DS67hiC0h9E+kMZplwhBWjnvR
zD0hqWs3nUFs/OCmknVtZt+UHWU1EXFaaAMxt/Qb85YLjW2WYz/nGbYx1yiChScWhQklAkY+vlku
0aby5kvyLlO8RDpyCVuZtBdCCAsVHVhxkby0Dsc2MFoHyl6KhobLfpmrZ+nwiWublzRTDGYqBFXb
0JJxvP7F9m0DKXh+9ChKHsLyolNC4Yyi0c23sorSBsojSIRVwGsbFdEyNUOoMa+yXHo9K8dDCZ6E
/Vawcb/RtVwj2FYUG5rFVmQTT4YME3Yvr1e/6o5o73MzWPXJ+AKOgQB0t4eaAB8/x3wJaocW0QRA
QIG4X/VEneYaR8AO3yqLlEXX6/YhPVQKh77pSwAWlM2d6t1sMw7RmJz72anrBd5zFvXeFp8See91
Vd20aFCXZl1vu+IgC85kO8A1xYUEmaU6ibFluFGFuXNNnJ0sK2zOOVEZ7yq0X3XzR6+mdwCyFzI8
VrZdn6fGgQwcYyxvgle0e/y1IM1Azx4DyFJLVTFkZqx4HG3obwd6zA7+qSTqV02kffUl6aKdIQm5
i1MkBUJzyWXwvkepoKdD22uBMpa1xsRaZGTFyr52QywHQTCK6E2m7V1iBeOeUBp6G2x9RNGxmA1L
tdYqbZNV8UOrZfpaemdTaCwM9fG5VwCqGp2qsJJPpIA4G2fAdxcWDRggH7yOyohHy8JT1LRfM4Iz
G+uH2cdnj90+m2Bmxb5XL8JkO9DhV7uJfMLTkq0s7YiccFwJpUXbgLXK0KDnLfuvwCPQdAentINY
Lbr3waOgXyWU4PtQe2wpCpRm5t+EZuFQ/LCe+oDtIQjtfIUW5FVj6y4jd4QcFpPNmiQXTVRAaGzo
Nu5UlUQGUr82evZ8UOMo/lfFh24Nb22vs2JxCPBm7NmkRQnrM3vDUQ7s28ZconnsjE1X3vOJEs4q
fEWysrNNRByYB/Q91ZJtrsMWkoF1rhs/IdGSc9siyoSDfDNW/oHziGjHGq9N1A7DbYU1i2ympadA
Z0Xd6ziWd8ywCatg6wZTSQwTtUAHQqJ0UjZHnGVU/f2kOutT9Z40aEHaKHkwdT9YRDWl16i0IfTV
FE4w0HV3hbOIc+07tfbhmxZu6b4iY9fEbd/QZptU8d114YO6gq2RbG7r2ZmTGPq0CaHa3cXzjU31
Ldd8d399Cp/K996m8lClDp+28R4BF6htjkD8JkUCQYEoXXuaD1lQ9uOyqhmHg4ro5i4mKD3WX5oq
gpRvmi4RcluP9IGlmPyXMI6Aykhq2mWTEyMcsJHJh4m10I1UZb0D6v7Yu9W0MTEgrXpgSioVIb1j
unOwQOoNFw8uYg+LUuvh/TXoxLGEY4x1UNmz80pJFZVNd9tXHuGKHNBiwq9aGfK29cl4TmOQlPw9
Anitpb1RD8mdDEaK/JQZcRS+geaHSerSlk8649lyahd1x7eqLoJNpDBYl6DLpHuX0xFbYmFHToxy
Pqi0dU+L1cjgqZdAyxJMW4HTYw0n+kx2ap3nNfCw4BYo2Sl02KuwLUMHW8GL1UihKsm7w9lRschR
Hwy5wNhc72xY8lJ3KWUYBxLHSP9TMC+FWctOAG9m0J+TANd4bFuELhQ5+TUZ+Lfa8H64do/3sH1W
LUozIVluuCMK22ZkfLamd6G8rbSgsyY/XIcTdMqz77WCpKG7LWs/DdV/MYaHwaqeZIqYouXkMptH
lTYHX6Lwwae5Qmf+ZKRwDVxffBc9gdCuZYCWg56+CEz3aBLhkNF/ASLv7AhmGfdVop6MCQtfWGl0
20nRSl3xDjdg00XaAqdItlaBR7h3kj1CiKBv6uLkR0aOnG686y26B7YIvkZnFCiMKqQdT6vObJda
L0+AxzJi3rvd2Ad3VUOD2KUWkRoKqY7Lv4kN6iUv7A85qZMAb8AqdRkF0QFDcnHD2akhCGrWqcCn
lc6rM/ood4Q/YOlOGwybvbWt7XZnQEzqcvWgjZNx6tACmZXNNBBv4VLYLN6tDzO1wBnDitDKdqLO
lTIZcNzMepHXiJ6kFx1aemnU3F5N0bZH9J+M9t641trWJymXLFERcbbEl6yEy0eAS1TKTSOMndNn
TOUAkleZUX3LnBhrncKuZGofod29piJ9ayEqc/abm6HmexHxsICJk5Jt2ICrpQiZJPlK04i16yz8
fGYJEkTgYqPCQMfW5jD3aJYRPjHC7pM2eeL7v3ffJH7JZUi9gDItRf/GJ3tuYFtlhx+qUfeN6X5U
Wfvijc0DXQgopIkWctBb+s64y+qA7YAwZvUOfVQNz7UjwBvpEdHdXT7VbPl1us5uYB2q2ngzggHM
UoFObO5mFW2I8CXzgIUV1a5XzqGX+9EaNy5XUIF6L2fgDhzti9XFP6SJExuWtSLAGVlbgHtefhRu
8+JXIdXooryrxdoImDkZ0zP4ddtc9CcFUALv7EDzZNV5MZI6XVTrkIVqXbnZyp5tLgw+7675QUPT
IyLaPykkaaRxiO9ZHl4wC0d7GEJ7ZU9XQ/mpAhDGwj0/OoAC06LON+1o6ytkczarC4iNhbMxBhUe
m7aq12FT3+MDW+k2+a9VKvaSTWnY1hpGedADuV+3jPAYyZKPCOIapoV2ZxUanxuconCo4rC8ZRPm
hCvyBLFARP6BysZCNcU8D8bGSrnFY1TJs9VZSwXUgbcRLwd8tEuPavlCUvNzAObe1LTLF/EIQ8+1
0mPi1BcCKvHqqoqOlaKJochPQTm1qVsNQEl11066AbW5X+OaAK+WsiirCKkghwXvSriMC8g7rSK/
OppOMfzqRRDVxUqv2n1I1G8Q6gjVURwZABiJW9ReYjaLmcLv0jcsAdoQDhyLfgAQ7yENvToBrOAT
hLTURvPVaes7obfb3CeOpDVY72Yt7hDW1dqiyEpY28O5Da23ShxCi1FTkeBDO+yHj8ahFDbEyt7/
cMf2leKXqL1nOigbVYT0StKDxaY0CllGqNC8cxN1Fw1IqocOtYexq8IsXxuUB5zcOSsTMxzlKbmp
an0PVwa0mTRfGgXvpqZgaudgVlpiUvzCuS0m6yGwknvBmLL23G6TymnjV2SWMJMLQkS6kgaZAzIp
SahGYoFLsEiYtZozD+ZHXship0IX08Az1tt8F5egqntj7bYtqxKKjX6hkABo2VEo+T7nKKUNvYqE
MMr6Pqs7MksZCNEifEF3/x4r+6Pry1UA6ZzImWqja4p+2QjIsGbX7kRvlGRp2GMgo3im3Vnl9BjZ
7nPiqq1OHhimzHqpteYxHrQZL4tGp2NCtBu8tscfaKlXtV4xYTRy0ftibdfMsPrwhmT9nKVvwpoB
B+mOou4FS5jJ91e+TIG/JHVFYHUynvxSokbyv0Yd0nY6nUcNTAI5DIACw1wd7dx7wGtFgTv3nnTZ
H7ugvLui/P9/6sHjWH386x+v6M6KJZksMv7e/uN/Poo2bsfd+7/+YdmeICfgf089eHltorgI27L4
D3/2V/SBYTj/9A3LZmnn+ZZtC/cz+sAU/3Qtwg9IPiAQ4a/UA+H/U9dN4bmGBx2ZWwIRGna40b/+
Iex/2gKhHQ1nE2qtwbu7ZkqEH+X5Z5hB89vj/6F1dS7jom3+9Q+D+IRfMg+EZ/uOZ/gGohyD7pEh
eKFfMw8mYptIvukcolfsGZSejrumhQoRwtMNOyJ4covNMqVmZgmD6CxKE4Wul7ga0ZeztwalC787
yTr9RA/qxy9H8q93++u7M62/vzvfN3wXy7pwOEDmv7+70FYic6NWXBzSlWuaBie6rdTuPcKt48y4
lCK4tw0Ck4oyQZ5aUqZywSxsu7DBxZ978YrQVdQqE/4qz05m9aWPtoqiIVy26K4LYhYYcGom2H1W
Gbz9l7c/H7zPQInrwUUFpRNP4Tmuw/f/729fhm2Ks9AQl8lX1Vc5lcltDX14kbrz+nYiOh6Xv3+O
9JvOGr6Ood6eW8M85PTCjyAnY1aOsHNxRd/SBV0APVu13jwaVJLxDrxjkQeI6Mxa7vq+uaed0hyC
0ADsNc9Ole4ecy27/JfPNB/yf/9MromKXfd8j892zeP49YQxrRjpdZJZF070YiMb3V30knwqfcCI
Z7LhcyPDRmI2GOsq9bxtQKzC3jaiEZZWQFykVz95aqwPLnmlflIblBxB8JJsZyapuHcy0mzCOb7M
R2vw57c+XzR/f+tcO4IriqvK+u1sKirgTGHlmxfmyAWev+R+NDZDXgOsz8n9csM+OqCeoGc2pqe+
y9Q3tJGtN6xRyPSUhgx/heoXy2c4qTXrRlSp6RBvANovaj7CQUvMk9YDwBhd0CumLKI7jzBg9qFE
sEJTWLpsOxaUmHwsVG625tzoWANGME3n8DjLaECn5qa/qmPiRlMIzWsyy+ONNlTl1rXubCI0F5ko
2dMGEwEimCjqgJ1cp/nGrh7D2zhy/NP1hshctydS0CYpcSFT/TQSo7yzY61dG3R/RaADNg7L8ZuP
xQfsUPzSa2V3SiAlrBgq1KZBgU2T0wDvqrf93fXekPbnNCHpCup5c2+Z9H71OkBU62+82Qw4zCRn
J310JoF0QaXGSjNEi+SEpCbV6HI5aNX7iCd6l8fNF7Nglp6UJy6RAYM9b+T2z9+3+Z9OVYfytu2Y
tqFbQv/3y88bPKtTbmReNDIvexfCQOZJuQkaQqe7TOzImLsdLIFuc2yeIvaOqzQH+VrCjaBcHBgn
QC+bDnmHwfLkCE/pMgAEmnHilj/SYkIVRn/Sf/kvb3t+W79fYWw1fcf1GJL5/7+/baDALLTItr5M
xBQycEf3YUpME4FRS9PJvXUNpJIvnhWQ53rFSUQNhrb0ofFfdV+nMqrHP7ywlNvBo/7Z5D61jyhf
WXVBJFfUxZs/v13jPxxly/AIPHN0AB3e72N0T2k3hfppoPTx6rM+Iice02+kixyjruxQxBTs6wpv
7xXiaJBRczTC5InEjHb35zdiib8fN8vwdVd4Ou/Gvl7+31/vmZznie//gE1omZr4lmjMPtSpIY7y
JYsSBy83Ada61j3n/de0LMRDPKWn0FT+ooX7dXc9lGPTwhMbsltZtGI5jWiCFpqemDvqHdWNbAw8
DYl25MsZsOoW217l7s6M+/s+FeVtUY/7gbhb2Lh4yqVbo3jVinGvJdmXJGVL/+ePav6HU8SykL5a
NlHT1t9GMkqUpV/rgX5hef1ddENyGGZp2yQtd0mAKuye9IdTeheN0EByN1X2LXGskzH2Drlf1rSu
ErzQI3LOXeSaaNBztBSTpjYTJpFlraHn/fMbdv4+kbsuiwvmDP5DIjd/d798N0YFZVezevMim9Zb
kiTbbxikN5Pbfa/G1iUkFZYDgEnA425qr2gzlYccjhxSD3PZpfbZiCZQOqX6bnu9dzSgfi1heH4T
OtooJmCShzwr3WFsJgcC9Ynp9NbOE8iKQ2+rR5bE/48+sOAVtl1joRrAFpBTHVlL+kqQEd382OVj
TnIwF3dYHlxT3VNh8I5t2vsrL5HGVlMIMFPaHpPX35IUQXe39+4SBa5JL8wzGSL2Dy3pFkVcGReC
ofdW0oU0S4wHww+tp1xpEqhMKfbUWel45+qEklTb5xFgzvlDmXNP5c/HXcxjxW9jCcQnl8MgbAs6
1G9DYJLhg/NG37j4fjUbrKb+fkR8cZhcKbeO5qh7ze8HajxldiRKkH7KMO6oMfm0EXJJXZcecteI
PXz8jSi0266DyWALeK6JHva7hBBSLFfjoQqfur5BB+f5a7Z75J9ShwDTxdqwGMVDWDj+uk9AwWqF
8+h5tH7w4U1WZ57oPIGYGIPhZKYChHC6rbwye0Drb+GjJ+MYSdtaMQ/eDIlbrXI7pc1Xki3w5yNl
sNj+25FCpE6YmOB42fpvR0pTZkfckDAuqipeRA12DITWlxRrwaGpDbFEt8h2cZAwi+I8PxDGTJoA
lV5AKtVhDDLyAarxVFjuuPzzO3N+X7Y4tI7ou7KQNGydHLTf3hnEQzPR4Z9fBsJAD8mQNmfftgv4
PU9BrXlH6cIpJcnlBl6ZxNORFZugRr7uORQXr6dvZaWIREZ8k62pWSfpYU6Iu14/joF/mhujizBw
MgrKFG/ZiMZrqBxUlTvg+IW1DZGF3g/Wy+AwL2oDpR0w9oKowPZVK0CdGsFNgWBuk2d2vSoFJgHF
DnqsJx+tbZXhigM+1swnv+UUUOXBe+QwDFQQAZKK/WhtuKXEcZHalBpm316uq+UwxxvO4eVp+poQ
pnCMuxW1NbFk7UFzoTSfU/T4696zoMVVVb72w4FoAH+WKIQmW28QCisrLsOlWxBB+uevxCRr+LfT
he2SzgVlMaqZwnW83wa0yUt9t47H8KKlA44hDQgOam1KHEVEQV870vB6jwPVrt0JRnObxHvfKqLH
dtLkDuAKKlL3zaPve2uPON+o707TUlTAdFl671yX6ihGOhLZbVq0KLrfsiZkb5P0yKH9Qb8tm3iN
USU968bXtq2Ne6q39Kgc/dSV58RP7/SeOhQHTN9Eifwed2CA0EoqymB2BPrLdB7yVtunVtjdmIkJ
t1SQuBKrtcclDdwp7k7FyEfqBTWZMpl9H1T5mXGSQ5dA+lLZPdCsDNc7q6Te8bcONc0EKdG+iuBY
Ot5YbHRZEUSkhIlQ0x2OFiWU4897ZndRucBZrujBxkFwNGLcKalK72wITHmJAcbSpLtxs4I4kA4q
J1jJFVJAYxum5j2uCnyRC3qbx8IZZuFQ8mIMrtwmZrlXNJ9pzFL9lxOhmZDgmk2E0hZNZXyHXQp9
a1L1Gzdp3A3/rAUEJwEoNQRsxjp8tKmtkqVeYs9QLHppD30ZpWGQNEpFkG4gcl0Fzq0m6od6Vb6S
zarxWQ/IYFCXwKtm3GYHA8aj26wC31lZKv9O8tSI6Cjic9riVgnCy23eDZoKIr/vSNieebMNdEBr
sG7I1Sxucr0toUajZrP7j8QcsoOODDfvM31D1oBayg7Z96R1F/SnNLI6rt4qd9+NRAuQFaCXmQYM
DIHe3ya9b537NvnWWNNr4RXRmjKTcxkLHCbslXa955yFDL4grZ/OcTmsBdFKS2lwQiRCozsKI4WS
KonbZfMuMtPcKXeiRdV7+qNsS8D1+oRhHJOM5pWYHEZja9mErgBYuYU+Oa2SigxmPc0QjI3OGSYM
caaV356qJfufYOMX0dEruw+PrDVqCU1yygxSaRFzN+soaBrAPnFzm1F4n/JO7uAM5gfTH1eUM1BH
BMy3IKixHjVDTo5Sc+pIW73RhacubkPzuyJsFgTesKZLMJJ/hcg+96IKOW8Ej5hCM/XxHPPbCFO4
D9iFhdMOXG56O2Q/yowLTGWuvzWAwMKjOgUsucqwUcSiB+GyswUBJCY1HbKwMTf7KYgv0gUPrdN3
m0H6EF5TKe8wczd3Ipsw8lomhzXSs4PMYMGUQO3I+HU41XT1LPiro6YjLawmzXshMg6n4LStGh/l
/ST0c9a2+nmcxuGc7Owix9zYcpCahLyVLkeulPsQgNIoDm+rPti31HaPeeS8dmCKVrY7beNWOXdG
1tcbAkkQKtiaTVsF5KLjWtiqpf99pCWZ9RbYcE8DX9/AiVctuDOXM3+lVDrtCUpkrI3aD7dN1K0/
37gV+J3aoyjE3s49BKAtNr3K3sc8DM9TO7Q7zQzOJf1wrZ7EI+nSJymD8BQ7lnHT+bLfGpF8zuvU
fHAg4Ee0lG5jfeNSe8DHR4i8xmn7Fk/T+xhoLo4+AIFG6/dHIrFw/DNSAq9E2W4/RRV7oXSKkMcI
ePD+5J6va5kwIb9EafFt4EqML0EEryQPNrNgj/65xfqur8WCgcBZRU1f7gdQ5rUDDqcr1TfwV/uM
luCDSGFj20RnkkLyxY7GGlYpDSyjq3GT9W75OAiEZy4mFKBIjFPREhTHtjERTrtRE6zdtF9aDtzx
1sErboAi3Ua99kF919oRbHa2CHOgadiJJ8Mwn7RoUkDpCTgYY4iGNx1buv0vd9m983ijTCBS7GZr
RIpdvWdbVP18aDaqvO5z672X+HeMytNa+ABg7MKb9BVCt2r/87GOERmFD6alGe5Sm5BirjeEFqKs
bdy10jisXW3LX24kZoy4snduAdXmBiVEs3I98z3QfbkXFusihwj0ZWrPGZ7zjQtRl06ve6M5Zr+t
DULLme720dBDODfzXRJq4yof+9efT0fxMXLMdFO1RbeHwNDtcwtWZRdDRHaEnSwJEWj2uUAzyZZ+
Gys1kq6lkSBxvYkMEiQ0nZsWYzc5JXLtkCtCykIzrpCFjPRpsqdQhE/S6SSqd/pGfpFnq8QjQyIb
MyagKPKXFu4SghS4WCbZE3Q9jQ9mxECdm3nGUmhfdMre9SgN+JDpXze/PZyGpFhOwHLpDjfJahAw
gjGYPJvajP6bgnJ/vZncvvp57/pQjprY9gQk+UlUs43khrm42l8fXu+FA9BBZPz8JFHlWuLKW1hu
cSeV8ZDMXC/4EyG+dpeUTAb7pRmNyENMf9nR4dqAzXk0ZvFkH5JM06fjWSe8a6l57UHWpCm6xode
OadhIB3K0tHLSBeNYuqhpW0Ru2Inq/EGCYDabT1gLh+wqQxJSU7VI3yOeB2CclhpZvY6+M0Gyb5N
v9oBjtwjoQgGogmdQMNggYwusgGkj+VsjYoxm9Q5B4p6xX6Q+g8cWq8+kWCxRsgasXcgSdpsJxPU
EuRvqiYljacfINom8uilY7GzkfZ5NXN/hvN9GxevRI+uBw+PFfZS3DZ22C20sj+aKrvu1TNkg9qD
Y8doogMAnDKsbCBWAL8A9h0oDW3RIXJCXJFC8YwOSucbpq+dHyKovT6VzKyd6+9d712f+/zdn3/7
v/7481+wI4qDba8B+PntNfMrLejzZWiwxZvZzPPLv51efwdlfzaTdvfVOEt8Pv9xGtd0t6L6QzaV
OcH/5lOUV1JQ2sMgHSb2ej+ZRPNPPv/u+lauD9OwMlnzk+kUjtrSlgnI70Ktk4QrpPRsi6uPDZJX
tu9JAjhXWcAaJggB5k/0zpXuM99MpgnNNNGvrnEG/NFYm2MP3tsAbonZ0ST7PWV7abv6QXdSD68e
XANq5RTDKvN7lBB+HuuRvS/62t7jV8ayXdi+jmwgehg8jyv5+uPrTcc+aO+Bal6YdYVRs7Bisbj+
hFnQ3o9JcpAJXMDr712fut5cH+Z2IbaabS+b+R+5Po8U8K97VaZTNdDh83/+ASt5PFLslonXGL2t
HQCp8LR2h6l42tuSyTPQ9MZcZFBMUaTa2+RLOAQPdm6TxjSPIUFotxOgMe4WudZM5MB4+JCuT1xv
Bkev9FUSssxFP5fcdLXlLwODGeB645fAIT4fRkmQMyEIWoafTwIP+vV3Pv/u+tufD6/3VNhkK7/x
GGMGfRIw44DfL8z59EwF6Vjzmv3xyiEy6QH8xVq74oeuN8UngO36+IpS+/zxbw+vP/hEtF0fhlc4
25//hOVAf+MaKV7djlrHT7hansOe/nkXwi02t88Xa2IU1zZTji2IWYvItAk8NPk/QXGfv/b5olrM
cfx8eL332+9du2Gfz/3ywa8/+e1PBh8l82SdfKtCwOxTcPz54or2uVH9ZNFVAYLOhyveKchBBm2v
R6ZKMQ3iSCJ/L3ft7fU7+/xGrw9Jj2EDlpcZtz/vX5/+/NXrvevXSwxROFFkmf+gx1Qy45HzaWMl
8RbHEuv+YfKrVUPwdc1GvJuHOYk7E7bdfAaoyUyaL2oeL/zr0IFqd47oGtj4NLM4o8DF17B4Kkz1
141sPIT2n48DhOULrUGAXBlgpgiYZYcx/9PzPxrNM6ptGiF1CSJlNRr9NhaMWPeGxfWoXr8XycJ3
bdblY8Wu7idIFO95i5r7KYtbpCT/Dzf4+e1cn/vlK6qup+n157/c/Unmi7vum9eF310cvHvbjsvD
WE4K15IHP7l2i0ungoNCvzqn9qn7Mk3TEFKldcbh7CEVXMdJ5W6cABqVmnuYIh1mFGQXrSokJhty
4cjeYil5k5iTPNGCOBFnXr/YZ2ij1tErLoFhh7sUtwfoHyL9yhCRRWS8TUYjbutSf7QHQBhme0v+
50wIFJfak+aWQstbvI5JFbkVbpqt0BkhXsnoEjW1hKddO7iNosdJai5LBPGIpy/BueS9lQxWN12W
6CT79tFKI65hAWLpWy0LA00DwhElrGCnj9ohCypKY47+zY88Z92byRwYZ3y103BagZ646Uyk9GUI
sDOd6rXssEUFJJuuQb3UtCTG13hS3wqtLw9xQgVK19k80WGas1N9Z02WNTv8FIeYskq1w7P5faIB
vB7QZc4U1vCsN6sIeEEh5CUJx2eE/O5uLNz3IiDqTm86fxvYw4BXzL+Hwhnfu81Ub6o+eepz0a5o
DiOZHKsQGU/prZJ8sF/NnoKZBfF+04Txjhh1ohNLqlVxlCEGi8sT0KQXexRYJorAR2SqcHvqEnes
B3hDFt81QCGnvsL5hdxvSx0UfgatTlIboh2hLregLvpd5qQX4ev5I4kQACOEeFPmqD/LbKuT6X5A
MeWufdgjSyRmm87pPdYuPRohL1wNY8pUmOB6ayxqBnwf3wk9A7xQ2YcYfwF893RNd+hHXlKnTHXy
9/SmMBY2sIibfU4f6Jh3HlSGlL2Y9UiisfeahTH0GrMzt0YZZhuXfCNAR8fUYVCwjaY+mw1RGHZj
bEgG9491CUShJY9r1IIJX2J/14+wdF1DjfdxJLd2hybOtbuL2SKYURaBdYhS0kPYEtfkZgkbPSY6
zXNvJxGEO1IBA7pD4B8hUXftpe2SdNn1wjviKX4Oe9fYATzd1Ujm191IDVG3KyBMAaheD6vrQQ3a
t26bpeIyqtQ/ZhEeHj2P+kNsvGnEKqKCo50wNiHw2qn1YU7U9s5yoNmdex8puwdyO65ufYrYsCS9
5j33w/g28Y1n+jesYNmhrw1jQGpul7eq5sQaBwxVuUSrJd2HqLLMY/460XJ+bv03sxrvR8KVL0Ys
vlm1UOdQBfa+HMcTLbz81p5J5KxV+p0slb4gRuNZYiZ6MOv0RGZWcmyIcMB6jyqyi5zTqOUDlCH6
SD7RL4RXdo94BleDnqhVkadySyTe82B51Y796Q5RBAkeljr2YqR/EfeQfW32v4U89AZZUKaZ8O44
wOB4hYZpZnpKqkw+kjWQBKY6pxbmv7C5eCRry9LZa7GdUSqmK2pkLkukDHD3NKqNxPy7oWmjFiw2
w5sI5+gRPFG5geCGXWJWy/qxsyhsKBkm86pMW6yySE8OLapn1ZtIshpcz70JSRZFt74c9SlbWoGw
Diy81KLIzWRr1NZiqNxFAOwKflryBfMlWMDJg/Iu2y9aiTvf7BHLa27xMbbFl6hy1/xKsbawudK6
66pDDXblHunBgylN6gk8hAUzSwVZldGLf/OzybgtKu+2i9JmN7raV5j72JIrLMNjZC5wT8T7NJuQ
L+bed1MvH3002W04EnxVudvSnk5JXn3BGHjr2FJtdFAHmk8iLLTAZYmUZpX4BPLN7UfD+tCT3WD4
8tUAtFtMJy3SVlLuKrczHuPxW+xa1q7sxbfB7Jxtl/SEdSQ/7DSRW5XRN7FLqrl5tOzZyz6CyIG4
445yl4/3HrLLFYJQPA1OMT0MuLjIC+ELsJxm47JrzQAMPBmmvnWRImeJ+RhZ3lLRDjjaJC8SPue7
ixyE9c1IXMthJEq5hLnX2+PLRDjRqgqb9tbui4QoitqHLvCgD0IeQxSpC2DiS9xs3obEVXJ+NTfc
JNSjUJCCkIixIeuZdrIhxLVd9WA2HiUtq7qLOsg5XmyANZzeymGUF49yHUbgB5Zyzmqge6CyYfxi
NenJsrIj3rfowQ+dCMhJUu/rRlbEVA/Rk2YF/cVF3R8T7rMcJ6cjpuB7bAr5pjXIiSti34hZ46Sl
GlmwjR7QaLvYJyUUHGpAaXUZW+Y0L2sqAh5o9HFByG03XfoWfO71GSI95YGQhA8CwTLC57tFPpbY
aVVx9ISt4RBhDWVOcbRsAi6Yqkw2ccXriKSvTmGiuvVgD1wXHWZNI0mTpxFUpAzLiHjEPLnDwyQ5
rXM6HmiEl4MqyHCwMxzi2YyhthaNYx66honBdSpwju347tgtLm0E5iE5AJou3V1ItgquM2rRYwFn
TrKoZOlFqnrWKkr3I6KHDlQIa6iz67SbPVg6e6c8LDR6PxuudaE9ZEhGPSF+FGM3PFd2sk91J0Yo
QkZfg63ipolDJPzJdI789NWKxvLU9AT0NPSp9+1Fc2kCOqiKEwb6DW0XtvLC3dRjEVLvJpiwpSpq
Oru+dIYnSiucvhqqcGlbABhCsUd3Pq+VhleK8/omS9jCe/XgkwPsIx4iVNlXqbqVwyWsvvKS027g
KKxJp/kSOWBVRj2qFimufjr31jgjuZFoc2QWVeESo5CyvNAQ0OcycG/IOXvBOBDQ0SPmJRrMZi2d
kdKcTm+3CjAO6k20mFip/l/2zmOpcmff0u/Sc52QSblBT9jesWFjCpgoiiqQTUkpl5Ke/n7ifyJu
nBvR3S/Qkx1AVVEYKfUza32LIMLiZdCCCpYRaxghPyanAQNAMj7nJJsgLhP5Vuv4OjZMPzOPLyIz
HB9VdbEHBx8AMDcYrsTA7b3fLO8sQo/7HT9IZLj63Slba+OhHY/RHS9eKPE4QjJC5Zyc/fBhjAdv
bZfFUxVzKQ8LhZu8l2JDCcNVMc1Xa3ayY0ivrDu/vWL5bTcQ3l5TumYmyHP6HHn9JUauvlLuNO/m
KcTkJfZOFv5N1VjszIHbtUNAtMn8ltAOmOwwGsjxFv4vU3xT1RX70Nb+unRLLpe+/mKZc3N7khtg
xzJIJmWXp1e9yUlotwS6qrrwX5JZzr+T2COUNMOR3jrEK45DHpxE7pFKbCtjF/o4tQxXh4c2PvII
NV9NVX765CuFKflrUQouahKzwZgt6s9znITn2pNXWBfU9ahHNmnRp/s2p9NoqKXBADBGBnBjtEvl
FRV70gPyXW4Fj7Mqm323jEvMOWXLRvwKoSWq3urRWycx7ocWce9dIjUCiAyuSJRn3juou4+AGK47
KPawKxbMJhr1E1RGLBG5NvddrsKVjh2SUWXw4BJqikuesY1OT6wE94yyCd4T87sKZXVSHAYgGdTa
6hnDVdA3kW4TAaB65wZCM1gVrtftlYEfsvLy4sCyin89srArKPYTcvhWZmifESUwLyZ8+C57qYm4
QEDcFZvONxEihcFDPYbTMbfN91EW9bqweKCA7i/LcThTKpDOzINvX/vjX+Va13GCG+NxVks/Oqk8
fEAFerUthi2WKg+kFOUECbfrVLr+g8qq99rKT2mPT8607PbOmHE6Zmzfdq3my6GsytBEdMMhseQt
m4zhEC6mpNEIvil4nJPRkFDbhGI+jJY+eDzbrjbYvEZpqoohKBnhjr+9lgWMMPr0xTXzqxTtcRwj
yiavnbdpo/JNDpwqqAB/kPQOM7hARI4DDaDXB3wJ/6vEUyiq99QxR2ig5hW+3TuGt/Dqh/WvMsyt
Y2cLGJp1O1Fv6ogtoOvuDas/4f2vN0mK1C8pLXnxFB0wDxbkloO8R4t1TJbPKd0OZ/PKU6H1PBT1
HmKcZNM2ByTouay+zOCGm2xTTESbFlVHPNSEdg5xodyZ9UDUGkajDWrbb2bjtyQp+WFVBPr6xM57
tTft59h6r3R0oTxqj4Hj7Zosnu/NFLVBMz4M+dmP5bsS2nqwk5BwG6XqtVtV8xUjoHdXO0QsBNhE
Ijw3ldU5u2jqHshA6w+5S9qEePJUIS5W17krXETVxV6QLhkZa5WXXsKomHA7lwMJ4TWeNytZ+UGQ
7H7kmXFa2BtBQMmW83XFvKRlyeE2bIOA+lTJUK+bpRjPjfH+8yduuc/iux95iSTaODBN/15P7R8r
qNC4D955CPTeDNr50HuAQ/gpTKyAce87Sbr+ucaRya7zWNYHclO+kSHuQLDxb/F5oiAp2I/arKsR
7HNgi5Pqiy8Vk5CODIc8albHRw/1qBdJ64Yb9DUJjDNbmgpk2YdRI9QMAB08IIjGB6V43v+85Ihd
L0pOv3ROsDWVnzzP0t3LQNGflYnEGoQSqSAlLRGT3NPePMOnpLB4axuBVDK04Od5dbQV6EY2Gj8J
fHEkNJU9HDMdOZcsUq//Hg0UJE3EuXGq+OCYn/l7w3ZCbjq7dXgu6UfuMhrndc7DZp+HwV82/nsO
g/6k2vxR5blFspInthCiTpND2B6pG8ZFhHpeRcr21tZo3ISevuivSZaZ3E97LIkFNcDM6mTBWRo0
7q77xoIPXmCehAhyzb/VDAvOBw2zNYXbnvoerwv3zb4eqpyNmAH0z+hJJ7GxvwJ4IFhPMBeqmMGL
pgiBnaqcuFOpDoyA7YPqeDepR4GOYDKPhr/QzQRuxLaEFpmx+NjREWPp5ObC3loXp7ICxTnJ+cEr
pAE2FRZjw+6mJELzbkna3aBPQH21aYd+zyLC+eVWf82Z+gj657mjGztQh//immlPrXMDx+o/5oSN
GjVTmg5EIskj5vgwYdXsusRbcZniK4qFeHQJpGe+QNJyVl6KztmWsXT2nonRlZaQSPGaCNUkWgyw
TF6P+Ln61VC01PPIurYxBDPiddNfLTPFi9tgP3fjDtI4SKVNkfjkrkwmrp2AHHjDp86sUf2e+GST
INDMn9S091oPtVsDlMJYBiQLKrtOh+gy1vGDHQ/XJI1CrIsYYIsShxHPXbxrNb5NUHgQthz7WAJq
ROUgiIpAKLhx/AKdnNtv2Pqqe1nAjupyB+zOVON4c7JxXeFTxapyw/n9VWl2rHFbjrs8cvtzKPNw
D/wXCnZnfRut6Vz8Fhd/36irxsa/9tL0OHOVrsYm6Pelx/o8X5bbSVRY94bc522VnGtWXggh4Taz
HxqPlR/qh2TOjh7zGSPRV916L3VtXDxnSrfCtyDphuYBccd06bJQ3AGj7wmsLK6Gwu7tLQ1JrNzs
HrrWr7lPtv6QAw8b/DspQ4BpordfNEdi2HnpM+5mFr+DDyfYVh8hhiwSc/7YeJPox+0n5RrpPo9Q
Udihs4SC9fKx96hI4DBuI6MmRRr/L5V5HTKsKB+QXzoHEFIwaetkQzFGMmfnZRuf2cMKtU62Rku5
tAy6x5/k+S14Qe0PF3skHras7I2P/X8P0UYwy2Jxrpty5oqc6NaXoiSzrIz0CnoE1pds2utmvyS2
gvZC7AjM79lxJ75D1vwsDIh/HDO8GF1+JMQJ3m4UrMlTjHa4c5fAOSwMLTR49nfm75AKylUNP+O8
fhtg/h97185uJFIFaOgC0UyrH0tCENC8mALzelLH5XqI40/h5gNrxlvMcXEP6PtbTvbKdWjJg3xE
ypOAdZgGBJdtX3Luz4UJsQZ/JXsUnL9FeoxxaK9AFGZnsPPYkUv6xikiCRbAcdC+gGcLN3mQgqiW
kYOaafbvumiJK63Y2bdS+Me8myjTMNRuuyq1WDiJLXd0iVCSG7VhlxcZV7scV/nQiE2cmf3JzMEg
J6ibCmIRxuRQL8esnohyhCBY76pBPeUkFiMCv4B78vbovMlTLcX2n/ma2d6ykIq6qcPpOs20C41R
ZNu5jH5NNTkBsR1Asynq9uroB55G6dlo/befEUzh68XEblv7/N2pCosdLoKgatVxu81iZIk4mOs2
zvud0XylDdimMdXioRyGv670TmER6U2bmSj1C9C7/ug+uW1Jyh2BvwdDTUsCYvg4wAA95HVDz+qM
EVPS+ptv+9FR6QtMXnvdMjJdYQqmk6zBAXYDUxS9SDiSyPyAnpmtgzg3kd12EGsJftrC7feudm+y
6RPbcW5SXM4sUEBIzVsjidTexj5+xwqOPbhTFzfbKl6CIb2FYywOcZyOGzFQgHjmILdmCNuzku79
2Pr9qWaJYN6LCtaCWztfPRKLsyWhO1hZtw5D1BOp2XC5hR6gUgmrOM55wqVUKus5hb+tevLJ8epQ
YAxoHNvavST5IE+EGl11aWIWBIWm64s9J8HZkcyRZIb7xM3mv7mxUNfNnuupmdWhT9OImrv6+hHD
R2PwWda4ke+YVWV3iRtEO5NvcgN0rr16mtxc+8UdR/0NfXU10TEhjhPDfrA+KbhSDJ42c79mLC5O
UD0MXsqwsSqcbVYhT825m1dMm1dS982l0sEZ5G15Y24LaDv1/DXV1EuXqXTHuhn1QOoGZwRH76Ku
m5OK8Uj0vkiB6Uc2HMWC+EzVongIRlYfjXf2IpiIpkSTlAGGGXqTzXbIbj+Mk+eJlQRSXfQhhIOv
MgVcAFVxv29N6zwXtbhEyKLB5WsxPU1FUh/cpIm3jJWwfS6jxyxW4PC6BzsfmdIbU74VXfamaIax
vRqvhLfGuwDN5ynO62ubLuLF0FjbDttTksniow5vtZ/5xFbxUhiCa66VtwITM8pN8ZXQoyIcRj13
p43y95TdUyVXZwDs4688BYiAfb60EuwNZR4+1yJ8KrgRTnELBKYNl7s6Zxg3Foy4MOBeUcK1V7sO
dmFkFpzxGzNg7GpgsvHD4luFg7mBmMCDrK0J0pTmiSVLd5jmhoKkSrqji+Yfms8ZInfxko5Z/th8
2q3alXB9X3g6W2dYKhC7gCsYdvZkoqyHerukdxEPeAktUAkk9O3GFmTW0OJZ/ZktWLAxGmXsTV2n
QJRRGCbsP8ygSffm3zExkpMaOO1zx3gqO96ze3c9dVZ4mWR+MKrUR3LfqCMGuI9U4X+2lpzpaolB
0QFT3nQkkJmi1hclkNmOaFA8LQ58WgXtRqT7KZMwg+DS7VGIIBeaJLMlGQSrwYP6QDPirY1IPZmt
M+60lWy7xPFvpU+6d4dWrwqse1nmH928KGiGur2V+cKU1OBp6NVOdUVQX1YyKLTSqjspI9lVo21e
k7J65UdAiMpMCT451oOT8O2XbChXiNvlVgUL2Lv0we9TEe/Q6DbkQW9rIKBI9jz7PBXGJ6gXb1cG
9Qznsym3dfraYWjdE+NMrnnpDQxW0wshjskqhtNxLgJQCtHYy/sm/wyBhKSBLX9nnKYkyTRrHD/x
pc47vYEBRD6nlXEaeWm1dkdMHAZhGW8ufGJGHb/yqiAlsjWenbqr77E8TyuoINEOajmx0OH82IxD
+RCN30Qdd5shobtg5DM9eEmUXUciK02/fGvMuiXHelZI80xkNOk8oJEtO8CRtb0ZXPoHQK+WHtwL
piO85WH+R8aAHatgMq4s+5/IV7BWjOua+3HhI0ZwmZrmiWdOCO1f+ifSb6OWuF/Q7sZ+CG/MvfMn
w/gupq7asTMcIC7T6ug6P49MRi6FCdI2IFBul2fYhL3cuWaE7V5Dy5f3Rfvyzzv2wHWBJHtlpAj2
PFECo3EQrBol4S2pEPyQac6eU1tzkVgxRM8O5sHQQ5LRzezvfwwXtqaCAgbrrlgVVbvARN6YecFZ
Days7Jg4ED1lv3pwjXAfzYeKhVWb9N6mGJWx8sGQMIkiaseneuJbQPWbgX9tO36/Ged94HYIbD1/
Z6dzv/IXDnSSMrwbs/HBjek44+ixSazxyldAhQ42otB2scmjatyg+d1V/LJW1DQWqHgQat6sfs8y
G7aAC9yjii1vK5r8PV7OE9+P4PB0xmPcYk83h2nco2ME3zn4/n6Y1Iam+rEoHQ2xsTN2SmMsh8vQ
PNYtj3294OAF/FuS/q4oFfs9kpjsru55ODDsCshankLwDfDLB9I3TMNj+MRzWFktmiy/3GRRe1Iu
2YdtjWxuGPCb8T2hSeyGXdAzkItH63WoaMuU/sMAM99PYkq2kZbByqobkBIpcn7H7pxzra1Tbc7Z
lT65phVI3VWQuOwiyrrCLBozcO1c65mB/sCkmxnr3vX19CwykT3GHFmLI34w/elJty5/wwTyjvZ5
NdRLeQY+IZptaDwoTecMYv1UTcE6amBH1VhoJiuxn32H7xQJrxQ29hqHMa8O6i/PycXBoC6+L3W9
YhAHRSf1Phw8ir4Hj6V3Og6mPjhZy+EpfbPfm/zeDHKam3ryKP6sfN1AANjblc/8Tp4G1Hy4aBMX
jfRin0wZEbLEOlaxAmfFPGPljYx62y7rjjVyC3aaHtihLl0DoXLPjWf/iryPMfa6V35ZLykxi+wr
Gn3nOj3qAm+k7zQTsU2E/TI41aewlb6Pgp0tw5b+mQaojkLqD0/e5gRD8gjvwe3rd9s3NlqmT9LW
AKl7r3uYK3kQCmC5m4BxWjZzoPg0egcd7DsLapqwQbA3yrbubUju/vTcCwToU0WMzERczbVKRgRa
nn53A4dvkkx2u3L2Bp3SuRCfBnLcXQxhgqWE4rHZ+2AySNSbCg+8SkVUBSDY6FUmHegJ3COlBdG5
hHu/SRugN0GMgrmYRbxuJ6cmkJQRbKdP/TToh+cYsdLJhRUns1dKJ7VGzAwAKid2rwcxH0QOqxLD
cw52KV+QSo+nUIz6NLEpGlvXOfY6V5cGwcouDOZPH7rVybQdefp5q3Lr8qRz6zVW8EcjgArHGIrj
8eetcYZkNBoTXoOivfgwMTwPo23nohNorGha2TaysSCFTzz21U1jH2KTzK+5JCqNhRRclsonANPM
Z+t5auJmpXxs7E0ciLuxTMYLsKXVj72sZL36NGd/EGLBRIm895Z+JQmt93r0+5tDuvfJ1wrzu4aO
6xn+yckXU0HKMLCt5gthzPrRyT6QJbpPnQAGP4UDArPeXMlTVbf92qps0q277yqVbwmV/471A1Nd
1Os8lGd/S217ZGVG/SXTYxqPb8IEjW4lhI+FgUMTKbPfP/qIMYZYFOlUXWahQTHHNupyTdSpCgKo
qyQ4JWFmn42Ek5Ix1O+eLyRDq3eHmuLb6lwSwlxu48b0Fr1KdxqEeJXWeEOeB9MGNnGWznJnRcYS
TmARNe5eRBQQQNbh3g1Fv87SicYwGE5gYYxTGEkyeOJ8rReyr6ioup2ux64RVkd2xi8xvvcjZZK3
7thyMz3l6dARCv+jkx0a+z6tJ2ebLsLl0ghq1oGkkBW9bEnzjt0N+u5g24IVW6UajMlUJuyS6+e+
CAgtDTglSjPCeM52CpwNwRp5T6xsOzIwb0KLsaKGvjM0ebZpZU+qVl65j2nqFehT3UMGIdqOXpwW
5KjLaU8YPIqU1C+YjZYTcRRS7U33GBuGd2GURdlP3m/amiRDFf6XVOiieG7uJJsX2bcK1XuQ4rpk
pju7ZOOUU7VHWKX3GglCmTB4VsPe0aa5N+QnRhciOKr0mjCQvcNZQn4LEPnW07u8z/w/ek+s5UbP
ur9VdnMNEt2sG9coiIJi/glYglyLfADYlIcWlbZtXdXQXTKBbVlWb8ArQQkIAajLgt9n13631RFd
no9oYgpLtdmHhDzsWhiy2zEORxR9sriMZf9nJAQpzqP84Ez+i7JYkRC/YtyNIsMt3sEn62oCpdhb
YBGsyDALQutCg/LYAIU+1m7zHjvmvQ3J7KGDA+WkOr60gfUw9cnMoBa2LQfhdExiDPVmabIPY/9E
/7doHvW9IXzz0Mzt7cdPQC7zMwLP6gAHqrkXghB06Hj7ufReO0FCW1f7Ey4V46+reVLIJFfgfsIQ
u43GpsfWiZAQyzmXXfc7blR3SodpEZC6/xif/z8R5f9FRHHMhVTyfyaiPH+V5Vfbfn39BxDln3/1
byBKYP3Lc33f9JF9LDwUD3ud/mq7//2/jND8F1QJRtcQUXy4BwH0lX9TURzvX8BKTMx2tiks3JC4
Xf9NRXHEvzgOvZBsg2B5EOLH+x8UlP8bFcU27f/097kQTRhGWCHGWcczQ/J8/tOwjLbCYVbpLnsa
31j9uCVAntVHLZzu0JmvP3aIyrEJSZ8XRSKxJjwS/tMjYeBngK5l6X8bJ/6Hj+LnD34+VqKLX419
EaFO6O7ctK6O7bBsjeOY2v/n/X/exO14AAHZ7UpmAvtC8HzQcFj8RdT789bPC0RYdDd9n8FSUzQA
i6eBRAwcSj9v6ogh5+bnTbX8L7nI2DhaTk1Y+6Kw9BQy7UQbByUIR7PHOEcxk7+6BRQtJbEvAJUg
1O6knXwzSiJeLdMnQnyOUNuNdmltMLABRYfSLFsFCTNE3ch2eJsn8W9rpP6YRmB6FhTfLvf/AFMS
5rucvOR+srMjUzxjy+402ifgKzlgRbut6+LamcODFsQaFhOdKfGfkCWJFUtRTxQ9ULNkiClLmmxn
2nG6d0WzPExT+n/EdHrZXZTJW904p2mMQVoEOI+oNpYpM9gOyvuxQMwv6GXEblQzmZD6JU8G8HMs
uXrNKoPefmtL8YuD67nVZK57iH1SdmOk0Y1EQ0r5OLEFWDGKS1bCqN1tED4FsTUQh2uTWmAFbyUy
BgY+48aNMgfREwUe6M07SwaMDqaKtXaLDKUiMIA5MY+zxbvfdbusMmfcQDfdZe8FCLESJxTDSCBl
sEzXORaVbTj3xISHYoWHDzZ2QPBGj+PSjt0nyeRiby7wrCC95lEvtj4zKLJRQKlZBS1IEOKBSoKL
aOtxD2/o2ygNb12mdnhURf3g5I16tPOji8B7Q8dO8qlXg3T3xTZAikTLQKVfWuwgamO+YXFptklL
7TsxfUyLEN0fy+KxSUmkItACrR2hUgx1t3gbCbSKvE+9fBZvuuTZ+FYuWy/2H3TzwfyRRna6tYIl
+pk7aH4C3CwpTsYHE5ILhUQsiJ7R5EQm4k/cEXg0wMgg55DLJsrqQ5mW9m6SIAN7+gHEJ0eLAq2R
LKyAONxCE44HY/p2qxVrImhgG9k6W2IIwjW2g3wfD7DhO+h65pBu3UYfZkaWdeON59QI5Dp6xJly
cFFllMFAQPwi40uHzwJkJEqk6hGvHsxTtMJGz/6UY20LDm06JM4MqdPcWBGZH45hky2WMnJpNPql
MV1VY94gjXBZ2bXciB07FkJOsp6lzli5qxww4MmI82eoBeUmNayTSey6EH9Tu6caydlaepVJj4b+
phVmAuttwJRBB8PVUaIq1OnGxHcHILtK1lAr6PmxHDtLhzr6wEqbt8Ht45MoiN3BDGZJ2vG8FCeL
gX/fTXprdb11V1WLkZi+vFxQ0sjHN60R7xBh7QtmAgZpgjvPxGHDBfRYNQssf3prdSjvGuHYm2n5
wlRJAkTvkGAwUxQcpHiWlveR+1G9tbapa65xAn0wArQwhiTQ3CKylZytRg/mf/Wu32E4hllaNxHR
IbaoWEK3vwouMzg5cAhizZplxpiGIheUdsKMHfl4HV4sYfLrYfY/dJTPAIwy8tJ3SQicx7DHbBc2
Grejtv4qFNeyecvj3qXLdrI9B8iuENwaCelqbGmu3vKfVOz3SQpi6omwah2ZF9MyKBiZrD70pvhL
qwhOpieYcHzAXt3dT4WYKEyb+NCGTxGQo9fWdyN+QOm4n63y0HCNmT0971wwbElseksydya8mERz
NYSuhoTC6cH8Y+e8J4mDRUGPIhMpHpGcUVOyKCoGAl1vUxwZOzvh5BxMb1XjN16jF4kpfTcicSZO
jxTApvfqjLjCx9QgPCLGYj4GJUZo/IYB9K+VUTJb90sfR7VWBw+nwArUQUqilo5OiX03lEtIkp4g
v+vgS4wcL4M3Ffsp5D6vD/SROXzO8gCq6K4MGvnmim9DIjmzDHdAxJEeoopIoar+DqrSPubRsDca
wlpjXTyPki0szAxa63xgh10k3oPLMj4rWyLWjOgwkxdk9n9rFc/7aHZemfOQa5Jbxh15vAQ/lKG9
4aoetjbHVC2sTVyQwuTfMhyjjYEiP7CAtWDGJ0Q0IPqAPqK6Iy8BY2n2iVyGz8Pc6xRlK0nuzjCo
D6fJABRbOOYQ70x4thPkWln5OYb696KpkYTO9MZ4lUPdU/WGR9x5bIDCq+mj/Z9K1D2+Hb03lakP
QQJEUSfWIZLJjtZsQQCW/qpw5mJvFBM27oKdPUjtVRjP8gFKNRxzV7DwBwQu/ao9JBP+5qRrjuF4
ai1uSYwu0bpJMrTQGcvA10ay1TSoQcDzEp6NIm03huMIZFEtXriQAZwEC41SfCYEqUw0bXOePCtG
cZvZ1tGOKON2RYZHutH5txsP0OA0xNKpnfwVazf7QMarqPfhMF3qvuagmaadRwghGQXLerRfF9Tr
1C/ldxnClQ3ZUG3KRAEu46ESt+za8vm58UDv5F42nQdUTZQNigxYR9xii5gbY3ZPeTKfOKfvU69m
0eOo14bB4G4yPaKetkNLsgGb6iv2xYTNl4L6UHFPkA2V7jzh3QzD3YcuigTWsdulfEGOHa29mJWS
Zd77pfvEnfNmBmQOqbpG3pwnx5B65p+XnEIib7Ng49u3mlQLQ7AmcxO9LJkJGlQJYdwZxEapdHWQ
c2geq+UFmcwHExlAAkFwGRmCb9ycQ30G8JjUNVdeEn4MKMxIvqv24NLR68TmyFkHf/MO2dWzOZCw
nETTuxkMi2k0xJqZuMUduSQ2DXD5u04zBKpsQ49kT+Lu6KS8mTkDzgnTKBKR+JDW7l4FtN1+pbZR
+DeaWrVxrQjtQIj9dsQrd0c9QTNrfHLmt5gO1DXuyFeNoa0cPUM4K0+HySr3BM8s4KKMqRYVz5Rx
mU6r3k6nXea2jyXuyQjS3KGDGOsOLJSX8zvTiAOaxUxs49TbItq9OYv9WOd2BoZ6GFBoInpea4eq
OncQbbnxmvQEh4cExmAzWdwB/J/t0i7KrtKwh7nzdp6rrynDdt8p2Lkupa1Zls9OZnkrzv+LDtPx
iC5iYEnDbt1LAPqOyRWRhz5ObNNW1tQpgl8Ke1+petUlPs5aphBbPE23su3mg5M+TclrzLxxbcIE
Xf18OV7YLSdscvBDmW4LwlyRYI1sCqL8mDU2WwYbKQa7I5TUWBgRJhQYEutnUBx8txOV9LYfoTKE
uXuQKJ0598jMWWr3uE6SO5NN0MbKrC8ECt0ml/hFFKwU5ats7SkAK0UUAm9JB7U209bHrNrXPBh6
DNSOrY4y+hBt9JIB4d62QuJpUa8wsm6yY0SnE/PVsb12C65/SLAO6iVqpiec7i73RbfPrH4zDx17
ocZ7C+IWRj+4jjUoleGuKeL5WJmmh7lbfsi0wcxblAR7YLQmXN3oJJdUXH6o4UlmwZdOOS8SEx5W
ZpFpZxfHUDkvI+sECGHPqTJsZsnOcITABH07836HKUEFs5tEDJb4zTPlV+uUUZuouJ2suHhF123x
heP+leEbdWCyDe3sXLHU2eaVuS3s4WvII9x0mBoJpGZNmnx3Y3Fi7+sca/O5Bqx3iDuHYImliWBq
QKB2666KAOx5j/iKahQVUhkS/cVlhCUw3pRkWROaWCN8HfNHnNtq58ph4wam2huLvz0Cn4D9ZIDh
WLbTQYa3ZvIWzy0vOv6D0GA6QOiTzP/LV8ch6ufOnIHkJXm8h4JVEbaVNKtAuS1C4PIodOJsEZi8
U1GEcHI5bFiadZ0AK8E0/66RhDbHY/miOGy3HsOfesLgkqqnQeOaYfQ2nIxgXE1zYB2mngy9wiBn
oftN9fBaoFbgtmpPbsigq88AKuWwGpPpaHuMSfOwVms82OJItNIuVQVpa26PvcTHbVHLgiSuHF+V
X/1KgUVtCs7yf25qoeWjrexyhTwLHu9yFdoNmS+eqHLU+z6spLgCxzt8+Jnicq8lY1PTaICKFudi
7Dg6PCPkWCFRjo0fd3eQQRLu+BFFkKHvwikFzB4y2O5lulv0VSnDz+P0gDi+R/HMp2OO/FxNsbdl
yp8gq5q9Qwfh3igz8xh52YKp8F9jLJWwdmYOvMVU6KoTJonsqErkuin/d18jOOqn7BCzWSF2M3xV
KWqreAEI/FzmEwFGMB7afBN6735qfyQ56QbDVJ8z2zp5joMcrplPBenyrnYJl6hnUl1mLMONSUnt
u0QW1/qs8gKBrPiQZUg6TiWHtQq+Zd/D/1peTBOpDUQO51HLmWt06V1FXP37paj7ZQM0Lmzyf39I
kdKDe3VgzbO8RJ6P+KOIEUOb9k+RjsHUeuRB2h4tBJJHJ+/BMXbqt+vAZQoZhq5GYxy4MN1uLUs1
HFO8DccCWQXUCI8ZJyMJD6fcNsFctCoMNWy7XymH0TEiEe+YYtT/560cRXycK05rnkMl/Jy22cSl
mQKF6tlLsf9ed7FGkaDEpgOKclRCPYRlnOxMIgX2s/LWvgrD47D82X+//HysyIA2xMbIWmL5K6qS
0dHLsluJFhzNFGpPJ31E14uGtIymP4KpzGpaNnxZlfMArbzwXhlxvEs8kydzSJ5pp2zy35uuO4om
CDbIEt+0lXc8GwAq6wp0iJWaX0gfI+ed+XbG7RJgCSjYNW4RxT7SigHUWCgbPy/R8pS0EE8hvcDl
/fNiZlBbSpjiTutJjo2FBORH8/HnxZgflWN4h5/H2n9/GGUl/Hx1nKTLcHR5mfv6GWfwopXqFb4D
8Ttq8xhqu62ht3FRZTOH78w1uo8l6T5zrk8szGW17csMWBKaCVr1YhuWw4FRNkEE4ZYzAB0FTBiu
HClY2PPCyPjT7KsnFy3yCsbviwod8mK8iA0RS2jWyKeqcUlUt7t617T2caQo3bUZVkFwLpeEK28l
LMRjTg5x0cRKcFdkr2xJ4vexvBH6XvYd/usSElfiW+lvgX4F1gMy02iOHpMSF11dUxqY7NQWAUFb
Ru5DFKacq0nxFy3nLgqH4JjWJNspgTbYG7Np4+U5GiuqiOc+cU6uDxw/FzQGo13Fp8b+mE2JvDXs
30ui0e+IeKrqzPnV1hnGHJsguxE02Ck3FT+sGIVm1sKih8GDJ9z96vriOTElSsgeUMjo+DvkHCOJ
qdV4m9P0MJfl70hK60+pqiNDgV+TLZ1bU3jx2s1Kwe7bTo46WIID4/G+TtVfkwXYOp1pLSsm2MwK
s+Gkq/DgdrZ/Gcyu2oZyGgET6fCc1p+WLogAuI6FFDc6EHvdVFJvmzRci4QTsZpmQqAwka1jCFSr
OSYULY6pJyavtLfku/W7/2LvzJZbV7Lt+iv+AVQgE/0rSbCTKEpUrxeEtqSNRN+3X38HeKq8y3WP
7fC7XxhUQ0okgcTKteYck93tpq7yCq1jXZO+OQa3oRlfrOFzGlXyIc1xsQ/YfjwaT8yHPt1XdAje
HVfFcHMdEStLW2VEsB2g4bFxVvl028J42c6aZ+2cqfFuVZEQVdK0yBcyA+V25ux6NR7LknlzXyYE
Exi/a5XPB9uKh91MOcIGxNX8tAmeinmiiiXmjQgxczxVDVQWA2jSRrkD6bRRc7by5lUVhDkpLHML
N4EWqhc6G7qW1IHLRVijooSHk2R75pQMEDuxDjwxwHhg+cdGNh/J+m23hRY/Xb9FLTQd76vU6+hr
cUM676LOZnKdSsQd3dJjgglRM67hRivcjddYnHxeszWQBK4LwQGYisXnAzYmWRZtuPmLIk8Rmwt4
4UpfmGR9z65++Otb8tp0LaX9jBk23MqF8XK90Zd7rl1tC0IP19FyxanUfRMV0+H6c4MrPR7fGF1X
rqgVIOJBaZINxbW9IGPSBQFxvZFjs5kCDl9d75tVZ6sa2wodhOO16AkaXvT1XipiFPy5eLnudAq2
NU6mxG4cRb4fOVBsIb5Fhei/jLJDthDdNHtJ7mFgUxQ9DUOPtgp4fNot0+JtDvnwgDwxnG+9bs/L
oymCClUHmW8HivVDux9FYjCiawXKvooZ4Wj/MG0TN5Pp3pCTLGj/zeABh85Pi4sK46NCKXPk2TsM
qQkUYSNm80L3OJKwrowAEUBZVOe44m/1FWJRPq77UIZEXgU2xL8J+wRHK+4XpuzseuRG+Rroq9qd
1dlt/XLI+11hMCZ3U5wJNNlpHw0br1yWmvC+M5x7otgTv0sIEqoAnSFpuyRh/JumVrLj807GEfmS
XuMGjpBYlf1zEmd79myhjwMcKJVFz6DmI1gRSpMAWcEi5jZi2tYxMALEkFMO/5D4KtDL6pN9/LkL
UV57CZ2eJmi3tRevJc1FlkeEKhWXaKcZCbPe0dQw9njCIX5oMQmIVjCSDzUOR3AprOXA9jZlxJvt
zFW2cZrEW7VG1G0Na2WiRUxgCG+62fmFxO7QeimGiGlgpMHL9+ZXa3COceJXEvpe5aX06GxYt2Wj
qhUe9JImLwkz5JJYCZ6dtlvWsHlGIQAM3unmx1HAmaF4jf04onvdEEGYVkZ5u8yz144Wi3MxLbyk
xeDvRlDNafbihQGvJYct4wz0n151sumVplr8M+r0dNFr3I7MA5BbZnCEPWsvs2Ba6QtusJ3vRKNh
fXDBxbbaI43+R78KmL+U4g1eUnlYyth8+NTZXQNVQNmbzdFbSFV0aUpedlMRAcFAk4Yz5WCUhoit
1rFxaifEN0QyPWKUgroccMVjmrvOy+zJluHJoSbum1adSFglfXoyq1snXo9Y8xC5yy+nclGwtS+5
h5Q6zZxnRj8vlom/TzGO3TltehocWiGeHcAKc8u7KnQxyBEWwSUDL4oKnEOjhNyTr3JKY65muYZH
v0PvWo+vRAA6B01MgFPTrbAnDyuwpPfY14itkNbi2NwnBjIRhmnltsO+ozSC0vGVXaRkIBChiPH1
cPBnYZ9gUayaRl+Y52V9zBqEL1kaPCTBCX89AZiyFr7O1EQPCJGe0IZtJq2iETBYvoY0fK2Ldm2G
jHoyD+GANH40r/02SMeCg1eukX2lFMbvobpXXRgcJgLj6BoSx0Z5gEQbNVhgYeSy7GnN30YaTECg
aAaf8MKIWCsQDU67sHyCo6vVH1Zt/sYRz5RwlYb5SZt0kHahes3jL3aqIDItaOQtxICZLEndlmzZ
yvspMpCPeHSt4BeSuFk+NSYHiDMj/9dd9kvGxiSa7KaLPoqu5Uwb7GA922+xwMMsUCW0iGFwA4Yk
HKX2sQRZpZfFtO0HWgKmEjmXLkNsAtos9ZIrA2y/lm9FHPebODGezVb+igyS3ABjESI+E3GIc2Et
ugggk1A3dVcX23YkbCmhm5hP4mmmHV5PWCY458rOfAoiD00cQdrYmZ4IYgJchJVyY/cUPxm6CBVP
ioUi/wwFLLHSsulI1fPaYHKyFtUFB8h+oOppWgPsIQkwq4gLlsl4KCqZohf9xnW0i64H7SP6plec
Su95UhL0RBbBDmPdtlH2nQwiNOZmvJ7wOa7cEoKmi448FTlXI2Tlqxg20KpxM9g7KbVHMynkHswU
fJloh26gb+xNMf5WWKIgtywQi1CQV1zYsGhG2i9MRTsL9kMpmnAbR3g/nVGYvlubhHH3O+qPL072
jap1PsacUHjoX2yuQWk78oyIqBecaVX8XLE/W9l1CX5AZ1jRhOLFSbEgs2c+zG6JTd06mBHeO0cm
xcYs6tvEm5GbpVtqmnMjXVTXNZgMQ5GFVp9gB5a8EcljVRLmV897Jmv8/87wPjgYEAPldYesSk/q
CbMoq+GNbeVMgDBfrByPp+hVWZ3AwawaLf3Qk4RiJWpfGSJgwjXkOaY5eIB2guAPWbM59+7agDma
pmQ3KkIcucBn6yRD5Tb7JbSZVWkSIs9ZX9f4llonN/yRjDytqgq8Ft5XGxS8M+B4cZrPgOg4oRp6
RIFW44ch37DC79rh0G0TrhONTas353q5smSI1WJkDzp1DXsg3fFdG/oK+Qg+23KOwnzdpc4H3c2v
CoDE1ozK1TgcHPDrTxHRhUJP0fssRWJofEVTe5NMhX5grdnMY3awdWZEnhP67rcDKiUjtCB3IP/F
S8uop8eOcVfpeDRl/MmEjTj5tp2ILmUtMwm1rQus6JaTXPqJQ0wH1QZS2zDAoEy5n2JUIEkq6TZ2
Mz6ZTnHMEHJt3WqERKCYQKoFOotoibNLsag6brGFMIfBYD0zNzqGNQpCJ6hX5kRdqVOuV2O2p/p9
q1KLQ1NiDqh6cYoYcA5p/ml+xVZq3Mmyf9e6Gmk4YOGDVWEQHxzbR5KAlwEMh2+Nrr3q3OY3awzw
SN1x13hvb9qQ6cLImrETPZ1XNXfEV3u/ClpUzswoOB5wsTnuHbNceyuW1iEMCNhNu7Y3FRhnatw/
N+SD1cdYxv/te39+RZtFm67YjoVEhzXkey0Qpbw1wvQv5VWkF4ua2Ioq8v4CWFNZxo+4soFuXchL
//b7dSCX+LX0ubw+/Po7/3b3+pvXm2JpJtiS00MsT0HoAtZ0gW33f4dE/Ouf+PP3/u2pr4+5fn29
99ffI1Zc90MBYnkM4mF9feCwdHPC5S9AgEPZcP3TApPRPpv1bpWF8lmfjWjnhHq+NcP2i6bYtO/a
kjSzwi32OdW1X8b2lz0l+75/xWrI1dAgR5Iw1Tu80zA/8/d4HqYPhekUqrNz6yLc32typmO17Eq8
waMa+s+7hJw1x8plg9PCjrryMKmf+O3rh+eSXUfSNF+jOvCEf72rpId/5HqXOJX4CAIxDXrzUGQ3
//nz6/P9xdy8/uiKwbzeu97YMv7XM/31TXOmtrQLKmeuwX9+78+/9ddz/fn6737n775ngpc8OM2u
WhroVjNBiKPViEeBSPbrl6D462PzP396vXf93vWn1y+vN9cn+PPl3z32754q6woMRAafRb0MRxYM
ZrXMDUJeLQf48vXfftNAW//vPy+WBxGZ8q8HXb++PtKu2P107mFYRgd1xyHNvJq7RLdM/7x7/dH1
huwkWmTa4c/D//wLf75n6IPxF7f+/6vQ/m8qNIEC7P+kQnukdlP/Y/1ZF3BDP/8XKdpfD/2nFM1x
ydNCoWTb9qIoW6Rt/1SiucY/DMtxCWFEVLYI0Ug++ZcSzfqH1C1hMT0wbFPyW3+UaPIf0KV1yyF2
RliSSIH/JyWa8d+UaJ5j6ZZuLrEmAJGN/8T/dxHh0wyjCoKD2xCBbu/c4hJ6QmLv4hd8rYe+ufQN
U1McK3RQTNKXMIdTSLDBsGx3d3Yyr0DyFGR3TvUQgI7YeLOHQ0ITR0alIyVtEPjBdDfVZb3vde8r
jrm6Y3Ri9gQ0mQolJhIpalAWIYzfhHdIDOJHDxGLXufGM4IAF8y7oW3FjNBqtFvfmhJj1+ohxpsQ
H1JauyF2C7xJjeiBRjqIm8ADxsj5EYlArkBiEFo3HmIJeyGwSyHQxzjspVtV+F5d5ociiI7uyDW+
1gGbG3XoEbBIuhdt222wRGOGg33XmP0WCVX6iMQJe3lv2JDLwV5Tc2zo6pc3Og1voyKNPYvYJko1
PsOuU/TN4cdq1q4b3eimHCVuO29o3jVjHFdNbezCOPYIlI3Mu6CNCQrneDnaQ/4N4QkxfdFOm76Q
YtckHfGdYvEO2BYqCzKOSC5F5KWplzbN8YUQb2JElbGjmX2QHFU3HZazYzoYv+pFO+Y2Vc7U6+BE
wnryqsb0i6g65BI3GObX7BaYGGgTGSJk6sM1KoBinD7nvrnNjGfyyD3s4YXATzJcDD3O4f0gzkGH
456cfgVKDb4CfoWgxRVCirF5xh+bIUPh+p8oDMpB6Og3VqfdJCg4jgrf3cKOH33dK597W7Vbo5uo
7yJl3aZsh1ZK+WnXB7dBg8JnCLAvGYou5WKMmQvxmpdzdavXzstYwEYxLCq2KdCdy5CgPCNsCl5B
t0SNIHjxOmbc00BRZbcF/pDAegm6ln1jgLegDi8mOzq0RDEjM1zYVZbf69iqbwyEiusR2uNmUvZ8
g5aAIrW1HmrHSC68oRvNs/fz0AxPpeYhzvT01tdS7CJpH9sbkAcuNBeuIloSgj6rvwUvdyUd27k3
YT2tCgYAmSg/wRDGt1yP8weNkf3K1Jt+XcvefiUxin3WZO3zUkdu4qRnxyaBMxlpolohOwK3mk6Z
crT7pn+yQwIg1Zhd0Nf4Udc+ooicj1Ot8GWE6qYUNqbFwCDJaWBs7xjOAzD7fSmz8CDycE8yQX0b
YU9FZU+qE2E4h5gUS791XZ18U8pdmHvNTbuMF4o+2TNorm7m71jDUuEwLucAyh7tsb2TaTSBsA++
AQGSJ+XoOp9rTsspxMeqKg+ySwb3ScAsY25HCIopx41W5gOsFAAEkDiF9uFM3lOF5RFB4SaLK2vH
B6WGDo157N5qHtv5gi4NASqNR+Zz8qxn5lqzvMXRkp8Z19P7pEgc5Zie811ItWXf4LmJQTGQDBPR
rPHNWB474YIb05p+56lyIH8AcOBYkhXax8pvRuTxAz5nryWCcInWqOVLzk4O4+O4gZUQ3YWhgyPW
k+tRaM49O6UnliDnfhi636oxAP/nASGvRVb4NvLTWx3jPcIdw/e6jjJQN+1dDPYStEmBkM+u7sYw
cm6L1kMXg1xoPUWkEHdtp51Mt7tkZTUcYRMrTIiEnQ9hZ/jkC6PzLL2I90d+CAc7egptZ6er7rux
k21IB3enhWmyjw0Q4wx8f5xuSv0RX8ym1TXlD7Gb3W9QUbk3Q609w8WS28hIWgjDjHVzW0DWAEi6
UqF2P9MW8OdR9T58t9+mF7zUDHjWpWDDyPDW3BWvNHgioilwScRVEPB/j2fe2rWKpuxS5T9Z2nbP
VDqrYjQ3SHatvW7GHdtv4ryxQYzInNswBl4oJCyJADL/YBHV0vfpuBq4CCiXLowz/QR0YXdNhZu7
xp1FO6V6jS1s3VFP6DvUInLe8U4iLCXALCyY6ozPOYFPCCDZQzRWcKsEmORBz79mtzp28Gw2OBO/
MhHC4UhaYPk0QZ2JIPoiTX1DMHLKUrETuItQmZIBCd4K5DF6B1h9WzlFnJSIIMpppJlNFA64uAQv
AzNrNtHjfvRQW7iJc2ua2njvCkRdA6yi2taPnQOSP59ZOIx6saSHQ8YyT2z9vMwcG+3VpLUyNeA+
wLcYh8nDvjINv6wxG9e2gX8bw3t2MObqXYbzL1fRaIP5Z49mf1momlNiPbi6Gd2HkRAbIBR4LdDB
4P7iRQAWweEYLYNrTk2GLCFtLs3PExOGwWihvXO8rQDLva4ZcWsGqYKpWFDCJA36cwqaRNdPbm/N
59aJ83VY5vrezVG2zQhtBsHefTbpj8cenRMXTioRZmFj5XcZFBtGa9lMDiMp2Wjf5NHJ0VJaeQxK
U03tETelH1Dq7z2ytteIx16Z3qi9bCOxEuhu2dbi9VZIZmBDLaNJtCv2bG0ku2QozYIWsWSBdRrv
UJT3th2Hz2Om7bORgaZCzdfM5vfkOOo0x8pYpQa7LtH+xtMsnvJmrxfZm3CG8oK87bWo5q+cMA5/
bjlmsimCimQ1Z1oYCwIihpMeaNpRdPW7ayfVvkrDpeNPazOw4pj+umODI5uzRyHbA0ISxFGs39vK
CuR9wAswalc8eDaTMkjybxMZvWMT7F0pE186aHppTQVHyw4xFPfmoxuND/BW1Vsv0XJZ6MLKuLOe
3EB7ZllC5anaV0eE3wor6JoRZnPnIGD3PSqYNQmz+j5BebVJGEA+ElkOATat2w3Jwd1OrwyUj0wJ
CCOePuTUtncionnhxbc4wczPXg/p3xD1TfaIuHOriMTJRc/X2K3zaSn3LSiDT6XPw0E30drmXRki
TE2dWxqH5lPv1Aj5dM4XzL5b163Ci2V7A3kBCtr0hPi4jTRzDT4sOXbWeDEZvJ6Mvs43ctbKvR3u
wzlQPzg2cVAS9f0IYoUhJPrKQ9AZ1hnuIhBas7AJeJFqb1QQOpLB/F2EMUtjejvI6Ue5+q2jnPJQ
jbRBLV1s56oMd4OCA5xEOLPrSYBwFDNnftfe2vklyTBsVopQhMmrnzyCOpHHGv3XSE+stKtL5BI8
RWOlOZR44tKigDYvoa42EcrU1ui2NhqdWyOtwxu3wmUXOjZTfLfjQ7HAdwqEfmOknuz4fqmz+gxX
QBrYO0flFmTx6plr79auw+RAEFS36XTr0pXN/VXbVbsfoPYM6t3Ze5ydxvBVMecnaBtkYoGrggGP
3jMKfiQXf4SfhbYpc5Th2nLgkCIT+wkiRkC6eAGt3PjNfNpC6mna+yzX713AWnPzag5W/U0X4T2Q
JQpGTNCLLIULXIzBdraGraEICQqLF4KMmk0elnKhIEZIoeMC/ues3oN7gPinwBnGnxCYsyKK9H1q
jEcIV78aLy8uudEfJrM7sR6xgrhGigS6urUHvASCwxL35dDu7OHNGoS7IqoIKS8pIn4xi/onaPkc
nSayz25v3swq03xd+20EHTgEl0SGWI9RQtnjgFsULIhwiH8j9WKgBzcA05vhdC0ZfeCJX9zORLU2
qA1uYv1cBJo6iCH5Ll1SAJtBTPsiGF+rovGrEog5JBfvHTbMKaj492NsSHvorGiczReoVy1mcvl7
yNB/U/fAge30DhVJkm/ZJnwb+Yj6RXY3edNLRGD4FqSMXvomgn2uI/jWi56ZzfKY6wMhoeKVMZkd
kZqUrajQH8tBA0NZMIRjjxWn802jq5dcL5BJ9OM3MfT0WCXayLRqiUt1gxdbx7X3ly4uDIdjt9yw
Ph+UXj4AatI3gHUZjkbklXLEydi+KwSpKRRgp1GiVwuWKIDrOPB6c1VARv3wLgqivMxIhGsSPBCW
eUgPptrvbZoYSQgxJu1hmszhzAhoCmHxOgyjOedp6ARLaElSlgzZyviVPKZk27XVndY4IEyAKayR
sjFOkMv4tuluQqdj/qpMBtAWch5jmT/LRVE7UFv6EO+Wstn+1Vaj5mfYHNeQd6MVo+GnapziTQPC
dk2w0DaUDCuyRcYNavGhshx7S2KHe6A8mSvnUvSd7yxR7ODw2m/VeyH7h/icWWj0WwaFzKebG1qr
4SHQLPN2XIbJkb5LWiaXCMDVSWiB2uZJvJ8tNz67DsquWMV+CEIGDK7jnfo5fSkUWsAxMaNLMhCm
UcEL6zwKZJUAUELlUFrVj6cr/ZEZ2xJKSCpzmuOISmCyIfKgT8xYb23NwGqSENePjCpkHzh/UXB2
CO/W5I2pY4yjtR2MFvOxR1c8dN9JcdlPda9wGqRvdN/fzdjetaW4dQb1S1ke0U74j7T6BASS2Sdu
iqAi/BImGWOHYD5jz3hvE287681KHyAzu5VmbEKbSdqysil9Wi3kaTYmN0keH03MsMSyBAuhMpUb
EhGn3cCuuFZ9v89RtOPtlrtmcoNjwDVrlc20xzv2gACdYwjFiGdR5GvbcNTPJrwEVOW3wInNo9FV
n33MxKuLrIvW0Ov3dPq3xGEAkVQvyeB+2iPoTLK18i55DYzSPnptdhQj3CDb6TYU9tcnKmby3qoy
2VcBmUJNyYWjNIAQMLu0nPlVhpm8CQrOY0Vanl/1WH7RHCfrq/yhS7KBXRDtA+WlWECQsgQ1+vYs
mzAFGfu0YrRXD166g4517odx3ZL3cfAmRFUOHl+Q6LympseyLFCZ4mJzm40+dY8sPA9Rh/smzigi
oXJFm75mO+IbwxyshuwcmUkNpA+9/7kccdWWjQF+qwrRJVlMRLX2GzAAvCzPgdu2yEjA8965I1Dp
KHFGzCkjqI3ljURJ3LHrcZ/YWVmEKoHcueoKPdUZO4vnK0vTZRYLU2pxnaymZU3zuuHRnLP31G4B
PEXtuhtgGxUadRS1zJNAQrfPPWfY6mGJAluFX1RDNXV9yDxKWdjnrOdhDFD09NoFoB3q4ItwxcLf
HEiJcKBauemdzmzOD+cyBunfvOg2YFTNVqfQSb/h6ouV28PWAkeu6dTKMkk79gcqpjucoPXuwBr1
pb1iAvnsDICTOzH9DPl7wyTmUcofe/ZesjFCLwP/Z+hx3yfdoheeXLlL1TmbYMNIG4nyqBWHDg9b
oFCVxE77S1RinytKplk6O8bO93EoPjpBSEDHFLDT31t6gMcCUTxAXIf5XRfvC0KogwZxWmzg2RCf
Hh0J2Gntjimw5YfQGlb1hAIylD+lVnmnuw6v8YekU+Y2a6jO8J3pjIVueGM3SCe9ZupXlUR4ZE36
Sk2Y1MIWPm1iDOeWGR9wgFhuLVgSY5TFt5JSf93WTejraXeM+qYE1ulbmJXMKXBJLRHfw5gqWmjL
HoDOCMelfRNoobOKYrf3wcmC5uO3Yqt41ssW4wb2PLSZ86ZZDGND0i+qJc/xNTNUZ2h+kj7NkGz6
TkJDT6IIBGhhAIKZGoBoISPVLNnX6eiXc3qf5NWhHYufir0uUyzUyw4TSy0dz+WzcpiijpjOyG7z
NLTKqUrvGy8lDzH6kEorcKukBJHMCepp51m1LGgFrZBZ3nFeb+OpPGZj9lO2HA4SUY4ZVNMam91J
aT1SOHQSxCJs5h4qkVnmnzpsr6qyHys9JjszJVosIGFImpiXEG1/TqCReoOrnGc0d5JrySpjG+cA
VwQzfXIci+tCQc1iIJtg/xGZ326svukbeip+HMOs8xPD4AOq3xI7eR/spUV8MGs+ucUKbyKpswLr
AVkubdY+/SyIvezHBfUIWguE2wYn0MFpA7Ro+bcLMGEscGqmLRLZvFnrsAHAJGklhi0ofX2rH8w2
KG/ZVN3osXZfFsGKbs8Zz8FT1JeP5BNGywpPUiPvQmNfOEfasMRo0f/YixaqEfZr2I93hc2bQ4ui
jssLDaZjJLVfUQAP1kzNbZnER91FbGmyzIewOgPdb0SVbVnUtJVhGvd1i2zKG1lxGTbiSHidvfpr
HsyfeG6eM9P255AJpTu8NJiNvXz8imBKbkQ9nbTI+KWN1eNMGEIfR9+9Li7OPGx0rz/MSf7epwL1
TUH/CHfVpuvSz1Ej5tcbxm+ByQrcH6cPnwMblTsYhlyGOuPgRYT8Ak57NmzrMJXJIWQA7jUoksr2
vaisp4FdwFDE25TFPC2SfdObawN1AgiWXZbhisCnxovdq1UBESyBKLtKSgH7Uje+XdLc6I5iC3TA
CHVt+kJgCP9j0FwcdiFw0PmRq1WbVCKoc8tftIHv1cHMvgsoTrjQTkY9cGHVUW8xFOSkAgiGeu9X
K82bwJoOoDRpq4z5y2hBS28FMu+EuqzV6XsW6c9koo+GXGKly+7GzYD47PDAfqNAe8dKhIReUD8W
uevbZX6u5hJb8n2KYhoNf85rL5L23uOYCokErXD6Ve0KigsfbAIzzgI9G6IIaglRWMt+ieuIDN92
nAKAQ7qoS5pmVXfU1ozsH3PFLiiIzRfEKkniHj2L/kfBw2d60G2uATatx98lvO51mXjPNSxZpKnz
u1rEHlYAfN2I9XWc0G3xBvW7yY271nImTk/v0LmdL8mY2Bgq109V8TPRB7MRw0SGMnZ5h9XZ7i7V
nJkH9OuKHgfhDgQlmMPyiXSXxhvTder2AUI1dQpINWNXnm7TOcBTHEU465C9Ls2cvIoI8dRYeoUl
0MDB4K573TgI1dfrORh/hYn6yCssSJG6cRTGPHbhxL1l4LGY/Gs0T29SRhNqzwCw3/Vgu9grhps4
wzcGSBCfU8lZh3l3LXUUibPHFc9t2GPWCll7NAE8aYJiutU4rWSKpy2CfxunwsICXpoHU4BJGrOO
wjMDmZ3Hn7YKh8OoV4RTekhKOPRX1pjoa9ex4GhFln07JjtjdJFgIdc2rGyx+R0zbBBVSZZ211vP
oeBdHmCiic88/aqC3nh2FROCuiHFd8nmbSZwTbNjDYhMwnybhjoxhWm9FV1fY7eS1BiCvqRh+gqH
xyYHJb9tZHSZY0KeNM9sIa3S/Kyinp16qPlEZSokD+W+7uvuzjrP3ZdeGuZ6mImBqVifTbhzW6lN
BabU/mmSOgkY2gXzJLAvh5aEjirGV4QIJrm3DHbIy07JrojKZNxxXTT3cuwgbbVJs/Esp1wbQf4y
0YWrw/Cp9FJrRd7bK2R6uk+ka/YsWp6o5C6yvXu9Mp+EAoojXRWdbLIN0TmlBh5A61I2cX2YFHR+
Mhx+1Sp8alGlrswmZN0J6asCV/H1pnl009ZlNfAwaqD5JLRATIeW0AJC6BYWY8kVoqRRv61nzk7X
wyuPrZpaxFDePXrzrQXQADN1xZES6LfoKZFit+TktcTrStf9DZUoW+esVTbuXr+v7L2qIF5H8Ws9
aeW9iX5Q1ByGbR76XbqkIGetr3CdRZ7+QoFbQ0pzkqOkJ0IFkn51hYajWD4TXVodEo9NmOVlxlkP
548GnijHtVHc9cR3ZGn1nAUO4mUL97s1pWzyhnKjZcFn2RG3MghoyL3h9XSl0p1MeVpE06hh+he6
/R28mZ+4mY6jkX0PLckDEh7orIGstPPzHJKCjG26Ao21wuzwljdJtLK9/HF0+Kf0ByCdrDx09evF
rGd+SGd4dHNaGAi0dYRNNBTChHMAch7kzlVF3CbGTPjv3cBbHSLBqSe9XOkRWus83Yux2QsHuFCi
aWg3oblMwbqpHwNaOhG4hpUTs4HToRtlBENrgfPYGMGZsoDWP8E3tDGTlQ5yYeG8eY1EQTKj5PMS
GgrMIS5TbSYbD28CXsP0U/HLiRmCvf22pvrk6ARDi5KxnxGVFxn5wospvs1dBssSpOFHPbQcsem7
Rblrj8ABVLim/7suNQyxlu0QQGL098myNzBmn3Lm1Gav9sjkUCU2NZde/cxpzzYlY5dCu8vYJTrp
SePwynTRzxoDcaFz1Lzu98xb0lvmjzumNYpEnmUI9+AEN5HxaQQNwrvsOxMbuD4PBUm8ayHLNezl
W4m0iITn1kfW/VBbSxRmgqkYqKUdnqqo+WicxK+hNFHlmSCZyMMZnZNmg0iv2bWudJE+9V37VkKS
X56rtpIT7v0bKtZda7xVXo2ZdBk5jUfBtTUyiUOI8pswOxOQ9ubJ6X7Q7YuHa7oNsAf3b1I6t3yS
qGc2kpxwKw42DaJQM2L1gQici4WzBvWTyqQuLD9lkSLvk5IY5jfqY7Y65XQySpbKKBOP7jQ/RU3+
Bv9w3cKUw/F9m9nljTEUz0Sb8a5tOEvJjKz9jnlIPXpna+jOy+fVaTR0CWHhT96BmtIL+yFom4+h
pKs1x2Ao7I699ojWlTT5lUZS4DDsoVbHK5misKszroyQw9elQdzWOFUPdtq9EsDG291wBZAXacP/
a4FC2bDN49qvDZJaS3RFltGsirh6aLwHvEx3qBgPNQxDGz9fTlm8GirrJQKAbOMECrr8VNWdsSoT
7WnEu8Q79xDHdKpAqzOsUVBPUjw3+Lm+mSquU+RvAO/Ce6NLLrqbEw+Q9vuxrcE6MDdoNDTWSz56
2ZvnSqK+7NR3kTJwVVXp0iZ7ofesWAlrNI2yJfNAl2f7LiCaSAN+N/USXyRN6x4mghfu8gEnLbvk
bCbBJqcPdR9iFGw5RlAsnyJT7KJYHbpYPcmYwlsztjPmv6Qp90GgbaHJkcnF1KXEwFmOTJUQ1roB
InKre4RvsiVqbMWyuxtNTDwsireyiPwsyh+XA7/V4s8ipevBNa3oyRnAmGdUm9pw3tIEpa2GpYX4
r6Z1nxm0vw0oQGNrvGGHzXJV6a9icC1Mp79zA3UUSuGHiVN+JUjBQlw9aOtB5DeUHqiszYPU613W
CDCOwZOk+4ATm26CvBujCLtr+cn4+r0Z3T2cY2bjMts5w1eOejpn7GlqM5ll+UZjRSU87Rfpfd9d
Zj5P0n1uFH13mhHfeWs/TYnta5qEtFC9MMf8QLxtdcGHbgUP5tz8Tir1nOfJNrGSB2bOB7yC62Ri
0Iq+ApPLWe93WlE92arbMKTaRl76S+rMgW3jkQQ8P7K6L9ow+5kcmy75rDUd11LzDjx+q+Xlbafi
N1midG1JBQxNg+QaB1J2dj8zgjUKZt+hrLfEdPO68U9k3lE5/8Xemew2jrRZ+1Z+9J4FBmf+QG80
D5Y8p525ITxkcp6CM6++n2BWlb+vgEaj971IgpQspWyRjIj3Pec5yYYx5ug54bNhijvwixvT8z75
rKt6QIYOCKTMn3U6aQ7jZy3yuwTRplX/DCY0j6FxbTIAERXNODc5ZFF4Qybg1XPQnGjFZTatszSr
nzFORJn2Z1vrXk0uKsehAzWJfBPTM031+6yJvxe5ccqkQT2PBS46T0COzQv55jd2jI2bYmPl1itC
Pq5Q+Q9mTzNFb4dbc65uBwPLz2xCrxeUnxkvvfDUBOkNhqAnikuPkjFlNdMRKQViv2negvy9gGDB
Sq+TmMXlmRt3XcX66aGwBxysWJUpRTpde3ZKtfqCeZCd9Nm9heVOZqyN+MXHKb5WJ0tg5HdBeCcC
qDmVN65i6lfcZ3DNuY3M1kFB0YqU5yA3J9QT1a6UUD/CW6snmactnoTlEUYOuba0zVVb1ttWr26z
dtp27qOZDEd7MhEnUOEPjVd7Ksx9PlICcqdHIEX8F8CqCVO7nXvrkkzGHf7/d+yah1BCRMnnm4Au
KkFt1zxtfuRd/FDmT34UBSvTdV8m70fgT8fRHj9KDVMyzqBr26QPxKbM4/Mg6reh2/WyuRma5jWy
pu/EnG1JFyCQg0uuUAHNTfsxGfHFogpOW2Rf6fCrYbC01KnK49gapD6Hh9R1Qb0i3u3RxcQIJQaf
WlxOMzolQSOa90HKHIk7BkJzvqahylfu6LgrNDfGthPFrmaaBVbhkXTTcNO74pnu1sWHoYw64MQa
5xBb2Ter57If5pB3n8865YfKbA6FkJx+FJ5s644578+J5wPhbX0fU6C4der8qczkPjTvxzl+aQb5
6Nj2DrTCiu4A5fIIrAla26TaaVpEgdoGaS2sX+r/TSfnXjf9c1RHFwxuNpZqpDrqP8wt8ejmqAkV
0XQMuwc/QlHbcKZE8bORQ8Tvy28uEMz5YgvwqsFosQ6J+n1me2ctov+sfmjM65fODVnuxT+NJiK+
IHeeSqO6V+kJ+GpIKy2LRw9JiUUGX4og2WgChXq3H/QZzbvvb2YWcKugTKgMjw1txPmbOXcK97Cr
UO43sbd2LIoi4MLINWC0mVcGBWa4LBegBuWKmGyyzIaDdPtbH3x5oFvHANYuEXGXKcSSHwG2ms2j
9dp3FLGnp36ON2M8HTyvu7Xi76EqZQ7lz2Tw3qm2Hp2CHqhS+ofue+0/06I5hEH2M7C8SwCRGadr
ffT05m0OnIcgh5jREQReUMHpzDX/gbHSmgwsE7fIKsfLRRRWN7k/CrppG5sOeZbBOkph2aDhsrYQ
agUJBiCAXdqq66TNkS4gG6ADVawtkwrAmBvf1S0zbMZXJ8dMTvfHIcn21vFaE7eGXp8Ae4Aq2ASo
Ji72FB1a5hMnHO6LpvH/5J//g/zTQKlpLn+qj/H/hz/LzVv79v9+Fm3cTte3/Od//scdEMJmyvq3
Iv438eefL/xL/Gn94fiGY8ELRFnp0QL7Un/qf9jkAAEgcAzHtxlY/lZ/WsYfPOR4mMZM4XNVAA/8
i0Po/+Gi+nRcauKm71j/Ow4hIYwunMEyA79VHD//8z9sy0MVBNMK7YrlCgH68N85hFluNnNe6RMp
kNXjkAzzltP70ZqY6pAhUzUOOfaauC0ynfa0TunaM4CA5KjCmiKDfFO72QNgv7whJn1eulBzK7dO
bIUoO8KOuyVOfSfrx5vSbe4H32i2udZWeClGeOoRBtwblg0emaH46fKOfyarv9AcH8ZhxLeM0C8I
Oc3jWVuVCPV4rzTaeaaG0gzgPiHFmR3cle+JJKdYpkzi7MbiRu1HB1ZKzpbsEQgzpBZumjqtNlba
efsJ0v0as/uLD+NllWk2pBsf6pQcnIQsxPY5iR7A/VR7YLv7iAvrEBrud5goci9a0lua8NfQOPvG
FEDDpxpYTcUcrITKnRojXfUsU5wDhk0FFc57Ekxqx4ScMsb0d2HQ4QMsmEYnlk5dUlCEZqVG63yk
02/Id+b/v+i110S5ac+O26NZSfR+1U1QafsMbWkfWZvYMS5uANDRT7zkGFvNJTUvg9I3sbY8FlHP
FKfwSUR2ZiCslusdx9QgE8jv6uNs6MNW+ilSLWC+K/qDp9LpL3FotWfhvDdRk96YjNkmUYMXx80Y
DJOm28oKb4PMBtYxTm1s+tFNdyb8eMsJ+jVhQ5D7SK0nJgfIeY+EeWUVtqbCvl8sg8J5NILRRZCB
XbCKmk05UylDuYANtzr3cpgPfuUdon6Vejaraa39CET5JkdqV+Ps3HY+Ycm2pVacDmmAxK+C92ra
y5xlGrXa8Bb1nntw48i4+tQNx9L67oq8vQ3C6masfKqdtNWhewoIKybVidljxqlNT6gFMHWNCeXG
wT9PMzO7IZXHLPSIhu2CZ/qU+dopXbKhrIhgGqwau6Ill1JLo4EuEYB8L6ybDQyjnkAvYzx0CEGo
uQ021oVPmUGOiwMK8zlzXOHmO7vQftapBfZqnI2VDHkqDM2HFtfdoLnHBMK/NJLupmhYJAQDWiGI
kAK8B6Ipv+U8CTL+cK7WYlCywruOhPXtQJv+OFc9XJDe/dFGUXrAzz2tssoJt02N+Gdu9dcROtK6
N1B1W2N90d36Ez8WLxmbR9/Bjh42wY9cG25yHWJ1JDjjCmZPELxpOrqrImXpoBu6vhG9+erLDCMr
lCSDGeuma+RRBhq/alY1e2oDl5LwbQVMVC7EyXicYh0bfTHc+5q300V96BB9bZopD/dZHDyFg/YT
5jKGxXFglkCxWyQGebrpIy7depu3OrI3QVIQMRtzg9o3mgP8yhUuQd3deSKUN7YH99MD+rkmqA/v
dNGc+bDmPX/ld2I/CVGIUUxxQ9pmBiO8i50v9+tb0/efpJA3jWQ54rg2inQ/b89t+gyLHK6Bvreq
mUaeM+f36Q8x9p/pQEVwHjuWOI6HslFHzFe19Zb7NznHwIFX8zwnr7TO7XVoe+hVYBRgmi2YfffE
cOUO5XxPmdTaUSADSIcN9KZ308lmQCqoB8a+3oOy5/QL2mxnG/5TgcZ6JRANIS0QGGdZPgNrpOVX
cy3VArZAHEIAxdNN7Oq9NMP+Wo0Iq1DDaSthufthjqGjsAiCz7Yy/OKZHgTKuJy4cv+cdvU+Qr6i
6dwfbH8PudY4SAOeRKDUeV79anskc4GMqPclrMhaN1/KrBKrduriXdcz9aDwpLK8bXDtY/qtJ19s
MzQxkUxFMuBqPk414DmU08232eJGN7RPrfLnMvcKD7iukvWcR+ceDBWaxvwW4Oe9S0z7UA4qYaFy
KWRMz1UGzzV2W+/hdc5gPYAanWkVH6ee5IPcBa2tpxv0Y/F6IluGXMCTmWT6DVVh2zJPw5Am13lq
sSx0YXlJnRhuuP1Rq9u1j1+XtjwluhxaLKJUo8iDvWbknL9SN1jdg8GtU63ApHzSIOBR//60cvGA
R4PGa5BoW+mKjePMQA/L+H1uzWLVxcVLi6qNiWHiFhs9xIRtCkmFyvGOwQFtzzvYTxZUZrTXwGpt
qkocQoAUkCi7IxFJrJwwh62MdkMH6hewrm+pzQ1jAj/OAiYG+NomO+EFkFhtBBmIEC7BnD4Y5cSp
0BpoVaT5aLL+sQnwABBWdwetUGovU9CMcKxVXIS48Klnzd2Eg3GtT2a+KWvyMZjBwmRQSa3tte2D
+1rS/slJgzF9TiLQeCX8+joiP3jElbsLI1BOmtFDLR6mU2QI/Bm4FhHsPrLkQkrsUt+2VZ1lRB4y
44TZmZXLUJyRdUxKLvtrpIZYLMj4rjF6rp0gvGcFciyMCJZkBTx3PpYJp9xER5MwjvhHr9v2JdT0
bdJBCaHuQI8yc7MVHX5IEuY194uD1pCSagqhvNo0JBf9nj8MH15PXIIkayEJ3kJg5Kj7QH/WQIXs
fGQhzeKinj5SzQs3GBNp1szDHpAzHdL0Y/BdciWJva/tl3jyPuBFik0nvzXQaDEe3AlroHE6EwFa
N7caILFuDNbC9VFNJrcBH7AtEtz/3UWz6GhrjnmpCW4/xmROrN2+3RbcC9YdnQTGtmnbBvSXmG3s
syo4xv3RljXJ7dpAkPLUvINIzTF8aKkTgcbybkRVMx2xwl1nJOENOJLbsu8B5dBUw598YZELico0
LyWijD2NRIu+sXEMy/JFdipGnbsbC313H4vmmcAY1uFT+mmMtbcbNfO2KvrnGU46fcRUQFpsWX65
Bvjdac/JrUwGGlouVBfgNuakBgmZZQ9FTD2prj+13tmlcIw3LNX2oa+Yyt4T+m+kOwieAh3eToSO
x4w4+1C37GJWyMytKHtis8HJA3cEyh25LTSci+fQw+Z2YGQPtwvhbtkMrQ0COENsn6b0vkmDwi4b
EIUThMN4oib6r5vlMRI88N2pJzgBmHI6PfxqRV8iu+nPzYJgkgDDj1oI+BATa7J4Tl3CNvhilKk1
NLNjT7mPINbmN0dmJjxkS8EmoiEGbyWpSB3HYt/HUluR3NieCAP6c5Min/19uDxhV4OzWX4RZHke
aQwCetuCfYmSID+RQn9sLNHsl8c99eSyt2yWn2i6+sNOmGJ/PbTsLe/x+z2/3k5UaAfIU0uB/dTv
ROuYp7J/DGPdPzqY2feVll4j7O1w1YLYOi0/4M6TTqJncHRty6eSpLg03kz87er3f6GOgy7p1iNj
1nqhJxKFXp4kQcCcYgsNXCEVl2e+nv46XN7xHz8XxA2Oa0iD/3j869CjH7BOUBVw3+JGHkVQ/yr6
riepNnRq61PlDO68Xo4t1/6WVeSnDuob/PpakwV6sxiYl685GyXUg+V5VKTf8jQL4L2qx3RsBYcG
X+jXi5e9f7whqE/WKzSHCTTFk/K10RWex1Cb5bGY1tpGusAol4+wvFW6nGPLG/7eDQPnBcSAs104
c51WF6dlL50n/rSZIiWiOf5clKR+FgHFIWKLxgBBXOvJtvMTFtRjKJrEpp0FRfn31xaGNa/+vb/8
7ROHu3lpE1+uFyNneau+s0phNpc9R7Hjl83QXtIqV6Z8K1UueslvtOwudE+CtPZ2rRGr47Yvy2W0
bFyQN1CV1RVV2PjavJhFjah8ew24QPLX4CKaUFuflsNlT1eHVq98x8sxfYGUlWi7DQrXQbFXfteI
gz6XcU+JnUcmgunveHjdaJV8ImmkINEFzcD0o6mDPXWj8UE0N7jz0wcvtve2DF5lILOTqwH0IHsJ
jnxby13lBgDT29NAFO1ToXKhUy+/L0xIbAApk31UTgyX6MbU/ZLFnIMJpJzVzMPALW4RcrqKOiZo
tZcl+A2cD0yHyaHvUK8qaoOYXfNkJ/qVgGGcGbHp0XDEyyBGZhEhhAuvoU+Objk9D50ZrXD351fD
KBkhnZm5i8vSujIdojrdaYUipLrV7XFDN8c4d2P/vTcKok8rZExRSGo0NFJzU4dTesJW+Isr/Mli
oD9KPH200+Po0Ol6tkMsOG0yyJxELN21qIoJHYbzOmmTdfG9YO0zKqAu72MEUMwIhQRXMOBsJpbV
QMg0Jyw1KyVkzinRYZvnnJt6ydCy7H49+I+fWZ71Y25wXz9XNs53KT1lPfEvy3NZ7UB5W3ahWnQ7
MuKU5QpAmgf0VajNcvh7w7IEDXDKON8BukpYzihJfO2ged471ZgySej8DVSN6qT1/t2o4/1f3ogy
a/X7LWWqoyWU84id5u7ruaAo6k2vpaj61P9ZqyW+Pjnn5YWdevXXW3wdFg2MCIxC+aaJFZ42DSIg
1mGzTRXRoMoUJGHZ/dpkiOr3CMWUD6/khCpMQDyKCoDr7YTPrVZLULqx6rGvJ74OHanoARJZ/h4+
8O8fWZ4N0+nNaBKdG8lfL62ayloL5nkKD6N+Kf4uSeXG+ySwztWS9mA51g3Zkt7OVd/U8j0QS8OX
u3yvEAJ9gDvqezfUuKSb9oswSZaXumYgbGczdaV5MiK6172cqbcrWGKnhLCoVo3TkFTGwWPitIRR
MC8vT8seJOY/974eswzhrY3B8LNNaQWbULESFirCb2ACxq9z7TpxQpzYPXXT+KjNtChjJpHDdDHU
nRg9Ghu11yu9bqYpzBp0RMuppr3dGwcWruFWcmmsWOSgTVw+y7zcEEv12ZYPIweLVlWhK9A99y2M
M/aurMyrqTilSabRt+p/TMnQnYZuIp9QN/aBGiANJ6aDC+uRjv+fQRwSGlB7Xo7HbCzndRP4EK9w
BGYI3+HOuOEMYjaTI9TBn2i2itOySVqfYOZOsSr0XJMNuuCp3Pt6dlr4FcumaUkTlITQbRaGxfK6
5YluAVtky/iRLNsuldMmgta5+pefUm/+9T8u/9fy8v/2Ma+JGFO+3mHZW1739djX4dfbfH28r8eS
mos1CKmZNW7yjajCv955+WGgTkw9fn/2r9dEmRcBuweQ8fV3Wn49zUCT5NjIKjtFCZ4Voa/qAbxW
Mr01Mq73cnJjmlskES2JLEtGAcWrqDxYii29PIhs/Hkg53tHarvy/xKUqpB5JTTVjSUJ/tCXU2Y5
c5fz5GszQmKRyKSQ+yRI1of7xARi4SkaeIydgRaRW25mugZg+QALrlo1DleJy2CyhMMsH0KX/eNg
OAU+KrCksZkfyA0Dl1wAFCaqCxlRLmJyTlalhEJqouaDCysxRWhDkBxzNQONJ3EnshaZGEM2WkL4
pMt7MIoDuB1mu91LkXFfovETt/kvfPL1/zUWfrcH/qfGgmU7JA799+lGt/Inxfl/5UkYv1/yZ0uB
Iv0flgM72XQ85zf/4S+ghDCsP2yagI6rCweluU1+0Z9ACcuhpcBzdBNQv9imz2f4s6VgiT8YuS2X
MCTHci1H9/83QAlBE+LfWwo6BRU+gm0w2TBtjzLbv7cU0qab06Hz47si+OHpdcPNeW5OFLjGdTNM
hykjCr3svkVmHTDPwzBFUuazN8afoR7BvY4pzvvLyufvjbesKxLzZkSauMlG8+6L/SPN9NwSjrRP
lhmzra7FkQivnRi1C8Bi+vZqU7rMa0noNDYtAWh+j4baEaLcElY7rJLMcRBXzXjMwsjdNWk/bKsG
oXpn9ufAhNGUacEdU7V215r+t8JjCJ8hbjmBe+f4GxkO0x2TvfieOeIxaK2rGD3vxmjyi80t9Vj0
5jvO7VMVzNo5tFi/19pA61h4jJ9QAPMTIwbUc7XXqQmUY4zfqqEPN3VJcnFfVHs7s69pr6f0YNED
9U3zCXP1Q49M5zRm3AfKqoT+llOhsjzqikNPu1AG3a4Qg435n43fjyYMprchDxkfiQPYSCXtDvlt
NGKR1FD0NR4th0tElIBaPqZtylfG0FXA3Ty0GK9xTYTndG6IV1GprUUPbVON/svvgJ+Vebi6s6Qq
/3355XT+N2TOVbbthzbehmX2NMA9SCI9O08TXoGp9IyVIVP35MELx+5ooOyTG6FZu1RIpF/ahGEO
jSJrwQiMZK/jZha9Q2lSowgWliQytQ6Yba8hK7NA0YkSHGkWpWYUVq4EB2waGxdQPF8yNrc8dPes
w8TR9P/1T/+Pb+Lr2ynjFDuz7H6ZVrHXcXwemHckK+EBj5Zt0Z2WzThacuuV9k+yv3EWdEMDqjSR
+05BXx11MSx7X5slnwtbWrC3mD4sU4dls/xC/ziM1RxFzmiwpSHoqDA8oc9R1YrfuzNz4iFL8acL
4/vXgLXsfR0uIwmxuNYBzsp6+aaXOc2y97VZToblcJ5GVPl206+Wy3K5GN1l0R+ptfzy4HJ2DIn9
auYowxt1Ei9/uq/N12NmRBof5oFlFrEgtn7PQRbu1jKuL89k86Cqg9SFYrUwT//egKNgTqiucwID
mJw1apltq2X2Mq+TC9ZWLEtsNc/7fZylO2dq762mocXpqTlshJtx3srsjej6jtVtSVcNzP0qTwFt
m56YT7baLIfLxvAT/PNhBbnY/p6I/CDwC1R9QZQTHLGNNyJK9Q2PEXScGFE9KgVUJAsUiMXYnuUQ
vHiEB3cljkts2RqMCvNp8sD4D0u1Z/lQCPKZb55wgVJYUZ9SqJvgsjH/3lsO/aYUxAnpdJX4EqZl
Yhk0xj5PYpp2ulIbi2PahuXZyUVJeV8LEWaD64gIJjvpmjYRnjDEu9kaX+McNHqsRdHJmp/5y1Lh
Cy0mJXin+1MfKZoxF/wuiOzXqmkxmrnWk5eY+W75iLX6tiMQwqsR9wjOX25jyxN9nOT1q6v79RH6
Cr5xMSRP09TOXNH0jtIZeSKs3XKwqm3XN1cWkO8AuTFdaMOw0vubOKQAqEa6tWEEn8SKZEdM24KY
FVikgXzMPD0+hGn3Tbfqg++R1WUU/lteAZjFOXLv7zoaVac4128Izc12Rc1P1HGLm7ykazUAYaHF
f6k8t9gD//k+DuSQjKQ2W7CzzRFFb4MvYTVWM64NdSqM460pU2gdWL0CMuLAkORogLvuCuo/3JWJ
h5S66MjQ7ONmH/LbQYiorC3xDeGmMPrbNCqA28w5t4g+vlHgC7pLuR3mlw4zlW5U8zm2NUKG0KpO
rXEhAwS3Dpy9AZX1iuRWH0MoeV+4A3bQo8ZDbUNrV0uMygMDL8eoOfvp9G2EjL2eEgLsgMt/pphx
VqPXfWh6SCGvEu7W9EiYH5tmXtf9feCBAjH8/jmea+p+yUTp2kOqPw09pViS4StC8daOFt2aZmKe
XcpVxyL1WmIZViGd7jXwFwcDZrpv7CqBimvBu4eRrEnfZIFU9wiWm3rf4Jlcm4CIt3iUCYEabmkH
G1ubWgQMKAIK6ZSuvXGmfUwMxAYvqEaT3BPcw3GQ0aEzd6QhmCgD05+TmHUqydNTR4QxgM3hKbOI
/pqhRLWl6dIfa82dPs0wy/UeWbjRHaj3A16oeFOwj3ftbNMwdIvxbBSpdh2niBdDTpgy5+plBKLW
AViEIsifx6odt6mbiJ0orR/0IcLdMGsn7PQo/hxksFOGGLj19N2Mh0zTpHbtnFSHGIWBr8t7SBp2
OqKtkMj5LUosYe6vXdxJF6+yq00OoJRRRK/fMwdowiz4XLHZZTsjGoy155kvA31GClw+8uy5MI5l
RAi8Hn+mNF5ozQbQWVzt0vVwbicsbj3j+aEduYD6AsUoxBn0iYO76ataHMGcTCsz89FyO3BluunT
JW6HxqTQtvROG2v+BOdy5+bBPcuJS5rxN3X08kfrN9894Askil2GMj9ZLtdtatTyFCXhdTAj72Bk
7oHJJWEYKVdnFEX0moLupsmF/Ty7SHEnXGiGHWporarnlESMzsa3KvHqOZZGlJOe4D1P6s0QkZDd
WdE30hU+QHgynNBh2IBE065zu+3yMoEQ73BNCuSpQCiyLaGOazzh3Z0/E6Xb+zauh374CAtLlVUC
/NiZjfXoGDniZWh0Y1Np1vfRKU6D68MEG59bqgPYPa1fqXTt+0I+ySm6qXzsaW7YpuhKHKzXFgli
0G35uMCPG5MaamCnRCyRI4KukIRl/5EPeherbmyjDfUlMbFjTuGxyZ2fyWS+zlWI2rnWb0w9IBpC
x0kUmhVSPOvasRwj2syArJ13gMmIMrnkCNpWHgGSuln/qkoaAjiQol2ZORpdGOI8cIkwpTXqrZTu
+2gHt4nm17tRr8kymZNt2cN0Be19gwXyaoKlWHdFem8APpV6RpJk3z4Ru2w2EZLOWJ4jByecAkKE
djkeMXaKVSqamVMFoJf0cFdw60cR6NUCDgIY+H5sXoZ07jbVbVxC0XAcPOdkx4uD02R7M4VcRFLz
m23/QNISnGWA/wVCM0MRV31bw/3P8WgPLlMZHYImfbIdqVrvfZdmO3fW3mb8L1FXvEZhzEx8tkAg
RoRhuP5L5FE36uKG9QMFoCoi/aOr9DMKGncDnsbdplr9WWCpOvKHwKGU3FY2qvZKk1TyMFRqa5TF
9oWiLbj7iuFIw1egpehRB1AcGzMLSQoZcU2ZCNYNRuzzJJDMxEF3ZSwlea67k14NczmItY2Blqcr
pnk9OGD2cx2SnhsnLHP0HlZXuQsUKzIaTBb1tpqPLMfL3tKYWA4HQrUa4BSUwJjWLJulR/B1yJBY
4ATG/mdVTL9zQtDZoC5XJIWlXbFslobBPw5pQtrHcDwVBvM9k9EE//L0aJoSKkRC0iW+w/jsdq63
qWpYAksbgLJIxioJuGzjIHuirfg8FtmzWZJYAYBr2tYpM69aVHLXZdHHEmezhMHMKrpp2STjyAzY
Yxp0oLu7yVWNzLWQWBjUQLHPYqcBrNOeMrURdk8lPYpvlg5NMfVvaagR2mDkxxjn1355WBIrFroG
QhsdR14JUMhRZTHWGNMp1mlJ2qAgOL2oB9Jl/pwIlNh6hQVaSBBWduzhLS1ZuX9vWjUrx+fvqmXd
5au3sfQ78qrwiO5GPbt0NJZwsdbCdb1djv0smGhqurdLYyNPWdHA6vZo6ahC0leMi1CtOxroqihI
izjW10uOEfeuSF/rTAy7Ya9KftepIUoSZeijbZbfgiztD4wihBCMengJexXLDljHCrHMm96dlpec
3KXQbhM3/uwi+hAkxLnnqenKHRATtLVtgtRdbeAMYQEiqiXDRXnShpx0UMn6aI46H6VuT5QWwO0f
ccH0STgfxEFWW2sifSqP0VXY6hSJ4rLeT0Pu3Ip+OgQF84Uict660rIxLwSnLIrDa+GDde4Brq9S
cC7M2wY0b9J4G1lyuUNTPtwwNFSPWl0SYiZfEDCET46nIa+pAOKwGsd8ZRf2M2kLNCoMIHFW/2vK
gvLSitYgtICGL9ZMPM2mYW0tm4Q3BF3yFhC8vB0c4vJGvez2MrHPnHkYJiNumU4sCq7KkqZJ7ACm
srRovBj+hKiguVBcvvJF+IcSNvOdJX6ajUyvFj7LYjbpbVR0a4oE6TZDPHZYJ9/ljVvuGn+isVPF
E7xtkIQCvHufim7TlON4n3fKNz7Wl37IWf9zwmAt1DDM1CgoOhfeoT7nZy3MJQgwbxPAM7wSRtVc
u3JE/Bz3jOdjTIa8E6GVGuRPe6Jo4IfB3l239dxe2sacD+Nk3SGSLs9mBvwk0VjJ5A0f3TbDteVz
Cw59+nTM75Fw6iBi2vLY9J7+NLl4hu3MwAJSNp+1MWe7hK7igdogfJoIImQdxZsJf6bmC4xVvvvq
ehas/ZHorxmVED2a+wTOwM5Lxzfys35oxWTetVPdX+mUrQu30C62bgZ7vyM1lrysfWnpRMco05mp
A4Gf6FPlzFr2TB+uvSiyc2H3zOfgWRNUs50Id8bJBsdWpNypEq6odWcCIUCmj9ntFoXujT111jUx
tLPepdPBGvMPdA3OdvIB5kVeklxhw4RrtCLjfVqHxaFnkB7YsGqebtzROOnMKLY9ba71LGFIyex1
8hKWJyXfa2aP5CV0FtKeAWteBE0FqZAOoz5pXE6uCklo5Pk0/Pk0MTP4gtvMvpknk7xOXE8odNAg
sGA1KDqAMUleAD4gGkphSq3oqeO0CfWHmirNgbcttnXYwanLyD3RpLvHylljHRq2IiUvw8CwGcVB
cOMFI8a13Dq5orlP9XG4kWTo3Sx7LFEMgJuJjgRJFnuCwlQaUlKx7gnX2TDhRyGJWotCBOrZQ58k
4UYoLy94Gx3LekJDs7egVkz9zirj7uInqHwE/AsYClt42P1Wr/0WraN/snIICWnaRQ8iHFcvdWrv
/bb8yLwMCo5a42hhglTzdmwHlVTbP5NfqD/oxfeu5foqy2hX97l+hRCEuKPw0nUh34VO295yZLsr
fB3zgJHTp2lyf4XPnDnZILLbJsPr51VRes2a90FXKbIEDx4juqBP1Rwqs7V3rCVvkSXl5yBust4j
M6yI3HUuCWDIQlledcveJz3ezkjW7bls2zdyDMwbIutmAKESIKGgG0pURbWl1tEd7FL77Cp32qGe
BYBSON9SWfYH20oeu9aXVxHZ0EEs8bTcaJu5eQht6hpaaA9XkeQs7yeC6lQuV0ukgV7m9G90ghHn
Lpo3rSfukPGFl85GDVU2+V1k0gu25fcmEHSzvPHe9Xwo8SpkpiWLvKso6NttPpBuTBWCrqq2mjLU
oa7rP3OjyY5iMo4sgT8qW2ZYIPxx0zruuAuy1t0fZ7+ot4lbeZtyME4Ymrtd5jWKF+G5fLOx4Ix5
TS0Wu7JvL3FjiNs49cU+SXt0kZbrYMnCt685KSraaJCbCojOOA/dg6qmjocM6NJH6wxATaA6SNEc
YgfW01DG6hwu92Hxbg26zuXQo3KLxGkU70wxiBUppvKAmGuVw7AgAduDOtk1NUpHDI9aPO7JwDr4
mfszYdr+TFjBtqtZRUaa5lyEfYqqvD5MxfRGj8RG7Myl5JABtLYa3O9tZQTP6SX3bTh9TnbtU+SR
TK/79QBiaBsPAH0AyKDWNfxfzZyEq8JpW6a6pGxC9sCjpoFICUom2Dh9nmqiZ6Z50tZehAbaHjG7
t6g5txj0mnVjMIHFB1fRX2IOUA+SMGlpXJepGHEn8wq9A30nXLBt5jnkTpQCMIL5XHOftlq8xzY5
i5QaQpBzXQiWQy9v+jAOb+xhPKfxRDGGyXrbUrcG7kJQx2xfZgN5gxFomzSe8z3Bhx+jJLwln/oH
tzW+ZY5BT1Gzzn7Stacowx2WY3AlJ6Y6ephin/ARETE6vFnDjPGJDju+V8wyehrnt/1cbUTo0/lH
B0mwqcecM8IWLFKAr/4Z3pi8iOZa9XDHBhTgO5LKp8fQdLFeJsPBCFDhG74LQaYhCDqKs+iKhQj3
lAXry2f5CkJQ4Tu1dVfRYNKTMMH/PrzZsnqIEZZs7VqBNJ2gXXlj8DRDfKasSU8shRZ98V3CEWzc
ml08Ez3jAmybmf6QdOWzajUeWUn96md9vHEbpc0qE6UMMn75LdmF9FSOw1xs9UmLN2GaW4wZYI3N
lkJHZ9jmtiLP49x1GogCSaKIQHImdX287TB9O9ZbmyTdi9URUFfOYKBbr/nwUgQ3K+6SV41OGSgT
2wbwNu1M3eqRT+oTdNrC4w5jBXs7lQAJKkn5sxEPBQNdWOf/xd55LEeObVn2V9pq3HgGcSGuWVUP
3B2uKYMiIiYwMiIIDVxo8fW9gMj3mJlWVl09r0Ei4U4P0gX8inP2Xltewz56nTLJGrFC8r7kMG7c
oKwuOTIMOCR0opln9Bs2R8yHY1b6EWg/WDOZdg1t7AGJbOpjbgxHZQgqXcsFa9XmLhVkbaJ4uAHa
qR3SQn3V8Q9fyyGBWsGzHzW33KJoRM9P2eyIGfUtD5V6nvgixr3HIEum3yPcxQOxReGXJCDPt7G5
xgr6HwTKsgFtvPJge0iRJZr0AbDULmNr65MdjimNiQbIQz3SshBwlobeOuLi7S9RjQiGaV7bBa1l
3sTLX2mo1GJSm5lIESBhnZ82aQ6JtW5t48nCnAcunCAyj2YN24cKnFHyWDqF9Av+6NbrG/MYQQM0
0qq89cJbXOz2BTFAsAE7R3gw2ciGFg97OfABuLK1dwMK0k3fSSYAtthwO7TuFBOUDTMxu6EwcRiE
1I59ZZKxPRTtXjSEKxBCl9AKco1T65Q/TJtFkdF77QEkXHCLehyhSWWER1ZFe2sIeUfmBmfs7FE6
Nnt1grfFfg2fJQg/tP7uAEMtKrSCRBreAoN8SCSr061WIZ+2Av3iguox2J71zETzIuqBIHlsnfxK
uHH9gK1nOyhAzjGolsn5rglJBItXPulZMh/tEDJYEmIbmcz2how/uDmAnWcHrzvGPiqKeTebe9bK
FEib9Kuoxvlg57N1xYwjD9WUv7d5SlbtJF1CuPWMemRB58QqrrHD4iKgvIp9r04uxOnuDSLEKX1D
rD+lrtJPtk7TCXwec3J48doguyHuE95yWt62OrRvXtlBjTEbQzt8DKht3hDqyaj8NS7i4eqlaEGd
wKp84bXOOXMlm7RSe4Sq6l7Wg1dD9ZZanRCuIzCHYE/ZkxrLcB6yhKxyrz7Eg+vemLGD19c4eV2s
3cG8+2bbnYQbyi3Atd9weNQXNvWkFo2MBYPlvOauViDMImc4sYjlDsf6ksQtLkL2rL6bwq4yp+Gx
WA4jLNyswEbZs1MtxqS+q8SLcmV3EXZZ7dg8mFeNeK7tXJU2tagEt3RsJKcSOsSuyIx7SFbjFx23
0GJpTHbxOFsH8gVMQi5DuY0a5Z60LvHAekFcsmlY9nMdI8Fk7SoZuyCEBck5zee7seH7W5bju+ir
+Gjyod4WYbXVQNbeyLDD9REZmJ2S7scw2uIh4TKUTMlfesSyUabfamFp3LLnPc26y6bOScFJzizO
s5NYgLfSWFKClKtviqa7o0BYXYYwnqhvi5TIW5aNNoXbbJLdjVfvIAMyGbA1xYOS7orUrk8qZxDO
M629kYi0EypO917LRQTmNWWZee3qorpxKR3G9mDuMmU9DbZ5UXXlHbQkBN1AwMDGrFqaJ5VM79Kp
v5vdsD9nlAObFJiskGV8yvOCOk2PlEJAVk7orzbGJDY0MMkaZfDcjjktntZMAG2UpB0BaeoZPyTf
6975iJP6l5441UEW3ns0kbbc9Plt2cIPIcKz21Yw5X27nm/hLJDQI61hG1GchsKbaYdpHNuDyJjq
E7ZN+2EJe+kgBO1jTR28CotARN7HS27X1w7l98ly6TfPk4vNDMEG8XNDdLGzFqJCh0+nbHmuI8t0
5XVPKpDelQLuU2gwl2QBEUVkOuL37dwT0vayqdQJ9RE21kWOFnfs3ia7O+Q2tV1jrmrmtRwMXOU9
tCPlqcGGLKhpcBqmBqgUsF6Aj0bzywrH8lJULvljdnmMSXm1dCaZpmteC6f8pk9luw2m4a3rWNl6
Y+Kvr6PzKvtgze4r7lUuYBg5x8HoniMPmiYgWY22290cvDgj0vSeSFeGQIcCMeRq2mB5fSay9Eml
F0Po41dhM+8Mtcj3iynvdy9/6fatzb/Pvt96tt4XBt1TVBXFnmouxd58qSWppRvbkZnUBbRGSzyG
s9dHW5pPEBJklzESwDPVemSrRqHn28xdNAjr7aSB2J7AxKd4qKMLHyiyOmhwCAZn+S7EeEZxlfmx
iKHv6+FDSGjopoUhhAeKJtgqOGINNRyNOtqhA0KaoOdvuYVgcdS1o6zvkNBnh1WyNiyVMj2TpH6F
SqL1NIZziPdkVxFFuUmSFt77coiyhFwIIsc0SjXnZhK9L0Yu7pwu1iVIa3bKtvnAl6Xe9E71Ys+D
yZ4lxtfGXqa8gIwKtzT9c+BpHmUMx1DqMvENcSEfnzKrAz1IzM12zX1y1yShmZnXnCVBBqF8NhK4
ciHYKtB3TH9rFBTOSrFlC4JnYxHfrYc1xGeNC/q8T7PMZI+j43kVTn32oQOLVVLKbsReNPjrK1/P
ykWN/3lzPXMVBFdkoMDAKImegzollnI58/51tt6MlveqNM2nGZBsVC1x4GokTDLsM39aEuCHNQYe
+SbAb83e9QtZdz3YSxj8jLVhFWLNHvs9VNt0PtWS47oe1puzyWI0SUq5Efl47b10ujThrLMO4M1Y
ntG81DSp5y8yDMhiiBRSRmeq6jSN6Vaw4E2smn2fFx0apX8lChAC1pKgjSexWdI/qZeyBmnOEoV6
J5MIVhFWgVWytZ5hL2Uhj+9237TJ3XoXjcTxFLkvwP27cxknfxxa1UMz7rErfoZdhY53zkvCA3JN
AQ92qvfeo2iGK65HPz4hlPnXAfDStTON+tBHKaoRu0fHvlaEaQ4SKmUl6RFPB2VEiprxKO6Flxr7
/3Ger/7x/6dAzJT/pfP8LgUSVeZ/dZ2L9R/9IRGT4h+CVaLLTua3ffzTdW7o1j903UGe5Zq6Cb+D
H/0zc8hdfuIaruMZHhe5g3rsn65z6x+OYdu255gC77lNHNH/+fffxvj732by5m+3/1fR5fdlTAnt
P/7NNJCU/cV1zh0WnTUpDZ6GwQ6KeCP14+0RzxmPN/533acemYsGGVqxe8lKlD3DpM6um8pdFkQv
Ax4LNc4afMDR3HXalxQ3PE1Bg+0q+4Yib4fLJHVnW2iCYtCitqjafKMnAsLuwuPXBd8iIdD+h7Xl
dybpIUV8AWurdBqBVo+EZqjb97GCjTM3JQCmGK8YIdpL9wqiLytJR3rn2QJC03isDZNopKpbOjA9
HPtFwRTc1g3aU6TNzrlvQPmuZ58HVAxEx+At0uOd7bKNWH9kYsCg4bL8o6Vcz8ItbIiQTl9kxvdP
TeEfh7BRJkNdkO9S22WHuNyElAO6cMZs8Png9QfrIV4esp6tv2U9wwXLqG0XvjFioc9rYkmGGTIg
q65Zz/LLetCNLr8gKnKOOId8ZzLNM1tFEwLOctaWuzylKgehu9+GhtuycJ63YIKzi5dLHcGL1B66
Knb3ZXClfkQ2d8P2zLPC4vJ5SAz86Oj3ve0ExRqwdNwzAEvAIaZtqkvsxFdgg7Pf3OaOPWyrxkwO
RVrGm6TO783B++EoJmsQmgPd6OxrNufZLorVd8/rsZBNZNnQXd/pkePhePGKS1MCpaqJ8/Y87Vvn
YcVi6tr3+FG2hhznY8n+yYKUvhmwvrGDqUzscaZxMxJZxEK8JUlRho6+T2oYVBGpDJpnwapqKHqq
zoiu2vRhFUZx0+Mx2PFsbmjMHTtXXOrE6q7BBIG9Nd/DAXd4PEKbKyA93FQaN42a1YRll9aNqm2Q
Xz0hQXHWf5mQqo2pnK7O2Em/tkm3CTU7ujH7mquTMjphkbI5DsI6NmSl3opo8WLkNeCkIewFxXK6
IXY9TAdRacCsiADwlrWbmQ/Xwg3ElWUMQpuxuSBTsq96FhM04M0v688WQvNOx00JbZp1zfIAJ8Gi
Q6PqYPDSbyZvsii38azbJnrpNZPI6Thix8fP5uUAfQnfrg0iVZ+fnRDBWyvahqp/MV+BYE/XwYl5
P+zsIE3thzu34X6eKgMM/QztbupuaDLynW8EeYtJYtEIdpq/3DfU32rqv3GLnhAABA0UU+rHCTyM
WYTtmZo7Rjr+OI6H5XS98/NAJdjXciCoDIAtJmek3IbgL4PSuqy3zMW+lOpAFceZPiiJzBPBqoFf
kTVl0/qMAf5ybZgXRDbjIjWkSWD6leXck+z5m0cfEwgCq6a/tVJAdZ09k5DaUlY2q9hkPVEIdqDj
fbouERLP9Hsv/76a9gin6I+ldLD3L6a/1c34+1S5YlcbdGf0QGXzdqmz92dUa8PZXA5D9iZsPjlP
WoCCl6VBvvgJqeDuGrDSx/UuWVfsAeikwYYzap8hATflYiGN1xWCA3ldL0N6I1VKsKesCARNTUTp
mZP8SMd+CftBdMg+uDpPcffH2Xrf6PXUhzP70Cxw8CbwEF0ZzjFvnfioejn7QkFPdQP5ZtUy26+u
x/UpzXn4ZsTEQP9+J7tBbEpv1LY4zSh9iwzeIGQfag7VjvKKsWEaQ7FLIRhin2i3VRYRNNGW9LLD
0ty668J97ZavZrpWx+bj0HCNyb9q9EI/tyjVjhaVH92GMF1Uh6yTJI+yMdn3SftszROjseeNe7Ms
npD0ogPswd/CQgCtHBgEeE30aZgq+RjpE++G2Kkx81ioeBqwi2FxbXqc+3as/SysXp6QSxhdQaYM
ETirHc9ZbQrr6erbaxa173o2VFiPvRiYdanp0UGC5juvF8C0iOjWs6YsH1u9U/vVyRkvikvHjpmu
Vsdl0C2TFz1SrLX0BXIXU128rIS1ZXUsaH4j96lHGOEWkQm9+cMkrsKH+Sb21tw8sMoNmIka69iR
FtR8s5tfayu/ykPWomsb392aNt9UmO5sSA0EGJHHRtkDNrg+MishJ0DYgFq8rFxTEsp2QVDCriDZ
yc0TdfQGMz7aVruvpxNqSO8U5wMrbIZD35smbYf9/dXMHodq7IEcoyH+fO3rzT7W2canc3gzNbRE
17ehSQgm0IP5uN5aD6tswR6da2ZO70NhYINfLK2iB6VvKxNT47KlM+lpE04VbeHZnJt0uUBTG8/F
gmuvTdn5QUWDFES4PM+3o2uVmCsMVtvsKL0CIoRdpofM1KJN54y4fGUCTtAg0DiGVnWmWgz8me/I
olcm+ExBL2ETySpA76MvBFNp+y6niS1J5d2o0e3ofJCRvKjj1wO7JAYwHEWCtLUs8uXWSaQ6RWzW
VvNlDl0iSWOS1x3mAlUr2jCYkT51C+vZel8zdw96SEdsHd7Wwypg+Ly5OjbzmEh2iGH1LiphrnKZ
4eXj2x/qS8zveroePJyC2IBdG5pCe6VW722UbtDjX/Zv66E1uuYA5ev3GEQg+Q2RfjDHCkCbDcpH
Da2y3wr9+2+n6DLers/lbzfnQNcOBY32tY3iSiQ2rXcKUoX5r6+o5JAO8NrYotj09BjP64EobLFr
ct6REn3j1XCr6mC29kfO+ssfIy26mELDVqNG0A5PGuoCHcUiVyaqFr80e75Lv12zq7uIViQsZ9rM
W9pSeBIDUlcVhM1+AREP4TcS1vyEfxijh9s3rsnAXGFBoLNDUWTxSpmLpS9fDUfrqVhurz/5/DHi
4aYDO/b5s/Wh6wPw3KmT239fdSQumurjAGF3vbXqS1ZpyefN32dYQU/UqDdd5eDGX+8rV0nK+j6q
pcx1SaryIAqXYg2vuDDZaosFkZH07nxdSqK90rxD6BI8FtfFrzin2mBolnGuVDnvDSkfVmMymXL/
NE0vZ8Uqwf70LX8+5j+7z21GxH3QDX/bqtcHr4e8oFluVP1vR/V619/+/Xqfs8ij1rNurDTElhb0
h+Wrp1QegwJeTqvaKQx0pOayYM+T7ciA3qHDIqkpO45WybD4ryn08+Z61s9AfkCMMrmut9dp9vNm
Dvszh+5whuNPP8bQCeVY7YSL1rzuJ2xa6+1h+R7ZwqOn0uDBjJYayXrw9JHIKK/tPLoKw3awVHdd
DyModZL8qFKhSQMGYlCRC0zXY0ZeChHT4lQL5jKg0N+nwWFxjnbVkQgHvv3Up+ftejoi2MpQtxm0
FP/2oz89Ku4SIMljjvtxfVThU+lWp9ll9PFXE8cq1V/P1kOX68gA11OVOnN9WU/ZtVREfSwD9iry
N1Yn8Ho6WSNf18/fYjY2KDF37LMLzd8Uysji5TVWb/DvX/7nez5/ZbAI4NffuN43NqZ36gDjLHf/
7VGkanvT75/8Pl3/+u8nsj50vR1XLo9ab//+i5+/ikDTamtKpy0urjsxQPzrhf3tWfx+2p8//vzt
/437SNxO3AoH356N0GkOJgqw5BZSTTOdHRAhhbQHigoUXjESVEohfDSqW5HoSAYGOBj9XLwksdfv
SqleUkyMLGZnuEC1Lkjude8bwuW+shX+YIn+1rrAk6hJJej9tGJfmjwcCXO4zU0b4mATPY82fMIu
SYOzQ7VPRN1EMIaN7L1xJj+joUfLpX2yypiZxoMBPzOjUAjqn+bBG3YdhFtnARe3QOFpUF3wxeNP
imsU4IXcpsvLXOCO09A1+0xj4nPo4cBP8ivWp2g4kprvQtvskqaIcAWr7KCK9lfg0H/3xiHYRnr/
zaRi7TvOVy+BbeaqJEUh1OMYq/fTaHwnjBHk6b4vl5CJygOL45DK53bOGYVReUybFGsM71vWiEtZ
th1DX0zOQFvcRtHPYXrPCNtMrCJACKn1exQjr22Pds61opOo2JAW5XgOLetgterOULT447DSlizT
n04A4kSXpPwGVCTALBBqwM6tq9tXzXV+IuKvnaWAkU/MrfxTcE3TYzoGeyvd2/VEVLGiJA+dzif+
/Z0MggdJaeKlz99Bm/kdS667iViLvGatW9Xpzor1+2pyp02JC2jDWY22p2DHIegWhM53jHT6ThSy
OZVp1tNNAAOXWCNdoqg9jHXFJ+to+Y4EHUg54FDx3b2hvIl2Yx2+NKNMLqmGs4HCSbtTbB/9wgD2
K1IHFqXtjzVNZbhtWB8s7y3hSj8nzNRbQY9or0fxE5Erz4FrIsY1tZvZYQFKJ+Zc2I5xGFtqr0v4
aaRGur8hRG0q/AcrK09RXonHWHhfPJXdDhKbShKmWIeN8K5rkkNbjcNuRvMhKWfsiOTNDrEjD0ir
FZlaMNLiJIAt01z5j9wUuAoYDGuIWzED3EJK2SJxrI4xCyzITHRdE9qbIqOvoN/JuMaEFLb1WXeT
q95P052cwHXnWnarKoE3gusVg8+S0+Ac+goHVEn2jBgmLs5utvaj6RJ+JId7MyFqLxTVuWnbd3PZ
W3q6i4BavWrCY1gFtp9ZCtAaYUrAeQVrota+8eaSHl+Pr9aUaXKhN2zBu3cfi62VTDpp0HiLCjv9
Wln2u93Yj8LTdcw35atiiNpOPQYDFMj6dhjn+mDOQ3+j6wh3BNTBkV2kMMuaR+VMB9YmoAF/W6Iw
c7qWxB7jAXBwcz8VH4CLv5RTA70AfYc+Rox9T+610iUScVWeqnAUFLC0n7NhvBRxsM+iCOyaJPU5
wduQh057SNGOs89HXF70mBKjzN4FQn4BjdUcq0uXNOIgBMaoyqnIvuxGwfRPVoAjAr5u9nmmqoWe
xPMHDecI6RvXJjNJPQu6XyxyadOMwGQDBqcy7xu/zRK6W66+zQn+zb1o3Jd2clsRxeo7Yfq9TOmO
BSifqL3XW6tk5HMrFqEtdR9TFaBko+A1DwCO1U6ChCc74h74olwNASsOx8gFodtW4pICx3vQRkwz
CWlcezdtfg44IA4BYxScLMJ84pY9rhjZRbcNdO7hPuwtZ985xMcscVoY7qVTIGEw9Z+QGi9wkon5
GOK3eci2wkP4S8o2ug6uL1Rv/U1g1i8EwA6bSZ+KPUI8trgvxN5+qLiB1CJr9wjYcsEp2kK9Uabg
NfU6746RfpPBeJydkqgKF7F2mf7sSpeYxBnSeyJGoOvCyr/kjrfHBLzzDKO7J5WzsXL4lWX2iCCu
2IUCGdMQtpmPEhfm5mTtVKLIiTBmglXGty4cvo8e/MF5eG7DjH4AWuexyb7IuH/WpgUCQV7p2EQX
ojXuCtN574t9C49rG7vJWfaO5Ve0LEt38NA1faCr1XeD0X94RnFMo16nKOf2+2Lm8ovBvVHKnG+N
5Q0qvChFvUeQy4gC0UtF4GsG7hlEMMVOWYW5IB2z3djF72rwvQxCddL1kLg6pFaE0gAUj48eUxW5
kjSmMxCtviVRP6gYnKJeGD+J4lCbJP4KM3yRYImlmdq/d01rbMkl53tBpzSOjGaHGXZnfu/dytwG
Cm45dShV9nTtkKKGKDwC0ui5NiYytdyt0+IEkjk99FmLvgmUWnlwOyqCoyMkcQcRdN+ElQIlJJSt
xpvbYZi9NYroptZL+NuSnHlAILfUm719AiiQLZrEEEV5mGAY9VBlWCx6wKCyFXua7JZvJvNrGSWI
lJPW8VE/FbuIReNm6Eu1iUmUc2LkBw01disa3wSxVruET6Rpspc6QsFCPMcvs7wPbcpQopyIPhMT
Q+GLk5qX5k1FyTPxUm+tjKvzGHT1FmpfemK7ejsFoK5nkr+s3rhBYUDagrrLC+Pem4mWLdCS0vMd
fawYJZjtEBGxYDCOggpyoPXcVhE+joh5mQLCo9CsZzdggExjpT+oECRzXSQWZR7tURCtRLQjUpYe
Ak/X5mjKStFvxgSiYST1A/G89ykYQ9ONlwtivsZ6fj+WOsVqPrLcdU9TODE6QJ3zDde9aEUYncpS
2UdRZ3g0thLJ/R0rP/jqrvusgIh0RXTvxlVzKXvxLvC24HYgPY3EZCjBpj8G1AKjhEClLl9YXXpx
jNvghxGNT93M+0g6N2jYgL4i8xgpNyRN7SRCVZxaj4YN/ScESYhawNSs1tcjt8Nyvmhzk2gn+uI9
WzQ1dlUjMUjoz0nst7jt34CgkTlssgS0ZHOnT/hwRmVte4R3S14b3p3wF3sOaveC5vRrrRWPUtHg
M0Q8URJW93oM06g8DIWbnZFBsHzSdYlg2dqrbnhkl8tEzbeuNjRGOJuAvAkKFL17fAvG9ITf9ktp
Nul1iA1/gJmba+REAEC+IbtsBuT4aGOE2KWY7gwvnW8mSz3Q+DQuWttvVKFdGhroRNKoDogWAd/z
XKkH2dfUmj2DPDAUFXOo4MZU5YWSeASditWty55P+6q5VOAa9l7bVEAJLFPicbOpINxaundTvB/b
Un5nOAIhymJ+r8jI8jOE67coTC4o+M5SMoPHSJeZaQucuFlMB2bw3UU5UZrToxLTeO9aeu7rGqxG
auAoOGIFk5HK5FE4CcRFfIQhpa+CWMupST9cG/Z/x5xEt7/4USZo3jXWWpmLfBDdEFXjDOUgpHI/
HZ6Ij58PZqkcnxyPkxp0EO7o3Y4WQwMDIsE2QztikqjMu9mzTw72dy8bpM8ySUOkTZQFe9htbje3
qYhw1fBrN2VPgVK6anH4kiwFim6X4Js/DQapHZYD5L/NEFoR/OhkBCu1qKH2oE/JDTDe0f2p/Zwx
KsdmQzO+Ca4JwgIWWtFH3NwkhbHPmV9ZRgZHIDSPlvOFQBAUz7WBdg53h/SWSKV0Z1fVt6ancN4h
OxUmi3vpWg95aL8Cut9RwHswPGehSxatPxpzuBsbCWCsnB9LU+vR5FjaRucdnyKMEgZsAqj23TEb
Lyh2CBtzdYrJ4yOplvpWK4cczufZJU1iK4hGaGl0blt9/IHCctr1HpaHrOMuUg6CjV7PL5677AsC
08eCRcYLoHvklc33LqQzZyiyKhCrsYShL7bYkroRO+vEbDO02dOUo1xEpPLTKpDvEAHnsB8jp9OI
EQ6WlUnZjoTlvN2T543eOkWSiNy+rB0b7hndwTQq1dGAQrhFe638DKYPuxyxcGL39BYxoPGXs9JW
xAZhOhisO71j0hpF6qsYNRi51IiY4u47ZC6UUohdD6Civ9Vt0jHgeX5QQuc36u7NGduntJMPAm8e
gUXUGBCgbIPZrxukRdY0EmBIcEVuytcegzjYXH0zKwS/3azYrkVTzpU9+BTSLq6Hq5AWEyV9CkC5
J08IVpdXSaSBDcRSHdxeP6DQ78/lpY/jdztGHt6TibKxzRcI4h/1zKxkj/YeYcEvMS0BD8sH6KgT
nxnbNvgeWV5P+0GWz17F/DHl8jWdjYNy+19dPj6jbD2VRCCxrH8L0mg6YWYxN4V0HvWmIL9xfEoT
5JFoyc4tMqeitKddAWM0JTLF9vhCliNmwd4aiYFCExIEaMndN3NGQKaGUPqzMokIC2k0h3CZN9TJ
jCu8CUWLshov4DtoDYUorHG/RTPxIinY2Hnhm1u5hYdiumPvQiXI1i4ta1JGYUm5Rm+7l7mwylt2
KWYaQPPHmomgOiAYqyZ5Omp/0Lf9iLp5+RGFx9Dk0nbEM6PEz4rm2V7lSP96Ik5AEJqbVjJqBzZ5
9vMYXnutZxIN0RDTWSdtkdaCtEl1Ir2PYMZ+v0uI+H3k2zPYKmWXAj+W7BA/z+KfiAtJsAJZUBIN
DJVjW6QNNsn43a1tin5ck427wFlpV+NbhxZYEJWgGRQTm7r8iLCEb6NoQlo7vRsFcT1Vn5yCYHkC
el8cjajuoIxt00r72oVjB6jYvWWN8Gq11pfa7O+tQnvwjPhOJnxKeRJSSs2HH5acD1XL/MRGvuoA
hcVx9By6CJ9UKfdWmHrnaGqTDaZzdshReC/N0iA1JGLdFxGf1mXkffQyxyvdCirMjGqTgRUfyx72
5mkDKsfadGPBGxIwRQodXimi4u0Y0ruB2Q5KZCq7TQy3/5pSYcB1D0TRHd6sCqczHvF8dohLUU20
yYbkZTLeItP4FuYkzbWY3Am0ZnZuiajuEcGTTe5mZNqYo3NjWi7AFcJoRtHhdxbEHtb6hepTCoRX
Zses0bE9ZVgUuu4ZM1RwUw9nHAHMw6b5ju+5RjTUd3uNbTxnw+O0oGxaXff7NP2QNf1prSIUxi3C
fWNFoR+5eJ1QIk68IiymeWtQSQSRnmllue/sx7HUnrvhQ0ZUvR3jebDxrWae912znxHRM8tZfc6a
zz0CFieApqXRvQAHXZJpN3WWwFMmCChS7q2t9Go7l6FxxZ7Jg1ipVolg5QBzeSxVvDUaRhC8Dtvc
a+5xaBDIkwqGh+ReRmoXgjw2wqDGRmhX4LwZ+XjOkeWVfkXP3GA5Wkv9ZtmjbgLaakZgVHwheUmj
Pr52HfRU3OX7RDPNbRjaLL+disgq7z5ukQ1rZH2hxcO7M8vntKk/2rz8WDQlRN3e9UWJj/KZGYEl
bxW/RIP0diYRI3hYWZ1rX604kpsORt+NG/8QWX6PCNo+VXMtNjnrzn4VxFXWjd5oz0Qg0iV2imLX
wx83XvIA2ilbAQbjudgZbfRDw7dBjNFxZHe/bXP1xKRJnNj84IZcnrlvLZ+TkSZyixye15jxBiIy
r1lHc7UsKSSaG5t+iIKv1+WjNRjfyHmXZCGMO8s5qcRJtpHlfokoQG88cZPaSAwQhZ6RyN9Tjxs2
9pDeuzbtU2QWVTM8OVPyhLHwcRzjB0S7p7hVt22T7wmGtlPzW8lLCHo4ZtUPFbHZGIjRtWcuL+06
xgDFihnqOBvTGakrX1wWtKFxZ6XhmxlYz7PZQaSeu0OXVB9J5NbkrFXnPodob2vPnpyOyl58C3Cr
Eeb2m5JQ4C0p7t/F3D+gMnwmU9QfWQ5G4os3z0+VGJOj8S2mlp6xQGRXunWTPt+3OKtR0hXou204
2uTuxXr9fXbd705eUUIwMJzlH10jv1td914U70MTgK2nwZGTA00b6aHSSBN2ig+TJ5vN6iOM0i+Z
XT6BZ5oXcAhUzsJ9l1zPCIq7bwULbCJLFy1mNRHJ2JZvGamPde1+KZa4T5FRKBhPYiqgg6gvtp1c
6kZ/dY3mywDoPxppFZde8ADRgspyX3+kXvogw5dBdHdmo10Jljh1evZD6XSVale7ZBpZzzPkdz2M
xL7uK1LeG6l2plG9avG9muNvadv8ysNbbKpImRREbKjON9B7MIJEdwFAEoTXN25vf9hG3sBwWYpV
pnXb92a5pYdGFYmVdqT81o3PQftqieYYhV/rESpD3k5EG7IVdHUUaPHjHB/+R9D33xT0WSDQ/gvi
G+7pv/LezOUf/CHm85acGCFRCKG7J6vJgtw2/Gra//g3zRP/8AwEdELSxSPN4M8RMkDd0P850kLP
x/9sJIX/FPN5/7AkhDgPIIpjECTz/yXmE/yivwTIuKj4PNO2XSq/zKqLoPDPUr5g0LAuYXgidCTb
4RWe7qjANZveRo3ADuDd6iD9e+9ebzyyyde3mSQNs2+8r5X0CoAogiCPIQz8WvQUHKeNWtMyrQQq
g9ffZ2WOmoLAeABu7nwsiEWxZf2gDKKcVe8VG2OAwMPqngo5BOSQgfw0J0j2TVqMmdFsbP1bmuqR
7xaet2kg+R6yaY5wSpmI4BrzbDTgdP706f2hd/yLvvE/eUtMnfecd8W0HGf5WP78lsjOq5GNSHGa
NdLgqEFZ2zDTbtmHTYdS0w5OYZqbqFGBj9vjlm/70ZzT75rBtiFRkKAxaR9bJVPKy9gxgLlLpVNq
Ale0AKD3Xo/PJpTOV7zS6vRfP3doGX/TZgqwU4CtBLRA3YUIaP1NmxlEJrkhXVxBTg++5lVgbZWV
P+QQvVlcyPIwzcQBDa8FYQwkvlRyU7nVcBK191omGqj8OgQ2FGbOdsBSCFEeUSHUv65NfWdMGExd
eyFAEOiI/ljBrLRM9BOlR80yZPJp7AxPO7ZqxA4Hw5wfYoPCcaHVv3I7bTYqaC9VFme+KkdU7OEr
C6ybdKASFI3eV7MPn13FsqyMjZM+k/vXOydm2vjiePdhtJTAVNftY5k+z5iE0Y9ovUmdK5C72JuX
gC0fQgeeP2rIaRxt9VkQ7rtyfvofE5qdyhNbitSwPqI7jxqB34TaEujYS6RBP00Wqqyt4GknAZuW
jC5tZObHTDiv1TDyuKbqNiXFYUd7UVXrkMai/Wg7rLyE3dt3UdYdXZMFuM7CdtMGtKJZNF2rgatl
iHqiGnWqWMJ5KkzkffWYq23LL9FIRdzGnXgQefGDTQ3hoUN/cJOCXTjr1pRuYk9IAoGNb150Mpbt
XVC1EBS9i9Apbsw1C9U0by5p7u3/L2Vnttu6lmXZX0nUO6PYbm4CVfWgXpZt2XLvF8LdYd83m+TX
1yBPZJyIi0AiE7hXkOwjS6LYrL3WnGMGafw2TWJLN2wGiNr2ipHCCFmwualsph4QB1ljTaSz5PnH
lIzEtDmZvqaNs+n6+hXzMd+lImim6oZhS+p3t2IO3tbhKfOmaZ211E1OLOgMp9I6m35XrQ1zg+Hh
Ohir7j7RHqQlkwNRi6hkwDGCcWVKMlwhbPr0GT464cS8kQVmGOUfmsgG/iRwI5+lyA5D3X0gqSPH
cnzL+icm8jTgqvy5HO33um0+3ZT+sN1BNBiws7b5dxNH92ZI0qpB9HedtDrbsX8RVfmGu1GzfXQ3
7oh3C6lSILsNURqncmI+OOj2qxtFUKaQdRIauybHbh/RC12xVg7ILgj2bmmQATnhOCoKSTAI/VQ9
rHYTmsyk7c94kfZIAa/DAqmkFs/zzmOT1F+ueU9m8lXnZU+N4ac4cYYPzXAokburxIrxVvO1SOJT
CzjhA4IDNHTgA8iaw66UbrSwOzpM9ld47ddwF15k4j5SX16REHodl6G+xb2YbYA26UBZBHiq8dxH
xSUWzQdtvbcw7fd2MMfOQFPPw+69lQcrZxFUkGVFO/7AyKJbJR5Fka4xXfF8TqziEWUCiI/0syGR
2ue91OmIkM/60JqwXJstJ3x3BtwM3h3C39eY75Mu5znxo1NSMearq6dhrK6qPqBqdb58hw+Q2x/2
qOq9ayQwMvyLjMub2NPosQcxvS7nkiIKbO0McaPJQAo6PoasrN9ngfGTc+StmA7RLbbTJwavO6Gj
wYyF63MMsRIzp6Je0dVi1ICEGaQHful0ZyQJf4MZE2eNkVZBSoJGLoC8a1CW+vvRZa0xJPexGG89
i+6o69E/QqKB1SrYItPgdO2RSNHcjlFirURQALIrzGNDoEtchw0l+ieD92stDx+8sa3XYhyItRHm
ZvId0tOVfvf7deEPMuxkedkHjBnijxSq0Xx8j82MeONQqrPoSPbX1gLibYysG+zgra+KcTX1ww8s
ceAkPglDmkWhZ9z5pXE//yKG5ZGoaSUG79Ns/Usg0g3jUmsV+Q3ad/kuB+s6kFiKjm7jQfur+tfp
yESK9BvDqzj17gsYrltCctdhRZ9KAXJa6UxHC9zeK9aSiApCh86+CB995RgHOldH8qYw1LYCg5MR
7Axb0S2pj3lrvFjO1o5resU0DIRbvARejdHdeW1TTmFysquN+NDdPNpU0XA9RTkyaq/e5l1AQzyU
GzeHX1B2hJp0rfvY1H1JBFG4Bh0ZH1nfidmSw8C1gClXWs+s8A5pCsRpyE21g4d3Tsv62Q+HOxLW
cPrn7rPR0HZk1Bci4ZtDgb4tpLJFy1pt1syCbYZ4lfX18qvRq+gWe8QLIWkvIeFlofVuDpgJSkge
cR3gb5vBU7am6G4yu0M/vxLJxBp26n8NVsdAxqMZkX0KfdCvsNAqiAni2lOse4JoqHeF1Zc7c3TO
QWuDNsmyIxHKjwPtz1Wgj5xfuPaMBp85Mb6yiihlCw2om/S0IiznLRnI9Y5986PU/Jc67G4svLor
ulMY5QJ9b9kCB7B+k7lRwaiAXk5PXPy6IzSc9FH7piT+Q43ygS7eRpPuayZH1seZF27e4zL6GLNp
24kZ7UUhEkPChn/Got1mFVdGbb4FonZrSxO4ITyGqmwF1C0+oG4FiJzBPhCxRjupna1QYhXqODeA
ypMsWFrtOTT1HMKfV96IPNJpsAXfE9waxKETYXkeZmt2eK1pCK5nTY9yaaM7gOCVKH4inV5mahTE
5lqkDI408Qzv2Aazlre1/K10Hkn5ppdGfMmARqLO3DvdVnzZtvqeIkTUlTnuzdF8Cusm39saGQvG
Au1xHxWJSUkgr8y2v8UJQioReRqE4vrEQknOW/7UfuBLR1/ALnGzc9L4hhn2y2wm41ycCQKSrlVr
PxCQvXHbpH2bN13rw5yYvw+gOq9B1X1PGgdxFuqvymURD6yPyYr7EhgMcEnUZUc3kCEbr25tAv6g
7dXa6Xef9/qmpNpuIweFtFedvFS7U13PAhuQ/EQfTPn5k8jBYvQp06iqKp5BZm2Uld6Gojp2o7ho
pjrHZT2touSR8vNK64ZHGuWz3JOwHn/yjkDaMMKQbhY4T8un4/KI6owcs3RMj/PLWsLezQw8GYuf
Jh7Y5wcXK3R03/MJhd1sVQLfDI/8WJ01r+aN22RNsLr3U2/V1pIBDgOau67/nGAREIKBoLRugNkz
PhalclkMq2Obje6xHQQTL5XdW3MABKd62CdMmEuw7OPbVLm4P5VxAOc30AzEW2Q6jItyFQFQqqMr
WFvV2o60+KAJKh+vLnYlo5YdjeOtXZL+ViDqSF3TJPObVjkNagR5pnVFRz3a1jhPnK4vrxM7fTRa
2YNPYgWT2NYXrC3jpLKBPh+JUVOUPZlaR62gMZAMbfkYJ6GgldLwNSLD8BP9AY1ynkf51nfifVcE
HP6GOlKXdBAkvB/gp+TNTHqwljEbPlEquh7NCaZDU4OsLom8yfwacmWnX3Ks5ysjiO6rLAHz4Gka
LXwQRn3WzdF5tIea4xAw49HIE2j8mgG/FIRHQDXd6rPwIlX6sZp7ELZDsl1Pfk4e2IyM/OzGzaoH
aI5EuUzkifRheOpQQIP65PDQKtKlCCRB4jInWrRLuAW0P2Y9dNNWraqJWJhvdIku5s/D5Z5BbAbk
TvIz5l8qjUwNtFqkrv95gnWXzgkczZzF8edPLPfGObPD7TVYDED1CqWTxlPpXNutfRhMAte8S+hH
H83wvbKIiX4OmPHMO8xyY86vufyh5WEJOjmP4363wGyHRZq43E10n/WFj8ZKyrdhVgTnoeWvieIu
ty4MqmNpGsesRhFObHW1B5dqH93ag30NPhJvc/7gAr7o4tF/tKF9FrNNePkzy73lJYKFA778MJ2d
AfSkkbD4nJiCRWM5CkQgRqbzfVXqOmoC99i7aotGHxV5bORHKMCg47yOVPtQTrcxLg7O9U65t7Tm
AE99OrHLhOdaM8LzINExMyR1OQ80+TaFCoqvq4lvQx/i36BM2D6Bh7XBnx7UwEVh8Fvz4gbQo+qY
eGcqGKq5tGLUrEZnYwumtDC6nXvHJHXAzBIDOQkTd1R6ZHVmhrWNTLzKxagRPCYr6nY1Z6/GNJlC
bSv64p16pDjagRddR2H93GbaQJUIFyuFTGFk1Y3eWhO8O4oHibk/nEZvpxkleTwGr984DEdU77zR
X/ia6gkBV0aV2tQ+BotdCjMOuwH9elsr7UtooEYZcToQyRxdi4bzQ86AckuPliowdNL3iQsSYGO5
SsseSvp8nrVlj3wlqO8z265PeGLdLfzABxANw42aWEzp2djsIPgYJ0GrIxR1cDYGYo3M3DmyxrcB
r/nxfeuRQx5wyFBq5J99ez0lGrmrNhewRsvyE+HcyI2qoHkKxgjVjoZax3AZ6Phhn766bnBf+Ex+
zCRG9ETW0SMIm18WqipgWeUapnd79JRvAWpWbxCShr1L3tUNu4hEhYRiTKkgOAjmMb1w5UkR93Dq
IdY48WVsQTSw5H6lC8Nyr/TGsy36u4QG9T7pgk+naMdjWdif6eCGJyZbSH1EU23KNopvW7+NbjVL
2ZjYh3rTmeJqnKrxUcM2sUnynrNlal4cz5OPgdbkR63vsnXB+I1Vvbgbxhqcb1IyEutjKtY8luZ1
Od/0un3HoKBfh56RbB0SDZ8iV9wlpcoOqMhugGWWd57n36rYSA/SaptTMKgnNEcFveCNP03undzk
eRdfCAX1rqNU0OmEdMHS5DKOBMTHNfAkVdqvuHkEX2LS75RjyWM4BAx/RWBuc4+rql69+lQjGy5i
1rFxYu+Y9sXWzuoSmSCOMhtF31Ewz4kc6y5QiU7uYBeyREpbZj0meXiPRkPjYbLFjSjC4Ew8AyNe
RG77oQ+ugMrmuzDzv9s+KS/GMOtyenc/hjbaCFDAR82Y3vp6IEe+3WtAoY4wXE9Wrxcnhz23bsQO
8/hTFvVXYYiMwcXit3PD/MWfjOTi5h2st7o5KdJgKz2LNqXLDsE8Q6OcC04BXRkXqnsCEiP31a0z
0C+RYrgnIMRDWweZrbIT56DT5IcyUDqbtjEtFCuhdiIZqO1JHuhqBDlB1/3EaRueu0G++Zn13HtU
MgPSxFKNNZmk7iqsAmjmAV4b1JNHI4R12IfdOhsJ56GWQEVUR+9WVPQXogW2Wptc1Vke3Mdjeetb
Wb/Fa5yzAIH9NaVQGTXAGCOfziKM3Z6esbIyIImzfB/FCDwlGXjg4eD/4aMsxvZkowk7oZ3N63sn
yu7AwnrG2pf2sBcj2lHZWeU+HHL9FGrjmXo63hV1jvFE20/M1c+6XvZcq1NtG7jjrZ9MhBqlNo5j
JuokpHji1hGKs0ydj3td93EYiPzJ0dRr2xv6Tf1S1Vr02CFSTuhy3AHkhBBJwZjpzkUPLMYMAbIk
LILbil5+4lKdtzVgNRQPyYaEbsRGDl7gZpDfTKzH/aS66kQq5gb5yc4sQRnRK92VARY8k4nySIbt
oXcQ3JANsB7S2DuUqIrXJBRcE7VBvjAzAp/Iw1b5+JMQYZenrCApb0qbk1k0+j09y5Vs2DkZYCOb
wBdISLQ73yz3oui6rLgka5WG6LCe7w71NUtgn6tjqF0FfXxQqE8P2JdgCOr0krR6IOUt1fKOgFaY
EzAINLCh1a9cM0YIzziOY/rFK6zjyCuTkVm90RXW1e+7EdJhOgpVepVVR5kr3SevJ7U2kxwRpFOX
0F+Md2oATmbPFMg2I7t2wZ2Gjb0J5+wPVhhyvfxouRkb73noaHUkLYoSZla4BXvYsn+/mxTE5ug9
WdeZAwhkvlnukak7sQ6cvUfL43ZMo40epxi1Z5uPXc+wkvlevmR60frAoTEEFusdZuTzLwjrJRV4
iDEoz4VLJfCOmDEpInpBvPHyM38pXf78WnDt3wbNHEBci7WTgAz588vlDyw3f/nZn4e6HjPaVXVs
ruuANeifp1Qu9WyQ6wyp//Fmlt8CJOcp/3TXQJBC9w2MyJ9n/9M/Wn4oNQEkqUHu8tdPsPz6Ly/h
SaNkCRzWv0PakHqJVWsOLrEqbJJ/94x/97M/f9QYOHIZBu/KuVrkRBisALakzGUj5nuaAKDYoJHc
Lr+ubCh9pvL4kHF9iQLIjQIsDYs6blw/6q5onuKoXR7L+YdD49O68yGvlbgWsYJmWb8RfcdVdNQe
0lw+Av8qgPuyB3BcfXm0fLZOMRb6ll2cCMx5V2iDObACOTaQXhP9LEkTmT9Ue83KwvGUEgFIcuZM
HJ7jWMiHfx/y6Vj36jvMCgURfi0C/6YzyyuifNHC9SSvh6MDcNeFRs5ehJecOt3pn+wkY1qalA9R
5P5ChXT2GAcHlndXGMGHKJIC+01ySyf2Vw23to/uqqHTVwhp3U0poiPL7td+Hv0yKlgbmfUpGiQi
NHxaJFXaB7RyjjpkxvFUHrRq+ELFTcxuOSBw1TpoKIHk1dvxhoz1X76gAPaMh1zZTzEquLCCL9yZ
8m6ZIOTEYa3SFEUIgPGgYGUkzPKltn/kQCcXqOA50/sDcC18GXSbaoVOCp6xncPwtoYTEJtTpgV7
0wjezfkza4wrmhlkLE8ujEMKRMadndq01H9xN+yGOWghCPIH3A4nNXgM6MG0VEyKHftsOt0zMEcr
pJmeVs/96FwcfH2rwrb3LfbeRiKc9RqglhW5DMb0lEBfORizNhTb+XVb40HU8E5TuyWJn1yVrR8c
Mg9lIemyt73/i1AYyiLY2XDrWSD78BkaYRECTCZ9JFrqTkR6eKZrJt1TuFIGqwEvfRosGawqNe3k
qabYAoshvY1HH8KroOW5nJPWdkz5H2jVpa2exmRUv0yWpmRaE636PmpqVw3+0eh8GKMKlJt30+b4
wltrLs9vdRk/2sgPV27hPaAUjMebykEn1PY3lXQORFtuvPa9Vw14YKV9Ka+6hg6f7NFoPZfxM+ba
l8EPa5qwEDZkiQmoa7Ktp1RM9RpdJOEdGynKz8LKeMuNt+05keyJknDXY2dFO1UJZ8feo1bKrJhp
+x4eYoZJ88gLPCRDiAze1souneFgoU9NpDRg1VLIk9/srkRR+Jsq+641hWnKxG/RHCw8LhTROSOH
pPHJpmQDliqn/zSyFmSlfiV7bz1ePA0gdznJb7SlZ9vFXm4OfrL2K6wyhX9v1tDRsjyBoEQFKy1s
Ua7jP0XEJOd688yi7MhaAhxhz3dn67igA9u5i6zZCDM4MUf6dCrC9KeI8B4kD0Xq/ZJKr7bIsq88
puwIJ5DZ+J753uiWWNnNACi4RNhIR3Vtpvl6clEGxbo9bFz69+ZLkdY0JTOXRlAaMZFAf45xg5ho
TikJSCWYQ8yf0B5h0J1AtLlsNy9IXqGlHLsBGrRD13RiE6DFdTZD/g6lnjjV+VgrRcai5QrI3O38
vx8jHkgpXWlwWtuk5fqqOfUjOzxnGoGLz6uR9Cad3NQFLTs06TSnJy6OxayyJImERPY5/yAW6yIE
n5ClxSZSZcf0RqDvNYPbjFEBVzPXncXz18RwjQKVO1hOc5sGJInjb6JR/IbiF4NKkYS7SQKmwjA8
bIqk8RjfwuSXyWtNe2RrZbWzturqwU9dwsDt9Jw0E+0m7TUbMIxMiuNKuDTsxLtZeD7vlw1pxKAz
Jie7ZbXCVMt/6O3xHbzlV00/hG/DeMcQWw/m1s98YgaHn5Y5JD6jSwTj2VWoeXwRPM0DaaZdRBS2
eK2kSPe1qjCtzeGWLpy6NS7/Ye37lPTQUwe83bhSRxUfLRmCu82gDnrt/PFRZWwk6uGqthw6ee4+
BTi3C23WgwN8a5f1ybpx9LtW0xQi/+rLrMJmH5tjsK30Y8MgrSYAG9ODzczP/gWh6ghc8eT02nmY
G/btfETm3TFPC8wMXQQ/xw9Xoad9mWF8naTFVz33000Y0Uw/6uJ0I72ZDu2RC2ppiIjFwRvIjfXN
8QskAGT/fqVhDeojWjftGL35w69BG8t1QlhpU9S3ymC8q9H6TtjpdFqnuviV0DLYlSWjAzoyiJPz
Q+hMUEWxC67BvsHjvZIoFacwA8JDDxZ1tfMWGUyN4+QLSRBpH+lER5B80rUXqPupll8J59ByFrQl
xilDUQ4ywjxrWY/G2wDY2nTAVDssQW3De0rJacw14Hx+Ls5xknVrkTfeSg7thqOdrS/QC1NBIN+f
vwobZnpaYiuqCWqqRnYIX693maddJIflKkNmvm5nXVPue3s0P8mm1Q6p9lOnVUrfgMlO52gDF1Gy
M7Khek7Sc1p402aE0wajZm1ZpXnTdWRPDCXBFd2trsNqLrtxm1tQFXW8PhBvkX5PFAdmGhyWgf//
/jd0pq+iHGs0YO1vWNM/Hv6/xyLjv/8zP+fPD2e+059HN9FXXTTFr/a//Ff7n+L2I/tp/vqP/uUv
8+p/f3ebj/bjXx5sFz3NffdTj5efhji9/6RKzf/yv/vL//jv5TBasKyWTfV7S82v8Pdnzh/h//6v
W+Ixw//YfCRF+6+ord9P/E/UlvibIyxvxliReujYAjXF39U5hm7/TbeF9HTTQWNOn/ofqC3bA7WF
QoRfI+thbI/G4u/qHNv5G5od3XJ5mrRmUc//BLVluJb7L/ocW3qubbnCMnmHDp1D6y9iFNuTZSMG
17xm3T4nUyw3mPaoiWms7YFrmPvFtQihobjqwT3gHpldjMvj5abVA9Y8GrPQJRKQpg3XVadG5Gcb
R7Aas3S29v11okZrnhgQRpAWsw7CnSPL6iSi7Ao1LJ30PpcbpVheHKIZlkJujDUvi4K6qTDQOBTJ
y2PH9E/WUIX7LgDHWMH3pFdwyftZthNmz2khmXhbrJ5TJtnMZEryuSBGAbAynKNP0ha+FPCr8K4Z
5z/B6XvMdIXbXmVHTSEuSCJ9Jcak3DFLNDYUrEQh2vJeRXgxfYKV3MkqOG0Vp4pZ7cbn28PwYx+w
OlMZjERYkCyM6CSvvqwCAxzUtLvSEq+VTC5NFdzjI3pJncqFYFNhkUhJa5ETCkvSnvZaRMkrHP+6
YoS5biPvlyASgcnCipKh4AcSHHsJJ7WLNzJTNzZq7602OS8V03onye8NK3p3Ssa3ZD/MOU1Ei/np
YdIvQtdYWHTvvQfW07JNfFzwxLMBKc38B9uweRmc8MqexcgDRauzyN9p82Jp9sZdFpXefq4mccty
YVT5pdAK2iSFwUkMt2FsIVrM38uArTq4QbaG9uKvLGM6Yfp+K6V89Mfqwagguzbukxcaz41klhqo
+IAZ7sZDn4jX1VzhrjSRzWgNWmeGJ9NQnhSrU7LKq++qtYZVYeXfXIgGejArkNTbVORHLl5fSsHa
thZucbsLkj1ZmNupSa/8xrnqEN0OWglzOxqA4SBpccURXzySIqjKhGE5xLXZ1S8TtRw+ywkrRce5
Nbj3XJMAJOPHSfm20vIx6/FPtfmcFBACEQnISIzFKWaOuOpcvHg0ephs8qG12Nl4qcG2dDt2vDp8
j7hArEA5gMcyyR9zi1VUpfDRlfdZkgi/qVV9zmm06ohovDLCR8f+QAFSPBgvicmm8nA3IloQOx0n
rDV4u3l/KvXiUOjyPjBGRAR6Q0bClN5F6TFX2jmZbDAT4grT+dnsRxYvE40fxltYUZncN8mIe3e4
TQXFSAA0ssNHvG8TKrPO4ZlGdl8zQaI5mDzXhv9i5d5t2wlmwfocLqw5JIx1xH6U5rfd6ndad+W2
BtVewmyllDFcH4R2OFqZPLoGwTPlk6MEFtSm3iSZCd+MuS491weulbNBIz5603BGbDCn/uGhMK2I
AHaIb5VwEWDbd/DIMDGm/q2TVocsSF4qL1f4PQ+11dj4K3FImNFNLdtHlUDhT71sSwcVQzKSKEiW
6XPZBuj80PmSfQcaWK3bMj7UD6qXfMksFjCybRlc3DgThs8uIUpLOQFYXOs0pXT/urXDRtVzDEQy
MUGoluMvXuAti+w7LWSSnNTRJ/hPekPZ1m/qB1/En9zHgqDEQWqahyWR93ssAXXsLD++jqrgEvob
9D6YMfExz5+H2RlflCkVB2kyrE1yNdYO3IVsRPOd5PG5MTD4BeipqSUCj2Sd+rGt9QsCd2LMDI7p
PrbuuvAmrWkDRGlzL6wIYTHcX4LDV1XbHdXM+NIL7On5eHERPHOVYPeK33tLMu9rxK9GtvSYW0qz
QBtOItUfoBlxJnOgnLit+tGdWxZihyGQBHBEP74xzEGA6tJaaJCSvH00Cgt114j00pvycBsS/SAn
LilhRyEd9l+NVVz0sn+nrkHMPeW3NqSzdat5ez75Rrr2XYi+EcdQvnW77EMb6idDWZvetJ8KwL2E
0aHQR0Bg5MWqT/WLz0XA7cdfBhQfpaq9HcW/BjiD8TDtNLqgW3ITRiRx6JqYJbiRx5wKM4FhEREO
McAsoKoz3zGZKjRd/qTz503pxlsYX1gtLP2QkmJIaO6+Aq71JZCzm114F0vnaxrB6A+h5I9E0Q0Y
3XHr5Jz/pimXsxrtNurtU0Apm8T2ix/pP65P4jBuYsZVNhRk2732WY97gzq5xEYSkjTRgu5Og15v
EcDCAMACpiNm603Yn4DK9OCi+9josvbaso5Dkt3ZGfoO6WpcB0tnC2riKkJfZLbGPk3z+7RPf4IY
GJ9o6h1Jvx/SYpQAye+uZ74XzUcXKvSdpUHYN8LwZ3JwNSgmtD4yQ7ID6o0a6apr76JBdcfi6lDJ
ObtS9TQyaNlSr9zK3P/qMWkj5Cklg+zP1gyecRRcApgqRQ/Wse0qCxkLqrTG1V9zyE07x6LXrcnx
OFRWsXbd/mhW9fWgJXdjSDkB5MNxOcnnmr8JiQ/RneliZGBIqhgmHr6tWgz83cS+0fMB81OLLoXQ
9VKRAeq4LwM5l+t5b/fM0tg30rc2QTxivDTfAhUxlmisz8yq73tFbySK4au95qF+cMfhh4XMVoM5
nyrribzQh3ygseAO3Vvs+u1+kmCJaa109PFBszXMJMZwPjUcW+9gNJLF7VAgPzAvtGlO0gMyYNAs
MyuyLWpxZ9A3WNOtG2T+SMN815TJh61MeFkR7ZKJHVGP8a6I7NRoekcXv+R8NzhErzFCLsgAQvio
o7dz2G/6IiLJGfp8N9ERkmn16qisWkHoZjWvs+fm/uhfU1KsVaFzdWMPseyaxJX0IEr7Suj2VS94
w/RvnyCvn2rSVvnGWVL10TGexHeYmHvhVukmVtonOeGSJsHZiRFSq8S6QY0lVrR031vl6PuijPey
sfZ9QjNd1xN9p4Iq3dtebp4iB1RrB7wBZcKjKDnEWQF/WHb8iM19Fq5VP4QQJjtZPVkJluO4RMaY
p+k1g0STmBWNw8F6KnoO17CUzwCRnFI+RT3CPsv1X5JEhAQ91m+EO53HeewcFPFFZP5PDv5mq3mU
T248berxhUbaFUlqPtD8iPONaldWNnxaZZmuzUC/La3PqTBWtkLB4ZX4nd6y295mkhsYrOPqlDNi
ZjeP0rYB2mf6i6bpnL969gT6FLseSA8nVvmC6YcUOsNd6T1RBZwxAc7CW+g6OnsARteZ1T8Ysvxy
vDvL09+VI7+bsODwaQhuaqSJ7Ci+GcNsYxbFk++hfe5C/a5xS2RoLJnR6UIZJFOHiD97owHCJcKV
8WF46OwU40hEfZSAI7OST8bGH1Uy3YZWfAFtf0u80w0JmR6UM/1kNQaWNVTlE8a6xqRLI8Lhecw9
VFFT9UBP5T3XxKlwHHzZafrQpeK6MPiMzQD8JNJ2GXgLVQQvpEKyJk3Ck1NZnHdnPySGJy23HzVz
9izBkKhJSN7k0fDqxJPPyau88yms+ShMREcinjYq5iLEELRwTAVYBiP7wUmT79ww2lUwXZHEx0VL
jl/wdBB6grav3TzdyZEc18Y5UZFrdgYw1Sl283FeKf8xapChy5ZsVFqNNzpJB+Ta0Sdx+/vCCux1
3HCCG8P0Qj4Hr90GvICTI6fp/Y/ADh8F6VnITlC5O2PO5awpXhLSIHZ0V/KGlrGGVTBNw49Bqlc3
7L/Hrv0xCZOj0v6MPKg2pc62Cv340mk2ZsGOMHev3/d2i4vJ7y6Gme1HR10btX8SpuOvx6DGe9xg
rHfqXVTsk4KGdRwjlnRfzTg7+VX1K0QwvRqN9F2Z2LINeWgHCvrJTO6NDlS8pOURtkTC6Lm6MfSE
cIYeOFIoPltk934OSoAuIhe8Yc11vOh0uQ5UDX5FZEx3NXM/6hWX/+7BLuSnFfshda/cc8IdMnAE
hkvIjk7TFWyTi4sUZ7XKLlborDz/XpVkjQWK3nDMYCVMtiDH0YMk1T10fW9teRjlQwO2SvyEz/dx
DAIu/2sf9io8DLqACZQfuE7Yp7XYhnpDpdw5zqpyhiMKfIT7Hd730D0rXz+bBJug6WmO8BNYBDVi
Hcls15vddVWoB7NW4Vrri0OHJErq3pcdjJfGSp1D3VVoB4xnvWQWXcbXWkwEvK9zgMketmveooYS
7LwqWyvNPPYIVA5tIr7J42FeLPf1AGcgQSES5pyhKu/ZxJK+KxoZb6EwEdro2uea/lHSGs+wkbdC
OnsEt6RyIk6I3exEXlGsbAeH8lzVguBUIuYCGM2avuimQ4uziyzEklZBP3vkHOV5tI/9N18Z7ZG5
PEquEKXLo6aj0crdtoXcIWF0AS1WGXEBmftk2eGzZPpTKPeWCLRVAFABJOpPZxIIXvXXuYkzov+J
Qv87mNQrXqHPLhTPgU29Ddia9fedXbq/qqQk/RkuiRuV+yEs/TVOWjqCdH0N5wuM19Ewhus6Og8G
18vAL/ay8KBR+HvD6g6VSbEwZGQ9dmostuSsxEzby0fiKICuCoc+IItaT69q+tiwrCoWkVMI6XUa
wrewPttJwyym5DLvaeF1GyUXc0LU4I3hTyztXRc8Olz3TLH9Qs+XXWHqdg85GpUFm7vcJEubYbkb
M2tZYcaJtsvDLKv2Ycm+zrx2hFNXqnXgj9OhmxVWv3GPwTmMcK60+UxSKcvv5XnpEODarquAkceM
411+WMwvT38vJi8EpsOfnw2l2e1JXwzJXe5KwpAh08m56dH3hjZCJk/JezTrj4VQutwojrSuzpt+
kwuE7FmlxFqiWUxJl5HNFuhwdoUWipZCqAfMXEp96y1cSmHHmCCT5qGfIZOwtM9oPIfd9LsZo6Lk
iOtzhWa8ICyHqXiLwnazkGaXT5vPn8txmgC9LCK2du7FLPfKRX223F3ws05o+geLnXbhy3qO7SW/
I2GXx4UW5BskhpWBaSdPif9dLx8rbTR72v7T3eVfu8RITRy1MGt/353SfityAMHL6w1NQ18c/lub
vEzEMi5b7vdWIjNlVTiwZJdNumwVBvUlEcQGXZd5My/fyfKM5d7ys9+7w/J4ucEKnlLrh4fK9pAV
dpdlU2Bc4otdNs2fvWH5TT0g4sClPW2WTbG8SXPRArYzathsaXeMTvXZDgTLNmn4e/vauQsqTrMt
usK+w15HCyQnPt0KYRoRNN+a4+UPCTTDhrCfgmkXBMBNsPt6+SGYmk4g5c7B+M4I4H964b/edVPk
GIYZgj6a/+Xvby8KMaVgYwUXOO8c4dxFwzANvBYZ+HBJZwfIsqmG3yzdP0eNNF0f0dq8Qf+6Ba0q
vAVWJLWp2VkhnJJtLMN3rSM+9s8W5hC5glOZc41jr1reUqH3d1lNdPzyXnq/OqdiYir//9k7j+3I
kSRdv8qcWV/MgRaL2ZARVEHNZKoNTlVmNrTWePr7uUUWwYzO7prZz8bpZu6OCAYAFyb+H6xbEL4L
XvTJhFvtN1DH/1IXDDWsqCw3O3kSxpQMlawKsf/wvc3Z9a5UANH2+KgObrPSwVb8WNFyJejA84Dz
cymdc+LS9/Bnplehr960f/m5bpVfhzG0pkEJ+Z98tnyk/P9reuezdWNrWLnt9fFJUr++PEkibrrK
s/dqRnLMFW8X+XKAjeWPXqTxIEp/Kba39d0jeqxK+4oZ9CpQdhD1Yx+H9LFzqX3su/Li+PCXhBBe
AlGDC/+vN1z+PRkiOhEj9RTq4wi0MXiisZdcSJstD7v02MafPoIiy/2W2nGMyMfqSbuIJ7rjYwsA
CTig0lQV7KKc3L6OanAmc/MKtD2VCOcCLaL+ETNw8PaaHbjb5kXaRWe+Q1aS3PHJNb296z2Ua//k
AesWVv6tmbMNJLWnB/qq9EEdbAfcYITbYGt8KotD1SmkisDssRHheLqyNGLoG2240lTQhxSVwpFv
jdYFSkYpvZyIDXZ70bTzKq9nNxaCMlsC2Zq5DS3S//fV0g/ri8k3X7K8Xq9z9wMcnvFhUkWYTKwC
IocmwSbnUh1MSLOTlsQAkNCji8Bxo4M0ANWcn7uwCUGlNpwValmSIlDLxiZuulmgWKX5WJUmXx77
rf+/ad+unMxeBViWmc63DlCxF9vwd5c7VknnYB3cPuT40e8U2xfcrvI73fbp0jq7ztcybH2CBzpn
f9K4jT9+nKnW4ZPLry2wGeSovB4vt/04J/3efdXtMj0mMCIUOEttH5XycBm5/gVSHvhOM+LtFD/P
X9VZIeabBZhAQwhV+5v7hTguGAhUITqpiV9GxG7OLoYQHGwIpIgWCpRfhrjAn8Uiyigj4KebiZTE
aM4yEqs1li/D5L/JsG0TLlZGbEJl3heAWikCuTeRmj6DFg73yjKexDPjCFR9rzZJOgvc3uk41LSy
Z1pTbBrKhS4d/alJb+ajT6eRLUSfka9mZ/6e8zIeIbIGSTcUh06k1iOdNDriL90rT2E453aIn0ko
vETWFY6yiEvQfiXTyAClTUXGqZdWauwkLqcY9GE3T0DvAbrygnAhTuatwkuHljnalQpJ3deb7qZ+
q53o2lb3OIUS8dfBtnvTKyp4KSYgvm6OulSfLzNCucj+BYqUDqMd2Jdxw15S3U+iO0DBUzWDH+ZY
Ex1wvdx4B8ClZUnL667t2P1CqkNw5KoCzeQOi+y25seQqJW9uNfE20ZOMj+I3ObN+7bUbUbiQozF
WO3rSJAk3UUVcqdPdJbaP3L2+ZbK8n70wB3rcqPHEpta7wfncjvlFm8eOVeWoqMs+8uVrVfZNwTS
4JxLQCRSeBxUyUSLoGIRUrak+UGQGHkQ6o7awsOw3VFRpiXQ4Rp71UFT8YQriVWXLrO8lpKWYat7
G4LPn3MYRI4WANaaIn91OrJB85HAzAOZG/314n4JyRq8EYqxrfidDgvMlZZ0xqXwai2KkkAKwpsJ
//Ms4IPfdEsDc0gaYV0O9BCmjQiurTX504rA3McG6exh//vsGCvvoNynSG6RVAemEAXheWF0nQKV
ebs7cmO2uxPDcHuueQAPyi3YCvGMbuLxpexdmMOX7IfcBrlBv7tVg7o/U2XWVxHmLrkptRtckLrk
XsqbdrxF8ub56eicg1WESySGmGBUFvXFW66yEGCUI+Wb2p1fOxDrWuxCcSZk9bcQT8Je6OlIoCOc
zXchfhP5WA0iIJj1mPOz/IS6+h2Pv7eqiWjYI2dHsguPb0Zq+vsu8z/JBCnvDtGVwXou1eO7VBF2
6FbYz2of17QLTeO5pfJ2TDUzxBrgTnpO/m6sm9nVXKpEzhhDs7SCscuDVM7kk6z1R3mWGptw5koV
myg10TmahuOBDYQ8aSBkt/jPuMb/hVb8jwBPLIky+NeAJ/c/pv+4+zEn336FPTkO+xlYQQgEMRKg
UMDsp7uuraIn3gIrCJ9wLA9QFGywnulugRWWpwbptscoUIN9cwussIz/sszAcH040TydcI3/FeyJ
fwqToQdEbxBR4diOYxCSa4PY8h7kA+irfJ2iMr0FUeo8atwQbKR6WAFEnm9TeWNkporNoAF4K+gw
EnoGjAVEksVJ1+yb2PlmF+RAWQ50zBCGdDhAjoUFAfVNSOI0Horla0EO6o1Vs9TAgcMbKtXSD0Z4
HpR2CMv22C5i5mFP0UjRP85KgANVN7XVPDbFMF1s09Nx4hK5DrySLKnvUAmWN3igfxYyRW3iUFjR
fjFIdDsBxK9k9ZcZDFcYmfuFtxADxQ5CZqptMhNRGshzPI+VNWbbHsg8thXOYMeXg+0cZEERvk8p
EsU5MWmOdrEm3a2o6tCZsaoStNUIBcMoE4Mry9EIeQ4oMO3FcZl5t+J4gzldZ/OzU7c1v6lacWTO
kELEVBGggvT4j1bzh+kQkYACV5wHRQWzJZHHkLDnMQTxThju1nr8Tmoq/nHgqt0VxPkuKIi3GB7a
FJ/B0o2XPvPYmUfU8VnL6nGZzyMZtimo/a1+RWbbhyEG67GOVdBc5lyCYqoSM6NHQr6bvj2sJYC0
tqphH6wuR8MAGTHbe4Tl7fHojBdWRqqLlq0Fh/M1Z9Y9SwnevJYlRu5N6javOdyY4XpXmvZHoVWI
VnZRWQcqVP9oV5O7M3CdZGfTALxiaC+YY3X3R1+V3d5VIfGQgw43UgveapvOqicYWDdZ+mziNk50
ehBa7HewB7ULbBlbv7+5zGmzXDYySd6DLZrveGwH73VlUt8+05Evt8nb5/3vdW1NJgvMZkBQqk+U
omj1n7UT3QgR96XmkE3lXZx81PEnOPmZTsQZcPEzQEH7nQyOJ6MmKRq8ctmWqZ1AooryTYR3lOPA
JkszMMoY6mSMtBw7bSNt9tZEn8bnQJLAZfSby57oto8nGYLPO2kWceuzfRt2lLiDyX3aSRdp+F2/
7Xok4QcXbUYG39u32oZuuu1/23RZZz60Lixfx3+Xs8srAUXRRawOVMesX4JUdWJEmSJbkrXX89Oq
ZAlrS/SQDgb0P27T6XvdiIxzV4uiYzbxdjW55CbKtTJPbeulBfwbdpLSvoQpoWSw+kif340T3XGw
9JEvcrzCJm+jT3RVMZvXGWDi1xPAQTd1+BV8d0X40qvUmiTIZ4JglExaJLkDp1VHkcfg9GJ/ddoE
LG9hJZdiHDpappZyCkDvJKNyM1+1xwOhMtwcO0VichVLjph7tq4iDq5twIji3Au3Ua5O0UJ1JAUI
tszQhtYOF+vSPW0cSFJzuhkTnIwTWQZvouikmNSJTWoxiBFneKyxA6pfpygbqHtVTQoHB8d54xPn
8K4BzM8dmWiAlRtwjTJDvy9+p8OqhiMwgmqPdVAMoVITM7DUMiGIkpbImK9qe1RMGaSNHvmMFt/3
L4wyuT/tfBwnWtB1ePX6FYx4M4+vUkU7LMUwhnx7UL/Pe7Xrd9XiJgXp+UyKSpQGI9M4sNbVJ72F
e03X4u5GCtPTCYEr1abdCaLPQKYQWt+txBB0Fsl9esPum+zAM6JNCXebmJycgelvslketkJ0ceX8
SeiGsZcEu5mscrLsKEqH/xfGiGuhBcwUb6HU8OIQ/wYd0TL4zs2kCjxPy6U7uDexXkwwJ4xmexHZ
63ML+vHZklYaeM88MHJ/F3WT8xAUFjyxKAd5dsgDKm5yArwikj1CywRAvHTxSgI0QKSf+onkhwlt
/8oGAvIyXAmaCIbAhnOJWuy0P2uLO3BCGyAmhd1kgTFWxcmaq00OBztAbBzKpGPGIJBMtk7wJs7L
K3Puds4MKucLP1R148A9fdbWHpkPTmut+4DshX0Cijpg0Tro2BoYm92aBDd5MWiQjCkAGcJ+OOis
hKgT99+qs6Ytx05yewivVbK4fY5KkaVFCojMOaDWZm4qd2NI3I6St/Z3neQiIue55l6YZn93vOTK
zvDIL7hqFnlPU0GkZQ+cl64OTUJ5JcWcNJAjTFjEiiuIJZ1rU7VLYamzvtQ6SyUjiiyDtj692AhO
um99WhdaFnPVw3NXZcdJsYoxTKo8ZdgoTgjx3rUvbgRmd+WngHkw32/XkNr/QCddjp8iQzDdfo8C
wOBPLrX9q+M8OQTIQVgh/5T8Wtu/eyLKP4pnzVmferUgbYUh2BlvukgtX6ECsjD68MJqZ5cHVi0t
xO+zmm3jpDYTA7fiZP1rzNZ8vGyCP4mo5r8+UJRep+yOJx8rff6lzsXER5izdeHCg3EmSZBSHBMe
T6siS1bkb3t2jsOt/Nft7y562vWdfKy+++hZJZc6Gp42ufQ/tUvXNakqUmm+v/uM31d//0nbl84W
48MS1OnFu28g1a3Lu0tIy6ksynfDj+3vvo5F6FWHDyDVMtKn34r8rVZUZMc32nIljZt+6+vZeriv
1/zrpgrt3rwxnbywoMugKi1D7sP5pC5cLcqunlySUtaSPU4xY7O9AZcD6tjUJnZCqqKU5ryvsR9t
PaUW57EBlnpJdtvW7A7qsCzt7y5nlkVHri45QxiDqEr78ZNETtv1w1oritkBlOH9Nlxq7665fSW5
ujRzu581cM0vjAL70YhhVt6V7Y0Q0Y5cuGqO74U7pjjlt156QQR+mLALYTnFMicutFh2QOA6wSD5
VvhlH+NKhLXJmxubpSgwMEBW/c9CG1eFUqfkYs0c7HOqGvxoB2hET7n9hL9vo/or5os0BfdAeWKV
gZMQxa9sdrAgLJaGr3r4sQz295CFPK+ayzkjAcwxXqICo3c1jJ89IFoOCYBiF71hk1hhB9D5sFpl
XKYKDqSnwRCs/js5vm+FHOnXpI33Nlg1Z+AdpQd9IA8ti9jgxpl141os5i6g4CD9EfKvEwZtu685
K6bjzIfO7gl2ZevFs2OQAbH3XXhbyUxM2+xhO7uKKUJOscXsgHwjGcUT9AT/Z7B7Z7D7Vg1lrzKr
oqQqfwUc/reZUK9l0v/4/h8v/R/9j+6fxv2017kugMM6wMKBHZBc7Tl/mesAKP4v/CNe4HqOGcCg
SIZUqXKr/vs/PUxyDrY6spOADmbEzxwowycHygTsODBMD2ud6f1vcqAsQ0EQ4x6OqvL6+3//JylY
XF0PXKySHoDIYhR8b6rLjbQtIfJyfhCDfAflofU6gy4EkcAaQLjgmq8TiEW7ggQ74Nto1YF2Pbaa
bWkdW4mh+Nn6u7FyKen8u7FG8EcC8eUuGuvmIIWf52QpbnIA/uXBU8WJjtTW+q+OWndL8Np8xea3
vd2KvA7ei4ldaAdygYk7tj5FJARD/U4Wp6bEZik5+E2xd8lR1v5kev13Avmnh4iUH8LC95UH8Em2
TgvpRQ0xfgZ0IdF84QRpz75c98g1YXMdHpalCQ9Sc+sgPJRhBKvCJmehYREBRRjhokd7mwgT4Ews
uI38aTXALTG8BiRI3ziIHLvDg1aF+p91lqRXS2qXt+kaV7e5KuKQNRu/qX1+0iCiFG7SVrdZnWkd
4dVU6yvSQrNbactnJnVghdN9FEGrNlurf5+CFXlB1Jl/H6vaOs8z2fuQQBNCXnVW95GANe2xJzDg
MtNUYks9VvejKuAPoPDI8XFqsPl6cKsHQF8KqG3qJgourb6/N6J+vY9qzX4xqqTbm+CsXLRz67yA
PjTdEd3w2hQF3DccQsdnMJa6GzKlPdfpnvFl9s/8H+NVmcAxJTop1LtyFiRpdC2iu5rR878bJBfK
nfHKatnLTDDZAh2cDMth8rP3hehq05vfNYiOvTpJzXLPfet+SUeORVOuYh7jl5A42svOdg1yrN34
ZWbNIO6RvPXUnPpLSOStg2GYEPJ603jlG00CqFDq7kv4Dp/N2SfMVsviTxlJ2megL4yHumz0HUZq
KHKmLv0otfyt1k1actRtNc8yzauUsPS9kbewTnilcxnE4RCfizyVo3MZFUF0NRoABI0rFItaN8UA
G2Tl1Qqs/lU06/5z3YHlOWpF+j2GnQkmsuJrH4LOENvEaDq9Gd5GVmbvwn4JL6DlcMj0DSOYDnTd
OeOhJ4cZDKd7yGare91rq/tFFQ052mRut/WFNLT+Ehu8N7Roce/A2Fh/80CvasL8K7G+BLDWQaPd
KLEsR0JJKm/VbqwBULTG5h96E9vSbp+69dqw1uKwOr3VnNmZbRwAec4iiIeqfm9NZOWJ8tiedsaf
bl3EV1C/JPsq1kD7HbXUv3S0b1pfzHc4Cqz7AgQMP/Xy9eOYc+bXG9BpCNiGdUHhPS1Q/mTLIxSz
87Eo7R0jkveaCCzlqmnXS/Lbl8cZJKyZsN7L3AONsAor0BfhKPuWTNHVDP7GJ4cUbK9sLjM1j0jB
rBceHDWPiFjIZLLJ3MCHcAVTwGuN9BY8peIubm1vx3KzfiYXGxw3kySGZH2xVyf5BGHRtNcdEq+q
tS3uEggCj11JXblN7aL69C4p+Ddg74bxK9o7Gb96YNqE4IDC77Jg6ScA+OxNEkJrY/9H5pKTd/Tj
by78XhJqxWksxTv5tOs7+Z+qp2Mh8iEyoJ/tvW2t+utAklnjLDMAOEn6Wk1EXHcFkVALuZPqNkth
uGQqhVqR3ZZ5f9QXZhVbUD7QxVcjZg3MSem3DXsbsekJY4usMxnx95/RlO1dU07ly+IDcNSN1fSU
EN90C2JzunPcvv4jysabaLaij2TVJ9e2HxaQ6fr1H+OhT6Lsj66oANhLKv8KqpTuIy606yLFS7H2
L3O0lo+a2zvPBSC3oIEMnwlEi69WPIoEkPTDZ4J7wZJvu/gB3rToqo1wwhktyTpBu8Rfx7Bbzgtd
n29H2MNeiqx59JS+8+d4rxdreN0kTvlpVVt2pR+C1LtYetC+wyKLvxr9wwTK6edwKbWrcWhtgCJQ
R6N93QPQ+RrBsnvo7RUI6ykC3QxC0r95+nyVvv1+bxN4pHxbpm35FjscHsVf3ZBravmdq7vJd3L3
LHBlWLpSPVu/2jp49tNismeoQ+t5WH2W8mr5Ck4akPFR392uHfnTcaR9gpHLvDCmKuU8Fma3raVn
twWRJ8ea6DS/eMTjAZjNr3rpOw+uYnlWY7dm3E2PrdXyi//mcqLTYfit4+HJc+wKAphhutX7wrnN
WuLsi2qNPvdu+uCpl9sJnUf2/Pon6WrG9s+unJfeda283PteadYjHArGJzckIt2ojXjXxj2JHmSO
aGtdPuLKu+aVvJhSG/BdVYMqOSOAHmzLY+3X1tN+2kyacVYx4td+ld8ZNyZoVMQEBvqttqzvi6A2
YGN22+sT/dY3C2v9VkTXAUloLsIrDM5k5m5dtrGic6rywZzymWAOhkqj6E+HQfb3zLmdXPAquwjX
fPnA4pmeG1DEfXYX2HuT3p/+JPjlbs2iOAIDuz9LEg3MDPLBz3rQTZ6NpGjPNad8NdI5JQVJN1/f
JFjJrNckaV7BTksfDCWpNpFMVqqt5/9o3Ko+4e0q2+dFfIJIb23b56m2TXr7Zk6Ze9dZnQzQ+Cbx
nV+TDjQ7ZrUrgGS9E53UtiKTBrD4YMqaf/b7Xed4DsMjDscRXOI364hD0ML7F5mzk6WOSabp6Gbg
W97JiwzgR+Xx9PrftSg3HI04ssbcy5GiIsdzMLUPImTZFRRv2oc6cauXZPljLLxDCG/oneuqhJg3
sYYSIWZPFR5byShon4Jo2enMVOQ+AwdhgyXS1bp566iapXRSE93WWtWAIG79pDYl07MBTdzt5AXs
Xm1zvuibtiMZPfpZSEM1BDPHib900gW/M/sa1UBGPCmPrRpnKKVcRnpLxyADc/zfz5beCRaG+o0t
2+cM6MKZow6Wv06Wc5wQTNda2vck1V96kGOeyP9N7zpATc9l1mTb9W0oLf+J7WVy17zpffTdm35c
k+m8asxFbdO+zWQav+sveivyvuXhH0kbPAd9vgKU7BfGbfg2MxxrSqevxIKkCfDiQdzpdFQThzRL
IW+01KQjOxBgjCybK4ryeHHfwN/TrLG+0yoOHo3KYCzHoDw06uBRVJZ+GesWQPpK1Es/x8KcHqVK
qawQZNRkhtI0cb5CgHDuh4tzyBuoDSfsbiBSZMW3hluUhu5McGaS7rcervM9dIhK9N1rzyJ3szdc
HrxNrq2/2XG5/3wXPQ6HAMgHNkCenOl/vYuRM0K/OcfWd6fsIxKWEtgb3wq3S/gVRSYTnN0hNO5W
n3TgLtJPVA1E2md5Aqzvmjj2vZZk9n1GYE1qxd2djZ3s3lSF6BPCfEhIMqB4/7VBWmfcdX1rJvt+
CLQeKJTEy+91cqF3iVl8bubEuHYqp3sg2rx7sFRN6SvbXa6OfbFiZg/2kB1GezShUquCR89LDu1U
WyTJLv6jamt0/11bpyTbnj6QerDs4U9trrsJzDWppdPys5a/1bbWrRZNXnrIzK69/PdvmP9Psxic
U7ZPEKvruExlp2gzvZvo6ZKRKZ5Bi2bATYXLdG04s+gcXFziXA4iwpcK4FZL/GK14pogVp/mk45k
m+AlO3aXTrPqJD237nJJEeWSPqnLuWkVF0naL/eJDbYSKPv5cF8fRAMM2AJ5rlJ7dQoF/QSFXs4r
CLG2GiHt2LHAf/Hy7HI1kuX+2PzzKgbn6rO2LRz4O/d164MvMGpDe2ukFZBxUpWi0/LwUER7EUjg
bW/fdd66Laol1v3goOV7Qmm5nKiO1XAAOaf3rPAi7PLqrivL5aJmF8N3H6s70UnhcNaaz6TqT95t
DSv0tRv3JDxufaQWB/3PK4gY1E5wNKH+y2XMsP7pCbAAO3IJ3CPnEnvgaVxc7MVhni56+z3rAbu3
915N/EYM/HfuN4+1hqNZpKPKM0KgR8thAZuSyOT8KKve0p5myXIzee31UvraHRiZzojboXp3GWmQ
vgl4TztChiGiqNsU2/mqfXFMIGzqlsx+LGQEuPA3sh5ns2y+AukOV1Nf6i86BKv7stLCuwZUsmsz
KYGYdWPrLmPXBNZ32r5YRQliWxdHX9UV48zT1RXtMMqeVZo2VBFkr/RTU3yzQVdp5mn5nIxFuIf/
a7oxcjd8lB45aPf3eao4RGW+UvMTUH36LY4FJi3AY+DzsMCkHd5ato5QKYHQEI3leTlZ3VMwV2d5
M8cvdhPEL+aE0T0J/O5CdG89+rnJdsYcPjfKgOCscXlhhmGy65QouiSHq7AJ2Px7YnKI3uSSo/qT
dBSdFqTpbjXS7kkatmsVYrkgpgx+Kxh57SbeN71f3sMGi0FE1TyzqMAULJ2D0USgdPyilx7SqEZK
122Qo0a2auTbZaWH6KWbmczHy4rqZPivl+2C6m82bWB8ne7aHMJAOX5x/ucBtfyTKNAoWFMnqHvt
z6zL9j22CwukY0jqjGqAOkWtLNtaAuLkfO9/FUVS1nSVNWUpAFzJ1vVnf9HJyDVZ5/vxGw+Suup2
rV+vf/zQJPX+4TGBZXPRwdVGMXrPsW43j8edn9r+cQTfNJFfZI8kR9sDrLnMQk9ZnzsvAdylu86u
bFDuAkAxVjc9kN3UwFlFK0nAzosaQPJGdxyAxZUBsArlHZQpskPVggxgSsevrkSMSPslv9yornRl
TCdk5WerWN63VrG8S6uuOp+MNTK9fK0K0LvWeoZjyiweYz0ujwUMhN/XOjOuRSWNg5+P16nZ/gOA
pfIx1811NwcmmRtnRVUOF6kVQUvOriYdO4gCFc9Os+jDweucmpyXMPoKJzKwG7H1eV3DHama1WU4
D/GOuSV+GRsrfgE0fR9EvQYjNqo5mSs2WXW8m5yUKW5QGGOQAlzEWjKeO0YVPJCD6j94qlY7YAFi
Tcmvt4Y5C+y7RlsBXKfbppeLDOQov2vAVrieWbrGZiMJYXcY2wbrRsaePK2rR11zv/WLN39eRuh+
PMMheqaul8/hUD24gz89Z3H8N++B9ytnoO1hFQMRQLcdcBgNttcnNrBhCv1Wb9b5z7nF0q+fEYsP
2Ik9O3fs054qp4BAw+vtf1hjHBzWVAcZA/6mq8wrpnMRpRjrD265Ns8imAnPje154YWIsVE6d1Hq
PIlEzPP4MibhP7K8GQ7mqNX32Fbto50LeGaCYCfITJRd62iryv0gvoBJITvf+llixQoGWFMDB2YU
8nzYhJHDC4NKnes72XeBFfpeDMBW3/VefYHby7mDB/xFjPtS1MD0RCPEACIBbjrvc6D5cBUrb0Da
ulv/ylhgsGE3emOnM5BHqla4s/+hWdpbUpGWr6K3l4xApD70P/R+faq3Jp3VMAVFbDL0KPybnRyh
7CdTm2G4nu0SfB/4tmVj3/x1m+03ZtcvnVv92ZE/sivDkJzSYrhP5yUD2r+M5ztSpuY7qVVZ2V27
bXfPWQMsNumsxGICRvYssJ5zkjfugiopruogiHEjTxDLgD4DfVwxv7CPCmAHToo/vGI+ZENNgmeb
Q2UFHOF3smeg/gKNysQmeIcRv8TCBfGAzdFtB9e97wO0sJRAh5HJ662XQ0EucDxC4/vDxLO5K8FY
OV/VRmsrXELwb0FfxQr21jASn60boIZ7pBHsA1b3/rmCD4GEw6vCnK1PVhpDrV3bzrWTa9an3vVB
dQrq5yFfpmcC12D5LjMYjx5gKs1u+SrZrdSk8NcW9LZ07Mk9zY0r0QEUgocISJrL45EOx9OHvO7C
y+0QKOfGTdzOhG99RSU9XK2GSmjsYR2JlsNWrGO9HIq8uCqK3ryyrKgGqvaty1H2Yh5RN1yvnXSy
H1Z32g0l3CuWkkQFQVNz0Pv5TiTmmJ/6sdKTiyXVp/NNJ13w4Xw1hqW7nLDxtn+mll7uJ6B8r60S
0DVw1aIvhVVa59gul4OKKflktPAUKX0VhtX1EqfErmCR+mJVxBoWrhE8wHDpPhl2/+oqPaibeCuD
ObwsoSHAibTEcF+HzWwsB0Kv3Bf4zpLXvgI3HYMVgTIiiP3Ijv1YtYiQq27R+K6b4u9Og/hveGEt
HZf2LzYeQ82NJKx4pNXrjuuqV+7bH89JGXX//Z/G/5utqayDcgWUKuZ9IfTGv5VC81cy35a8P9t0
dtxDs04m988+ICXpt7x5ztso6XsiSn8Hsu4z+AfgR2r6l1hbl5t0DDCMqmIhsMS22YlsKhcaRFir
zBJEj8o+dostNyOYq/PPRWdNEPs4TdBc6AGZWfXcFdfG3AQfGlfT965V49FVYr3a7VXW+zG7TsR0
KfEHVjUobEoknNN4GHX7TqQsXqsPkXMcKJrCHa/CNPUeQcD4lurQ4hQuRufBJnBRXGCL2n+e6HSl
y37tt+k0B8/10dd2Mm6w/OXgTHCMr1r0ZciK7GM3jtoecAWWlAWgfWALxl3uZPoXfY2udWNwYWh7
3zXzWH1s1dVpxnGXzPN06bexh+dljO+JmozvG4C6bglxOY+TPL53nQYIdGkVefLne/b6JES2ZIeS
GESfAHT0+1bLenDoF2BgtnGNZoIJ7RMH0MRx/mCtPfzngf4xddmm2QWGGxHberIvvQwIGRE7M0/2
lj+Fl8fOMHWBIwy9kYhAxn/2HBJV3Kg1PsZZd+5bzo8hHHAmOpbzAtxFcle7xmdZxUSFb+7A8SZ5
AC7eu40y+xkeOPycsh83QC47qw0sgttGfduVS6vZYP072a5rIcHqs5H4N8EaMvv0w5LeNIkNHY9e
nBGJjMt96Q6WKqKi7nAYUlshMmC2C3abSmrSTXqIKIXee90hDMFfxeuenKXR4F+aoWftqypJPoMh
D8vtuqyQfUXhRziQYm9MPuuhEx7WsCzPRTSDwt55rl5ciwi712EsjfA5bdMvYef+ASWVt4vccL4J
4qp47eP80Obj8lX0idKbtv5bvccUdZNo1nom7tDZDbK9iOITFW+oNGxu0003rP0VtLTXWqdbd+Ac
VWAkZQAsKXErgjcx1B04fBs7uZTWiKPvcuzdguhzt0IuWjcWbKsphNqgOO2t1fLvZk5hQLlOzRfO
jYC6xG54GLEvv9ZDyMueNF/sTLNBI8/7i27V6y+Nad8lrOwvvh0Hx+Gr6nYynDDnnejZKtl7J1GI
mb72LvyBALL0LC0860bCH9gJGA/dCmavCppYgEc6d1Z2iT7ojw/e8JrMoeefYYPicICzcTcnWrsf
UxxYonNcAw+G9xoM1S/dSudzBsFBRYKGFjzZy/OKca86N4JS22XAlIJkOMQvetCEqrFRsQ/h6D78
e/OZ4SgLNHa6v0KVWBsMnxApVzcsx3U4Vf66QngEgjcwOtZfIQ4bIUfq3IM+wlp0ZiUG5bHuho5z
GAGKA2PQtc8daTp2kKZj0Tr1Zar4RHF+NpdjUeZHd0KtRJ9nEwxL3Xolkri+BOIw38uBDEa2n63p
WFRPAa+qxC9IPIPUhm54bUG8vd70WyjE9Fej9JeYiK1boE+v6do9VyAhktCWvEJmtvcAw/xsGjnv
FGHwWDja5XMwAZMfYOO9z2BElW4aSb53hGia4JvhX2N3oV+EKtd+s5BvO6ETa/vW+WQ7dSJuV2ad
giBVfdB2UXMeb3sr9R+AjrwXv2SRTE8GtIWf7NZpILPN+1uC64NbDbBIUBDS4nNntfdJh5uGyFQM
xGXUR88ha+mZUffNg+2w951M/YZVe/kMpEVx1S0wX4so3UxCmW5rYwSEEmhlzNpz8bg9y9FSvI41
/LHHh9lya/DECs640kWKXj34sVu9DlOl32z6ra9c8/jSaE51vF5awf1AwgccxWuePWOJhnsQXoQ9
mW/psxRmkXxdC3s5iBROhv8YZp9FkDExEKjXVh9A2a7G/O46kE7of7PFclTU4MkLRJYvCTwEGVnK
CH1yasnmrCvCuKq/9rFZ3GCFBiTXDqK7uVvAq+bwAWeGU3Y7Uf6uWRr62vnSdXZ9kINmHzwMbjQ+
i5C1bbczQ5/0VHUI1ebBuNPD+fl4yM0y/UdTeZDMtjCngEUOzcBMzOouhZ5xZzV1tZvaxb1q0uFT
wtEH/LyYAJ51DR4cG7oErOXWJ7+00xvRucpckC4afqKwuRQJLFoAcsKV2KZprJkBq6qzAQEN7Cc/
hpdXfanCxPKgK8BMOS2H1RCDz4dXs4qmF+kBQQZuOIggrkVsPBdQOGXoEdGAPuUMlpoJ2OC1vK2h
H+nZLd27ZPvdr02P+dyI9WkfDRAUxv4AMrw0gWb6Nah9+2oJIpIOoii+qpYSJON5Np5jD9AzeNqM
Z2B6x92saqnSwQtp3mmybfcyI2CNTHCl5/EjUGS4TVTRKS+h6Dn0PYq0JvoeP3Zw8N3Me1y18YtM
HV0FtNZYa8Wl0U7RAVow9zouw6c+n7s7CVnrzTK7joOW9E01pUtBVvZTlnndnUhbDwl5k1Fv15Ae
SQRmOtCm5PP9GgBmGl1814ffT9QieqMZ32GqEmGbMmV+lLZw+L5NllJr7Lux81v3Xi1W4G1nt6S9
xzecGwmGSZ3pTjcqgmX8fMbeB5nIrDvpxyG2RxiPm+qPpugfA6BW/uH2f47lAoUwzJn7igjC7wCp
fS3hW/kSZW50XmLvvoHHJ92ZmuXdLWbq3aVe790lDknEpZE9+XB6rLtY6aSh9F/cmD3gqGvqAA4e
6LkC57/cTHMzyJ3k0t3xFDz5UWx/e6vkUXrUpH9VVFNveA9aPGYHV8/9O5LRhvVsajEtwp/RchRB
GRhEcO6aHjilcvKSpyR1nJtah5EmHnodqDfbiXaangUXsjlg9mkhEHzIAXX8/5SdWXPjuJKFfxEj
uC+v2mUttuW9Xhjl7iqu4L7/+vkIuVvVNR33zrwwmEACpC1KBDJPnlMCYjvefv8c/hsb1ntIlsv1
QldfmtBV1o4GzBIyvfQZ/3fNN9tPdFJQP9CI9cOFV9858H2uy4oUgiPqhfTIKTNbNVWVnETbImbu
wxiGpJS+V9ycl67rWYeCnesBQUP7IM3bAfG8bW+k4f7W1NpJvzWQ8phetaput6R31gTfwrNONvJh
IMv64MJpyZZqcradYyr+grKmbhOWcFXJbpixTbTqEXWBSZpEZglrb4TKstEZ3jZGUveOKv/smMJg
uWm1iofHNM1lbfnOW+lYfwyTlf0o0LB3PGB8iBPCn1ZWw2eigKXQ29pfjQTFYdPMq6ccQgBP1+3H
tHbLpzyGCV9tE1h+504japx7X/EQYqVTNgVapiwaApJ7aSpq2h+swGKD3ydNQZwmfUljIz2h4pKt
Cgs87oaiW0GJHMm/MCWVCGkEGUN5KhvlIZm7r2fIccBBnJFqvPlIk59be4vko3KX+KEOI7ZZRXdh
FL8P+eDdI/nk3XfzWalHylJNUC6UHX0CTadfBcqC3Qt1DH7Ez4o7jO+6TuJkcN6KDq2KYChqmFbq
RSnMGD3KTFV5cHVoYedDoLy0fuk/KASdL42VDQdkzL/d+o3KdNc9IsQr2aar9XcXjUAWCk4/Dtt0
hFOoD4rvjSXslWfr+THqVeesaWO/5EkRf/yLRxGo2mYWODXYnl0C4p/GHAeRVmwFv1hzHysNUs6z
Z64p65s1943QtP0QBHEPad7GDy2Yuev3rUwJ+qMtYl2X6xJ4DLUl2qAA9vxCnMdGU14tt15W1QTf
gVJ3FxXB4jTNlVczs4ZjaaTaop+9YiS+t3GJWpvsTeOwXoV1Abq4AAgip9bzNH3QmvaXzUEHqf62
8uOvO4gDQ2ybIIkRPnCN4zDpl1Y4U8onE6XrzibTp/VufZEH0mXohuTWuvHre0uCKqqafDDEmQTv
58XftTEdLRgX4PZe+UHMK8xW2JvpSYbgR5cBhVXQTg/3suXWfHMNNQvB0dk/Fdowu6oOHPhdQW3E
LspVxD1DJEBBl6Y/asBlWu7/cAQCepAxNC9W6gHZ19rpiMSJdqASFOJYFonK6go0SaM7z566F9iS
IaoK3F/azcGIT/mUf4pAGBdePjDoGN6zjLTkrr/0kOO6SCv2nXet8/1rXEYnCAqdaUmB4Ry06YLG
W5F2TrfSjAy72UJWrK/kbPZYjXeOrjho9fn1ptOoONN1j1ShX1lH1SSzUjkaMrh+E37y3XtEOC54
MQ1eYIUujI0a5eVpnDNc7Ka3NTqpf0JxKeAhStsnfwqUbRuO1K9FdndJJ7ddSJc4IdoCCuRb2it8
Il0IeE0X3X+JgZv/sph0VMfRXMPkhWFov+3GDHCdARTh6bcIxRS7Q7pVQ1L7kjQ62n71rE1AvuMi
2wqn1vjRT1uYcWe++LljQnLht1GDou3G3GuUJ8vuKMZduoMnkoXZ3k5IraNsryJATDSKjLBjIG4s
D9Aol6jyqt8nRakP8LoNKF05en1Aw+fLRZpm1jBOnt4G/zJGzoP28sd/2b3K3H7+6+7V4T1E9Q84
aHDR/+v/VVdqDSuU0X/oXSY2IoBsHMkB56TNB3lWhJSjwt7WXKrIQQFt7oAiwDn1pUUHeYB66yio
FMjGNonck9ANB71Bhy0QvNyqY2v3v52hmqBf24a/z/7/fj115Y0VTFuZp7QABC9Ck8Ca3BZLMzDj
5CATk9JMzCH+xZS9N+fb2Cbv0FT4p/PNDOqKC6WKv1QHzTm6eZ7fu2OyE3NyXx6I1xtL4RnGlgBs
+JROXnYPDx8igWr5WSWjAiF61jxSp6HvioRNZOiaCfsCA0HxobP/TKAC4tP+006g4BPpEN9Bv1kv
7QIpQHdA+DuA1methIO2lWY2OM8oEWSPmU4yDuTYGbYl8R6leb1D3pNSA2nG04QWjj+e+rgbX43s
RywmtG3SLDsYpjs/2UxNpUG0yl21hpmA3tFUll6YVQBG1YHtBHcgJ1NFFGzkHVxN03vO3S57bKE8
utSddRZBaK0tK472aPZqq2pwLFIahf8QxTNGNimjT74cH5GbG08G4gp7O9LCTW3F1TfX+VTgNvn8
baDfam//5fk3kPz6x/bTArvpOrpHRQ6KGKbr/h7hV9Uyy50orEFskrprB6EvRR8pdyoqM+8RleBa
RSLbdShvRC0ABve5PYhbB8WfSNsoURa+eyq1pOAK7DPQkfFFVOlSumW5lR2C0BuuJj8ESLfGPcq1
boSmJcp8d5Paf+aijX+K4uxZJgQUGYAXp/XdDyEQm9JJxl9MnxCdUMvy2KSdc6fVZb9t0Bt9yEsN
XcBR09/mebrGj35O09c8usKKEqXuoCiocQpt3st53CHNPZ3cAHpH3dRoK12zBe4RtKdJean6tj1L
L9kszbEtp53Zqd9lu2ySnfIwdiWhxMayl9cryEY0V9tzrQ3dos2yYCvbfrmY6zRbYsXoVt9uQPDr
c2zUcmX1pfN1U/JSFrW3Wz2txPVGr23SB2nLfNVZaYdG0/++66rviBgDeNpmdVDuA7V+MNLByTax
qUXL3k3JPiWsO2eJzu6AONIsYtQq3UHauZsjdBjATO4a4zolUJyD1kSqBk3RaOfYjXhy2tA5TaZ/
b5sh1tzUpkDk6ka19pFniSd1CMwD6gc/bx4Icvwss9hZU57E62keqdvC2TdUyizkHN48UUrMqLVb
6yQ90LVNdiWLShZRdMo26pzWdaaED9crIVi7EeOIuvjs4UXl3o8noPjVNqphzJKteu1CjuVpMO/O
1zXQank0wHLdJnUgTlzlkVls5azmVPjnKA2gYCEjsmycJl56hT/uSLTLQU3gm8ehEW/SXTYNE//H
xu3myC934vO7dqdovPSkKQ8o574Fqa0f5ajADZRdVfCZyLuSbYYOPZKjumfpH5lRtQV8GLKKZspx
8L/N6cWjSwHCfVXOSUCTfMZ8MKaByLRmeOvGtsKM2hhW45EjHqVLPTkGb6o5Eq7r+VqPzWbrdZvR
qtPvVFKlm2EyqWVR9OIVBTPojCHANyvIzu0m1w9G3w0Xpes+NchbvwdZDxaNcsuzC8fkve6jKCs7
Mnv42ZWO8hj5eULBRpNCPsYFOkscQBO9j3k3np1UafcO7461vEjqP+eFZ3wMzZBu06L3tjXgs3dQ
cEtQef5GT+t4QxzMvCjNoY/LqVy2Q8wKObfivQa07UkZ+ZchlkseB75wKD34EfO1AN25uVezI3Sv
IzSXpRkqnnmsc6Qq5FQVzzCSZ+Lseq36pKtjtPH1KV9Lk0og9T6OrN3Vt5kJO0ptyoE3Gn/I2ZzC
Ubae2VtLXsLak64M5kWQQZwvfG0hy78UZZhcb9VVmgxKFaSrjdnFSCd+Jjz2t6ieLIeo/uueC7Nd
xf4UbuV9tLlqgn/Pvu65t937pk2z6z3PjwPVexbVI/OUqVVO95Pj7KQlryLvG3G9/npf/+me5aAB
itDf7zmAnYnaijy8b7Jh0ytQvrWVty8SwORrpS0QdEPbIqOintMxpbRo2TaULEeOtQOkRY+r5DkP
TaohniA9G5IXseUCsJsChs8De7XJNn7kvqH3VnxNpmbI1B5l97WV7au6IAvqZ0qyIoakj0byFNcl
oYGqHFYV6vZPACPTp1K8uTxPj9KhdXRjrbp5tZZmoSb6hcHSUQ4R6eiu+rDPYH5ncA2kkvj1koqQ
cZ93KPHMl7l2hU2ysttSbCO9S5/UwGruR83e3jxEObb8mW2+kwNIeHnE8gg4LcuiIFfLTHJoFQwO
HANDvZdt2aD2R3izP6ZyaveugcaRprrx1kRO5U5FnOIUDFW9DIaVnxGPSPLqZVIzsUjDYvwRTps0
c+qfYzr90atCf3XR2oCXwM/OlIO5e7CtDmJ0TfCI9vU4B7/EN5bGh2weRBhkyy+C/j22DLCozSQu
8srDmFt3cQwKgnLsbeHa1TaBEv7QxOEPA/rgdWgp6q5DUeTEUibYmEWgrVGnsVZjUnpLFa2OF6Ve
l6aJEmDUa99d9IzgTm+CxaA+hO7APzke0AyO9PxPpQ3+KKFQf7cHFZG+fvSf6iBQiDYn6r1rTF/X
DjIdgtV/XjdqA/fRtyZv6YRh/9pGBDZQQfnten0ZQRyR18XGGwttY7Nx21QNwW4/9eFv6VD/tcZO
+6602gLapvrDqzNnE1bjsFOTPH/1TPuuFPOsFaowVAi3J2PotPssSqzFdeSMW0Mw/gmqjOLOMZNu
LQeIbEvtl/vN1MN0ozV9vZ8haM+TZz/IfnCLiEBrZX8OCQ+eHYVA33WgFzxOmuk887Vr9oMaJpsS
sa5vfgXzMHdCprNb6+3E3ldtp6c+rN6vNyIm5LlIWNyjrd6ddAdZtXweEPXKXR612evkhuNOdwkr
iqZtPwgfodONg2JULnUZmpjLW8uL51J2Ji9VWzXCLqwaHoKgb492p6Yr2aFY9cbjV/OtZV+Knno1
bsNkUN5yk09+nrIokU6cQjc9BsEUP0J1SYH3/I9myU+giGXfxYaz8uBrlXGdsooFX7g6/EB8O0AS
pah2du+Or1Ou7+XIRBgWK1UhAD0o3n02y3ROvJJeLJG9lGOfLSK3FLs8SJprNYMsabCaBlGs0Ba7
W5mDFjgkRVx9P79NKzQyL8V8cNGyXpVGTGxpfrlGoBwuBTJGlA5eX6iFgISQVK8BPzX+0qtLw6eR
5eRJWvaA6h06TLyG81zfsszVYOXvFsgzhy+pqSiPSVAcNL8L3qCq55+TCHsR6VHwVlXasG0R2FvL
XhsK65Vijh1BG3q73vyZFq56ltY8o967wUs2z9hNUDLMTlbJdSdExsmRgMhI1iZiQkcyUe6xtTpW
p1056Lveae/1uaPyXaVc/dKtDPA1J5UNfjUG16MlAvSYhSDi9XQMid020/BnoH3rzQBlirYTS7jo
jAToQYjEFe/IbQkKk7LfIN3qHZX5tZWLy1SpIdB49f7LOVMAVwytWF1tPUNPVS/LZg9ag8nq7Cmw
1fgxhQXwAjVNcLBC70droyO21FtXrPWm5jGTFyId/kdbNBrhQEA+URuBWczt+C0NFHstFI+o2Gwi
w2XxFCTFUZqDoe+QsGUVlfszhJiEw5glb0FIfNwo1G5eSCdvkNOgtKT6X71xOiTUpvnjXvZ2qvPd
zJEIkkOVYD0Z6vBaQZrxAHDkRV5HZCbEbfNNiXl+Snn+/aZkr6i0600pKKmxWEhKMhVzpdVcgyVj
fdLM+ghNRHYy1/ifbHPDuS7LlWVc0jNQfCorZifnWon190RXJzlnNDuhrzunK+DNnYZlK7z4KbDE
9AIMbE2wu71IS+1zlmiR9SgtVzP2VHQnVws43NEIUPGUfT6JyHTM3XtpgRt8Ai6aXy3fMN7awdHO
sg9xyk8ttKKzM03Ti+qDN65TE/6J+fKuCu0d3w3/KHtRJq8WGSrHx+tF2nxYRFrqHmRvxnuewLdZ
Ha696BbznUqdO/AW6otNhoD66VNjV8memrD8ebKdGN4MVVtJE3nm5uRW/rsDzo+nuEwWweirF9mp
NlwqN2rvLquV/HlIunyTxbO2zjxT7xviSI0ylf9ybIPMmJs+S1eyFyiVegEL99k1bPsOHmUSTrLX
q4ldgotNq74+p0hlrdJEaCtKieuzVeYwVrTzKcrPHQSCkb+5NpYhhV6LstYeYkEFtx5kI3wn8xxQ
mi8EIRAqLPckXVBThkD9SfN6cS6j8KwqmpIvq3Riw6YZzl72WlHdHHwEkNDrKvMn2UYA+5tFcvYo
myKv93dyI0SClwlGrd7Vel7z68vsg1bYGz+c2pU05QgdXomkUy+yRQtZ643I521kXzgm/UPbjVd3
6dEPDo9dYSU7abph053ivLtMzoCMRtccZXNDSGfBA9rdSTOoS9gOecMspCkPfaU/G02anuSVvCmt
YW6um+XNQ7VWQy9WPCjpQ29CL2qobbfml6bcZE0OP9b8P+hILVz6H9e/tiYjtxpBPG3kLBSy6/dJ
Gm91QG9P0h2Zvmypq5P+dftuYLIHst6oLwjIFE32hirxpcx1yaxXAhYOAIaLvvVfeTJ5lgzU7Osw
Xkjr2tR3CsIaw4CsQ/uVU6uTyAC5hETtEJAgLgZnnZrICUrY0C1z6NfuRY0y/wt0IWoKHYYB6UDp
Z3iwbLcOCnxeWESrPgm0k2alzclKUHpMhjT8w0fKmkqhW79qdv+xX47n1SzY/KX5RnSAzErUX0lu
m+j1zUmdmynLsW+mBLjms3NjqzjPBdm3Xjm2bmGyrkDb7N2h8O5rQ/tZhsb4jmhouFGqyt5aBcsw
Vm2nsUq9S8MqVHr5sfMy9hqoMERD0LchJWbr2ksHvfUjLFHlY2qkr2GajO8QWbsbp6ASrOXV+Y68
+kjkEEJ0NQcwRmaknDMpqVKJI/y4d0kSkQa6uURzBiUZwnI1hN2wHvscHKzjZQ++osd7i7ze6dpW
Zm5/socGgIZXhe2+GCBE1EHIbDtbdfmnxRSgTKYKGTdKgA2k4C+yN3GgQSmQ5ExB/20G2GOWhdLn
PkJbuXoKE2+tVc34YMyHUUTjA4jCz1GvEuQwsGS72+pfQ2WbPKi2MoAYjxzSS0lHiS01uSOQh2cr
aeuZc6be9LNpKpqzt+MgWsre3IzJQkI6KjtlUwG8FKJ87VFafhF2C2+kYBcppF9nI+MXBZX9KNMP
SnJq9QyI0pyQ6KG32nt+o/6Ss0D0I1tSy0xA6O88hpecmqrVSZWL822gPQ7qQprycBtoZBZ5dwah
bguvhz99XUkOiEXm73LdddMzYndvELhphLACZ4f8gg5rFIrZv5+xwqe0wn+d1IboEZE0ohSmerGp
Uu7LzjpKqx0U6xBqxndpyYNjauMyVjNjayDOc+k6N7h0xFPnwXIaP2qU+dsdraj4mcRynhHtLOtI
oUh4scONpaTZkQzyqy7/pHjU7ZUZ2u5anf998hBX1SE1DOUkLaoixHHo0ZmcHSr4jo5V7k7blAKY
YxSE2vUAUv3rzIq8Fun18kN6pFr51S7NMUVn3iziE1XPqIzPHFwTIPuFlyrOuS9T716dO8TckZuI
IKLj7pzDvCdpPaCeKkfEsfdzKvRd51vpvmui5mJok/loJjCE6vVFZG1zcfhpp+6fMIp0kG39UFJh
ZhZfg2qqyB8db5M5JxtufTvRo6PVZOZZHnpvoDh6ipHCrUZueu4I3QQemXHugch4PRiE1KSf7FX6
+rnLfD5tKxlOmWdDK2S7h96GCsnTYBhayA5pz72KH/zhWkH3GIaUXGVerz/dzgJlDFfF3AY1eLgy
E+/X3pvfkKOr4DWf4QxZJTiLdBMf/9nTIv1SFt6jbEcjD8A3O9gdIJLyI2SbJIbCfu1aFjzk6dhy
z+234Rk6Q5RnO8lDo5O3majNe2Mj4bJE4qya2+SZbJO90g9SyPD3XoiKvsbmlV8tvT7Ut8pkBCew
mYDWQiQhRjAIsunWLs9yuwlOrWvWW89Kpmcz9U9KUQ5/zicJ8Gl5EpZfLU5luAsvDjrlyeeTaOM2
vFMq7SH12UNE8pOTp7U3lYCMxp4ACZ+pPR9khzHpYI7+GuHyl55tIcAzQrdX7VwHTA5as822d0vt
mY9S2fYpMpHSTGurOVqEbRbSRNuKbRorhaCKdBRQFX3T93H8KDs9Ja8WJd+8g9IY2rOcuIpLAquz
GdpM7GXE2n0ivM/6RHm8RbleEerDWVY5yuJHFQhQZy6UtIC7yzTe1DieDjVSWGB5U/NNsTOitaBs
4V8vjbeqqD9Gy0gfkAGynv9lkKKN6irLdfuUtSsFUGfCWomCwI4TxVxF8qSfVryx7J1t2NZGKDok
nMIXxMfBVEjTqE12VvPLV5pN45XLSYTl4zimJlg3T0GZGgyoqrY5qXdLwGgwdm+adspMc3yXXmFB
8qwqvOHdc0ci6LOX0SnSSw7+Ny9DKZGQ1eyQaEjSvZkUVs8zFE37dVlp/nZZvOq0zzel0sPRquvg
OP4+xMY2J6YCROyvZqHxHl9Q8wbIwyqOsoMyiexct3l7VIsOEibBd5n3zEvUpPZOjKW1SUzVeu+A
UqZ1FX3GDggqKGjcY+w4+v3Qmc4Cnr7ocx7pV3HyAhvF10iN9LUcKR0oGf8aWerCuI5EkST8LFNS
onmzi/y4/D7DVCw//AmUj+hL0dkvVu3V67zro1NVKshFKIO+AY6dPxFpIbfldBCBwLIhRyX5+NGG
U/TWEIxfZVYfnkPTR5cMNdit74AMm1Wml4FIy8+IWjli99HPxAcZoBT1O2Te5SpGrvA+b51u71b5
B4t+sSoHk1gUcM1l0IzuNxacuwhxt5+apR2TuNI/MqHNlSRWBObF13eum9g7hNpIEkXEAi29Hz5M
Oz95Hu9WTfE/Wl4IrWZ5Z7/U8ucOEb5lMSbpTvPy/FklVbXjbTEtCzMsnvuxV+8bwHZ8ZfNn6WEN
LkKkY/ogm+zKq5ex64Z76T8FsOqVQktXspcgPlSHg/MoLyWb3HBYQZvXPkqrCQ1vkURqcCfnjqJK
2dh5bK2kaQcQcXZB8U36DrmoziKy1IVLyQPYqkg8E7o6d2mWfzMi4GYmRbx3leuWr9qUbepay7+N
qN6veYp5KIpMfS/UT+muwFC9HVwW9tJ0tY2TN/1HbrTlDkJJACrzpGOXrhr0dN+ySuj7XA/LtZy0
U6y7nC8jZagNAvWGuS+qPLkkueksIzNjAeF0XbLMO59XYcm7mmjypUB3+T4cuzVR+D5ZUkfT7tyu
V0iQzvb/cfB1qvlq/zqBFnTNIm7yPQEPQqJNj3hX573EWlafWq2wFrI9AxK4KoLeuLpV2fCLW+Om
v7rZLJb2UBFVpzEyWD0sSCL+GSWNh0ya1h5btHzeQOATGaijV1X1wnvbLsPFNP+Isj7otl6cwXAw
m3aJhHdCoOAoTd946QK7eQ1BtZ0HEUD6Nk/W2dbCofg7KeJuYYux/aOuq5WqZwQnWP4fYvhgv5mG
E888heqlsB0IO5NGOfgeVVYVMbmNERUKgE6tAn+WxN+srj3rcvyUuIu2j6o/iwzw3+A0/ctgVNG6
8D3oB4qx3StRBIrIr5t7AUHyqkhC/5UE0Q8Rd+HPQN1ZusF9lJr+4qbu8O7M3z2lyI2HOC61rWHa
LZoJU3iqu8xaR5CZPqvzDwVpzOFTseuNUhITMwOv2yWG6u9Ghbr4ptaNmVzX3RUlQQhpjga/gDBL
xFdT0X1jp3t1cjX7gG+pyJR0peax+ZKqA9lymOF5v2I2Vjxg2vnV2SFdvSvtuLz2okzd7CAn5X86
O4e5wzovDZtrb4F0wQ6yzvY61vAHsfNNwFNyZmE1ya51VXDe8z17XhHtAk0Zr73pXAMddJp67Z3S
2N+SYgcBNl+ockiERKVhXHupD7e2sGxZVzOMVGOrNrZ9NXm3aduprd3r2Gzop61u+agzz9fVOn2A
uxOe/3REGsItmh0QrBetGeBoLTtRn+SBj/frLDZgiJuG4+8e0i0MITcjkZdupVkXtbrMQitdoYPg
3QtTB1A8Ncu0K/x7Xr6AtUKSm5syCNHKmRulnzwEefzpRJa2l5bstBWf0K9AU+ufrnFKLAr0ItuX
+TK3Q6OrzzqS2Sgb/jU3Qg/KwQ2hT6KOH4DTPMCPM29VVj6MqrOfJvjxAeCTn4UV1Ifbxfy8iQ6l
kj8kjfrrrfYJL1VQ+/Fa+t4u5uhIhLt1cby1t4Ei0C9SXuWVb3NHme4uCYxp1zmcJ9/RCmLaSXs9
KJHZHkMvhGW3gCXhr+Y0Da1mIW29UG+nFqm0nBcvBBqKWKkALI7XU+naFKmyCJvau/b8h+maNKJk
LyC1MF9ynOexg5ZdkbTNUXGXQebB2YIsvWImE3VEmrcvA55yaSJS4LBvCvMTBSTBa0Wxo2zX4KXd
l5XKMrYfp3etbiDZqt32FBat+SJm/Ya5PRHesEe/3rjO5sFdTY4k6hfEQFjQUmF/lIeiib1jNR+k
2TSg9lQ0SRayrS9LktTk+Kk2h0yUyNRfWPskrVetZ0wHXsImsbG5w/adbk3gi/eKBOBL7L3s0Sht
l943TP5tKs/XvobJAdexVWDdQe0xpKyN6u046soRSEPqmgJuHg6jGWWnfj7IM9kWkTBaBY4KycA/
O0Jeyb8MixW4CFRkOX5rl5PIoaTJ/U3Fcvl6xX+7mByrVR44UXWOzBH6TQGYbdS5Rl/yIt2Yk650
SqntenuEPdaVpGK6+fRGoC5VT+m3eu3EC4tCnCdFr4K9U4gUHdkgfY385NGghOqPqfZjHovmVw8v
bP6Lh6+UzWqcGjg/PV0cvbYheNUE2VFXHUhZY3N/a3LS2Abh+7fLbUSlJ+0OguaTO08i26/OzohQ
bSeQQ7DatnkYC97QgC+JNRI78Uj3Vc4uhwZqUY5W83BtLDKq7XVKOGVbPnfUFcW/7LFVJHqY5tqh
OeBSqV1e33i0BmVUEQjzYd+fWbYk69aVgEvav7N0/c7s9Uu/9K9rGFN/m+73iaT9nzm95G1Iii++
dbzY5RA3K4dlt4EaChAPGZdhAZcBxBCjJsjs5KV6KJGvU40QU/a0fq23qwBq/IXFp7yRjXZlG4RF
RiNeJVW0KIwe0C641AV0bs7e9RLCJX2VPOruu+yTLaXnx1A3eNny1mZbkbmIsnQGz1jVJQQrcMkv
0l0egFyzbFdd53oN2WaGarxMnBB1oNztkctRwcAIQdVD1KenmtjHLmzHt9LPtZ5nF8WdheyRPlSZ
N8ta64yVNnvLDocSlE3eGSNJ6RSJDivp6mdfxGJtlSoVA27wBAv08KGJhG2aJRry0GW1GVLKC8es
Hu/GMkE9lm/NA4SZFURmpvaasHVe9NT4/WnE0Ld4Vh8sUuhTncHwwCyZ2iJJo/ZZ8UnidUaVnntH
TfdqmsR7ZV53qXmZr41hHJ7RjVLRtQKEqbnJ/joTHJIEV/zmz67l65eK7OxPYpUbTXEwLJ08rjOm
Bdmhv2x5Jg91VCNEXhtnswyCk/33gdBacKKGQjmKyNW3qlt/yM5b+2++01CGM7btX+e4DQ0Tt7tr
hL6Wc9/a5dmtbSrc6Bi5T7eWm+utTd5MMp10xaWwbr5Z6UXJX7Qt7cwh+WDVJzf08oXiBMZmcAWq
zvGUrybx6DmN9aTkjftcZPpD4YzJvUoi9blutWkxOU166HrhPU9+W6+Iuzj8D+g1697eGCz/KUXC
9MbR21Mvl6Jfx0xxV2knLwy/y06LKrKLz9eFNfexSiyUkMeAcptEHv1IUFWTdGAZpC1PBQ/RHYjW
5mANg/cifOcbX8oe3ncsvdWeRKb291crNAlsucPD1bKdnZhy9VFaXkKEBG3oS2Y4b6qeT2vRN9O9
PFAeDIW8b6hAFGjLSvOrowJRCeWx664b1ULYJ5U9WhUuArgHd7cZyiQGehaE2wzix+Otve0Lb50Z
oC+9vsxW4A/NdQMnzgOC0RaamA6KBKajQ1tdAC2ZDwZRkZMQJKp8diOsSmlrDRTpqwli99mSvnFk
6ovKjpKd3cbdQ9uu7FgZjmo09itBZOszXrF3tj+rtmlXaiIgZFUK5zx2pNVkR2nxy2TU6kfXWwYJ
5OaHJ6hjG2dZFuF3CDn8chpLhfUqradlHKCQCglnsWaD4u9nyoiGWooH26qKZxiQcjJmGVQ+mVk8
CxY4yEnaqEvOvcIZrFPVi1eC0WmzbKm9c9uohiqf7GwfhdPCcnrYigJPbPMOxt1F1mbqXQ2J3/WQ
ZP2v5qcy2WKZaUpwICoUHOSZP+XhL6bs+K0tnUcUbhbnCzlEm5o1vy3WriIPNYQhGY9RwBUXqtWh
C6L4UbOqbhGWdflZd/azN6jGc9IOJvxSpr9Ji85/g/WcsEBRfZaTaAFrjc0ZfhHjNJDtXFLblt0P
UajWW2pWx3UGyuvB7nt/r9UQPZu17j/o84FdU3nuDXNVxoT712BgWaTX/Vl2Sjde0T8IX8d3cg55
gEkWEHiwIU0FLi00p9dqKlGwM8ZvRlH065ZE+n5w2ngbdSDC/Zn+Izbi6JyXYbCEjMwmEoF56whn
U5gN0CdjBHrx9wgFfpGTAnDTKTOIPLLaeTcCv2fXUzkHau6Kt779tOdmGF/tPSqC2oosQbkAwRzs
NFUoR7fplWMBRc+xBnm97gP4SmSHbJO9lsY2lwo7fIDDlksP5hKF0rh7rwEh7jpm9KmO6aUuS2iK
gXbt6gmC8bTMlHeYV5fSAbaZZNWWiXmUI/0MqE7Q8oJQ1OwiNJX87hVr4zUWdZ1wm9/HtqXfE5Hs
/4eyM1tuVdm27RcRQZnAK6hEtuR62vOFmCV1ldR8/Wngta9X7Ljn4bwQygTJsiSyGKOP1g9RoRT/
6tvOShzk/TWccZjdecj2GTujYZ4cfpg8dztYMtevbvWyNYyKAcIrEP2dp8r+beNCizd8Du3V7Jxi
9/WsZn1+ZNSD186hfdxObG8lRPvgkYFOvA0HBUQFtWYbv811l92GGugkCX0CznKZj3bT2vvtMick
RYCXAPPuevb//Czgt81r37eeYujDA04wwwPVCMMDCJ6zSybp7qu/T0oSxcvisB3ksu1ElqvgJilN
3Z609fP/zqe5G9cQl23cAGcQYR8d8U211Pcir8y/qXsESWb/USIs0xPNqd/sVhG7wUVfZ0Rxd25L
ZzihzDJuVt3+82w+0XfUw3+NqP/Dy0X3kOzS0XPWh3ZTxPfYKjp+EuYZtjD0fZ3ohumGr4W6UgMR
A7fO/Yb92Zg+1LgcI5WqoK219a9d21XuEofHz8SvXlYI/lZIRz3r4aNSPCESjp+3A+Uzyi4FznvY
mshFiQiEzXxsUmoUqWa/a7VuvllLMbz0ZN19ByXgeTuZYNFzWGLIOttZ1c6nS1Eaa9KCp8qij59m
dFzbya2LSguktuZ821pWSIwhbO9CtjclhkMjrpQrm2BAULqDy08sYm1+UQmg9fGRbe1pvaZtqLdf
QrP0VNuZzhLS1bPjQI7UFd05sORdnhUVbJfjTq/z2tq6VF1/K5sqv9+ub/nJHoH0MOusVzjIiB6H
2CSAz4u5FFNIfYdSTPfjSU+uAlTOWEyMPnX+OKuC1aOZ3JOXUne8ofFxsXD4AH7KuPk4yaFGXKkD
VCxmcInK8I7c+j0CIf+QBYLB5tGGKJTPM9nWvLCP8AHhtuAcdTCrHJFArSDSF4ofk548kY49K7ZM
Ht2QwR17gvG7Q6Db7NQZRJNp7Cq2stftkWIhN2pqfXXo5WtNgcv50qB+OCetT/yJWZpQLJEzpuRR
DSt/bENz51Q6UdxsVZKf7OlxdtcVkQsELuLveyVS3QCr0MV/1ZPw4qRpHnD/Ux0qs18roOypVo3o
DEbzwx2iH3Eauccw0Vxo/AqxLbbDzJIJv6Ll1Urm/ChWwYPTTucUv/H32hU7J7kib7e8uajjB0q8
3EPcP+iUF1PIrb30hvYdtxHHU1GE7cw+JNpJkaXEHMZXZ4Q/eA/5w8jdQ5SgjHdL16aeUvfqg+uq
GLmQJ8QsE5w/6ppuj+jZVoIabNeOTAcWUD3zspqnlwnZohdX3X1POB5Pg+R3ZpUagkGj20eV1hxg
mxa4mSIwhRnl63WC0Cn50ES//Oia/hhaybldrJtRS/XiwqH3mJyGvZvI0gOe/Dfsf8iySHz2vn/S
SeOzaD9K7F9St/w2FIhJ9Lo/GFQd4+DNL03WmEcq36Iy8y0q4z322Peyis0flJKJOjsYfDKlK8nL
2O0flWXCzjLfqAZoAiTH7E5konom5WgHVcE4VV/KHIGV9V1P9AXBN2tKN6nAmA/zB2yrfV0ywc4F
LrRNnV0TgbJ6icjbWVl7kFNFKWc4/FDGsnzpw7+NmxFIlO2rQnSUdcJyrWGN+BSuwbCbciaPxd6p
mn5Fj8l/sjTpCZbvjERy/JOnkbxqM97wQ/7SD4P2atjBgILSV8L4RaMuZFeB1gJRKtaIp3nGp/pq
LlNQQTR9WrLiOsKf3muUyOyXjC+DRO9wxBtFBkl0dptub+u1eQ4raVD5Mj7CI5AsPrvmmIi49oah
f0D6sTPlPKJCNgOtchRPhbeI0q5/tpeKhOVcLTvgHzKI0/Ese7S5KlYDwIr9VOnV0zhSY1aZJcJX
dF1h5ZLtT+zXqKLsPe16JygGq2c4F1fHXpon29zHfSOOXU99contLqXXflw64rQs1DGYcFlgJ5Ra
wLbc8UcKE9EHQ62mYs1s8PtF0BqkEPEDVhGJvm9w0g36TEwSTisPG+recu9f5xZ9syyuxHBErXmu
agJdqCO5dHsVbTv9+QJRKQHZ614xLeORYg8sG6UpcfOCcjKBrA5iN9EPuBffVL1uAoTkC3dY4shb
zv5414K0O/b6/IdJTFAms7iPLQZjvsLKwGP2iwKhHzKljLDCtfdOnDu/n8qp/0gdNnCz3SReqf8E
EfiMZZWnk9M7RwbQBDsdftUtX0/sLg+1KZJArYH8k4GH0uIjm3VvMsffpXMOqF/jlzJZmn3eI0SW
/Z/CzghhANCAGVbX+0VJnNsgw3OxOGvO34vDObloRv9aWkAP07r+6Moc2EXY8uUVGpqHcLhXRTyQ
widRrbXVc5sM3yOJPWNuJeKYCRIq9dgfwkGWPu83uxTFdHQTPpCiLlxPL6zhvqn4sLQ8filG8vp6
w9YljI9ZWhwWAsonEbd3RVHJAzZqryP0qnj1ZV4ckmt55NZkNLNDV4V3spbPM3ZuOK0PD3WovSe6
TaimlReV/YbfL8Owp3LRChQd+ESsZeY5j9VxJ7vmb6xVlWeCzlPlXx2jHiAP6eQ3bY5/cfTYlYaG
TzbG3L21k41X2e2zmsdvjakmUEontr5OcU1sgWebMQK0jtCmSrc4UxKf7zIne++kC5Akc2bfbu9q
XLIcMQsvdkuA8kXtHCrSPdceyaKM2u5aUtN8WYr6EE6soai7UT1XgZBFTD8FUWq9G1VERRYhp1us
uqcx9zsi9EGlzH8wW9QxYfuwxuIps4zxDFcBEX5MupjJefJnCzlfhZMI3sIaHjAl94O9VqTnRXNJ
x44x2JnMgwiF7vXKNO4ALbzleT2hXQVdPjvuLq2xZR0zilPjEdvO9TDEVnohO3rJC0ndEeWEyHiH
ZyejwILIEhROxes7+Tc1rDdrnH9JvSMHlph3iLEvNVWIwFrBSwoI2EYov7WghiG85i9O0ltXOEgh
dgm5PNVRWzwUMzo8iCKPMYXfZo/5Z8GibqdTmLUDGYVtlzaipS3wLdPaYt/oK6KmcrKTLJzoLo3J
srWjkVwWt7DOISs1WB6ZFqSjQYVmUi6XKs3GUzmlM74mwjhicDjfD0kRsZilrBV5THMYxlFHUt1q
+zqFIlR0UbKP5H3TU9ZjxoJk6txbT27NkrhsMEpOoEJAX8hdv8tU8uYm6nMrjq0XYbijP+I199q2
p0ERiV+WqfPakbT3pW31bzJNFA+qYvzNmAfLS1HUf1sadk5aM1TvSkNO1M266VxbprWj5LX1OobL
98mi0iehruWdsuIOcTLaB3Sq8DR72NRMYL3XUar1Pom+h5kQq+9VYvWwGBBwRlaBvrlaxnfi6WzY
smZ419wQNhAqqXfXaoktLo58jyqGiCnMm3dKyCZPG0z5EClGkMyskLApdAlI2OFua6bxol9LhSqi
KXlfumwF3WBJEs1Rd2jMiUnWNINEsCcOI3O4dl0yXlv+18vkyAOCM/bKTEC72i0otcxt6561NhEl
90FZpPLSZXxko+kPgndZh2nm99k0erWiZfs+MtYoaI9IM5bIfqOWX8hkar5AMn5QVaU9RB3YlCEn
xdwC1m1U4MzqMh+GNMKh3qqF3xAiBeVj5LfGGm1vjjNjnxEC9gyMBfQqcx9h5oyHpb4OWTOf+jYN
rwv/C7SdO5SKr3kSxg8EUgFwsYlguaGoNy3qJbf98iDMmQm7ksBRVKDiQ7wuqkN2suqQ9j7FDN3B
cCw/wiPXN1Uju4mxr87uojmBlizGbqyX71VfHTpZLcemHVlR1O4b4uBdL8eUwhfu/3BB8Ts3Tsy/
ItCGOCNFI6i1oUyHWRJ5YU6gFVfLmSGfYqw0pWQoDilZwb/xAW7JVV+H7igncCWKXq6Q351SS4uJ
O6bwgYCAX/ah5fduYXtqUZGIZHro8H15GmuXoLpV4LJs1N5YEdSo3MjZYSUsvJbM8r5NarHD5G0I
YBuK+zQG/1BnC7qFlnCZZjKgliyhwYamd6XRINI17mals/aDhWsJtR0NPkO2xTu7KcPUnLQ5u8ZK
G146blXPjupfpr30vkWW8TSoxl2SpISQZ1vb405aHasozn0zfW2F1jxE86R7RNS+M3qTYR7jOQBf
OcwDRjdtpNxAD/TXSUyKV5KuvwdbARQV183eVd0g6ajnqwjzZJ18INqNuKFH+FNJ1zyVVh0ebU2D
wwAYw6spf1e17Ep544GfxHTtWrKNGarEIAqd0i8K5z5XWQVGSu4Njgrzrw33hphnT+uUoHOr1zgW
9l3ZKX/kxBc1WZpxb9ZNuW/n7HdroN+RuC7ssv6h6mV6lw/j5CnpDL7IHW8d875N6TmwRFEEhWqG
+xkfxl08UCndh2FQjnUBtUv5Y07meIHbbxynOvGTfrL8NuZ30tdg8sBuUQJqEBidp+rszMNIkU7V
3EGku6qSLZWBVMQAEaUrKSw/qgv3cSEucnKnAA9C6WlyaI8U2e6TCQao08TLqbDyFmll/dK11aMC
ONN3etKOdtt+aHGu+4bUTO6wnJvPhTjdT1TJQdl1ouYq1phoDyppP676JUrnZ2Azg1+7SRxQo6SS
vVq+t62BVo5lwY6bAnuOmVF5maZ4J3r3Iw9L0+vsgVhHdxinXF6mVsB07abrhMiwZIA95E70ZoNJ
3k+uXvspQMxligSb4YEPCDfOg8Bech/b+VtVTNOuIWS2zyWK8jxBTVgp0XUp9PqunJJl34ZMUYWA
imWHOJEr6WD7XZFCxwuTIzG4PMiW8ixUXVxY42NOa3UnE5SdoWnKseZG8sL5IUfAMRZp/Niyn40s
Es0YTjDnU1fSNS07VhU4pK2zs6uNaDoWtdB2KQIbL3Z820pvGN1aLG9awKEoJHeWnT0mbnwRliP3
nduBRjML9YAJqHVabNWl4rfBMgXLWU8fsuIAemq/9KI6JGSevUjhkwtndd/ajvQoV84PWEIwkoRx
tO/S7kNb+YJN347PWkFYCL4opZR67KmuG/qdIYg9hem0y3X5zFflrJi/H4Q/cywR6l00Gzs7RyMT
EZRDrW/L/ZjLdDfpmD8aoMveEuIz1Ln6CtpARO2d9AeWFIfGgmjaQIJAHV51T01OCZdBItAl5y8n
FPT5ZM6eykra7LV8HX9+glkYL3GaPyphs/iDqoX3cWt8CJM8/DLUQdpn8RlKvOmZCnKuimxGbV9s
dpmUnl4GQ91pC+HwptFUxr2Q0rkQnVLWBh0cU4hhuYd0v/FCYalHFW5dMDSW/DxYCyoIsyqGHQyB
x9DNlgM1mpOPEW/BQlZhpz4VKUIAtzlr6dgH0xgPwfbo6xAJsw9wvCRi03NnTjbhdvTtx7nMnSNf
bh0YuVoHgnjXoVtwop2yJYgbJoa0YNPmUpfkb6/mdCQD+nw6NiQYTce9EL1wPEL911jDgD1ryjfp
FARQSnOUpyXB5YiJ+rvu5HMAbGQORqMv9wNuNV4ltAKIsFV6fAjmeVDygfDCcZqXMmAWKdkETeHe
6qs3kaAK6PCe5PUJtbQW/Gaz8pWkwoZmdsJgO7B8ZR2aZFeLsPshVFQZLD3GOvloHSXDYSCh+sFa
YFnqNbJ6waTwV9uV/edntT3aPqZksTRWKuHieAQe42MI6I4dLfuM7ZGzNid2HHzfO1mXE2+ag5jC
MRDRK0VNNQPdXusrg90FWVnXTkHbRKXmt2qTnbtuIeG+7HATf9QUN92XE/8YyTdLq1cSBCv4tg1D
n0FqfQMNQLn2mikMF3HK+WwOIVupISjuvDmNbbPSbEPHA2szdtQlKizWkMFORrC9A2Ae5IXt5ZW0
XR0wMaxUnfUhKPua7W9o4N2IiBJUCOXfL1XpsrUaTeI1raMFCB30IKbG3K9t6tian86S/yTu4vDJ
hhO/XN1y2B3TLvXBwxsvBprDd1XrUxXI9bA1t4MJzIOf+f92OqzFv6/G/K89zFguOyihtXr0m0F8
sDnpATTmutgLxQQwUmYnvFldkjpcENVdsEAx9HCx9aQr0WfGdoPkjsOA4u8w/45DeFEADjWlu8PS
KznnSpF44tbXUOn7ZHgsw/ouYxwIysLI/bwufswFdg4KrDEPMKMSLPqtLVxcRRbF2duZhOgnYtIJ
Ubo8gf8rGbuXAifU6NEmKxYWz4k9vErVMY7DGiZQLasIpsj1Jin1y6wtO0r43dF+7iX3sDs46CWL
6sXdyiBtQogRhZTDeFYqkXHrwE+N5wQoja20rJqIM7rAG5ohD2B2qyesZFhWUYx14aM5w4JRLG8h
6+wpEyItx9C9zI3M58nyyrrOArdafvNl2/6MaPVsjtCqHD3tdgkpMn3s3OsYL8aRoHJN1ZifsoXY
WbKtbmpBUePANsqPc7jafR5VNysl41xV+AX25ZFC+wWGJiK0oUpCz5hizVdbUsdL9o7qX17CEpJs
CFtj1ypLc5cBzjA0eH41w+zBnqRzzjtqN1yFnfJiLd2vKYuP9tIdB8Qyz7YdV0dugfIUEkd/q0rs
48tU+dGv0EzT0QYUo3F+VVT2Pa077Os8iX9EeOkSSfIrezI/BlihIkzsP0VMPI15QS8VcctDli9l
lDaeVOdTY7biJ5F5h1gAY5Stdv2JYMkTqUFqXPqGQiuiJbsqarOzrpDTtAtzOfWhuxwXUgc7VJrG
blG6ds/ycVfVY3pUmzXeAQC0LYm0dnEvrgj9AWPGwxOuDo9GWiUfIT7NVIKTTNCfs1qt1uIVgJiG
WJ7aUf3oWu29HLvmEg4UTJLtJw9TFZQ8py4coLHcRRmVv3GaFRS3ZjOD1L6bi/zSFDWUzDV6NyP1
HQ3ZnNxBKq/qnO5j1yCkSsXeLuzzPRzW6BWl4M+4c5Z7U2IbaqjYHc4DuF6nL1A2WlVyyOXkfEji
19J10Na34Xwh8BlBRQanNJBBPhkzEeqSDVXrjoZvZ7Z2YwdgnGWdtMeW2rPnxOyoeicT/keqJ9Ny
099y5gdDiMV4dKu8hphSmCcXy59HA4dzv1Pi8lde/wErkJAjTWpvkcJ9Rm2MD19iUzDcLCUL6my5
EWL4PevdeZnj7nlsO+exB2yRlOiZ54FpIU8kw9GW/855s8GW887IpeXeV/vz9Hbl1rm1t8N2+dez
v/r+vy+xnRZLuI3zoV4oZ9wpbKo/EmaVz4fVqLGIXtvbo22+GRKVi7b2vx5+nf+6fOvbDv/Vt73O
1jdrXbkz1Hry2NvluYckuGZSXR+qNksYwqn/6TUGkwXBej5XkOzu9fX81v586ucxnkkDKpZyiLK4
CbZDvU6zo4mtpLe1zXb+T1uJXVaRA57qsx49WZrK7eAUho+IKHra+upCMLqn5njc+raDSm26mozh
3WdXIbKHiGHs60nd6LpnU0fm8/Wksl0k+R02/P/qSxVIu9qgnr/62HFiqyWMW2Xm2j5x6uho1RFM
a6WxrmptqtcQo1Kmvqn7IR3trUCI/KyryhQsYVzsRRmLx2pe2D5FswdhvPpIUFwcU6POTiRGqFqm
OnEENafp7rAbZE4sJSzvRTW0d3Cfjw5z7EWKiSXSkuVnKseOGVv+Synt9gjc5bWUub16e6h7hW0X
w0ok7sduSlnhq/fZ1AXAUIqLO7L2bNjcnFBRLZD1QGXOSgE/rlp+xLYR+XzQ7jMB/fuyk+oHvLVy
F4+i3KuLBok17tli9rUvqmzCCrUpj6asyPSoAJk0nUI5lt67bBjU18YeEYx22VpNQSQpLyz08GZk
vKf1b6PtW3bKCBr7yHpbRrPeFdTOPeUJkIJ6qn4Sy8dCaO2Skd5fXWj9W2s7UCgcHVpKv3fb9Vtf
1+uvrjXIu601JNVChmm677rZRafWxbuqyManMg5LymCTca/gLPG09SUVi13EUdet5fZNc0ma4g8Y
mn8uWCbLBocxoEFZX2M7FPrfZLTix+1l3HpJzioWtt7XBUNfr8t7mZ+3vob79q5TwquL72s14xJB
9e6DthRYZUNUPNhOtIYnGLa3PvjEj0VJBnXrsqphgS1c/drG9a0rGZfZV2tNP27NdG6rJ6i1/7xC
mR0UHaHSpnndRK7IQR/SOrVPacv4CrLlP6Lbz0taTG9MLfz21f/f1xHix0NBNfTD9npfFw5a8jyR
jWNng7caBKfqHmSgeTamlZ/T4BO69W2HoVKr+249RKmCUas+L4f/OvF1sZYtNshW9eGra3uE73t1
/9XnpMUf1ZWsfmTieo5sQdDqpIzjKfnn0VefUDpEBNINtisUMkyfl5VRk58UHTFMp4eg82szXOkt
3WtEIGgfsmY4bE0tBn7OnoS6a9tqsRYMV5HPGitcL07GuDilMRjhrTnGfX2eEnQmoJrYe8Xi1XBz
9G3Y8X42TZLqJ71Fud+NvXidSjmesO9rdtvF8OOzUyfreReZ1MoPnbCDULIoERnROVXRYiBpuXix
h5ItmBu/bS2r0KBckSfYWokTihe81qAkdcXj1lX1EauJol7utiaKKdPPJuujgfOw0yf4u1aCKZHS
J8recl3nRWNpdFJLFnVbswL1An+NRc52scFw8UAFw2U7GaLoePmm87Me/HE2uK/q+kFdXzTrWO52
rlvebRc2AF39cO5dbiyRe1vfyMyzj+HpH1z2925SDxTRMMVN28S2zU2OboeEO9ftVTdQLuIbQl9O
dt4e8MfJ0X5GybGEFvISjY91LYuDqzTZIR9X7uUongkSWCR/tX5focp6VbKB6FSufsPJhdl9LotX
S5tm1vmMcq4tctbihn1ZEsqd7bU5KDhx9G74BnY3f0UijF9Jbx63VlOP8sU2zoyOyV4szdFGFQSo
WHcp38q001SG8Ws7EcnKG1JSlNHoJw2krh+TE1ijfLY/oHTZJ7nZHwhjrbExh+U8zMDeKGGvFtHJ
1XdirUIV6iAft4OenwxTuRml/NbrSgKZv5lvvGkwHNVEvDpn76IYlEWmJI/9SNSUGuowBKFmVT+6
cngIw0Z9SSNIkyhuPGm64XNBXCtrWKurSsPnM2uoi9bD9ihe1xiiMu+jMso/u7QpTALFGJ7SNv9V
C8c4tYZBqbgFH25miXspmuKdtXf7yzHj6zAV2h8JvyFzW4vN0q2dF48FeUkOu+uQS1i46unQp6JV
fw261YsczXo10/acIOT9pRWA4ZSH3LVgNonqIjW1PFQacdpSScu9M6Y1Se/kG4s+TGgA0/px58Ze
SGXXgwkjnkCASH7J+IcaLeLottqqzi8dCPPECEsc9zCsdQjaqihj8S3A/nEsX8Y+XasL8zjYmnhA
3pN60e6ovBcPYT+Th+rHhloNY3pIpLnWl6XtAVVwemobGCGWUp6MISv9NBfyRNBP7s21rJydufHE
0p8/v5CDJEGxQwS1TxUS/SS1sAjXu4TgjfBM/XFUuqdoYQQyGGoPUahXkHBLVF94LLzqdtfe4P0/
WuzWXofF0R67Vj9s50CfupceO11vEr97BudXM7bdZ1ytPCF063WwjPl5geq/nZsAwRFrVv2tpcJb
fGoGIvfr83DTXJ5KvdxvLTjw9VPrZoc4rC3c7Rrlkfj+cTvXu5b6aONk+NmqzeaxG5ezqWYq+Ar9
lDX5ci3WQ6eOOHR2OuEaWnXfDofBUQQsI11cJ12z2fPOhUdEB2bA1onljLimFnPMPBeXQseuQh01
zoZzt+zNBAPUz/Z2ajuQwDTbarhujc+XKpoWiHtbEUYtxvg0DmCxGYwrfAYsGVMwBDlsa1brHyAJ
IHj2Knsma4GciObU6Vy9OOpyhhn+8tnczmiyHoLEyq5FPrybVVqdCyJe12Fo/jlAwLT3dSYa/79O
jKo73eu8la9rO8PWDIjKWuMhIActsr5K0hEMmvQUYADGkTcjc6ZDPFBMqeVqdONOokhADMt8lyCv
2vq265y5jm5b02nMByruiDKsz//qX5oWfJEUClzGSLKUC7VdPIcxFaccyrQrERhTYjnmNUnktS8x
GT0BAUXIOUT3Uljlax028XVrue4crtLKks0uJ8cuVY7KKFI20mX/oopSvxe1/Q3FSIfohSuwjkDk
aeIaQyOW5JgKmS13W1PrkHJQjJdjhcPZei7Tczi6KIfXJhjP4raMyecf3rqENfuJzCOcdLjAKkZC
rCNMlK2ZjLhBCXMNRG9/S1h1QC2GwJKGi3Pdth4kJbhba3t/XaSfclHIh+29F6vOa7JSBUcbrm9W
YdGsY3eyNetYXfhplqvBzfreRAEGKQUEtba2V0vC4SGvCfGSWCa1Zmml6itNKwNBsoBA8twwVpsg
sFVBZigSWv5qT4zRaRTZPxAQXySPYipMHjByWv4St3ibiYR+1DCsfZLy8XMJ183DUrXyBvYrVxQc
+amuRBh0xhJjTackJ/KQ5akC4nnTi/QtB8/2Gytf/PXi6c126t9lUQmvMrMp0OpE3JwU9Q2xn+T3
mUR8SwSfjYEWOek1n8oUJU4UXUiRHtNpeRFLaXjgOJFv1Lm475a+Wryi0fh5c6cOeXHbDgo2BDei
oQaCqh82hEd/yKhAd8aGfFrUDAiukJ5TQ6fC2OypYnG76YJYfjnLtvlZt7mCqXExv1h9w89uetBC
qb+JJf5VLg4eiNn9MNfhIRbxn6YvsluCk8Bey23lQJm++lZbqcaitTtoji5eY3EkJZZ/M5ZlPBhK
ku4dJb9EivuL5boaYN/xx0yqn/0Um6R3GvukoRgly+bs0xrQ2CTTHAITxQ9ubGTfR5JEWDk4SJEa
kpU2N3bWTO5Oj0kvNQgBnqrqSEQ+JeWH50VXps95B52YLIH2rVki92S5ZD4Rvuf7JgaPadqIlUa0
8G07hHfWd4eq7+tYak8GuHMK0RtsmkqI9RURMQvcJYGXiXivytpc2sZtmr7rHYukx6oTzmkuevCH
EwJl6RNnVE6aQl6NmqbmQO28Dh4kNIJfSD3Ua04EbAdfSexKUXoGtMoz0yOITRF9NIUjnxedSZsu
/WaTuEfcbcdETDko5hTfTW76ay6V5H4aYecuS/13oQym7nT3e9RHrW/hpvBI8lYDN2/FQWSVROWT
2tlF2MW9ofz8icV1/deEgkku6E/S99iD2zHB+qoGDjF2vacCqcM3Nxqf1EpLHhpUKltrOzQWrjMU
zhMcW6/YDmGto3SZ3NU5ZHwCo6Ih+0tPaCP2qRhZ8Gim+jyTWt1TdSn2W9MCpHgtUvd+aw2oC59H
g2LsSQx3W5dB9cHRTkSza51Me3YHo0PliYBobW1dmPABfOvyLNiesM4+Z4OZmbVLcqq0cKV91v3z
HCJpNZP6cWtVhRbtcycsD1tzYmdDvrrDa4xLXV3rnxMlRyFgD/Nnnz672nlwS4GSl0u2A4uSA7dG
8bA9IXKUeZ812KFtJ1lV47Kik31YX01ZD9NI4E+haOC8XUGoewzCCgrU10viAhUAX80+3zPedJWf
uPPznBLumC1Nf25DG7acjIO8iJnpqi79KzoBV5q105Mdi6d8/F27i/FCTNOfDWt6Yp4wXuqp/hVn
gCa2c4RoVR84pXtCMWq+CK1DzzW44367tjT0KGhw1PS3s6NKpkdtE+sYmg/M9zViGDkXgRuzgqAU
LXnaDsBRqn2ThdU++399+pwUXtS4wLuFnjzN0YTKK3Rhf5vHPE6MZ6fqjedsURj00bSct2aquP1Z
W5CHbJdoozCemcBmu0g+ry9b0sgTlNaTWJ/eRPKA3D0EiE5tW6P09tN2yNKW0a4dp7MdpfZTBxv9
OqUKZeYYq6GCjKiOLhbiPOsziAjGj7Dk2NOEXemj+m33fEDTHmHzP68n+79VoYR7KvsRRumz8kQt
nX5QtLb/bG59nSl3UmM+21pq1FbHpUFg99nUQ561FMcQ4cZt68ILi3Ren6o+vvbR89Y3L2GgldwY
W0t2ynDqLFlxBX90OwxivtWIQ+4/u6iCPI+s/z3DLpMH2+E272BniVk3PXK7ZIqNMcLJhIOrxke1
Mpbr1ppC7HMS6RwrPU8yf2nXKLBsbG87WyXM8rmlEzprs/Tw1We42R9XVZn0hrp91BJqy/7Y/cGa
WvVpO/A7guAxkK3+6gvN8VXiGHEH0Ud9GqIwvZOaeP+6IGOfAnmjbY9ffc6OsP/0+aLtMAKsACPk
W5OY7zDSeugwXrkyBxY4mhfBQBFEsLUE9lJYN60n3Dx+0jqzO/+rb3ua9T+MnVdzpTi4rn8RVeRw
u3K2l1N3+4bqSM6ZX78fxMzg7TNzat9QSrBsEEL69IYq+1HWrrdR8iIB5JNad3GwS6KEFoQAGOqU
5bIESJe9mLLbRHBUn8vQzZ/dKCe85oTBXpQlQUqsMgRi7qdZvh4KFy/mIHGPorGu2e9ehkqxpgP/
yWWz3sYMszjvBeVzOeZPNYHCK3qvOHFFiNzq/mQkAh0Ur4fubDV6yw2g0gc+tWEjFaSUYpbP8lCG
D1VoH0WlKMIERyF4XzlHZejy26D3Z7P0sV0ZO+210rv85PRlAypo8JJr6eXbNN9KcpdvqsoqNwrG
KQCPcADSJ0uXdjJuCVs3uiS6vDXM4kuluRl8+Pbi5u3VaD0U2332pOAl/HCbcGf4CB5EBiudjBmA
kyvFoQ+wW7ZTEGzlUW49mBOSD6ZbbtVNzRxkXTH7SJ33KlST1QhKeN0HEkRSl6+52O0DHwO7XgeD
LkvdCcTEq1Jawd7jg0CAWwaSDki5bdWzPKI1hwWVxuYC7CRb2se9+sa6i8EG9MIm1+Rb0sTHQbKk
S9Hk0GPbzj4mLQQ4TXsNqy5k+WezTgbtmbS+/TwmhoJqu3Qi3lETTNSyVZIONZypldxrDZo0ROuh
E1UbJ2+jVT3yjWQxfJXbu+JXzuMkwjdAYjCHQof36GkXvcLvVOqQC86CNzRdX9gR2gS1ku8ys7bP
bYILGIEAksth6FCAN7XijGjZFxAW/dGV63aXW767Aqnh3tr0F5fxT8itaCt0n7u1hTHTbsgk5ZIw
V02MXr5rMVfuimTEpk1+xoZF3SbSuM0iFU4ePjWV0pWnsnHLrazb3aayML+M7XLcyLX6xevxDwAx
1Ww9HHsLeczvBvCPe6Hqr1IYFIcEtcYLMongSvimbOPKqi95lhElUTv4W6O79oqhvQAkODQlgox1
Ga3TMt87Se8cU20o8OcGEGW2uo9FLtyIsm0ORjEhAr1G2eodLuYAhH8g1fSdUS456OySr7lb7Ro4
XLNGnY0IHv3GrCTgelFdnxWO6CQA10JLghV7o/G110zYNvKPIlIHeHV6ee4AGhylKeChVXcxo1am
aTVTFLpRwz4I3pQFWqxIRgRdLb+qyffWlG5xDM8XcZR1HN5BL/8Zba04sf8m8yWMSjTX5NOQFcqT
DsNDp9uz3WuWXQT+xirWWuoHlyYtvJPXM8NIFN5f7CfX0Dtz5Pa6qffmWOUx9UCTwgpeB/wBtlpE
DNUsynLvm8MPe7KP723cxQkF1j6h0BnsUEFwK1vTOnqtjyOEB5lGQZdTycopUvIFIkC67sLgV5Xk
J8LI+oFveRuBWEHeqtxxQ/+UMRYxPWF4dh8w5agL45HAiLoKQZdt3LB6xm8NjpldabzEWnb0S8bB
UNLx/Gurdd4QEyjTRzRN5UsbBMqlng6WPhhs1UPtSFe+6rlbvQGp5ysqKxTJahh7jWrrRZG9BpS1
CzLvl8TOA0oMAYpChDJ+tkaXv9XImvPRPjSpi++JDadJ9dgDkXvoqQ7T46tXAeQZ76xI6jX7nkWu
38o+TlYyMcg4lH1+3jImCPVmgFz80DsE2Eu1GdgV9p4QVuHzWRcglFyUonOUpS49yEuspMFmEYwF
MC7D4dFrgtdj7O1MZ1KfLdpfnu0mCJRpwBttNQbEoKcAD929P1ro7UOYXzUKVKb6dwdpMAD2u60c
4HylaRF1tlb4fMlrhKazrZw1IJQbCQMWRZYQg0QvxvNcNhZy+3kohqfeN6sLocZkPTYDomhJ/QB7
+YlIc7Uy0JM/OgMufoHqGsfJClZyW+ckRa59MiacDm613yvbueQBw6xeSQxjcVEcRhSWasV/7wCi
7oumecf7QIMTbHpbKY+Ga4dX0cUieJxNBGIvVp9jyz6DfxiYZfcud7B771m1E93wgC+FOMdpDWZV
GSSKJCwIVNSezq5bbhwKu8hWRoT1HND1DFCcYwC64WOwg8x8slI2pdQMzS2kY59zo7GJ8mTKJgrD
fT7U+r4tC+dr7LzAZWrk2v05muUGzjvfUmeCyEg/A61dp0bindTe69dqIVcbVurOoQV4tjfAgYI7
YUtKclm8NRDuLSwBG1fWN8wArw4Gv49xh0aRRQ4xmWhb695LmkjmeTkUXWbNWZOZ/9EsoYiVo3Ez
XOaOTmeAY7QTgJ6F4+xcz3XWvoP6msLQt2bJvFJlj1fR1bXzWIZsmzL7+BWn6jbFTfckj8g3IRR1
x770tzE5REHVuWCBLjojqzM+xNNhEs/R0x47Yb2s711bD7c6nEZuck7u1fcyYKpblPE+9yzZX8cW
jxFM2FGqWX80bczMwwjeolhF51DPHg2tN3d9GrD+ng6ufR2dBh5arYTbqrnHVhWdfJYHp9i1go2W
QQCAjR2cDVO/q54Ge8Pp6VFYuHcgrojvhdtOKu+j6hJcIwZD/0fgTEkOAgNmTjvSUIWBJerG5HUF
AvOfg9SwX4R5+SFzsMvQfCS13BykRp84NWEW/BosZM+njQBpxGLbPUkFhltwJJpt5MCx9lrQWIPX
Daw4Xc4lNHJBUPpIR83OlT48yv7YQ+1wzU2PKs16mLLIFAzrVudh6bEN0MzyY3glDdKTowK6yNGz
M4iMQzfASAGudGv05i7V+D/h8Bxt1KbAAVBg5vyJwG+AP9ta3ZDCKRjtWx8rClPBJnlw2Jo7hVXx
NgI3esVrA7Rh9t3H3P1VTvGCcepfdubSuUWUwJpCBeWostKJ6VCWYytXcRj4hAGwcqSNK1qjAe4x
qRRHCbCnC1JgKFP9JC6TjcpLUHrpMQlzhuy+sTalEQIPYUsBEFw2rjMU0wIrw51YMtf42+nXToHS
WwIUkBqAVVHF7yE54l5DAqyHaPTffKTgEB/dDZ6bbywLo8kJObcBoL2JFJ4u+r+xhPpW+Yd1TX2u
u2Rf9iWfSVCBkRW5exlvWcKOUAXLo+V/y9Jc+4KEPIqc/ZMaecYh7qSnkSDARG+V94U+GQ+E73Kj
HUKn99mt3zjh6GA2b9xCttLWsYp8aS2nCP9pIMbNs62rw0WJw5deZpXqFx4yij6U4cmkqXDRtYkq
fg8o0NusAOElZbMz2fAGy5Wbs3BEPPxpOkt5BrZrI40tDSwEdMZpZcLVp3FbbbLYdB5hAVgP8vAy
guB71AAjmKmH320YfcmZGCBfGQCtzNlMFdkxVhPmfHkCQFOS9lFj+8yftBj4i7FJvUZbYy/eHmBH
ZC+NXlaHHrbIWmRVvK3BG5fGyq+kCnPdgv+nbsyNmnu/BlMa9lkYj2eEPx7bEbC3jqn2g4eUy4NX
KSU7w0hhWq0Vb43SLPY5NHDNg50hRUjMJfx5E1PD7pAKtnw2GTNvZY19smUV/aAR52AU3yTJQ+MD
Fvuemi+YltXHZMLM5BOuzgdhcdSth2DCjZbaIB8BRvgTklQcBjV4kyTN3Yb/FIly0TyZXrvylHvc
V6eGTrdKspijAHpWKshppSy8jbsbZI2Jof8SViAF3Oe+8uKdB53XrDW4RV3/jFA56oZ43s26GgIj
JHBDic6CwQ4tlLwn7Q1R0bgxJMn+x2BX3glcljFumazyl4ikeKONAi7ZQSSjkQgSLCz+va7MQPva
tYqCUC7thwlSyFwW4FAL3Nqr8HpwV5GkTHEESj2wWFt2Vb5ZUrqJ8Hi9D7/0tgPFPN24arqiSC34
RFOJ5HEroIqisB+TITmIllhqcmeQRcSbXdTV00VECjf3YWVaSbwRf2WE1jQbsAifTaZ6e6+S90Jh
xHLWkNy7IxjOn830/Ho9sA4patRiD1gcInH/RTJkicyWFsZ3Ipskxd7PJRX/melvSsF9ejhsHMRP
ij/D8R78oOgQJ2mLrZPnv8R5ce/BMZ8e4/yERaHAS+F6H7K6hDS6lPW52uyRWsGTCdDHjP0VvQHa
LTvU/RD3W1ktvws8sDh0wKibEn4d8VQkR5KiMzEjKqyYMd6utmLTe8Z5+bL33sJc3DqVzxM1kRDd
1VH1LJ69GdkPHXGf3VhqDOsGLuJHwnHTTll2ii2WfzXOwoAm/35oYIdVINSVtxGPSzwNkcKek21d
kRS9wPBVl33lZuVkbXrC19EBfSaS0wEiAn1D2hcKqyj0BaMRIAIw55gVzbj9kBRnWzhSgES2tfQ0
J8e4BQ1lBgfxe31VEaOuNmEdfRl79STu3HyXoJauMiMeNuJei7sS1Rnr/1pBfGXCAIhnIs4QKVE2
dweRFwctxjGkanwgmog+ds2TePBz1xS3ZukNoqYk8rkqwLBvxK0Qf6Taltyf2svUNRF0ZrlG8aOe
bEOQu5zvr55a7QjwStslzAbodc9KkdYwbf1dOkJ0rtXhSZ2GDvHZTkLT2o/eCBIYO76VDJ0TJdwK
PSEjSrP/54c//A0iie0VZHfVV+eW89NDTSYFaaKpGzEEiO97g9z4wQSQ1T/FcHnnmzvDKT68NR9A
FZ/voMY2XhbAmhwr7LtTZdyGtv8uNYm8Xe4wg+BJtWwo3cvgIrePCSaWO/G3tG7xEJujvEOjsR3X
VeJf6k6VgHlM49D0WoszReo/y5wmHxEO8KON6AltGO+YwrB0mTqC2iPtpMOxXrrP1MAsRhro6rpD
gu0genDfGN1hSA2WJcU2tTqMj+wJXPmfv2tm8dH1wQo7qQZcYQKkLH1vDK+2OgEYtcwsJ3kbhrdp
WBY9SWSXsozozzQiGepobV2r6MCsxI+WJzFGivbisLytH7ronBT1Y+F0B6fS16InzKdgK7CX3uqK
DQIxFrJgr/YodB+XN3zpy6JMZL2pF8ptu6sA6e19K9iJOl10dtFiOf9zFxR58dREaj5H5Ofkp3qR
/VQ2d9u8wOt9HnqwlWODP9aPHly5VQw8JosBubUmCOfpw6E6EE09lYXqoO7woWCfnnmBeOKdqWIM
aj2kY323mBuwPryoRCxGOVvVUCdSQCld2ZyNCas69vk97exmp+sjU4lKlTeylxG7aRGYWbHBuxO8
gyGd7CL1sSs3XpA/WEnx4cGLXxX9YH6dlrwoXLrJ0ldEk6yL60OL/aDojOJQTsO1SKkR9CU9hPMk
7r64SAaecQCzQrdrXWj1a/GWwGqnVCQ/lHa29jU1EFES65YB1+AtpLpvpuBS+NywJpTiI3FwqCHh
hG/oI/U1aIG7I2OyFfdYHMRjD6fpCUK5rJGH+Ec6qCcn1JKdPPbnSM8RKHOagxhkFEbtGs5ujnru
xs+8+Qug1b8g5SdHcUHx5EWKkb6e2DBm0P0aO+cRezl7xiy7kfns4nm2S0WPWAYDWZGtI+ctf59a
98qmHSDeL3cxTyxG0mj6zCR2YmxcA7qQIJXAC/gKLlljJu4gPyqasLcG5URDF6VXjK1cTjpmYrIF
XrfYD7Z1HADmsJ+7hx6JRnFgrhMcw+bZ1byKChQvY89NVeZBGC71rdQibSeuL/4u1wz6Y60+jFpa
72Rdu4unujxakUqb5meoDcGqzzKU/qGQ/7VAWwYOSXz7RX6e2LE8zXGkYfkAxn+rJGYKO79OuyuC
7PoBaFpxEqydLmiKE33hT+4nyfx8xZNYxpjlwfCB/h1Dz9QHp9wYEKSRxcDyO5QzXgKbEXyDQuA2
55aJJyO6tScTezSAB7sZviH/DOaiwTKiL09y7tDTeL/chKVWpEST//+lmKv1sJeu4n0SMwXxx4js
PBdf8iI1F44Bth9MaBFmEBNdqTEPMh6Loon42XnKJZI4bPKqzUn2tf+C1c8fSvF3fphlzOfmqb0G
FnBhQxB7DD70Yv7K5giha/GajBlyMGtv0N/RWiGe7LfRIat8X96K5nPSnb6gAWAQvMPneZzoqWJG
txyWsmFM2HJQUIpUgIlNkzDx7yyHGSUp8h/msvNfn489TJxrn6Hr1pKugKfvTHapxjV6vRmbUD9s
8Yfo5Um1VfkobraY1InUcu+XMjaC0Lz2IIAsjcWvL9nlXJFaHuNSsVzv07lB+tog1MEYxpgpBk4k
3MAWibx487jjEcv4qX7+48dcyVaB1MkfppHiEc49b/zuQbQ/iu4aqLIFaHp6Bn7TILkhesq/J8XZ
81AFKKc62Hm8+UwF8WCKLEu4T5wQQfAQtUvFsgYUFeKwtBPZzv3ZKWV6nP/6qSfPZI/lnZnnM3Nn
FqWOmjbsn/zz3onU3EokP+fFSfNVP7T6/AOfz5IUNjZq80UZkZoV48oyexDn/lvZ0kTUzvNskVwO
4nksWZES5/3nVT8sZ0Rr0fDTT/1b2aerfvolbxrwMZorGx9G3/SK4+HMXkUxzmtV8cKLA6EUyJnQ
iFi8T2G25bCUjQmeoNDvaFPUGsm5kRhuxcWXph9qRNLVPRBCbMHPPVq8LMsb/+mlWl6g5UUTZctp
4oz/LPt02r9dfn5dx3Qi92chaL9+Y+PQxrR2mguLD9dymFeyS/5DrOLfmn8qm9cT02XnXxDX+dRm
/oUuci6K1P2RG8dfi6FBrEFFavlGizFkyYrUMiFbGn8q+5QV7dwWwYD2p1IiiRBlJkQ+Xk723pne
ii48J0WpyI+EsllWJ0WyU53seRneAVNBG1/y0jjRyEVejPzMhTwiSkZi2HPoyPWM+q/5C9F/pjIV
ysB/0dXmQcOUiSGI0SXLR0iYiL9txJMUh2W4FVnRFSyx6F/aLN1gKfvUhZbL9F4VE7KwYXp18qhv
GkuNx7VY/0YADAgXRf2LV3fBbn7jxU1ZDvOwuuTF7frPrKhYXl2R9Qik/DV8i/ynK4iyMYnATigR
r9Ey2M8T67lePJ/lzAqvEhZvydEgMKJNEZIPK8elmThXHMTEYMmK1Kd2YhBdyj7846Lm0ymdU0jb
UbuCCnwsoVLgGiBaECnXFJAc04crxxGvfhZDl5tESXIQdyaP2jQ5jLK1qhLLOIgnvDzR+d3/EMz8
MFVYmoqUePhB1hLRmxvNQa7UQvRECwNkUlS0srvRydmOQc1FGW7iFZ3jlKIH9KMaVl/Fi/xXVKuU
vS3W2WydVGwOpmlyjJAIhiUOaU0cyordytWSdw1PQv/MN1b5pDtsjQYGZAzIS+TDUBVvr6vuWXC2
DTYAAhntGnFXxXMpE6hMapG95CE8E8EnV6cHPNaI7tRzPPPT7Rc39cMjmpeu810XaxaRnF/zgM3J
0dGHrbjL4meXg/gDlqy4sZ/K5lWdqPlM5lxaiurlX1J9X12bWOutsDHEKs5L3bcmC/u9hhDgVoUx
SxbqGQKk2RGfSWoNlb0zzUKmZ6p1HGCeahTh3VR6z4GS7JXpGnJUJtfcK+uVaDU2SX+QxlzfyG0C
SK/rslUV8KqLg5PY+tp0AHgqYIoucWTv5MA30i2SQRgus7LfEpUENTxYx0r1qgc4Wew1IxoL8Tyx
cC8K5Uvs9i8Tov3Jg5TyBP+m3KAa16PKQVaUJQgeJRHbE2WPCkRoFvFT6FgoC+rNdQjRQrCALexU
9vb3juGOj3FR/YTveGh1JX/rUx1Xrdh9T3Om5CU+8CfXk0GKJ9VL64zGd4doPTu7rseGg1KjjtN1
K68qyy/lCKaXJXn+qsqxuUZRB3hVgGyXnE22ADqh5DE1CvSbZBkpo5BNpioHx40RY3HrpxpCSZgJ
dDgK+JGyrzIzv41DVNxEShySLLPQPUtThIUJwhtZ6G3yAvkhd+i+6Wye7Wt5kvJL5ELDjgQljs0U
AF7ZLiu3MAtRvZYhfGouRqIyCoabOsnABDl1x3q4yuwTSA221xyC7TWqX0M7BI/ddIDoEjy6cvSO
rKZ0FEV5gkk3uouocmUIn2kGuzWW91ihhv0osxP6GEuKsh763mMFQUVoOkCrYpN7mWIpiofsaui6
5qZEjfMwTocyAbZn0rdgV9NiqfDVJF4ruYUrWsfujD5gNtf3Krow7u8hCsbbnAPNgfKvRZ9bzi8C
w3lAZSZYF369QvdU21qKoW+GoUrReANMn2mKfjItoM7AWpWNaqpRvcIKHhkMHMBzx88vBVS7SzUd
liz9cx9lxFA7pI1MuGm5ekpHPdbWiq4pJ3HIBu/vwqwtpPXgwHJ3/JhgM6IGL60LYNQ2+/Zb1KVf
NbbSwYVD9+fd0uEzg0wErZAVqMS042+2O7/4aaR+G6oItAKCOC9enwC7RgfrYVTYSzaGyDgXdtqe
1DasD3EcZjcegQLlv5afql6icyWxfpW19qVENehqB9FDZxYV1FepfApbNo4sxB63Iisq2Ap9RX49
3Zb9qsW4YzVMzUMlxpQvBMs1nccONkWWBO2WMWPz4WQjfbfiUT+LS5WVrtwsxz9ADsOpM0EWbccH
p9gsf0HtRX98f4zm65baWD9UTb1NZWRt1i4Wy62XPGNUOBK0zyrWyqZ+hmhRPcE9b2+Ejo8ih9Fu
/YRpHWSopEesaWohyiwt/3xSZL/INnpcuAYC1Ib2Q8RiSkow6C7op7WXsiOsnMeonYgKCyWLIzKY
EWg2boWqS/UesU1lLbLi9iSxPH2qLDBh0/0x+x6gSzFN9MK92f+Z/504St29mZVwzqb7h+A0iLxk
cPCnp8/0nY5yikiKQ+GNMNyXvOhtfY2E5IdCUS1qGsgdm+4B4AwIPA+da2L139EPZVBSy69l6fmH
1uw8NN794j3Pd6I+7PxyF6uoNhWjZBGwlmzcwokHHisv8C7NdOgidE9szd1/qGjbGDuZN881wy0U
hvCc9wkehtNBpESZzio7gxSAolqoBBV+g//RUJwyt17ObnrMAf8vp8R2B75CVvafL1M3GSK39/6W
y0QD15/+OtFa/MiQ5Wp1ieuJR8G2o27UMGARo7wG0yFFYOIqsoProlgYuB3kdTkkuD5V5zLK5aul
kUjhoHfmw9ewj8zJoU1Uxc8LB0+MQZJO1psBFB9lKVH76VSRFT9cozp6sBACn08Vv/bhjETVt00O
QONzxfRXDXkI2fE+ZubXGHtSkEujHZ/roYjPdh8AOFFQ3mwS9hlldiu2UeYrz3LudxdbLX+kviI/
d2YmP6t+eWsYYG/sTcN0QXSQr1+rof9llbV6NoGWvNkJl2IzJ7/GqBm8BYX0BT6y9yAq9dy7ullo
Poo6kMLbGELdUzq17Mu3qFP0F8UNslclOoomfHOSZ7mqoF/e/DIeLq2nxNd+OiDup3YrPSpJmtW4
YswGjTdlRRuIpmzkuPZvOepwL7WJXcJcit8Sp0RHW9HqtchqbdUdNFxTN7luoIi/Mo2mfcL0Cuki
o1e3AYTKt6rFFkGGr7ef+JVvQMHyjZm4+qHHMvMxN/sXIDTNNyP/PtqV/cWQ7PqU5AHSSabafKtG
gBSyZaSPiOigpeu3fzzLrL8B2VI3Y4iLuFm5LwrgMzRs6w68J6nQr7cj1rDwhf8ughb5V+WnMtWw
QMUm4yXvnHKLX1uOwpyVvSSSYZ6quBnQ3G6zFxXG9BPW7ytRKQFjewGB8QUmr3wVRaZbsb9gd/le
ZHvUJI6KM0RrkS1DW38c2aUTOXHFppOvMlpvKozoszeM4BIyw9fOJVox0KJLFxU2M70SdA+bDVg8
ZD2Rlt0WbmedRE1bu85WVzqDfofbyegy8iAYE7y1ctGu4fgEJ5G1AtkEphC0Z5E1MSLCB1J1LyI7
SsN3m2/+TeSGNnlkvE4ftRB8j9t7Bz/opHuc1PI1cKER+y52VV1aPAL02SI70d5zp36Nwlo+A1bo
7qpa86qEqMoXkX0RDUQ5uoi7XCqTmygSBx2Vo8CEwFA2KoarGe6xiendRfMQOtpjqt+rKtvZjV1g
WFhukTHPz+ZgZeeggSw3iQXnZ0nmUDWFjcysPGxCBxct1QyqB1+xsAIfjBcUwuJvslE4W3Qz84PI
wtEBUq9mb7neI0mptWAJpmZKO7grNP1A1aQ97spyDVC8iL+Bok720PGtncrexzfT0M6pLRnPup9Y
1zwyAFhMzepB/j2AljzyaVOuTOsU3IhI2dNhVGJ3TQSvAr/7d9nSRKQMqf5dtKqy/7fz1RoATGOG
D2U/VrdeKoBLZzbSd6C6dL5Ev1PZfdX7znyrrB59oFTNLomvmSgbFzGIuG780hb2XTTttfhSBprz
taxSeWOXoXGNcwcDlrJELQVd2FfoSD8lxK+2Yba2gQ1d5JyXyu7D740CQMzQ7OrB0RvvJJlWtA9i
X35GVaVcictb41c5d6qfDftGwIj0EB3GQTsQs81R3c2Nu2OiOc7rbiFsqaSrKCkzlHHRqLrkjKkX
M/c3rauGpxJx8r8q5jaiOl9K4ZEAfkbGfyOPnhxuRL0P7vEirhZaNoVmAZ2wsPTjnBXVqqNE/Y5X
O5hbeop6N/TI2MtmB3d7uYRh6WcTePnJ8g1pGyuZii1VZx0M8L5HvG6qi6Lp1s6MkuFxwMdl09Zy
9crbKAP9sa135s53tHmkP5XzYncRU9I+M3b3Z7PO9J9wEhGL1Bnn6X28tElkQVLxxm1ZFOUtVOvy
oGtFdwrs2sDd182xJWgs9LEAqzLwwcxUc2Sx3Nb9Fnr9axTo0m8JpOX8Q0mqIBWXGb+GuPvuS5L1
VTGrBLVjZXz2TbTBmaJ4D1Co7X0yiYrLkhuf2zg09oQD4gcbKhAY58ogfsZAZrqj/40B+B3yofRL
9fBBBp3EDJtJeOTZ+u8EZWS1aV88rDmq+qltwCyjU1y9ODVrwqYtlAdwGw3wHByW4F1ZG4JrrntQ
VQ0Pqt6aJA3kODmPSpOcRcqySrYAkUC4NhGyLvjXPClW57yksfNVGULpqreOwz1Avrf04/Ikso2G
8lxqhc1RDVuEqRTmZccmB+qWVbbz6kFIXxWdL1/bIndfg3L8phqeehO5cUKAW6rxIJo6inUOFMN9
FDm/9fZ1nMdPeqa6r+7IXmJmVM+5Zlmv7r53E+tbyKdyX/dyvbfqznvP1H3ZleZ7DiILy5yiPHRe
l33F5m7dGoH9xDrygslDditdCfF8D/JG0/rKai6bKoKMHWecdScmS79H7GjgJUJ4TQu038Lu0EBM
zbe85nVpUGmltinMxth1WAremulAxxg2Fd7IG5EVFWzYZrdqxG0Ly+ozYCd+2WsK0A0Yjq6I3WU3
bTqYSPGebUm7plYxPhEF+NrkwfA+BBPQo4bPgQ4Uknux+jUcu+G9LwNj3U/lwVT+v9vbSC4t7V3b
5TrA09aVZyP49vf1l/L/uv7/bi9+Vy06mNuOvtVTI1x3LNjveTeUd9XS1b05lSGXUd5FRcridy4T
TRCKrO75VPbpXL6cyFlJzj5U+SaKgzGxLZ2iknf0jOSvMhn7aCfVd0szUdmHjrMqS/gGXv4gJbUB
YRLOV6+Unbe1eNc3LTo2m6RXsgdx6HWeV9a+qSulKraqH8kXr4CIxyAlMii0y5d6OoisqUmQ7ud8
UmxalmtoPf5dK8qXrDhDlKFtd04DAG1L0XylJR8z6I29/ZBzu7632H+gSOZ8i+Az0any9Oi4cEnV
3noazNb5riFAR7TQ6R4M28ZwNEJvJYvlgN1X2MQQj49VLu001Rm/oMjQ7RuuKgRP36BlHcVv+Alw
vraojStO2M7NbRQ2uqZrY17xoHLXXsGNGLgOaNpOrer+pJY+mt3/OOzM5jqGn0HOZfElKsShRat7
awOygoneWkc91nPEdWr3nliRdEcgutmoBwcbsWgc0XTR0I5BhNzSV0xB4MWEfbmXiqTds/hDFl/7
U+j1OxIj3ZcgxAk+aur2Iaha5SCHdXJ0+1i/+Z6KJ4aUj2+xH/8BdJj84WQfO/iTpOuoY2H9e8dP
Zq/1jXcrsqq6Z9NBk5ke+hlyiVMDTZ2oSBWQDaPOb0oMLx7JZHnbOVlzE+1FMwyetphGDhigIU4T
TZ7sQObxkm2ju4dYxxZfyvgR0SEMIgyM0bRG7nf4oJU3w2uifQG15holkCq0Xh8vlg2yGHa8ebaS
LjhmSBmfHT0wjoQ9spMzjN0pKfr+KMlBfk60DGMftw0uUeUi8dRZ9iXKB7xeS4IkQRO5u7CuZRwY
5HJnO1kP0RXRZQSg2kf2J/JtHFrN3UXtCd1gsIOMOKCBirZ9HhusfjB37l8CA3nkRl+1jU9Qysvk
14o96LXfy9pbb9toeaN7+gXvmXZVBEN/dfGhQoI6jTfF4AcoYaEfx7cJwocbjz+iyt66+JF9Zfe6
QtcmmLj2Y/AMlvRPYMrjDynSfhD4hV5ueATKPVvdJTUfZ7fT9+10BTvEvwMcWI7FQ8+CyhwQ6QRi
8iMDl6g2+ncHrAFLwKQ7o43aP5aRpU5q/COia+XVMYYGKWTeAFZG+SGpFIRkEO/rbyFqLUzK+0Oq
S8GLKznWzVJg0wojeF9vodwZbndo4274qpusnRTFe7Ez3hRlSDNkA+T+awAAcOvlXXsQZ6lhdCy1
TjmlltJtiCVmJxhBIUvVCRlsOBhyuPVqLtIHBBFFE5H6UGhONaLwc83SvE+EPiE/sFxHlBWFDQ+N
Dbx1gmPgzchrrBxrqXlrMLA89a6cIF/BLUnQ2yZu2cH0mLIo2jnboc7wuZyyqj5AWtKN7Ciyblwq
K9iJ4QqTB0hypsWiYDqoqY/fU64P+bl3ogIHC1LisLQRKVGG0zitKxWIUpeCxvo/nDciGJVDUP9f
1xbZDz9t4SNwZCa0+lC2nCJ+vw/y8ZTEX6vB918Yc91VFlrGUXXhVrSp9iw7lrvXOl9ajymP2XKy
8NEssoPIiZN0zXmum8S5GoZ0QLpovDlNBaWwTusvbW8VK62zvO+1J71AKHJ+6YqyS22GA3TA156S
qgENEOVtkvAPwYwH1EHCH0VQhnx2qvrrZHe/jowmvxLnPsuIuF8hChTXVCn8HXKm4yrS5eK6VIha
Jlh/tdOx5Mlqay03b0BkcG6eriBOEQ2XbGv21srqSvYs//mRT5eW+gi+kOq+xWBUEcycfmS5gMjG
nXxg8ys8bexOsi5N72FAhHUoji9S60MhUa1HHSXHx9icRl8lA2Gg+/ZcBtMXS6XYPliECq6WjHFJ
KCP1P2enMpy6u2swHUQZEExliy8auyBT7VIh2omyopSTnd7hCiCytaml2wBZmE0TDoT3i/JHAHHB
yeTym+IN0N/afHizchbt5VC5z+mYthugYu1dbULUMK0+ebA1RFVCRNyug9F2hwxULQqO/8PWmSw3
qkXb9ouIoNhsoAuosmTZTtfuEE47TV3XfP0bkPfdPI3bUciSbEmYYu215hwzRrNPbNXJzByYIOtZ
fLTU+Fpkar3PWeveq7B26RjQvc7MRqGxXubPfLrIo+dtv6YSAoq5CPFBpuhb0GbyqzKDG5VGZggJ
B19T2qSU0s9l1UnwfTQZGGj0P9PsXIKiKL+MNvlUBF1qzpYI6FENmeZAGpYAtWCC9MyXfHwOmrGF
ac4CYnt2sqLqHOVYAbdnCyI8L8GwtO72bJJFOZmXMOW2Z+dOZtdGER/p+peYeBR3WVM/bs8lwqbn
BGiJmjy+qzpVuSYkCXE/NJf4bru33ah5+L7oan3699B2jzTUyE/I8fn7W/+eVa3cOiQMotztMauN
wE3aLb5T4KDev9f9ex91zG9bUcqbYNF57ZKQSoUT6XFKnYoRUcDwRMu0s2P32lnFR4VnPdYO2QIq
Zntiu5lsqEGesr6mUZS53v/7HS1Qvqqlgmz3v3/mPy8xrQQP2fbH//21gZgOb7Dmyv/7d7engyzh
Lf7zykUqikcclvAN6WAEW/+8MjZYBHGw/ucXtyf+vuX2AaNcDfaOEC9/HzO2T/DvzWcnZRcMrF49
tVHn/5/f6d+r/+fvat95CLfh72dYt8J27z8fdv1wfz/T9szfN+2r/C4B7IpV/GB2tnou15dtLwhE
Q5tnu7s9s93M2+bf7gq7B90w/naYCN0q/bin2iBObWpv2zSuvYYAizDGaha2xadZtjMMPTSNg3qS
UbAcLKf/gyx39jPAimr8Negp0ZFCkkfhwAdzxv4UZd13kwfOnprpbIMwjWs99jU5ryhb50sqRGQn
vas0nMgBzQpw+LZDj7El3cpu0hfWmUdMeM+iHRx34LCD6zE/NUGNuLh/1sKJP4bNDyJ2eh3U9mIl
+C9rVE80dHYZ3a1S6J9ROV4Upp5zSSTiDIKhWgd+pcLQIcXve8RHzDLVSc+xoj00XarcqwlL3oo8
o/s6OAtqEeLl1ofGacAmlaW3fx/TCHFxl3LMT/9+K6ST5+cNyCVyU5X77Qk8aJ/dguOq7gasnMtj
Wz+2mRjvRwqhzmpgoRcsyccFyQjwsoQPEj4rFSErJOQQe1D3FmSHbnInrKbCQW9oZtdBm0gAW2/m
LHhoRnz8eXm2wtFE9c9NSbfYw2M27fUS1tj2WAGB4bCQskbD9P8/1i8UEiBN9UNNil5pm8Fdvt6A
o3Aqq77vJLimrIOLM1HD3C/rTZwZ1dGerdndfuQMYtwn0CgwDLV/H/r3eCvFa2x2xs32kK3UOlyy
aSEutC1322PbjaEHOmMimI3bS/7zBMQ8Y27/vvH2sKmXzHfnsjhtb7w9FkSjK53O8Lu5YWK9fsjt
yThVi7MpARCuD5m01a+WpfhjGCUPZbUrMQTfd5oWPzAz/5niOjiNmnELiDy7TIRV3W839gLrH6yV
uf/3WDYPBSFukPlTVUkULI2BQeZ1f5OaqXlPs9/8+7t9LHdLGZB+FHWtVxQ2i7YgI2NoMSv78Pdn
EpLqfVNmwkPny/NRZerntXhOWvtucagOhqVmVlT34t5xUuXOjM/h+oMRJ/9zM5nNe0/X8mYW2bos
xO9D+h/CjH+vm1IoR9nCqXf7Q5ZaSrIr4nsC7/prVc7+3z1qqeIQrXHnQkVu78omDx8ETbIHPSkf
qyCcztvLthtKMt0lFqg6bj9ur9WgrPtmjXJ8+63tMRwVGZaE9JY13OQ5aujcZ4Xh3MPlXm4Mo/8I
gwZKyPq4buUDSVKJGyQ2zv/tZRAwT0zuo9vtFVR+92qsGed4Yf8r57g7KqEj7zGLWvckiNU7LbLJ
MpgW6357QuuAe6oVw5ntx+0JgCniWmcUjCRvKJBjo45RsmF4Q8z5Nx3My7/XRvROCTNrrUOm18ne
nlFMgLOMHircED7xLOnOsCCjeVZXB3vDMSCHw295APUcP4iuxRtqpPQPJvqhtpERKrRmmWw31C4L
aVmkeerLRLVRhcThKYSFBCupLwA8/D/31h/h670WHVl+ZGs46O/WaJWAcOib7R5xzTnz65tudQn1
q4Rxu7fdjJtQcr1hUYtwcnsQdG1/cHQm3lMC8KWcn6K/wqtV561Sdjdvqr7QZulYxa7Gh3831MhY
Hbaf8831MIj8VazGo3510jTrRyCbCOeR3PxHZg3YDRokTQG4uzfbjV5300LAUbPyN/73rp45X3Gq
w8BoC7CP29PDsOAQ3e4mYGdA/qcJYw7A+QztoOz93WL2TARJCmcksSUjxG0r/n0a2Mt57cocYJ8Q
d4DDDPuC2CmzoWCx6//MvfgOoEVkZX2YiP/yTe0xJNfxpuyHN4vNeo6JA9t3mviIZuHsplVVm/Jn
SufMGSffbd/339be7m3/AWZY0U6EbCuFlLSz2ut+k4bi2BHUdiONsjpJFglpnTSuovaHUcjnjG9t
mhMOfUwdKv9hdgGtoSa3AdIviuknDSbm1ZRWrIpra/1nbfdyoA27GiwI191Bu2khW4S1ZNBlVJD4
0my6/GfDYFFmu0mnBaFoaZ6i5AH9fhpudWR+iTxSdoZ5KcdmumkjOf69MUQ83QT6uuXy+SPX9PoG
y2994xQ10PHtbmE7g7bb7m7Rq9u97Sa1ghq1kwMNY9XOl2scS2XUGHQoOv7PHatyrOIU54AAVo/o
+jW3m+0L//uxzw3IMhq5mcHqYVpWjeK2OcrNc7rd7RYaXkVuzf6//8y2n/77cbvnaCPxVhh4OXmX
cAK5MVbZ378bsxfRoRfmOV2199t+sN3E648jI479EreX7aEqMAl3CG2qkS3WYNgSDaQy8P8dyvJX
prUN6aNGgQdsdY39vWv1+nhKgXxhkmebrnyIWhBjsN1sPyYxFGItVn4aSsrxTDBk5y6tNZCKoiTT
2bJL3yCmqyun2Q1zonUj8ql91a5ZxehqcKD38+1k05NWrWBd6hFyY0sC57DSz4zOd3o+4BtNb/Oy
jlwYZQxKlyq6SLQwt2HQe8zbW3ec82uucYkonNr0HSirZ7XuPE4ZFSN0OotV3Z/ADaxL20V9wH2v
H5eRBCFpk0lrvXZNV+wFQxhU7P1AFksb7uOOIEqSwJUhZz6CTNDngstJI7kTuia9WZuVXaB0xMIM
+h72P3i65dkQ2amoKvp3RBLFrXivx5rMwjnbg1+KdyZGv7LrL1HYqC4XR5zJUVn6LYaMqL8AfkVP
kjDSVVRGr2FCUwUvlQeULd6P9ZoR3RmocGlRMJz2lkofyTe2W78CUdHa9BqH6ae12DD24BCVwu8v
g3MJ5zTxYgK2giJR4ZoSURprtKsHFfCtQf75TGhmPfwkAY5sFSWVNy2mfQhg3ShVd+z0iI0Ahy4W
ki0tIrzi7SjQxYwvjr22LgmCpB5rvy0u3eu5RdNgx1jyVKQHQ5kxAivo/ftROVBRLB7zxw+K52hn
z/j3K0WmsImQ6dgLtafAm2ODR0O+yRcPC2c+pvbDBALpyMRTvSCmJT3DJoFBLfhHV7h08cz3IcBg
O7RVsrZ6AXMK11Ok/HQB2TLNdLvuQXoiu9ssWv6YPOkVLRfKmkW2YgXXUu+/6hw6ks4h6mnjQFjT
PDJvjCwSc9RE+DREL2XakoAr8Ynh4PYz2gmGwBS+pGrmyW5FisBadie9ew24XvhQXl1ymckHzRnh
2LyXrJ0YJsQyeKhyZohe5m1fK/s8bIOHGeL6Utu/q4xUvVANP+dB2Xc2C8FRG/y1ABykEZ3Ryu1N
J/pW4LC65UQ2sTYtb05Nw4IGpKb8sYhIhGtkxCdDo5PnJOoDxAXbM+bMD6LhadbsPUG4yEcipFiK
UJm2skJS0q+01vr9Uk+9P0dZtVfsl0gpCtdM8mDXZAX9maHYm1IpL0vEHxw7OoOxpt2FU9KBppxP
vfrJyj/ynNkadn3z2KZEtTbkddHP30mnete6ATwLgCTbIPS4G15Q5BrAjpLII8Uzd6kGNW+Bv+o6
BKa63TzlbmJFR1MoqjuA7JKJeAEkVgtEkmC+MuqjWvWLhPQVG2KoqvVHzQhNnptfQ2f4DMK6AepU
fifL26KnwNey6Atxbu63+jMRis8DekmmLtBSx7MDMnWdbXRTb/v02qa5t2iZIQKWgf5D+waEiXxP
RvNaTgztM+cidF6Wa+OtoVL9c05PdgOpw13VXoKlJ0C2mA/E80rSZYvoOP8mOZt+9VNa9B9aT6C8
2s33IqHy75cV11vSCCQanUGf4AxdAJns0QwDNgzZJ7ym7AGCJZ8DG8ltKkKBFUM5VRNFViS02usO
bHvVzywa/kQKnI1q3+Rm8EC2YbdjtJN4U209yyn3jaLnRKCAoc2yNzLuM19zGHi3TRe7bZu/ohfF
5Nixhp7SmLwk1JuyIUh4zYlFGT3tWiV7Aeb/ADrNdtvXQUKgq+MU3/14smP9u1TS7zzWv9raICyw
gcyvsoaiw30oxn7e2znDglhDy25n6IiiOXzT6IJOObC/cS4f1aS+1mujqpjXQewfo7WIXhj5wBFS
2XYQLty7ZjcpcrU7V3dDlLhxKemWrELdOpxOpcZFIUcjJIH3wXrhrClDL9FOTR7fWQgx3Corr3la
/uSGdapr+dnGLLwmcR/ZWe4LNTsiVKEfFHTktYwBvnp7vOlIMwtBVfs1CvRdbyQQecYh9aVCGr2u
dLOrmMXkB4byZUM2ioIBIXps7AShUnpnycM8NU/EvDGGzsWBLsDBXOhkRsVzMal7Qar33o4k+mE0
K7HJbqaUb45aJjeDF0b2yhD7NRgRtPHsZV66zIc/Ay58+Son+aqX88MgPT2X9V6G0+0CmjOVkOda
8ic1KW9LMNZ22cIZLHUmaqI9pUGATFsexljx7Zis+/c5rj6cMHuSVX+ZJJpGdXyJuuzYosFJJ/aJ
pGv3INlA0wyXCHAggjbAaE1m+mnFClxpfKPh+IQqb2bHui1HmrgzzDj40EADyK4IzY+5mz7Ips5d
K1OeWxuQTRfr722efo3g9Ix6esdf9gfZLrpY47AM8akX+dOMjdzL1PJX1QMvj+EwDSmKarbHoyBE
7FAyBkDzZ9A7apcDA0hgau0p7PsHMo3IELTpj4+d9acVLWgKrrBkbBP1XgiQvwCUXUWMRF6qBdim
7KJ3xUMKmsfVltHcCcc5TNI5vectgD5oQ6dyMjt4+yli+Rl5RESOJmnsZ0Ixyiu+YSR8Fth0nSOy
Cujs0BXuzC817y6pOr71fCiWfq8xIgxIn9mL0yhnznyPiMsqt+8tNn141UimL0390CXjcSqDfXts
x2Lfslk4SbDyZ3Y4ucz2Yur/ERSwVV1julTHjjw1tSVYbHIuaQnrszdS5inFfow5ekc7+JNlRCin
6NOKqXmVfXfRne6+tzOPPIeHqgs/zJx1IxYyohvG7N3CUw+ftBw8RjOkPAiiPxf2DSYCYOMLyoZG
G6lopp1tqAiM+4NgnXFyWC2X+ZXo0YY6IFbpVXG49K+yo6m8ZPbkwuG5y5KpdWsLIqAqEBwZefhU
yuxP1U2Nm3fZ6NdOT2IkpsMmUk+D6vyyDIrIOYKcXYTD2Wipsqs++Og7jrul1/cSmLfVDrcG3TvI
KakP4k4qGdPQOgAlinYK5O4rDEKETiEtNIPeYTMYbGSLzUjkycIJXcv9XrccDP+27Q7JmPv5Y5vD
iBpSRd3rBsyGtol/EQDfBbDtucBRST443+rU9xcNEBmrMfNoB92TImawm07/ITpI47MSo3vpP5rW
2YcDSNE2JqPYSR0/o0XQMODIEMb7hapw8FCE1SLx6pCOQK+qOR3r9Jgvg30iZPLVioH3cAXvh+pb
66iN55HDs4Svk8QXoZQkzI0wFBN2lzr+pXH68XEnoWoiv2eJ60sYlz+EjEau0HrGSsZz0NoElRS/
Nch19tLgktBIBAtim3zO4rYP67OkWAy74jo4DA3JFwF1dYuB6IVa+8VmaOGZ4ZoVoU9fs8kKILWH
6Wo7XGrk7Kd2vyYMcjWXBEglLRzV+jXVa46O0ZPNot6ZQz5RjGepK2xqMJmh2wjjn4F+dnc2y5WQ
ZU7w3qbx2SzHnaabE4UVoRmxBdtB9vfKOFWnWEnvjZCCnEzaQjeLg0Fnqq6XkYI2Gg6YtI1W5j4N
oWcZhb/hW8FOTdHsRVrNEcBOo/zQ9PuMy/QUSGMiGbhjWnnNKzBmIO6Fm6G2PS5m2PgtRExnTLxk
MW+b3kGb2v8xlRuili8xwawFTWiAj2jv0mqHlfE+GYTYq0X9DmThpi8WiM/limj+qAXB1ZOjYdYv
o+dKWFRCaKBsmgRurYbUnWUMZhIJemEfEC2ZRENao5dIzD1yxhVifiY9CMhhnMlsl/peGPOTrspL
nXAERmzhVBAqwVTyj2kFg591EIfzXaTJQyynj2W6QTnznKFIdckFqXe5xnYiSvyKEwPZyMJ6XeJV
6ua1BW++KpD5Vm2bBz3kTW/PiraXBB65jqk8ilLsBwC360mqdOGgYoWaEVAfVroc6R8pJzbFOIMO
fB8i47culXkf6AOwZCykEA1ZnmYZeDsqQtNh7y8VvAMUJsQmRvhXqPG7OIKRlBo/huwKV060+02o
SZw3aSGa4AV19SG2VR2qnOWnpJy6isNeYpn6Jw2XP2QoV+chZWqtM7ifiSpKde0XwL7cRyqDgdLQ
fDUtzfUXdjE9Yl/XGezb6UGYcGm1aTpa2mBTBySVB2quhZ7SvSVaDY66Oysxe1vZCLfNquckK7Aj
yRvAmP5SUj+PnUOqL00KV2bRYSRxHGrncpVI2CvxPWvOV5UviY+QrWI37R+sYny32vELkuhxmWdP
6tpHOcUmtOQRRC/mi2BqTPgkY+ExB1Er8Tik1kPf2tgykvx2sHsGKLXKINt5T8yORPvceAq6X71Q
QXXDECVBjMQd1Qr8KSpuM1NchCY5dMOOPCfmGI1q3VWsOoayGP0oVu8JHHnWB1Ixnb7Yh9H8KwrM
AS2g9cBAhQCXJIDZvLzZzi9bKohE9JXFl3eT13UJBTYFJvi60E/00p+h2BJz7g5Nz7whOihVcVtk
z2DzHIadwZF90muqyNhNicZKbNB4qR4XO0WXhmfftCHATpp+aBfIBnd6NCeFtRtr9U3JMkYtvX4I
Jph7U0AYXgYGrbZ6Lxy6r6hGem8aJ+qLtsgoMEbLNakqWX2Nd2p6opI2oQ5npFTFjqeVg+RtyEPI
HMUL0OYWtaF5tp18z1b0FjGnnOc+95QBNmDi6PPJml9LEWe7QD9kgoF0gQ8VD2q4k+TAlKJ/S4tw
7VCz8g8S/muObDwuCMxKGo1OK3l1yiHBRDrL9HmauHqbpHrvq5GSY5AdY8KW8XBESLRjOTCUv6uA
jIw0qq5dGO0NgkT2zjydq1T/nSkYdqME8vvKG6q7LxRJzwzEy72CRsWtOeJ3jmKxNnQ4lMaxvRbz
3oECPM+029Fz1X6QhtDZSmyBNU6EjKlW0uL9ywJ6IXH8XQbZRbUUoOZJRbJQYDJ6ittjBGDDRbRk
uU2pf48G2KnsWZNWQeKW9mFpytFaJvonDmoeo/ouS1Cn8Lq/4c18UlGP+1qPrgvIYci+aeqRBguF
YLlrIiJc7yeuphyKGA6LTyQxSL+HH/Itr4FDxHLMOUoj6DwfrBdHm85zA4wEzhxZ8kZzNzTis+Cf
BRLlIU4d/aCskctRNV8yU4X6Hhf9Po5Zp6nU/lU1vnCMIgNBVL+eDuWuCecDv8cUvA8B30YnYoWe
U01XfBKwDi8YSQN3rAPUQ9/O9Frbxiu97Scr76k2EaaaC4ozoquxTpyz1GGZyikqMCh4OTYR2dLr
rRvkNe+q1D9qDS1VjmaChu2vko3nFqPxoGQpLUNhvA3MLbVwHHzSf1aeihNeIlM8hYs8ahkFuggJ
5ePsRAUAaY81rK3Dbq17A6ExJGEaVvdOFD5UfzjxBkx+RpyVUzQ8ZIKVmmzw0yQjsShCfYsaghpm
vSQPanwCQJrt0XDdJ9ZwYayA0U/JriILO59F4GVcya2z8ah9hoX9afXtS6uyY6bmC9kXj7osfBGS
U0gEMBRwgmTnm7bhaMHWhUL82BrqW9+ZvxVroK+M0q01yK5LVJoxCdd/a4kNHBPDqe6vaQ0HnBMA
MrgV3qy9B+vi1VbCywKpEKT2JdXlQuOu/arqaV9byktGJLFrRcbojSWFt2qiZgjYW6hi+qJ0sIoL
1TVFdlMG3e9CYKGI+gUoJfKnpn+0MnE2ctl6utJTUxXI71UA1VOiKL5Y83l7R9thBSeKPim/ojw6
Aq64aeJor6bmd2Q39KkapoAkqRKlGB/0ubqmkkDRps5O1UBkaq9WO1Thn6nWIhfVSeg2412SMnhO
OvRvQQE42NzxEc59dGfFBSLh8VIoGnwnqUUupsdgNH4FHRaKIPhZCuVJJ0pokmX0pKQfMBMLc9E9
JVRRY436dYY95hud9mX13Ul34sdyZLKOA/C7C9aNHWUfsza8pgW+atIWoF+VfOd4vM7peFsmyPOC
8JMS4pNg1ci1ymFvVvNHX62+PJULuZI7KAKXEva4jtqO2nztVE4HpniRb8y0ZtVYJwBep5sQfTgm
iRRpW1zyjDil0vyV26Nggq68L+F4UWsQ0k5xq3MKF5Z96MrS9vIRyF3R7eIxfouzRng/tVl9mUb2
O6gqtJZ6+ZBDa+ysnJOLbEhbMjvweOelGHcB+fGonPBqa9UZn9GjrgyI03H+4rI4ziNYwohs0CRR
aer1xcDeiOZ8EYavMlOFwRXiBSlGT/W6ZUpISozT/RJaZxyUn1LUH9my3A1wvhiryVuOkFeZQmtT
et8pSjSYdnjQm8Szxh7BsUJaVLJcMS/dQK1dDrVp7EzwBlx/NPIoM8/WObqGRR2OZDpA0UcGPtk9
kHW+VGU4vyaL5o1FP8U1qOjYi4tbI3vpReoToHrfRN1bNDACX3fBZSZiCmGJug8lOwr+ieuSBQc6
4m+B1V3p3N4FgPJZJeBDy2ptRwrRORP5Yxfp7/kkBQu9iLIWP5XtQHkSHRfGIn7cpAKhSlOG5nF1
ZDX2SKj2W9UlX6x+n3CBdiew+WQqL4GP7+XNrC5NFbxTHqDHiChRAhr1F4VBTqMRttLPZrqzc/2I
yoi2XjIblAx1SD6kcimtSrmy1nydcnq7S2/tycsu/NKUI2v6ydnnCyiaRWTpsWhui1JhQMAf2Nmp
8sW6153xQog4sI/TouCbzEFWEpIVTnZ4M8Qji0bICcz2Fa9KTGKLZ/Mwt7l2o2RMsGqcCEwiLBZq
dqRiz9AO8+zUJ+xxsdvMZDBNmpH/UuYWaLyVtoftx7+PgaFPOC7bLPAtLByA+Cuda1VH2LiVl2QZ
rOlP05stYmDcBFhIa5q92plPpYUlHZPTh6SPrAn0p5bRK0e+z37RKFR7EdDpA2LP0uZlyZr2MFCh
NyPXsKGhARl3j+QLf/Zdtjq7uPosyngS2uAcrODHIrPTmzPtEx0Z15oWuVuiipCc4+xd6QGqlgal
vRy1P0Fhc9BQYedB8NtIRO/RIrJ9sAHCMYA4qwXfSXJasuubeFxLtkg5RxYavsD6ihz9a2iRb8+c
hIM+OEFiBpBOx6pz9FcnBfpt7qtZua3Xt4vXCYwhkU+NkO8d+wV+HtjDgmSJpfCGObksqvyVV3dV
IgY3ycbHImT6nNn2qakELU3rLtVxk1v2dzOZQPzD+n42s4dkHR04Sk7bcGrOQg1Hr20MjgiHFHhc
ZTfkYxR+HdYTM/zOp7geOayNUzEIAnVMVm9HI4wEsAmUHaqESKBZFUzU1LAgNIbNLjGruyYZ3qZ8
DVqckuEQGPnPGC/tbQdpI6S9rZqslI3Q4QI7G8wHDGPnROpbPFu3TvijtwYz2YY8NJsFZxXbBafH
5DEfXwIjhi5ks0aLQiN0sVi7UwfLYSonz3YS1s6WObrMVA9JrGqvqcPZGnYsq1taLFNOPpQWn0VP
90UO4soa+0mq+Wub29lOaUSM0CJ8gzGChd3WD7iZVA+hB6fBVXRoETtE55AmVe+tbc/doGNW1/kf
6+u0dVEIhjTT9ECQKb+lnw1mYXvVlp8LTv58pFUZDAxXQKhgcWfiPnYTaziF3CW7yGwvlVLD0TQ8
aRlAQNUA+TKUFbIqGlZm9Z0mNeyXYjxmM31mLTOdky5OXd717hwymGoXmk+WlX72NPm42pSKWyB6
aLMyOoXJsBbQ+ruJxcWlWxmCO5maezXPGazo5u9yHT0FHzUdFk9LFWrX7tLSs0Qm29yEWAN7ipGH
QLJXFiXNzl7FdzJcB/x1HhqVaucUJpT0mbGHXBNr+pqOX7z0I/MydhjICOmhiaBUUN65U5P2DzWZ
6X5LvNEK5D/Tl78NzdrLevo2E0QNbaStSS1VnZKhhvjBFSGqReDVfazedqO6z6kp3dnCOR0vJJYL
9c6phHEQal/vIUSeljqxXJkWu0gnsGUJuTiEoWjPI/321EbgnqTTiywQmardM1Mz/v/FgvSHjmwQ
t8lNVtJWZ90KpzaRRK8Me1gMUCTqIr50FvPTuqFpXxmTgikWHmTm5LulM7gYj+0biJ5dYa71Z4k1
bhlOZsqZNIvLl0IuxtHSS9TMopxvRLvOhBrkNMRvoOGz0oa6NiNPHO/GTkTsFsooMGC3NAI50Fhm
SfMlz5rcs7Qi8ECuFGg5cb1WiUdkWwEAaj0k77KJt0hnDmEja0xPCLHmKdQXUySvnWTbBlonj0mc
ImDisMfm89JIvnFt8pb4iejEhJLTGiMZaQ+vpmMiLE7zC6jP6RyWDyotFPaowg34r+yitAX33TYs
93hvrZr3BI0MTJ2psixmPTtpV6WXhMNRsHAnXjgnYrUXxYFhsQEjZu8Mt2VEeAte2U9Viu5Xrge7
IZlfjRHX5WANz22A1xMZUHMoCKLhFN3dTfHCi5QfQUoQbZ3wd2XI3rfs/iZkhkrj0NEBo4QzbXNZ
fcNvZhPNyf2g9grh0zYOmMEmdqPAmFBX6Gl1OnQ6YSM9CZsFe7IZgFvjQML1X92KueN0MxX6CVBJ
uVBWmOxzotK+p9D8VPWfYVq+Qc8QbgEo3Kzvl1aqkHEC+tDBJ/Atflvocq9mOCgYGUKvaTGZ0PdQ
xuE6MmOWpPgk0bBrI+XdaYS967WGwLU4LW+Z/Fm7bLFJxxPMdBh7eapGpcM6B3MvFSvr2gNgH+HB
xEh9LtunxAjmGxmozDZY+ogCSY4VltNegQWPDvmxUzJ139j3MC4oDNX5ZZi049KqdIWn5rkbmIjI
sfP0sGi9aXQ0CsVs4dOHt1HbvWeSEZnxow/xvc1qn0UwV8VhmJAasRzoJwbQkaNQsx8bfON3IXkk
SkmYNeFO/tgq3005vBshuV5ZcJv2aCtF/z3aNPSrhBY86sqnjqYAeW8O3N9C0vwwnoeA5WECvWGH
QedTWd1rkTWfJ4vogjxJHhRRQc83Z3a5pSrdEimKrw2s+ayVid9WxR/VGH93g0rFIsejxrnnsEK3
xzL7jXaD9Erop8x7WRnrVvOLb5SwV0UJ7RczO0QgcBEb+qmSHHOVQOcmMO7r1kluypZ926j9kI3s
zpWDPJAhuFY75i7qxvFa2TsD9axvT4K0jf5znss7rrAJVbDhigr7XFMW6ECq/Zysht2OdQehbQjk
l+o7wWTFUiF51FUn8KKa1mtUmjH3aJxkYdnfFRJnrvJFr338UMIj01cVtJO4Di1jtmUqvixrZbMI
lkZNi7Bu4L+iqcshdJb2Ll5vTLpvOUram+0hmdVEGdF5qFLJt23XCJpgOubIH9Hk6pxLCVa3FQeK
fzPMflVzHg4q7Snp44T9QH1twUv4mq5bXmgcbSlNXyzOaxhHApcbPe2yzcddE7CQyUd8EInbTGV9
qqf2abCq5aAnRrwbmuw6IRljdsx0zmiy+sDBQ7Cx3adwhCdmtUziKOE4x+LSB1NBd3hnNG1/HSr7
V1awQYslc/NKa66d01VkeO9tLvp2BZOlY7wBdeyuCWaa/LQZu2j6PfYaFHGLsXzSay+GRFlYtR9V
DckFRxelUL5zGusuZyLmV4toPYrWXYB1cGDECjNnDdoY/yTN7Ady6IgvvEmbftoD/ka5GFydJbwN
JWsVlmX7VK8ib1RS+jHaeKORP0CRM/3hlAs8yrLvNaN5qPuUNowMX7KZ+afguhRCkG6U+WciPzgJ
DO0am8bgd0Ue7pWMZIRas38sE41m3r1M3RC4AgyyZ82qZ7Uz52dj+RaTfWwMYrKTH0uygy559lVP
eGtVq6P2UwgxKubwPBrVc5MipujYufT2CR/H2Wn+H1/nteS2kqXrV+no60EMvDlx5lzQ2yJZVtIN
QiWV4E3CA09/PmRpq7TVPX2DQFqyWGQic63fgPAJ/HDtRxUqHq2+cDzz28w4YSOOOknt6cbS152T
DvI6Jf+y7gJ77wH5OUBUfNJmm/GgVMi2F3wAjvm9TiFbwiMqCL5uBt9F1CZO8UsmT607eBShBXKw
i/HSGWQPLNP/HF5BoLCqLP1+Wrc60P2uOo9tkm6BZezHzr9gFwL1hVhEog1AdRzmDMbxJcutt2oa
zqbZXtilIlscHhOfHnw7FQBB9SYxW77d8+6MPMrFjkOT7WydETkxdsJq9tqAD3o2PCjjpJ1bsEA6
OOBNEe2yii1u4xlvemK0i9yuX5SimYhzJTwM+Nx0mJkC0FPlhseGXBoxt6+62TQnDbPYOHTHjdI0
3qqeiqVnhnxboluKMsMyYK0vqi2ySnswkzzKE1WH319+SW3sxPzBwHFaeQus9mtiJq9NFU58+/Vt
L/i/mBHmhfitb+yp/hIYBCHjeKbTx2TQDDye9MINliYSZUQYyNhafMxd1W0APrHCHuImfuL/f++8
VmXlrQLiBYRpCfrXnrpQeo5VVvA21MN9rTtvZdq8uGP9QBbCX+qxgk6+g3GWh6KU8DkOmNqM3iGP
quAabJtAsrE8cBdtNgmO/CpZZ8c3jgilvWp+7y5FDk5szmblDfR8TmrpCtudfTfYiD8cRmPcOvyC
8qDYZizcvq18MtroB+JmOZFnMWwLFVgb9Pewesud+gWfKaLReXER5kbzeXKypqOu7O0ys0P9OH/V
Exds+rBu3QhInWqW+DLAOy1n+xllBGDna98d/Y2EprsOJ+88AElb5RrSCECvI6GC6fXCw2BN2iKO
wnNZKLhWGtnJhq2W5CLbNqOlroHNWewu+mWb21utHwLUxkqBBYu415kYhTV+/ol5qDiUBjA6cXcM
IV57omGF345l/BYWYhadavZGrvB348pp2kRx2N5yCJs90Mb+WZtC70hkYznUeI+7VqStByd/DMvq
arQYQSBTzduIVn0G1tUlWg7f2zrbCUchQbp8GY0qxlVGckJT7wb8G9G/oSRjNZDEGDB3Ajm1FY1S
rvvy0kyqdsyzbtPnSrASCZuyst4Vuca+lZhwlEf894Z87YbTOcpYgPxQ5Gu1bA6Bi3F7oGK7AOJI
85R67aUKdOXuUzpU66qr2QI0wVXR2PT3efE9IKEnYswovUCJVsqof7UbcTHVZpd56bhuNPa7aZPY
xIMMyEIpiix+f20C47U0j4HBqolPoEM67IcHxqEwLWjunfeGR8pXgl+mcJ/JoGwHbODgtBwNDqVh
wDZiCPQLhJVL2KuXqG9Be2j7MkizjUZ4wM7s66B7M5SH7WgpMFIcwbqWlf5SD9EjCEu2o+hQWU0H
USO37/LJePCN+N5kTdm4TrtNqmnrldrB50kOWXTZFiTIsKZcxzHRSBw746ha6GIwVsAoKbkBm50S
XEydETWHyx0V4XbstI3TNOxKCDZ6eBYsSiU9mUP13Y+770lNriKeFpq4T0Xb8qOB8ucXn/TQ/h4N
1lvbFej16ytDTcst4vfky0aEFQSndjt8JSRLwr7MK4JnysUopsfQcp5jZ9ipurEXIVtVpdFPyO9A
9zDB6LQ8EK3abRenH5qprIVa8sBAGqLzzI0leMKq/WuVIxuYvJqGiQ9bsieoe7MdInFpU7xMvreq
xsncho325OHDKoT3OWxnRHwUnpQeIAVAO1wgsuFkZfieFjoB7sx9UlFxa/3iguBRB/KqexAdsZgm
gAxbOPYZ4hiGdn55n0FkWHjTeMpbbxVNFi5KdCFjcjLQSSHN6m4st7o3rOxrVeNVpqgOWvsA0tTu
0TMJLxsetALLfegbjQ2btWLJJQONRgIwXPMpwaATugnyYpZRfc3VdqWAUhW4hg6RfrE1B89QdANj
Yu5t6e/mRx55gZcpT6yFGeZw06H6+MK6CaO+s6rBXZJr5NiNad1CEcY1be16nYPp6V2Qj0Nz1Fuy
wQHplEr5hpIDVo/EVhd9hYIkuFTd4V/bky9PU41zqbMnBM/aGGklz7Vp22rtc6YSAkMVaWakbxWI
3bVnsylho9jDVpnTgOhJRchOqMFIcIDdr19/Ea62aSvz1DoOeiglzpAJazaCFk5BQLNtzn1pNmet
iNozAYiJtF6v7ICP9ItaKYd9VpvlfWwqyT3H6vleVhQ1/Ed0inhs2j5akH4YaMvKUuvtz2Y6KkO3
xtZQXGQVcADyEJb5+WOSuA9i1nF3WFtTXd4ThxH3wMUeShXxDlllYO96Jzx1995h7pViYLrh3Yar
j4kIpMPS73VlL/sBth5ug8C+fp5VXuCW7EIIlaSteWeyrrbrZgnCzkLG5a+6NHKXGqI+F9kD7a4R
tEtMQNtK+os5dD8vnO1urpn3hz/qTfYGSOn0JLT+6q8JGxUL80SeVL/7qE6xVrsLQBjJSWV9WoxY
T4XWlbPIptSFf43x9HwUPsCpouybgyzaXpHMHnDTOhri9tGrgvSoC2KJedC3PDka94YHwjKFftMs
c2c49yqLrxw6Vl69DADr7WUxTr14C7HBXL1PHPj9Ca9Cgmbzy1YpqnOJ9t5VvpTrlS9kXcyzfKU+
wrJx8t2AgATd+1ZkO47TylIWI5in597TnzKh8D5U9WIIrX6Q82iMJJRRiZOcyMoB9Ync8zeytYmt
5QimF1ZNWtzkxUpFtUkqflpIZYXhsrULtC76rF7KZhDNxY0XjHYVHsys4nOfLJpCUFcktT7mSepx
4DyQbwlS6JumMaILIfZwU/RDeiUFPyMHyvKGRJ2zKoKou0+Q1FzVqCo8jJWwlz7sm0f2XtUy6O30
uSH6xu/O6l/CCT07J7WcT/lg5YtUaYsvZlW+YSoLXbLKX9wuzr4NZQ5tMDa+5xNA9tQtfjQDO4qM
nAoZjmLZqSULx6Re/YEdzaI6Ea0CkpuhQmPaMfADrInZ7nT0noptSC7kjUTE0Wgm8T2tnJsDwv81
6uPPbh5WX1XOBOzeau+zTu52kcTpuInKAGsUTxM3zOTR1UwdlqDZcFnWBUkJpXJS2Px0QtxkgxZo
DouEX65lUTZUEcGhOEgVtjtM9d6vDIa1DcRsJYvNPEHh6O66G1wU9X69Bl7PBfBp8mhWL4pwOVWO
ulEMDRXiuY+c3yMnuB2E1b2/VdmQ1367zWtyWrKLnH9QVHD+XUi+vxDg2WCk76YuwS6SFOgFt6Bs
1worxhK0DM/8zJR1owzxAyIG0bLSrOZLlip3ulX2ATni2+T64Q+RWV8BeHsvva27WCA30GZ7JyWq
4omjkhfG0dF7d8PhteP3n+nkxY3uU+93n6wCKZfQWsMe4B80JdMtd0r782DrxTII+une06Ji49kZ
cjtZ3R1A97tbXJv9C7am9coQifoMojBGMCm8CjW5zyddvzPKDKEFw+5JTZALbJNQ3PHFIVEUFMld
wtFpa6C1cE4SM922ApWUNCfBlSX9eE4so9kaOaiC3CT535padtbaUd+ibBOcNU+3t/xQnFOSQAQo
WHD5lR1yQCfbEmr/zrDi8MZuhC2d5tjfgvSAroT9veEcvqibYLyXXSNrUojK/NV16Oo/uhrQnO9V
PL63XWOx+rbJA+ip+IT32bb30TZFbZlwhqwj4LntRNmH6x670FVZqWT9/P6W6TXOyrE/rfVo6m/y
gr2sszSQk9jIojb30zqYuIFRWtuSpQ3j7phYNqo+wV6PxPA+LowJKru6Xx1Ign+fcPNDqIpIP1j/
a1N6yN7AU+I06O4KXFTAWPaQgeEl3AxUhVeAdoa1rOsL17+xuwejj+ImOSH6yTqnN1b9iDyTLPWh
n90hUbaTJTkR/DRvF+OeB5yZOeTFMi0f42Z+Qx914DkrUrm2vm9/9SP/sdKRtrvIqtJzcyTdql1R
YaE+pGmzUvUedAUBlGajxCb/O+wgwzVsRPiYypQQy9Lri8NjASDAXElsMlm+l2tRIcBHHPe9pywi
nE+oab58TCEbCitoLjYpdTSnXWRg+vqi+aO6k4H7XEl5E3wx/5fKwLLVnaIR4pcDZUd5kQ3wUEkH
z4OnqQQ+nnj2PpgPoCKsjLuO+M8lyASwFlQDvxA1rEnyWMVVLxGqsCb4OEVLwtFw8rdcL7xbFEC8
8QTxdFmfOd4Dch/qgzdvd4WAFqOELf3z4liUqEJZI27T/piLtaxvQ05EfVu+kMVxECcasFeNSV1m
FpazWtgrx9rh27SQt82Ic2k+dEiZW8pRVlVxQqssv9/K2o/2zoO4lmbKjz/qZfGPOkt3tX0mknXv
EkPF92o8hvr486Kq9S1q+VsnE7x4FjrWJy2GfKCWSfmFpN13yyztr4qTPzea1uxN2zC3rhaHay8z
UP1AA/7ZLDTSZzA8ct1lPQ00dJmqNHrB8RJTYxZMUBnKujbGo4vKlj/GxgpUOOtfPtyNQmRvY4mo
Z1vrnwKrVkGQFi4n9l459C87XeuQFVVJ3S/U3gh2fpZztG6gdrl69rX0tM/4kyv3CGYXx1xHZjBy
JgAJQ7sRWZm+dCpJtFFJtY0CheuL7S+ZIFu3L10VlAdNVOlGhSC2L9oge3bHcU8wMv+q9UYB68n3
j1nYxfe+GfyQLzfpLv9BMRQXp8i6Oz8gyzDMA+b3AYKSnFYMNjC3A3OLnORrjCTpWV6MfGjPwmyB
11ouEgcKp3QBQPJs6JE5LGQfuJzzLTBtOHDm8Wfx1xSye1aWL1mWFruPqVMDWLCpdM26FVADhmHa
o9vi3clSnkBAczpk72UxrkCxAE/d925955AQbPY1ERDQYWq0LIRSvYwdedU4N8VnZyJvHQ1p/bVI
sxdgHv03LJrPLfvRt7qzoWTlAQ72xbQoXGgCC4WD/ByO9gL4LdkAQsYNzJlun8ETb+Apz+JyhSNQ
mNO1chFhLb2VxY+GJFUyfJDBWXaEuy/Rs9JhI24gSH1y7VB4m7oE4tsPdr0PjfYgS/Iiu1hzP1kU
M7vI7APiZY1ziwZV2ecuvK4Mljqn9A4RBR3y1Sqam2WfSvHVZZoSE60siz48Vr9xpFcO70N0LV1W
emBd3jvzf7rTcJawKsu5QRhikl+v8T6+97OKbxavUQMpOA5l02+WDTjs+yDJ8nt/PnJEagVW51ed
W7fNKiEEBnQHSTiYK/q1Ul33JPS4OsFleeFMbD2q0KrQG7OvZe0gKRuDJ3f4Ip5ko4Wq/QocSLlT
S3CCTWeU29wB75o2RvAU+YWzLjvEEfR4gEcFvRPznA6q25DZj1MKysYrAuVtQ37Nf8s7tqRG1ViP
GXOtAcgmp8EywlUZpxCIQAo8EM1cD8x1NSzDepgqn8Cpo3PChGTH2RxRd8Ns4oVsdQwynWPj+CfS
8wiMRlF6V9Z2deeAWCOFXkWvwskOVR5bz5VROnAqAuRApix6KRUCCHMH5+8jyaXWBNXd8BW8yPtI
mxVrWY61fiW3RMTdEeljn8JQQsAzusW+j26U1hSkSFJn24+2fox5RgCHyVoy2nFxYn1rtmOmOncm
n8/aSRLjVqTY30Wq4jwOs2QRerwLIUx3W7f+NC6y2YOhdUbtTKozJXCJ6tZclYPgP5fz5b1fU5kF
3hbKzxGypRlHHJJ708eCEHI7Oe41iMT23jba8KG00ayIEHpby6K80MF07Paenf3MAkJ46KODrKOD
ZhIOJALS732vNXGm7YKjnafVuQ/7bJ1kafOsR/E3+a/WjB+R1YffY76rBNNHjC7mMS5SRUdzHpM6
xBSq2KyfJ2NOH/T+m5m/j8m9VFvobvZzjLDBpSRpfoRS5R21ZvSOpDzJb/U6CQkR58Em4dlQ4YZN
Uy6b/rxlE2yslDbapIPIWkwKTHh8uOouav56VJ7xUR8DRBgWlupyzeeKj0uTRhgAg3p9nCDSrtsB
x/U6GoxTkevJOrJi5QWS/KXnW/jdirqrWffGC7yFnLR4/S9d/ay9yK2rGQ7X0ot+dv1jVnNS8Vgv
REIY8ate5caT6lflY9D9Voi6r1pn6+8tmvdby59jSq/st3XlA0KZRIezeK0OPGNh/JMQVc21vE00
BAGi+VJ6MQqT7kVFt+tYJfN5Td7maNAqeKr+vVaWUYavDpNByNoblUNuBUcoI+Y2JVV8ICuvHGQ9
xHeCp7JSywYXXeS5N0k/L1/IXq2ttdZOdqhlrbyVF+Fa5MqcNl6UKGf87C9bRi340npVeBxZ568B
P41dOhCY0zKRX/1cy6/yjl3oc0My9fBRP/iBtnMNEvdy6N/7gjb92bdBu3eBxkGL7LAbnOXFQuiT
71Fmrh2RoV3StHC/5e1Hn3ok3fFnH9lsqxZiLR3GMhEww+BRQfz9mOeNSnx6vtUVEF/yTl7qgGcX
8KRw8VHX6e4ozh/lxJ6STZyhYyYHQ3FEqemPeQhXkqSpa5vlyiVH9tscbJycZT4OKviaEq4Wcn2d
F10RMsivgRrmV5GODhxx31h5o5793rBrOgT8PmpLw3BWZFqNlRwoL0gr59d6V809ZUXdgw+z2XJs
4WlkOM28TKQbz5ghiIUsQmUqtrWB0pIs6iaUUQWu5kkWIzta8YDUH0tP169JZj7K6j5Cu7Ux8ZCL
x3x8qTVSvRwhnL1sVSz1gpPmdMMo23yo8+l9ai8122MftyV6Sgwi4zGu0RXiPDq/LS1FTbCwFOOu
x1fpRfdxJvnXd2vO75ZtWLghkzS8fLxbOWXCu81qBJoFLP2tVELPeFxsmiIAFz2Lpb+ro8966h9F
UYcw0TwgNLJVNkxDysouy6maf061NN/J0piJI0slFJ9UW3sxe11ogVF0RdttWNXEs9dD7YxAmcJs
6SNUcFewFcI6ybdIP1TIZ8ne7wMdIwQ7LdzZ1yO6WkodXcGbBRwt+luC/8UJAfljqwzui6rz8qM3
wDryvKvokqd6rs49eDZVQjq9aRP3ZWiMeEkgPjrJ1saO8cQYk+dAAz3dmFjsDL3ivlSQxjZ5FQ8b
OUrXe8KRbRzfeUrqPU/xSb6kq3TqCaVXMoDzS/lxTCK3ypWtLI7J+HnCdxYNq7p8rAN/LV/Sa8iN
aRPO122X6s8mrLEkcs9NapDxUFXIxRhZnXHKds69sMi9xJrtgws1H8YxNZEb+tU8KGAYPoZM0zSy
iCKxb/FoNSxYJ2H3EIRt94DREqHDFHCoH1BE8gYDmX78+tFDa/2nPjbSs+yP60m9NTqIlrJYzRPO
Wdx5LjmmrzJriaaIt/UMa9u0Y3UZcvj2bACA2lcKv1YVkczWsIPv4a0Nu+I7Hk4ZOMFg9howYdtO
jQvRv4+fLLt+9Qwl/574OvAXW3wydEusG5QJT0Qj7XM5aQIPJM/5EitiJbsKlzyf3qvu/ZTiDTeq
EU8Sq+rvp9LrFvL1bEiKaWeLr34JVFERA5sxJbGONaTKdRHZ7gvAgbPs2sT6585V4SDqtsabIqIj
/4bC78XS4Rz119+QcIZ6/xuKjD2V/BsqWENPUS5ege92G18k5iZVk2kHOCBb6Qh7PMliVyX5Sg9V
/cls6p+tkxcYvxXVRBc7kkbZBrYzeRJDiZ9VfNJX6qhWd4Dh+73QknqHbDI6okqUrhx08z6NY/cC
BNr84dbHOlWmt0awTCBCHkMoZ/Tk+dVdTTyzaBFc6I38a5+JcIteVob8XdqXJyJzWEbNd38UW0Se
sRk2myXnAHoL0Y+wI7CB9pvMvks1Y+0PSnQibeQuU+Kua1kvXB0sEETn/GRYxbpoeiwjgpYRhhdh
/OIN7vsE/d5wTFy1tNlez3HUk2mCBZ1LIg5A8RTV+N7YVaG2rqoORYK5QXaRrV6nF0cSCKjoxySo
UALbpFVgnU3im2d7vshimPb2ccJcUpZkveyhZeSPSPo4KFPnMdT3eWxf4HEUWtkmxPVmKQXYYbo+
lQj9P0QBgMlaA2chhdCdqX6yPTd5IJ0evteXqbNsNb3+gtoGbPPuO2rjPMOAv9yC0vR3AdJBWzdM
84ekJ8nRKGr33ejVJQLQ7VcV1aYVMo7aHdKpOKC1abQZhFI/V6r2FFRJj6QORllj7r1YMR4qseYk
p7YUPR4gxohq/xhcOWNAxs6DG7Ty/mTojX2z5oupg1u0itsYR/asKNaegWAe4f+BtazMpNrrE9uK
j/5tXUcbteHIJuvksC4EhT9GbbaVRdmgRtUbsvXW4aObA5LKqYvsAnnTvqXCry9upyw/OqAsw9Ys
Hr99TFMbjtg2E6Q+OUg2tG00rJI09KFcMJGs05p8wOw6yvay2BW+vcmjEjSEijeOF1gvLke6Y+8B
ApDFehzDNUo16k4WnaR4akh3XSFT+Q8w1Dd101ov5RhAYPPutSE2z6QukOAP1B/AsNRtXJUcaWSd
vERRXp/gXEFbpq86FcbGn6py33T5Z7DAUM89X19pqhvf92NuXU39tSW2AHEGu4o9MmZQXufGoiqS
e9WM1JVKdmgt694b/PKzMeraUZaQUrSuXv4qu8uayNLUPZvW3+eJ00IFFdEo68rpOoikTf05gEP1
PgeHC+DaYvoM+cVdVh6Z6ZjUvzYvQBF6rw8fJd9/L8m1akDl4qOt+1vp1zi5yP3qKceRc+of9J5c
9bwA/ur5/npz2yy482/GeUMA+jHo90E/JmeYjcnZSvz7Nhu7HXIsyfmjXt6914mBhFkPsoHuH9V5
xUq/kOV66r6lAcB8/BnOfmYVZ3knL7UY0VTR0xYDsb8afE2Nht/KphPtCjXIDnGPD+X7NB8zdLUy
rrV41u6b55cXORebgm7xz3/89//7v9+G/xO8FdciHYMi/wdsxWuBnlb9P/+0tX/+o3yv3n//n386
oBs92zNd3VBVSKSWZtP+7et9lAf01v4rV5vQj4fS+6bGumV/GfwBvsJ89OpWlWjUJwtc99MIAY17
eVgjLuYNF91OYIoDvfjsz1vmcN5GZ/OGGprZo0fo75DIvXaudx0PGOC1sou8uJlwl3kF3lcslKj3
2KhgEpBugjgx76rJMt4v2aTdmSytB3LDfNaoJZl3oPLLraIF7eKjn2wg54aBZhEhmVxGBEWtfCdy
tz9beTac5Z3x627ugXJKzjYO3GnI0eTs69q+idriVkZAaX1z/K3k5ereCr1x858/ecv785N3TMO2
TdezDNfRDdf9+ycfWSM4viByvlfYuJ5tPSvu+lZN73C3mO9hb9fkN+YasbZGnMmAbQxIh8yXn9Vx
5SEbKGr/rJDcXGWmaiF4M9Q3L3IqJBSoG3zbAk6qdiGsvr/KZVt9E2nV4j4TPgvg+peIbPizqj+n
SdM+GZCm7hOw3LLWbZv4rPlQDGUx1UiqDIaCeP48xoJ7sA7SuoK831rPYC3S5eTk6VG25kXy2/xD
+dv8iqHu+7aCaOlruJ76foNYR92diT7/5w/aM/7lg7Y1le+5Y7oalC/T/PsH3bq5y4Y1yN+IiPTo
xfD5yU84yDw+VAspC4h9qOXJz/ijuS+QRa3z/PDeL6xbmMLoiB5Cc6pOhHXgwyZ84TJ7bDHNnCs7
d8YPy1vfN+dbR//Zq7Tst06w7xJB6e3RrDLWndtMX5tmMdbEwycMYjZqprf7NjPdR8vXrrI945RD
xFwvYXL69l2FvPGy7tzpq18njwMx5kfWgD8mTIEf3KueAdBwOaTolk7WcO0cJzy1fXmWJUQCx+vP
+u6KzzMKfF2Z+4vOQPkRmIux8s2PLgxtzPx9qK6Y1Wpif7IrYlAeIdIhSNhHw73qi8dx0DQM3jpi
SW4z/y2B8slx1mNrqZ9V1P93gIXs96I9Rnc5HNYHw8UkKCqsDMNURv+7WefhlYEWwn/+aui2+rfv
hukYjm3zM7N1S1d10zX+WP7IKaOtRq74Gc/TbHo2Ndfc1GEMLCRIV23X+kfFNvxj2IlbCEFmK0uy
vslaB/XLuVWWY9LVwKZLY9f3JpsJVMgWOTgYqCjA44g4T/Xe6KzhXgi7vEKfWSJ7M97LKhK83aZT
0J+VRdlg6t6DXbX6SVY5Tt+dary9ZEleBl8r4djH6oZ8r7eOdT/YsH90tgVBVigBpfFSuLNomkpk
wWL1fBmgRituNj5FHV6sInY4unbQyrcmjidgYh2XXBDnxDJMOSfKY2TUFFvTrI5Bi1iGlQXZNp6T
yMTLf15AZgKpTaEAfDRA3SaNOY9w5hGyc17ar5rh2+yhSoJSXdCKozrbMTS/7irZIsu4D7ku+gkO
UA6cc2VHZVDv0Fa7SmuYZMzDs7z7uMg6tHImDsMnWV34wMo/ujYYXx0hhEMSALiBroSrPKNI+sUk
NH+Rpba54JbiPsGvyW6qE14wG1AwxgqHo8rOCthVqzxrYxttoaOs616zu3vBHv5+Aj98q/mH4Ptj
PWBzbD2IENdP6C7iKOuy0tsWTTZufYy1j4qvtHA+xu7opbpbLj7K8u6jjzv3lsUgse9CL1nrSBbj
J64QyQrBPR9Cv3z6eP7KOzNsAWkWeJK8P4UDr/6tn1UQN4cwOG2R8TEvGs9C1HUafW3MRXlRGzI3
uVneCpIWh7GyImfRdHhcVODm/+gWCzTNVARnunt18s1jUlfhRV7Qjkru3PEqCxMUOX/lmuFz0erT
Pp/6zFzIFidyw5VGkhlTaIZ6fJmOLs8c2BLxPaEdMmZABmSpxKrtFCTRkyzJS5Z6YgO1TMzsivhe
XswSOF9bQv9OuvCcV+P32u+MJ4TeXFmST/lYmX4rhX+VauS2n/C4/q2t8zGsZCOUrYLSng6QXtSD
vGv6YXq/k3XJ1KM90KeclttUHBzLRXKw0Hx1bTstnLH3e5htyTZD9wX6fKfvXUEOFQ0HBMXQgtoK
ZfTv2j6bcLvwgnv499HKzMPmKbfYEPp9FX8euugtdpX4m5VrfJ0HmFcQdFBjjUak+aB8OkmQgbRJ
UQoVivtqh/UPFKjcT7lXIEtZatlTwfq/8qHcrP/zggpc6O8LqmsYyObo86LKYkrzvOD+tp9MbD/M
e1E7T6gvqwu5Y+zLljQv7IWD3EwOCgIXhJnSg9xnytYsqn+2qhpKVrL1Y6xsRcppD12/vP278R8D
Qr0JiC5U+njMBRqReQP5M3PM4BxrYNDlnd1iu4Qca4e1uhg0kuyxByBPj+qlErX9U0labokyd/9k
xsiXteNKUfSLaUbly+RG0wGPURXOIEUfaey1G4C8l0U7cNj2i0acp0YrXiyrWIJxBS9kkfYLmtDe
GW6NWXWn209wme+Nscq+jQ1GfG4T1Q+oRlq7OoCsFjSx8wS74j5S7GYXWKG5g/J8UOsi/2wpCDiy
f9fOpoF+LaRpa+0VdvdMGPbZqXX7+6+u2ewQKbtCM9Teu7qIjhR9qaysRnfOJhnnaYWoIPz5oj2C
159XfuR/z7oeZ2ej6d1XPZvubX6Ur5Bu35xwsD8DlmoXXuZPLz77k2Vp290TAgPw6zy9fUhjGJOi
rYabqkDTREHTvOQ5wazeqcI7cj3qdmjN5mT3prPTlcE7eC7ZSEMp8B7pexWzRBxzRht9Wi8qom07
lM4dPHuFeMM4XVEpC9ZFgetUHhcpiEq3eawJTS8BM/TPLFwGBIpB+xQ5CGbVZa8AXZk+8ZdU39gA
nEnSO29Wj8tLW4SHgG3aTvT8OR3Ju8tYjOKWl+IVRp2Gw4upQl3XxIEM+xwu7wlWUZ8NjYNGbdZv
BmAAn8PA2kFFDR/79oILXMKRfIx3hHemG1YqkNHqLvlmCuipCJe/jQIQYmu3JcnlNNjohN+P0OrJ
vQRWtsb+JcA32H7uval9U5J407YwhO0i1ncjvm8o1CTtfVb4xsZo1e7oxGPCghiU4I7DEv05aL0p
ZLxXS0wbrSRwgSwYmmUAqImhK877RRahnoFRrawQw0EaNEcjKC1v1SzmVnZ6v/Xm4aAf82MS/TaN
7OxGDYqpapHudQVn56Fnj+vPqh0t6soQRtzsERcVCNiKmb8Z4ed+CqdvOQ9mdrW5etPFlO8AULk7
Uwn0q4IIyqzCJF7roCI0ypjcdX+0ulo8lZmZbFq+ekfLKPuzouXOCprnsCr8SuWxGGfgG4YHiXKT
XD1j3qXI+qqdHj6qPurrSXuQpXeAXBrV73P8r3VyEvkKQ5d+ygyS23bkWitHNYLHthP1XZPBGlXi
8FFW2VZzqBNtvGC1ED66XpWtLIQOt7IxttzsYMYoHsgiTFHxUNhb01HjelkD6YbLcGekE/ivRmmQ
18A8AWmfTyB8EM7UkADp3GH8xPkkJt/l1ReBJcGD3ga/dWvHDuyd92IkzrgrCcjjmsJxRRcuZxhr
/HmRxSwZ+f9xMF6Ntm1cfa1Aji46qJYPN01Wwcz9Yqhe87MOn2bofCgSQbtmALuM8vifnye6/vdT
sumalktwgtCDxY9TIxz19+eJ4Ng+FXGOEG8TGoIQ6P9n7byWG0eydvtEiIA3tyRF70T5ukGUhfce
T38WkuqiWt090xPnvygEMnMnQKlEIHOb9WlDvu1Ge2U2hnpfTNv1EfSmY9fvrWns1prGhGU9vdb7
P1n+dZ6wJDqrPf2+w+95QSSVq65MxxlUuxw2V4Nyn+ns5ao1Dr1tDggf0iMOQ5wPKwkX2uzTQGXG
7AKGMhifbTuRF6RIk+xpuAfKYcMLX3AASqW7Fi1x0CuYDDwoyrli+Lj82tpuqBqxB7KSoSCblo2w
UeOcrCFwt4EW3gdp6JxElziTEDhcNN4IfOr3gGKQaUNZJBmYTnVHDpuKngULVuJsyHtHEkIrVmo8
+OQm7Vg/RBAU1W/l2MWPgWL/HClyfSoV+FsD9V9bxY2MI+Xz/kKNvWqTZ50DbNrbWFptXKC55A9R
nq6ixMxezLQL90aDFI5okq6s8tSCt1P2af4yjGowR0rVzPLmKMUpwQ5CdgtwCiZf887IwIQi3lXp
x7iSqD7Ac0XpmNJlq2EcvxoqdehDREqXZwT2U5OrF6GxmrTmJNoblg9Is5trgmK8XP9qEUPRBfiq
kD7T5cpyRAFnh48gOYRwYu7gOibPvMt+iGQOVX1r6qY6k/hq6WvXgu6s6rlBUUlsnLs4U7ZhGVgA
DirjVaYA1u+N5LsikcsjLPj08rYZyCuyTAtWYk5pkJ9ELMHzfHjt8L8QNbCMnZoHweugzQPJ7nau
WKa4fuPtkUrc97JXgGImh72WqonHDMEzGjr1l6fox062om8l8DVw/Y77YlOjO2dRGj0ObaAsXH6Y
cxw49TJ1pPZg+Mmw7mtZ3Q7IUO/c3sjWmU02IYmw8TIsveCe/7Fm0WoDicFeYlZL1uDjQSuGcZGp
mbbxZGl4Bfo8t/LeeWpctzz0RPOgk9Ovu4B0Nb/HbHpw9QUFt7/N5Kig8G96ghGA4Go1vD1hFkVg
nSPnF6/26EXnV6hoY/nmxV18F5s2rogQgeVYidy5FzfqNzhesSeb3wMZvvyIxMjJ9Bx1W9VlwIdV
ixc0HY+JGZnfkzj+mUpd+WgVRf7flr7Gn/1M06PKUTRdVcC/g3lR9E+PqrqPFAu47/AkG4lDvtGz
rTU8eFMq4Ix2EhyNo+ItCcJ8Zkp1c2qhqd33qvIi+qMxouYKfmJegtrL+2gjNiKiGVTGx6YYNbN6
VwT5vTPa8d5Vgm7plz0lO/g05z3ejjctGclSzan2cuxNbljFr8rMv1KmaL9ItkKov1OSDVXpv+q6
kneSXKWLvAHO5VvppdId9aGc+n18upTua8OXFlAohWSdTPBF7OjJNkD0FFjKXOz3xfYfzHx/CKj+
3ZjI0NbkA8jUYBpauLLilpWlQS75ASGrctXmFCitrQ6N6Nptkb9KceoizNntRdv1sm7v9UazrF3Y
WZ8GhImZm0wRhjUVtXeJ3ROIMc9wxar7MtXL+wYoA34r8yyFbXXvU7e6z0CMLnJZlQ+2VVNkK0+b
IVmepCGD/keN5HRA0uIvyy4uoWtLrwlZBPMoLJXzaE35b4CntrfppAe+T+c3d51uGp7+q6SiZdQG
7wR1qVtbAeKtYCvItQAM/lqWAVWJZCyuJBTcX33LfGtcJLWCAjlTByUs0T04qb2OIxRJxaR0YPen
q6W7B99evwTZWtfc5NUhkXo3mH4J3YRmLw0P0pifRCwxLd2jFRrFowdbZ9cpFMOLfi/1Tq5SFY8a
8PbUoTiXGselXtcswVnJ76uh+3i49VEE393pWanNhMltQDQbGxmXHG2IRdpVhA7VJL53KDa6Y7kh
86Kc2OFIpSKKDH4GedZkmyC1stP4gq61sGkOfkkFhuy1VISFgGeHJOwvcGPceW6n1ROUIneGe7B5
lX1oKglcpK+qW11qP88ozqmWA6Ry6vKIhRoeBFVtcPFgeRBtAXfvoEvV3xsveNDaMQ1/gXhkuToF
q/oq2lIpE93LUyuzAwAEZnQvxhJaYkybgk6/x7Qp6P7XeU5UInzfpSo6ruRywhykjCnDS6pPmZ5T
BGab5T6aqiINFKo06bZxXrsz/iKbBwSiNizjvV8WJ76bBW/4QqgJR0PzGDuxtpU1EgGSULUe7JJ4
7FTA9RNWNt9+AggKbLRRTaWLrZCrA38n2Paeax+9gvVmocbDW1Z4u8CJ60MlR9rKwpM3w/Hp/SLn
PpmkkRHweMuiWnmxmihfFHYznjQrH9ajpuYbzSXBMZJisAAhAeTYr5SdVirBgXq3+E5GX+IFTVKK
avhM49BQPKP7X4fIUtgZDj7iBT1PmoIsXK9stXvLj2DMAj3+ZnVfWDJDMkEsCzlO2CxQM/q821mI
GnWp31NjwwCuvvczXRn6WW2QQC0Phnluu/qtzJ3+tSUPfWmlOr5Grxxea0VfQLFxHoe4g+ljZ8Fc
rvXgtcmQUdD481iLpjOW5GZ73QUob011SPSAPHvAd0qL10lNVoewwnmH51Pyv6dG1xx1YlTLKAdK
lU8rNnOMo8sIlouMvEAlIEyfOMCPW8Cq7U6iRdkHJXPgfO2MwqY46o1t6lnOSs8rngwy9V2kczWP
JF+ZMyp2uy+1l9+H/HV4FC3fUTaU+TPgqbtBa71v9aigO+gF+pM8Hq8LA3Q5eFA/uzA/X/JaGddN
kkKimJqOA45Lghu4u47yY3WpZx7/8zrd/Mu7z9Q0HMQoNluKI6vWJz+6AqrEHMxCeiT3DdCriyDZ
UIztSe6SaFt15aTE5WePLnpyPMYS60eONp9X8yW+2Q4G0Y+BYqvCwJx0N2rF/XiWZ5p5M09kJInF
pWMJuszVdrq0AZkR9cVanUP5t2KqygGqxnG8q/H4/iRyve2bLPpSV60+J6c9PZOioK4z9h1reLOk
7tmTGxRo45dkCHcei3IxCfBvhBfUlNGw8q8h5txIgkfKC2ciNO2j7PoYoXoqgtFi7HcLLPbnsWle
7VTWf4lkaH/dKFFGohm8uUyNf7r8KcqF+8bVzby3HjVVgmndDFH+Ehtge/wxWnUFCG4yksYchiun
ZSNVu3o6XEdSNGvnorOLKxBB42DPvcTo0ToZDyohzF2epOZOnJW/z/6u2XUGQMKxRmem5tu00ZtJ
Jidr7Qdqrll02m2zU6TC2kMlAOZkKvpTkEBjnXZBP5MccGNm/BCTEilgkgWZGGbE+yTUz/la+rb2
ZMU5S/34pMKK+dF03Z2tVnxLCqRvyW9IfwbADC0q6F7hSZMsr8nGhbw84y6LAvNQU2S9HvNI3kRy
5B+MwciW+kj5jOPrzz6SancxdKk9LjqE0iYnjJSM3WOaIL0gI+P9E/RRWOv8gWR4dYnMgASB1HuH
+tD7JBzhwXUS29bi96RBydyfVgnUtiT18joJnE65n7ZN1zu5qtQ9yq5JiMQO4lWrA06jsN0Pnsfa
+6oYtrLvtCjcjnnosNjFy1i5rGWrvvfWwgdZkMMwM4rBufogEzRTpv3mU47+RidHMqQTBZR4+6uK
2+EL6Tj9ssSfsraN0Jq6Cy3Mzp4evYKQc48Eh8tNVakvad27R9ElDqLpJPESx3u4/9SvV6o6b5Ku
vEuHS9RQxSRCokRAyr04ux1EX+S1+TpK9zyh7JZ9m/yQwulGAMI19sqUIG6ZLdoudmoiRkVqghgd
GtnYl86DV/bVRk0i7SUanSVBOvNBRqj4vvS7h1jtCYJRmbtWyGwl/1jV7qSmD5ZZXqbrDv/7Qnxr
FXtI186ApqxoitHEpPBKGVZGXv8ypq0ZmudEaKXQpIumFCqHgoLNi5v90AZL2lcoGh3EAtdXloEl
F4frmle1kbPAO6+2C5zTLGegb991wMuJlPhPYknGLtMDS+b7+zz0kwdjDD/2w5He96mRPEz2BtLh
b7q6jwfNPiS1nD5FDVJ94hMFSb5h6W8vOq2V1+Zo8B+Q+JSo1TUJoZGfPUk1hPHJdkibfJPgH553
kdo8DL2fr3JbC5ciUOhGiUaqso46CL+ylzQ857IyTMH7x+u6fSxybTFq6FywNra2idtIaInVbC/D
ung16ujsTb7ONsy3Jnihty6iypRCk+BUIHe3AWxSrQLP0S9xGoOVyqXxR40iQVT9Sl3ZeEuzC85g
EH2/TyhY+9TzcYgsk5Ryqg82aVFbb8BGn0XIgWzqKUZEzqIIKqQVISM1gLEsRttyUxfZ8M2Gnj2w
V3f575yTF1cfY/Cs+4Yk5LsYTvlbk5TkIENDTjIqLRyFdOuYRdKG/2HSBMlkeUrq9lFYICHEhjWI
n+ocOBcpCAEY8Ka4NJPzTVhYgNZyox0OOc+0BXJS1amcDp1sdqi9JcrCVnyKOyMzpNMyNeiPVviU
9MFRU+PiLF4+gP7Z7xNPFn+309itRf3Sh9bveVB72//y8nFk66/vf8s0NCI/CoE6xbHUP7vpNEMi
FVfuh8fRQUVTQUA5SHpv7jh6uyAx3twlQwWlaDrzGpcNkK7GwSKsXGnWkRy/bFLX2CKiUiwUfBO7
AhIX0XP5MbIiCJA8qlYUtoRL00Wd+1YvG45edULABZRnTnqKPFY7kyfrM8kgz6kdQRaZWrIH5jEN
HyMKJs+KmbpbntuQD1PLeBvIJLYSI7nPnUo6RmPbT/WmgK8dCTRV1N/7dVt9S/zmhwER7K3Es4Zs
SDu8hKCVkKCIz9HgdccMpit1RXZ2LB3LXYdKV21KdqfQnSWyHYr2oVflcR8HaHqNKFkMRarOQ/Q+
lqZDVCHnXffDgWKp8btbR0qItItbfxuA6F0SPaF6VvfIBVKc8qvCtz1Vc+tFH3SYzLqZrswib+59
Mz/E5GK9xQlYnCmuJNedPx+6zD9bYXHfSX646fvA3LmpYVwPvD69/CsID9aZHq/QLAvaX53K+5YI
TVA4rz4Zy3e1Jpc7KmDrEyExXqVNMNxRQInub+Tqp5KnEyk8hb1EiYTgg+34ACWayLrYLigKpRm/
Kh6FR9mkPehaQLdZXCwz2X4BbNl+s+0gmxVdWd2FYxOuqE9T5jwBuhfHpNyj1P32u2cMq9IrOn/W
aI9tqju/jFa6Zye9ronOLwbLQYYmUud1rYBkSXx7Rcmhs8uAcK1NW0LXPUN4kgKqMUa/QaYkAq4M
6Lk20Mxl5jbswNP6pOY2frR0CL41UXe2Cbb+JOSEz8Zy5mDdELiBRLYlC33rtIZ/xCCBR521PnII
Y0u2G7LLkzSzOBQFACgp0i7t1BVJUgmEkMozUcHWicK3Ln/t7fyMvmz+2Gblo1I68YkEJvkpk5Tn
zFOsoxrm1WEwynMX6uk+B+LIFu5nKDfpXg68CzjfYeNZCYLlZZDpewnfs3M3og321pl4jRFFK5ei
KQ3myc7ZHppq2x0bEz1uD9G+N10KJ/WOxt+pTnNQ6sbekB6i7N3Ukfe+w1nhaz+i3PdWpD6+94vB
CCcm7prJRLQdv/oiWXAaW3d4IjKSnoo4fGJ1Uh0HCi7nLJ+ULejX9lm2eVKbcpyscJL84L3b3Sd2
qx363lobse7DEjBLHHq6fy8G0Xzp7tvesrb5GH0jxohFpxjDxgkiUJaiHahotVHBGEN+A1ea41l+
ZhnT3GmWw2ttapqaCdLDUZpN6o35MnDyYd7VlZQRitPS3fWU3HG2Say40C2celG8vcS2Ks19qu87
39mm1XAuhtA42Um9YveJ6pf2A5k3Vnhh/a3TjfY81gh6UqJSLsvgbSz5HobsdIYmrH51+gPl5N1T
FfnOvnBH0JvwJhd9hCpNE/JID6TGXctdkMxyvs5npILyczqdWbpyTnjo70SXGGzhRK466rvnokly
U3KUlPIbaXu7bKpzLSO53XSUi0KUpGkF3ojnLfoaSqn5GDRDd0mA3cVTK8+QVQy8FrKB3Etgszlk
Vvp+FkcaioS++fXWdTO72TpaXhDa4O6/Z1rIEAxB/Auoib3tiyrc2I3r7PBfJutAV7xDFwTVyi+1
6EgoESpurhWn0S4tKuVl6pY67+zwZl5nSZbsUnustz5f/3UTZPZeywZUPQYEP/qihtVF3scFrCA4
Hr2TH/P4HnwbWQf2mIA6CcN1q5flJvSc+kS6OZQ6Jy7fVDc9yGhk/wSIvWmUtPoSlgi0mJaWAIVj
Y0gilbxu8yaaoxce3yl4UTcKMvfrzpCmVwblHDZ0x68kw96pcmn+tPPkQWENMa9wKp47dJo74Pi/
dK08+jwL37yWT9j5UXZGyqBZl0N9tPkqrSLV7lboJA5n2bLxLZi++iIb1TfVTMJfqXmQIZfAOvHN
s0ns+c3yIbEVrVJdRsgbywJE2N4GVo6OBxUUnlSd4Sw1qJcSCShAf8NKjH/KUC8AobEmMQEqLVsY
gbtx1IwD5YzKwnc65VUHZoIPxCZQ6Sg8speVTMFL4BsjIAS52OKmtC5p1f1UyMH5BvwhYUdcmfdJ
1YQ7LQAxZSftcEycaftiGN9CJfceHUpW12juNivTY4mkBMN9M6Ted4c0OQCmyXAZEkpR4hgISZm2
zQvuCQIkWATTwtkusuQe6gU1aH21li0v3lgjoAplpPaY/8toNci1eXJ0SlOCrvAoYiVBdVADWGZ5
R5Fp4LiPhq5XZ4v6zygPKVmB6lVMXI6+jg/BWKgrIsj1nUjugiKaLcwuKDYi9asJp+QMMjGPYrRq
qM2yDP1RltuUhEeElnMQ1kbZxnNNb7tN06AwOtpK+ubE1k+iLv25cEL9nGn+j2B65hoow+SthOiv
ih+WKkpz0wbtsOrbKL14aufgr2yq76YD5RbIxE90in4WcmA9FbI+wryJ3uwBhZBsUqFPpsOgUJ2p
hvyhAnxUJTgmIFzG0srv/EmbXhg6jgmCItSd2a0vl8BGlgYPlukqwiw2evNsX699vVhsKiuPrIa2
G1+gdaDFm+UpycY4AHF9sX5utXjvhM4XK9KcQ6Cxv/arh1FD0VMd1f1YOTs9Kd2t5dhUdueRNh+R
5SP1pO7XTlypQPPj4ZRPh2CdDkm6ZHMcrHN2Cgtyv9UXExKhVvb9L+JzI8XYLFTYbZdSjFpS7WR3
Hb5vHpexN6K9wINal4z7nufIWh6kcBEXpvJkhp61diMUNPiT5/uqxK/kzMSL0a5YcMno+owu2SOJ
ZljLEDW3RYeANvXcA1q+RdO0M0JyDwb18mvRdzsolf2HSWWr+NUA0kB9rYBhV9WLXSENnFp68NyW
SDe3iaGdI8dni0ouBOn8q1Abx32vtSn5PbG37tSiQ8YHRlypsQXEQ/WQEGeaFaATNqIPwQdz1o6A
cEj+O8MBtn4Si1qAs69dz754GqvkQJW/ypI0kKScjVtdYiEIAIyn+zC5JgqpYyEYvVL2GL91sq+S
QECSIHwOGwe4v5Uttd01o2bOo94u70zEBAw/ICDpJQgx5D265mjUsl+TJUC8I3hE33Evg9VdPNM7
OIbpwZkKJRwsUbOCO5bd40/L7llLQwxUamkxmqyavNorn0DXhgfk9ljkxXX5FOWZfXQi/ZG/H8AK
wxyGdHq2Gy86WQ3OniE9t6GdXA8Fu7hF0RIAHiYrMRCSBX+s8++iYfq+fJdZXTRBDMZz5LnoBCh1
v2p8bTxf+2TDXKmxTe7FZCIG2C3oJ0Pai568A8gkG+jA1FJDmoRjFfumid/PYi2P7rKWuCsVDNWE
PsPmesqTiL+rWG6XMW/CQ2kgOgHLFVaU4rgHceDPwNk0tXUCLjgejNLkBZCE98BNUTbIeCwKaIYy
9rCj+c1sjImaIfpqO9uqEQV/WWirSD9WaNjEJlH4HsVGGa5zVlD6prvaWR4GY64BC7z3+dSrwRri
tcTWslC98WyDCsWFcCKDddEass5rmsxNJ1dhsoY6qnttdPDbH4OWEWhtKGhxbBy3eRBZ28qtWItN
Z9QOVkgzTqe3Q20difIOy7YJ6jvcpoQocsuedVL85kZ+9MWQcPID9aufed4r8zp0vQdyUYI7CJXu
yZT5owiir2yuCMA3MEfVxuDVMjXFAdAdWbWGg3dgJobU3jK36M5JXayeteoS6JUXzmUzlnEnWafQ
CUGUyyj8odSIXE06KjDJ8hF/gB4ZMahLSbsXh8JXWBb4ZrOEy//eV9YNlSa9Wmz6uNSvdp0CWbrH
FQW9xlnm0NkgeCj6FhDnOHPcIXtUfLO6dBXiH32SPerIXDuRLN1PC3W3qZQXjYzVPQ4C99o08gSo
9tCFy0TNQxANbS/d5ZkPiF6OY2Kx2XdY69kuTCnw57sWsGPW+3uDWjLE0eJxZTiuvYtK6dkPKQDr
kKXQm7J6hGhaPmZkI+WgBI+5J5WPjoaia4sUHU9YmjZx4JXS4ppxa/cIZ7c7tDnpp2lo/lDGMXzx
krDcBDK43cLxIvSJCPfoXRWsxWik97CPfT0ne4VRVzIWeFwkoE+6fOH9QRoL3b3VpvvYp1LAZKO5
s6SRhMHW0NaGVlFH68rmk0Gcc52QwIT2eGY+JbgS1mTiywv8+oxC3l3lGa93KbIMXCx+iY6FEt+J
uarTeqtcyZu769yGpDPe9vj5JmNWeBVyBGTGi1F074OlThXrtUmaFi8swABLYZx2MfHNHqEcYSx7
yGOUsIZX17l9jyYPAe2VMNbaWgVyarvX0dis0FZAVxYtPT6zHCAHW7SEhMSPEI2AvImwRiug4GvD
ctpT6w3WEnRivrejHdknwSPK1a0id4+SYrWPSdk/+9QoHzI97ddFq5O5r/XdCX2eDSAOZ2dpUmBe
+2rlKyzB/HjtaikcOuoEm12ANmiDsWMm0dzfAmfoTuIaaUmpL/vnYGWn/TxBQJIlXmDBawnjnef1
yiVR+u8pzqmvee6rM7I8jFPiGuE66O1tXY/JuTGip0aOvBfTSSn10tEkDKm1eykjiLv42oelGCV5
AHJkETtbMZrp5UNSZe3ZC2ztuflaFYm3Vn0KDfMOiDmEB/RSpQKud0iQExjSOGydHKoOkjnWH6ew
H4etDuhCnX8w+HCqJwoE9QH3gWdc3KHznk1+PAKypPH2jves8dd278bZVrQko9NPIZA90QrHNDui
2fVdtEp+6L1mBWgN9UC7xrJodnZPjE5cNaxHCjXJTFmEqFieBld+P+jSxpI673TrZsGfb2PXexJG
t37oDMqdPxAp/jSQeaEMIpxqgZuxMMEfwV7HtBHR++N2bsuG0SgV5SmKrGXQ1cObPZruYqxJah6U
VD7IKu4ucqcXdsge2R9KH5y1nx3FoYhR7RNnYLFsvt4p73CrfO9DJvGP0SwBXdRSUCKMbwPCOJ5G
u0byPozGFEsRwu4qvBL4Xq9XrSqI1BWgrLABn4+DZRhTYLfB+4GK/HQbTwdxdhu42d0GPtn9C5Pb
5UcS4iMQtdz4Nk80bza3O/0Lk0+Xus39x0/5j3e7fYKbyafLVwBS3z/+P97pdpmbyafL3Ez+t9/H
P17mP99JTBO/D6UdimXjBxfRdfsYt+Y/3uIfTW4Dn37l//ulbj/Gp0v93Sf9ZPJ3d/vU93/4Sf/x
Uv/5k9oeOUOaq2XzfJj0X4LpaygO/6H9YYhQFLPQ5XqfdW0jJ5hdr3JtXyd8mPa3dxCd4lIfZ/3z
J7rd9WYjE3ceEZD98+f5v7k/mxm23p0esjq/3fF67c+/h4+9/78/9/WOf/md1NRAGEWH4tbvn/b2
qT713ZqfP+g/ThEDHz767RJiJJ5u+qlPDPyLvn9h8r9fipz6BpoL0Dw9HKpj0/vWXUlGPBIeNNGw
qo69nlZk7tAkRws2ZmG7C8muMrSXYTlSMuWwopyGhWE/eOTEkbwChqQut2pW9/pCDHtojiGieyDn
lwo60dWOTrwrHFaBuZqrCLbCh9IJKqHUVMwJM5B6iXN6Z+Bw3XU91LMZhHri4cjcvJ8a/RihMjf1
ioNqvU+8dV1nTxYuOgnSvKzir6iwSRsY4sY8TZJoRUwKf5ScZBeyMtd6kdZHzTbTi4T3ZW849VmM
CauCby545LJfKJOFMFNhh8x8nC1bYQLqkSVSytKUqwqDOM/I4dJDkgWnm4iBf3l3CKdny1BdnKh/
c2dn8Pat6n7zUg0P3FSyP5KJRR7YVK4v2ojY+ZQxO+/DtwH9t4mpS5hkPSYQxq/TxFxxEHbO76sY
CDMuM53iXSSbSUAsQ6IA4lQc8BJaIaUzDN0OV6PIttFqr4fVhzlknv5h/qGXan2E4npNRuGv8lP2
mrp5RJwcRuJ0FlfxrG1hmX7qZ0EULFif8jf0aUJf+/s28pa3awgLccjZ3s4aZJVWtz5x5sdWu6YM
8uenfnGRvLJ3ZT6aWzEouqy4WybyMGGBOoOcSeKExnTQSvhpZulc+8Wg6BdntwPpdeZONMc2SKkl
mq5iE0xxy/B9rphWIay6CLQSpaIk6ZekAAC3DEfVmZlIrJ+Zh5MEMKLEXy0p1LjtzH4ZOll97jy5
PpdKbm2t1n4UXbf+ehwfgQrZ7DUwFYeEdOSlqXuIl04zRd/1HuJKt05xH9vyhut9xICcj68wgSrY
nJTpijN/8O/f63U/le6a5Nrns+vY9VzU7IrqXb8eyHaoF06BqjUx3K1ca1oMC65Iqq1UoCJfzFxJ
Lv90XiNyJc+FuVuXbb+rFVACABLgo4bae+10JDWoycpTGfXtoOVVvzTw5ouuDyafK6/FuBfalGN/
MNUktxPTRSF24YCOdpvgC967nCRjCqWr2DZ3/pQUARxf/pJkEtojBSUOvy18U1HQ4ulQitt8SvqJ
EpLPl6LTGv1sT/2rgQNkgZLne25QZYALND0iR5Nvj2/KJSCKurt5/ywlS9ZmXLcz0ZePEF/ZUsSX
mmjY1Y5Uiw5p2LpaGFVe3SNBniyDugwXvhECwiBTMCUdBNWeznXK+7wbShjy9ClTX0NRtz+v8NFe
22L403V6OTzBKPU2rVl1+5ba573TTSAe0Q5dX9vZKrIvKCIurgM4n8gH6K3mm6/VAYF7tZ3Lkpcv
bldo0vD9Wp/6EOTSdq56/NRtyoG0klS0aX6/PD68V65vG6qJxjk+BOXDG0a8WP7DG+n6kuncQJ57
JD2h511bc1ciYpqAqAbXkaFnVEaEVzjEv88G0u2r2a0thtsuus741C+a7KDbFZn/r1XX2ECRdfa7
KOchua4H0uF2SN3qval79awhTWQvBkX/dW5LNc7cG8vx7jYNr7q7aPNCmesC7YH2D1BastMXqq4F
AUnACuhxq3rTBjgV2zq1kEoPUzamQVVswjEuNpEW2/KlM/AdyEA958KmnAwjUaowTOjXhqjbTu2P
osv2kSFgMdpJ7rxS5GTugMqZjb01rnnNKSeKWdWTOEMqb6GOSMHc+lWDb0GiGivR5cgk1c6UPjdW
KLl3lPgx/3bArcdPQtb3IpCcKTIwDQc6mkDK77uJvmq6ZZ8h+T7d7fYB/BLuFHrL17t96E9j5BrR
raGCVd2McVCs8FPDcW8SxKIlpAlUaEZ+k3TfbKh685Ki/jOic++2gWaNn2w767XkNnHhH01PIQTQ
VLJPXnuFOyn11hoQ++46XJgBHkkyHd77Mgqrsr6Il2LGdbK4Drh/nHqFDwtyulaZkUe5EFc0e38t
TD5Pma5NaW2wEzPEKADyRaxaVm/CqZ748xXqH/zXmT9MVBpzJSq++mYI18Oo4lNRRtW2V30km6hz
eRS2Yd9+tpXb0SBMQ+qDpAL2tBReSaJmoFJbiWKYiOZUUCCjVnYdFdUGYtSySXQQo2Ju1hCHfAe5
uFxnrhMnR4nNVike1vHAF+RP3ZpitABBch1NsnwXlDoJTZWyCknxAPcD6x9QCRU809lt4NbnT6Nk
cCgrZP4QHp3sxKGrrfcBajd+jET4xq4jiHqbIG7x6UriFsMkFiwGhPHt3vH0oci+qg4FaU2apSN+
MpCOF5h9+EYdlFMP8pvHL4BgYaDfkYCvvBWGQpJVPjwMWUd9nhTFRMI9oDOpbBH8lN2DF4/yRQn4
g52mi6umdVpuevy9/+6qLrpOSi9JloU0bLIxOhthbLelMpv8LGSypHYfqIH3Ar1u4xV4+2s7HB+z
Ipv3tSI9Uz+XHVXwnqizYkXRImtnE3UWMeqAZeRH4ZJiVFySqrxuL0YDXf5wyRSpVHEnu85+EFJA
mNxFTllXreYiS1G9aWzfXCY47J+lMTiK9/DNIibxc5MHlrH0KwPmot5KEMwgZxUrsU4eERDa6ejU
f1orU1TJCnyUZW1nhO+j731iJKjKDyNDz+tndl2qE/BZo0OCmhGsBZTaoOjo1RZ1M6k7/m4SFPUO
4jCm1obi6PxgSg65ar2drSvFDi7i4JDgkUfk4okWbAsVOYB6p7V6heL1kPSrpOlaHrJMGPn+Xyw4
3fM6CJRVFlIjNB9qeZvXjXUQJoPqdkfTHle3CSpc4TVPUKrqxQRKmVGrNIrganO97xid8izzrxfR
lLI6+QOBT/EpLNLw107hGjNhKw5kTccLcpu6pT5dfpRs+E165D1I8UIO5fYha6ruAR14dR50hr8W
fT0Zt3uyon6AGO8eRFeR6aCCEvlgTV0d2ekIM5msIqdmzqYPMbZXMSbMdYDjcyehZKeWXX07JO4b
7JBu5yCJsxvcnix0cSoOPN4lqd7dDD5boQTxPlXYiKab1V4xE22Zv9w71UCAXky82SRZOKBC/nu2
GDbK4f1i10uIdp5Yj3JXeqtPJmYl80b1nCffKPWt0zj61m6lgNzBUeZUHG5tMS4sxbAVAxO9Woq2
ebO8DglTAhID4ttwRoSRuIY4u93SHD1Jm//t3YQle1R/5oNwW6Fp158sU4oWiDJEd6LZOj59rdaf
AHWhOgeDYvlpwO1iCLZhvPncn/VbP08UJLZLVKTFRXr7QR3y7uipXk1yUmItHXaW96aclDO3HLuN
aIpD1NgQINtwL1oF+in3jdEv0sj/f7R9WXPburL1L2IVCXB81WhNlmUlduIXVpKdTXCewAH89d9C
07Ec7+xz7ld17wuL6G6AiiORRPfqtcS51KPAjqILGjNvU2qwcJw6UJOHCiyxy6CTYBkI8m8W2r/j
JTheJvxEGOhXabq+8GiLYdPGOXBKdQNyMTlcGs8UVzQCAFcZXunAE1cCQeSE+0zb/BZA1WkCaxx5
Ua3vzkXE9rUdvE5gPSAMkITBjxwmtKLla2/qqw3FA3tbHPvS+/sWj9ZAwLvc9kIBdV+rZdQLdUfD
SVYdwGhuvKSh4Wf8saie8jR7vRp4wGukL11vx6GPCdRNyZG08TXfIouBHKnAC7sy2qw8kS2GCs+I
rfyvsb3jaJQ7kSHUkyiKhnTgsZsAR1NGqw+O2xAszPZGOJAeap645VenESqZF3QVo9gEXrelA+Dj
Sg7ttEEVXlxDaLBezNhfgMM8/4eX5tpdsKDYjPvRleajuf/jfIoQNv6/Plzh7frkvK0BUPAGdfn2
HDgx+gMEOLxSkA+HCxfNOyffkGt0ZkQgEnCGH41Mon2iMdYLiu7cGOqigo8PdJC8sU9V2K5ZI9VD
4aLJI09CkL/qf2Gq+q9h6zTHeeSjjNYaEGpJ6c/x5qVPl//BmyEl9m5up+dClUZcC9Dd36FWDUnX
DnKhTVo1e8AFwS0FAOzjKJZZrAv+2lKaSbB3x+Jvcs1BWvEpq/14fZsTQRR9ofrodR1ymNn/5Tq3
a4///fN0/WQuoSpWr+vMgZZDy7Y92D13MuR438r6nh9VjWXw6pXxY+byZD+iBbjQDjIN5J1jKLxG
U87akgF6SfQUiqS1aWiMkwmIQATCJ5nWak1Gcs9XpPARTUhrNF9BxsuPocxL99FKAeezqGyu7rpJ
rk0bGolLJDXsfQyBOEC3cc+XER55RxoHdH8nP3I5yl9XtZR3r+814RjvkOUz7vEDic5+l/nQFZAg
aX2zmdrhxg06cxo22wsw79jzaV5OX3rmVDuaT7NogoWvzwrfFNCi6PnkGPrcP7pMGZAlGNHPAapr
YCXq4/TGfP1hSA6yqcmBAPKE1tr/HksLZ3H0zXPBiNa41wok3ks6swFamc8Kbasyw7nS2f8gzvd8
6IqDdFT42foDNxYNGWC8RhEDMPvGmUX2RvTROx6tDNCCDKoJKSjOT5YXVc/oNV7Ydg6M82hzAJiT
K9dmCIOkkHlBSpSGTo3We3AkGQAwT+Uzs5CERxbIO5EXb/TzGpBktB8ST1wjNCs945DiZwvZ2CBA
Ug9SVea2rLzHNnSb3bshtNV2PVQdgdNog9kbgazskri2cyTGS2h5XBzFuwORYIaa5rKNjXht1jFb
zSyYY+KmR2jFzBNoFh18ns1TaUTzRydN1h6gNKvKr6HO2nRqW1oxv1RotFp3FfJktuNAEkfbQgPc
51XptnMIORQWgIpQUOwrpn52EQTHkRrmF7Mp9mYizJPVSR9aU88KvWIXqV2qk8bJcsc7yb0gXuIW
qvapwf6eI200awGdbpdLuubtw2RRB0AIYDEVMOwHsmcy0MqsU7udl7p9GHLTB0y8bP4gt+XKZytI
vV2RQGY41jtGUpHzY6O/A9QffVs3XToyWmoC7pb2ixQOzDciFYPSkd5g3pa4OW6229qTXmbC7xSC
N+MTUmjPaKg0PslSQVm2s6s7mTcZFEfAWQbg44/fA8bYfwibCGkZogJSJvpkOIi8iAzQFC5fuXX+
fmjrIQWTl4JvQ/J+mFu6gKdLYKyXROydp8ADjaH/BfhWK9xHlqzQu4CGzqypwABOdN/I7fITRbcj
xKwaPhxK+XdWOvZegOLpgE5S/FfVRgWCHWMowaOsrT5HUQkpIfIqHUJndGhaNEnNno9jN5Z87/Y/
Kshuoy9ax9FyNEYSqUMrNPiWVeSWiyjtc7RB48AnSxh3Y42E/YTnyLJ3QKj8d5bZOXT8igqpzzjP
Dy0QUUsoyUDWQU9q/SxYx10X492q8Az7VFcmutYHhQ5ATUash2CNUudAhJ1YepCTIa9j9s1lkmZ2
QgPeM3ad5Zcu10LdZRw+dx3gSFZfquewjp0FKNmL59DL/EVZRsFTJ1roqDjo2e04OppQNgj2lqcF
rjVjg50k4Ty0iOqhAu8ceWl481Lw/3RulkXx0huwJZe6+5N3gMfwBmJScRx4J1eznaB8BhS7Qs3w
MET1mmwjIJcT1Fu0W0/J+xJyBHoFGw1d68BizdpvjOoO9Cn+OkXb7leWJk8tWgwuZl+zMxQXsgXZ
ITNvr3LI/e0CDepF+zNezawv4VTLPf4A7QpwrfQrutvaRRsF4T2wgNNjZcgL2SOW15BRth0kxnCR
uJWbzgacSIJn8zl+4SIZ/xqmKFyUuK1d+kpOdzEIf+9MO48esR0Eht4toJj+wiT4TygS9Gbq4iag
hXl9swbfJDqfCiVWoLDI0AOVIWvUaAlMMqLVIFsr5WUnoPG8c1FDI8GIHDzN3s6iAqlSssVvZzfv
fJaM5akrQI4VR+5F4O11h+8iv6cDmtjteycJza2b8VLLHb130BCap5eqyv0dxd4iBEfuzHWAOYW+
3iPI/Yqr1WTJOjQB+y9bNI4lRlUtnd7LfsgxWU62Gl8iiAaupwbiILeIVpdI/mME8URlEFPNY6Fe
7MhAw0cBqs0t2G1y/IoMU5xDvQNpReCtHLApQ8lXCmRiaXPi6W0I+UMI3gMd6BwCcIZ2EDaCg7xB
5uNHA4kyZVQNmkL0nubdNL02asDjoW1OMk7zH6xHwpfXQfWoAEyEAqLBNuNUGU/IYM0RHE0/i1yB
eMhN0BJVoD5scaN9BIH5N5SerQOYdeUjeBTVfeSNd7zAx16apSo3YD8fVhRLB25m30BhB3kBPb3u
4gk9leDox6b0AZvLZT9BnA2AOHsllTd+kS3ycCVHdmRqpfoMBb0VtUCDHhXb4U7YK+py9plnLXzX
BcE7KOchs90b1zhUah35RumiUwa0uHQQrmnuDUcfgDXPcRfBKbC1NkNLQfc9x70RlQLtoXDd0/5v
p0WkQPKCdlj0vdZqvMT6fg2yLwc1HOgm45bbyuLnFMoC2oyRAoErDhNwt4cJghWZr7w7MnEe4W/7
IaRI+HjIlLAXE1g4Vre5tzg6i9J2m7wt9SEs9c9GYOXQ5wLlCktWMndWEBsuHpwqw0bTTiHpyKBx
07IYO00zQ+N8Z047x26+D1UebFhvTktimE/HvL2QTQb9tLxRz/+rzdRz0eGH1tRbDK2VNe2w7MAA
vqLC440gei5bvqtjiq5wN+EwfKaq5eyeuaP/eT6XN23O0SRMS3Zl5276svvsxyuQXy4cNmanQfW9
WKcGWj1BXf9xmOouY+ht5Eewu29p9BYq9X2MbmZvdlqRRmSniLd4skNXtT2/xdMlKTR4cWsQMFWa
tZoOZRW667ZvJgjD/bLRmebPPLEyAI0txTg+eAnRr/86T/oDmoIockjr6DQOqbeG4t77mNuKEsRr
W1Sj/nL72t3XtXM//z1oCNYrtEXjD3D7F6HKNoeRySeJ47ep85A8H2zI+H4LI2igWRBaWrcSdzZi
F6ha/hcA9f05ArQYGFZQ8muy8jaqc+j3gCeUomiSF/VgX9Def06SbXp6LZVYsQX1ebtAu1uVqlNj
R6VapJU7QksD42hCnb9XKCWSzdC294Houl7jbqXlN+AhN3LCFiqLyL8Be81BPJT8tFF52xmF4g90
mGTvrbwBYmQ3W4P2OpQQzWiRF5AizKFXvhrAnH+mA7LVwEg0yHkXYwgGR6sMzsJN+X0zvlDAO3PX
WxvQ2eZLst3WQE4OuKfW8+Y1yOEWVnBiEV419aW6t+sBBZRtpsmG4sLvDrxz/EDptYeeMj4HOesA
P4PK7vDlC9gdGJRACaNp1UBq2Fw4K9Fn7dnntgDJWq0POoBMFECHxHtvolA9EWBlZ574+1q35X9f
S5XySxAn1t5nYuG5TvtIh8Qq7W1khR3E1/CyuJQlSJHYFNi7zszkY9/nwUOfC52jmrLlEA32NjQR
PY+RuEItvrBeoz204zyU2Mp8jL5dj2aYen2yKXsMHkasT6Ousp7jXDyTru044HWvTrnY0ZBad4LJ
g2oq2B6phydPAogpWQcaUJAAMz16Ge1PMQT95kYfRIfbtAdqqnHQDLbsfIClrRa/HJpBc9GB/Hqp
21L6Uh6SuCcKgxKfuIQN+vz0GiY6r44DLpMHurIFGWcoSgmALIDTfxB5D92VTB3IRIcKrE5bb0oZ
yBwRNqsnJogznU4dUsOr9/VoJ169screvaOtREqPODqlAzgcw5WEwNaCtilko20Jnd1stxkfbLSA
jarfwvTLbi3QAArIEGjB3pGGoVnU2zVmBiUGTSeGdtdXwrBSNWvHYaDI7AXLNwb6JzeNLpBOaZVv
0GaQbmpdTb15VcR+jBYQNCjpxUv0KXnrDzB5GpK3Qslx9t7Q8ASnR5VWzHM/OOaltDed8E0OAjzs
AnQRVaXzBAn2bhlaYPT3e8t5Cjv2EoJ16UzOTrIFSPLYpzqHtodiYktmkfvsxAf04Y4sdp/G0mx3
BXTIV+R1otZYR0GCOpq+QOjVrxeYlxy9DxdAMfHdBWK/9TegMgXqFW0u8uiIdIkh0i40zB0A+pTF
llna7w1V+McuVPGqdWLIEqORY2LgP+0cw94MrHRBalGmn0ejuVAAAJQeyC4ifr7NnNBo9L22sAkO
QvtLNuXORjoRvlYOWOuhegp+mBhfu16DXW4HshUjsrxJUGxv9iBuhk0NoCTyXDGab36fSkODwJR6
Lvp0y3dz1WMS48vkdFFTLTqtT0EHt+yQqKLTJgEES+rDzU02NUWQkx6QCCLHxyXmdSBKuRyRhV5x
1rhQVPt1GLq+3fcVoEtvpghopCMfQbS3+nWKlsN+at/FlDIet6kMvpN2DbiS2akxZp2bWbrG1XpC
ZK/zLQWRhc5IUwhSQ+yEd5ubObJ4Bk47FFl/W/Tdejf7b4tGEHnrizb2vSVD55TeU9AGxAl9dzuO
6cu8RdF2Ovuw/0Cj8JfenYCn1RHAl7FNnIzIFuvhLdbTq9Uifpl3QOSd9zN9PawAcPIPCc9rpHSK
5tpmaOAzjQnNKHntgUe49j4pF53pIKz5O5WV/9nC/RM5PCs8TknTHBgHEDLtPX7F33xYCEOafxny
DDX28Kee49TsdU5oGeERUqLNYUpLiHYNaqnyErtiZLRfJO7Pix4kLuem7UHnYUbYfYl8emk9cD+A
L1ItsxZcjt6gyhUqKskZ0ONx5/rK2DLI3V18K6ix80EfFg9At6wvr+LhYexb9uXDJEs2BthW7fIi
G/Ae+Ip5O3sIVA7VCbxAoj+o8TapU/CntBnvM+VnP1KeopMSb2+P4Nds0GOKCGGY/KkZ+nvKn/0p
4m2Nf41AExvkvdAFvPK79DN4KSBcrGEQ3dpEdevJUW2DBjDxiQAVpTDd/QiOrRnmkFccUE+oYWz4
CPaqDny724oXPdQMbbYnJERSxPOiNF+uaFEFtCQtShgKNHZ686KdBVmwBKIlgBbjNcX0Bkj01sUR
2gbYgUCxah6ih769EG+sBRNyJ2BY0Saya1OTmMWRlnhbh0yJA97jxLDwZwZ9vwvQIxqvQPIRHSeX
pefW8dtlJ0Txo9P7dBkELwrq16sMG605wpFmvxAA6QRA2m3cNkED1Vs+FXQA7bmsMgsOz1goyp/e
jA54sBe9ZWDrQrNRtKkXDJwP+oEcuatynJBeU3l+hjayhT5r8L11dTICUPVPR+Ma2EtoR4SM2jwj
7QN8i7UjSir7yDh4iE8jUlV52Zrt9TW/M3Av34woUB/HygIDWK/MbzJ9TqIEHES9MJdxoCCxCXzT
EQ3st4Cij9dNZgDPZyT+Vslu45jSO7gqdLwV0iXppgCRIlBGVjy7Y4N5hxj/HtAPpekmQ+vdLmNo
Yqd/GWDWaw70/3M3gunjZgc3ztrOUvH8h3hX21kclEA2tuAiK0HvkaUNfqU6J0lj04+aBcrGzp1+
JiyDyhoXtptLiF3W/LlF5aWRSEIiOXAvmq5aEMum8lNQWhngO6Sh7dr/eVJt2QDnFeqEJFUJ+lt9
MMBTCXgh9DPk9MumHYmwXSjCDIA9mVDSArtxZfn1MYEs5UXoQzE667Yqwe6uR3QA4N+OW7x0aksA
mfhzh1oxjcDhCD4OIPtOZhgdbqZkbPLD0JtfyUQHtwvKnW8yOc9s40bsisb5CYme7gDuT8gYdWPa
H5yo7JYgQndQYxoq5Nu1kTwUSWdzOI3tKP9ZZKYJvEw6HrFlstb11A8LwlpaA7pv8F4OD40phs7o
AJY08Bakx5sZ9L0AcFZd9zqhaSv0z07mOWUepIwMGXi4JxsMf7muCdeqjvxVknL1qe0F8qhOcGEm
sFxirMAe6lrGgZzTYJpoqCzrLXl936nv8lCES/L6eNScXOV9Q2ex+uSAC/oKOYCyaZpuWTbGuR7A
LUaRpYPu7FpBUZDWYQ1+Oq0zqDV5WdtBlh39rmDDxCcCjiN5SFi1p2UpAkhIEPYZ9SON4gJElNhy
1kdaDTmrDiT2tQKNllseYxtC0o7VYxs2CfY5RDMrCh4xaKLiwbwb8EXecdDontCVjVtzE1WfapBj
LMyhjr+X+KOFSPhEkAtqV2aUjHddVABwoVOn2E5DHTUWNVjxMMxZKfgCaIb0hIcS+FoqG802hu2t
EplYyyzMfwsUHkQAwjrfmEUdL4TWoTN0CS7UInUZckBBP8p7MpHTbUFgYwb2AFFURJDD7UDkRPPJ
dlvEcjpgdPPunuxmawyQpIFmFvr1rWPT1cVdJcJLOBk2qL+I0irKGYisLHCkTmHyI8ezHOQq2iPa
AKfQgkk3blMA+KSN4G5GOJ3OoaCuhNRdh7JU0ISrIHgWpVTnWwpAGTbaAsLYuKPEATni1h7XIFFu
VrjB8gdyZKxFzbu0nkGQke29sixw4wvY1s674L6S0DXInRiCCuE0Lc3GS57l4JcLb8rDb7Vf3w8D
EvKLcXqpsOHDX7WU6CDp65+pnT85Q1q8dAb+a9G/rD5jP5BD9DJrL11fIiFgOxBmF+N0pyKv29dm
MBxiFMg+Xrkc7fdXdvSVDVHdV6pEnqXMXlC0f3/lvkufkio3l0lh9+cpLjYgMQMb92QbW7tUxjc+
4HsedCm7gg7EX4PiPzii57/fo45ubfmQmA8pCM2WXltXX5y2e9agbcz/G9RGqHRO6TfDMsznqPfS
FcOP/iHKQmOL/u1kH6dJexol1NOdYCo/eSIEYbSwre8Q0nj9GBY+hhFG0feOIwn44WOoKfjHx4ht
v/ztYzR4sTlxvCcvuxG/53qAfAWKEPknUMGWFy5xW9EjOzBxAJavgET9PZnwttWugpZ3WxrSdDEB
q0RDycd5Ovq6vXapp6IxAD3mIEX2Jjte9Vw417C08gu2WgAmSOcKPQHn2kc6CQMRpAPZmijSqF/N
dQWS4ysQRvnFDV+nQxIM9cTYQTbB7sxjJ+3XQ6vPUsDfXaMHulSP3LifkFvJOBKn2gNyHqj2QDHY
BEvligQbbAvZBZRApiPYYKGpZ/4gcwvpwT1FkU4NRRWTUseqNi94bwmXcVWBD1MNdnPsNYMKHZjs
IZ0JJaldDPrH3c0BaQREm2/RamzWpQzvZImdM0f+bEfFuywF9xUYJnyQoQJnTV5wXgc7qvTlbOqW
kCBYoEc+XM/AgWkQYgEZYX9bxlbDV+jzKe8tbYSmgr81PTTBK32gM/IysLgtpPbWEtiZbpDlrgBJ
2HkS/BMjllo9Uq75iShsyadHN5+ONN8if583/lql4g1HIxlgYeHgqHUqwaFEr4Dz2yAZx7iCToh+
WaRSOR3maFtydPmiwn47BArqwqrC2+8g3LvENjhACrF6AbBrVWVB+qzipkKrH+zETZvGAZgs6my2
+0ozjPmhetH2W7zF7J94fRtwD0PuZdSM7XSQKUO3yNDFSLfBdvNGOi735ASwA+0WiywX95GFB5eU
AzotdJknCMJoNfKc7am645UP06Ta5w9Rg5fo2uI+w+7/YuA/reMuChd+7NkrvxAocNZ6j8/b8VIr
/JdSWaNn2LNReQ1att4ls01+BcvO2sDzBpopTnc0MuzXSKmGZRZe55hAE5HWsYHsSwFoumgP5JWQ
KlegrXiMImHTGmTuIS16FDnWoCU58mDAI6X5IhdlCgWrTlwrVdeg3wFQqeaxuJYg7gdZi7+cRrDP
LmveQ9MwDL1Nbbuv3hTbappKpj/N1xHk9NBgt3agSQMR2MaTlf6ntDOBuVfa9RH/lHbmLDcd0RzJ
O+nKOHlRHUewrpvfvPRroqHw2Pu5fwqm3xruaulxOBSxNy4LNzA+GZH6x5ka2atteDv7EGckkbEY
22bctkXKD2L0Qbqjv7TAQTyqalRXp5f8UHUKquT6y9mA7ptj9/LOTl/m8Ff8kIALdOrLwTXXlesh
QQQSk8PUCnZQTLqQUk74gmw3x5+GyCVAxZrm3dy8mNyVFBCt/uCw9PoZnrgr6XNIfBmWONMhL7NP
6F/1gHj8ZaIz8LoFS3DKZ+uS9DLJWCUtaFNcHxRov0fHAmD3zP1+M3MVxbcr5F75egXPAXZLs8YF
SxaJbE0zbsGukV+jId8ZBlg20b2ULOp8TDZQUcYWyPPZTk5mfW/qUq0h8uBgdoAY6EovnrTtYwtZ
Zcgs1NBt1RHkyFt7Z6GHbJ6E9uJu1ULcTFlTeA85UrkwsqD6KiuUIx2Wi0Me9tUz9Mhme6OgUgRB
Intdp039tcK7qmWV5SMvQrAV5QpIY23v9XR0QEW36TUkV6+R2z1B5KJcQXsvvQ4m0i10RrZB25S2
0dn/TpxRIr1QmKAuH0dhLQM+gW5f39Gc7dQr+cVmQh2UCcwyWdMst5bjgDtKJTj0K9bdBBLsACI8
BgjyNk2bWFsSupg8fu9YpfmY5mP6ELfsLzJTlB/75rawbfVFR5mBt+U58DClYV/xroluZgc3AdTj
nSvZSiFWI5ocL9yBPknigArWA+p6SxE0wVZId2oB2CvZ9ITeBXvrnAfwWRQDxJeuwdotngGXbnZh
37C10KkvD3ZHOu/tJbZFLzr+T/ZhyqA+W4cLMYruPi0Gf5OyvlyXhcg/g8aQ30GXMliKUOafB9Gg
admLvIURYJhMIZISWueIgi0OPp8+H+7JmVbJ9JiChCzCq9MAna1VHpXsE+uG+DJ4crjrU9c3kYZz
5b7CwzJbDFYU7my+tZy27f8ih1GC7uqQs1Hu53DI9kFvBiJUQE/VYGGZqvHejsvuWa7c0R6eTaOV
EJwaM6iZYBhVnWaYNCADq4dQJa0groBWFhrmIxTMIme4ojIdXPzOPZEZf10wFEUAuVdpgyV9qKDl
EIK5I69nqReo1MtNmmF/d3vcIjuSqUWMDAm0AN49hulpe3v4huNaN/W+CyCfIAUWOCfIvMzPaprI
kIOOQYZ0tMHujj2kBRV1XWXLu1E+xlO4kZ2IzmTqTB96x6L5i3xkuk262X6fJMepPljd8BfF//9O
iqkASFfpWh95Um88B0kEqEfVDrz+rproYCR427wWoSw/FWn4t6XfumqviRc+XiZPoBPk89D9fUje
WzAyVu3pNhxSdJxZWVSvAmMX2rqzeOT+9IBRRH3G/R9H3CuKxZC59SMgIWzp5IJdfGapDWSlmyOI
4Pr90EIsJ/D89oz8Ml8ZAEx8nmoIaaiybr77tdi1FvC2ixJwbpAUQCg059+hvCO+uMxjyxTltnnJ
3tC0j17xuuQwAbDUDc7rkmgpP0b47sayHb4YJetBzYgzhR68BXQOhi9Fi2vS2aBtf4wr+QSa2ACE
pctR5mJD2mAh0ion1wPFRQ3i5DUNm66BUDgUOUkpjDTDqpx5pzc7SYu5SGDgYZwmeBc8+QVkgxc4
sUM8fxaQ6phP3rv+Q4wJwM++n2K+iTrercTkhbs4CNQXD3LW3VBWT61VJqcMDNGLEboeXygshtLj
DhzB0Nm0vUXF+uAuSVm4FWhWXKEx2V7HQ4X/6yqbuhUvM+h+0FhJuwOtiG2vR4gKQRfUndbc9LbA
Mv0VOiraEW89QFfyTGdv9puJ7JNjzfFcw0TI5OizEXY8VaMd2clEzv9q/7A+vuPvPs/v69PnDAjR
8bb2wJxNgK62jWW4UAt/O/QgslWsO3dFCt73evBRuiiS7w33wnQNbDvyP00HkhE9YY7hUwKhl8SD
KkyCu/Q/l7pZ3pabpyeg9HXHHArhWg3BLh39LWqrZWD52YZspJ3Qgfn0fsjMBe8ZeLHxKOV2ZO1Q
GjVn3NjgZ/bCaf3u5IFl/nNc89cHcFK9hs0wMh0WyLI7gTXE/Zz+Cpvk+I/Vfg+j6WUY4f/Nxbef
T9gYQ4HpLCsHmvS89i5xG9sXoD0H9A/ji16ax0yC2YIiW5vLO9flPrgSGTYlOr6ZYlAdigZctxSj
DMddNC3QdAw1ljlGXwHsy867K5irOTwbwukI2ogHiqZlxwD3LT4Xh8x23I8eUCt2aOR3GXQwn8wK
JYnQC6MTDUH1t21yGV8NKNJdc8VXSve4phlnJ79qywUNp8nidyBjNmdvNgoAYcaiuCMvLSkguHGi
oV5SZeDkoyUL0OtkXSRPThSCFsUIkKwQS0Z5E31omxwwccjBHSmX0kXVBE28ONrQ0ErFcGAmNIv6
WhSfItSNrnY2p1IooKlB+Xyb3ra1uQy8bm1JDpXCKAkuY41WNRap/Ec19KCd8CSAxl0P9od/Rgy+
PDQjHvUfIoCcQlpclzz+sIaH/ftqjDn04fHOkrM1kDhIqbjcxnHStPt9YmyISH+2zX6Q6oNkv27A
AusUhrV1ahtVCQZWU5TT6qNHQ5RM5iEhbAhTIwZnNt0wNW+TCK1DUW8mGlHo20SGdoSjiNBKnbDy
3GXpAfKD3hXQYO/qMfaENq7mBJJYD5Lltb9Gfntck1N6RnBSSFlJ7SRTUWT3pZcxsNJidho7yRot
9c2Gpvtma2En2nyfZ+tJkNLYAt4fP5DJ9Hu8VIH4eUufYOz97iCgB7wgL63BUIMrTNZfyDRUBjqI
Bi+9o48Ade167zDXBADk1ycCsw9Uv4xHskgzh+rT9D1M4n5HCbgWBLnbqe6qOYE3xFze40F7ISd9
yVCNheh7Ii70BROpRNvH79PbvKpWwmWgby5SfxfjOQDsrr+TQZ1/clhSfMrxnsTHdDxHNcd33GH2
0mGivSMnENLTHQdRwpImvE3H/SoHiavy1r5bJvecXwk0wfAQWgHSO4F9B3z3aY2icjOM8XfQ4H5z
O+j7gGgk2OUCaoxellkvmEh+mqgqw185CUAzxcowE7ZzNATfMmp1h7K4paEX7QV1YWcRVk228cFa
MEAG6UuXxhxspxkqGLqyKLWUi7YDWcve2X+PR83wxIJGdDu0Lo+AsKZAKujM34ccYOXF1ZLHKGjc
HO+ShQ1lAr0BrJpFjHt435fg0hjCC1S8wotrocqC1+Ng20PG9gKOAOT8XbR+DX5wpAgWJtbD2H2b
lOMkyywQrqYP/xl6g5ssHc0O3OglKZbWoCWduoFmn75C3TMkbzuod4c9mt70zg73JRcyfpHc0bBh
5kqAFfZzjJ0HXlv+GUaPit6BgnaQyz+G1Xo1AjK/hel9zLwa2emiRme3t4vSal0PRuU+HQCcgDDZ
Vk5peoAuWHbILcPeKqAQzmIoAWMvLf/ahUhd18wpv7JYfI3FUP2sE+jdpd4oFnwEBLoR5c8uqL8q
QxRf87pIII2TelfF8GOuDJGdIVDxepXaGt9fxbXjZI06WAP645eam6+sMVCaHg7AbBFHzDsztCFn
Wpk/2WiSpuDwIwsSG4G/zpB7u0Ikptw7qM5AmMexr2SL2i9ysPvHwcLjIHAgO9xM4MK6xUP6CpDG
1sRbamM1l/nw3MsJoqWl/eCo0d1z/bLqAruxsVKVoIw9tWcU20dn8cE4i8eTkevIZG3vx9b3/ypT
82iC5eR24rnWbAl+nfwWUyaBeopl/ULvyPS2TC/KqofYfBuaO7IPgX8W3Af2IZu+dhFkB27pXUoD
a7vNIHZuu9GGOg/U8FRFUKqAVIS1ilFnhORcMt3zsDWXFOAET6ms7aUo0KzetFG2bCcz2kyxY98b
QNzOBytg4hi09rrPQ6S3yEEhA+SWlgV+ZBuy9ej/W5lOHEGYrmvP/QC6EOmk46YsWvz96tJAArJV
e7w0qi9gz/UgUekY+04PGdvUweg9VyCvOTg+1PuE1o628slbdi0o/CfPKMCEVf2sFDde9ImfVq8n
Fvhx0xaCII6F6mJhZdZT7Uu5El1rnwcL2gJpE+d7FAzA6BBOwbpiUEVIrLBYZhXIdyJ7avANxFnn
A+0NIA/GpoWiXzKa1vrfYyiQDkkCthOho2+L0ZnIvxWFDLDd4kfacvalmB6YMR1JhixNmHrQPtph
kq9h+Lbozemb7z/NAx8KWO5H+6WBLMMCxEfiKnjob5QPjM0AGsMTS4J43dWt9VQa3be8HMOfLAYP
Ht7qfoDumS9GPclgvyYBfDue0NCTgFnTMJ+mcZwnQVZ1ntSUSGgBbmKEfXqIa8dYZtOQLJFzSg9R
OIKknTwyTNTrKbmm1EQCxcmnPR9RQCt0W2VpoBE8tiC8Di2w+BiEYNAw8rZ5NOykWpZVK15UPpw9
B71ei3741re+/ImWqb+F7/hPXsbBw+yP9jn1zBS6T63Y4y9bnVLF2bq1fe/KkvY5DqPtpOtHdBhK
FQBbI9A3TuOMo1ycOuPeogrUu5g3t/CF2tNImlCclyqYtgQJKkfolPcNMnozQkjDh0DJ8mdb64KB
gkSpKZjixre5hDqi9SjuX9cDt1d08lN5BP8G2lNMz1jdMiy9bX4CSzowNzpJU9gABZaOC6oyjY7W
B5oUQttpfbNNSXBvGS81tt372A8q7JJNY8TfMFrNw3HI3bMa8gSdu3GAdAGIk2J9IAeY7MIFdwqx
fReNt+VVo7L+dAt2PE3snVb/j7UvW7JUV5b8IswYJXhd85xzZWW9YDXsYhajEPD17QpyJ3nq1O1r
bdYvGAqFxFqZC5AiPNyfPrlByD3ZDl7RgAv8FQQxwbUtK89ZdYgHHAMnfK1sO7yNLfYtG8Dvd8wB
+djsgpqraZUmoYGny1hsgCeCqMHyfBrsvALB9ZYeTB3Z3VG6N5F3xUZpZ+oJc2TgVmYLgGDazs5/
PPxo9sJ2LJAtoixdsx0yTY8Y2QJ1mXRqEvHh0kVGZaUuUH3AZughpIH3yS/urTLekKOXWCgPciru
HG1XzbZ5BmesDg1k2tx4VVQF5CYsy71Psqk+eEmXH4XjjXcThCChEZfWbwPkHrkRGf/4qj6w0ubf
Ol4MaxpUsLQ+qNwC80ggxzsHU86DCpNd6Yngiu6AGBGbB4XAtd0H6bi1odC3KnSFANOVCnSohnqN
oFVwdVxlAVejt/bg2ohBf4XSAxAyvvth1wTmkraqgTdHyGf1MdgsE7WHPhrkjZHOuQNmeLgrMlVf
bQaF+tYuGMR3wKNiJs14KgPzgVpMm+gMvCX5QTJdnqCH0iTUIYwo25kV4Hc8bMT7LEGedxtbIpKa
WH6YbIWLjeaQ2SAkXC6F3BI+DRA0B5ptGNNDmKbtrQWpwtb3VbKlO6rUt5WZiCdTVfaFWk0YdFdR
S/D+oY8OQW2qLQPiYpuWwbsNlasPYWn4872IqlpxrSbnjvzpVgR5fLuNYlVvl4lU2N47kC2+0jwI
DoN+Y+QpgkygVKk0/5WVJb9blfJ7r4d4dxuCtZ7sLfP42mos+9xEYnix03jfjb71lisLStaiGffk
liGFnlvY2DdTb5/+p2kn26hWTIGGi6YtQiVODsECG0M6B1QNhtvCm7odsZBRM0Vs/VMz1k2iLDOb
OtwuvaFCUMIUvyO8Fl56aAqd2gzfkppujGh5yXwUIuje1NMckXEFXKJumimwh62m6acmUgbJNau6
bG5GozKvUWX8M8+EjMctjcR3akWt5936zvzCp2l66UTb3RnQEaO+2HLi+yYPbtQ3ALl434wOOANw
RTBq1A9YYB1CEKy8JMZkAFM07qiv6G3rkYEwkMZJTzZPY5esqa+aouSZFb8r/PL2KgXWXYaif1KF
yEDLlfdnpsmdABt2DqntVtDSAV/U7IJqmtrxvAdqpSK3gQFMrB01e2sobyILbtSiQQIL9BUCBP2Z
mjQl9+UDz9LnUdOe5H2TPRo6aiuq2N1jgdFD7iaujgNq92/kgqRMfIMGxXEZ0BWtuUchABAUehI6
yCJp50miou6PDqDLKzBMBEhlV2yV1gHQzJXrGivb8GKIbLXBxpVTeF/lZXiPasn8kEDeaGWST22j
zE5U8ka9dCDn8SSCiN3PTlmDh0uD38A8bxaAKcn0suiwDFquJfRlrBQUtkEmvA0KroAhCSLTPnv4
43ysBQqVAK1N7U9v/yEZ863kCIJXnblPZd4fGKqFnqLY+xWnU/FTmAEyB7x8KUCX9jeHrOEvwVhW
swNevP2hGrHp0jPk2Cw9cvDIrBIGTXthRdWV54bzare7KSyS16oe6tuQRMBpa7MUKt5nAI7vkIxy
XpdB702s1lNEsqapPM9vxsEOcI8kcYnyPsgjfTrIEIC3uB+h8ouORr9b6Qwy7/yGDU/iDMGGLIFt
Y52TleU+zAXU8Dw3gKxr3m691k5f2gJLwaSLul8lYlWG7bq/W6SxKj6mb16HoEYOfDZ22hLbQyy/
T1bVoNhODw8hdjMPn3yzeUHKo9+mOVb7jcZCMI2PaBsXr0sub9TiJtgUpi5r19ZoAd+he6Wv3nuj
COXytVcCMaWHfowP/EHszAAMpgkorBELQCF8r2tUcge0KrhBnpC398EVhb1Az23zm1TP1B+C221j
O8F0poG5HthRccs0PNd5Mp64LquoO1/cPH1GzYiFuE/D/mJN0NoGCwf4GetSXciNPCYjKvedBFns
EeAjufa9okbGczTm2oAwT8tVYpnq3ur96gbsiwE0K1KnTFUlfp+VFif9d4QTZcEDCAHBYZ67P3nr
t2d6OckmCW6QQdt3Md7068aO+h2Y9JrNstTTA5jKuzOZFGj6dqbvACSN8GibsuFbmFdHEO8Y/1ie
dYFw6fTWgllgzVHvfwfeLOPgSbM/oLwUqE09iHuoW0zN+jgNcXk3ha5YZaOIr7muSs0SwKMVJIHm
1ofdaz3RbgpVnIQDLsWFZAawUOj6GJKDXdUUJ+rI8fPalrmLHL8dQslVmuO1BkPaq/xdKUu+RvYQ
gSMXrGhBHTivLfi/dqmlhh05gbX1fYzNavfV+ulG+UHVInmQtRM/2YUDYHxugr6qSZOnvC2bC544
b9Q5xXF1BUX1VQwsvzhjlm+gjAuBRd0MJN6AKzqlQ2ikeITpnnHI0MMh3KmFetiWjL33A5C4/MEd
eX3LgR9ddX1gfo2bwdiUtS2O1MyQsYA6pnrJLL0FA852FYMZ5muY1gOwFaZ/5LGfnlF1ytZYDq1k
1rZfpiKKr6YxBiDQBQwAQrLdxij96FTqpnZrtZsZ1fEV8UpookUNkmFAYW1AZROfqPnhZunZABYD
NxqBCqbmByo7wLBVld8Dhpi6jpinZqOAtJL+bQhEeUFFHNt8eCAlgRKAVKk10x5hB0p58oAmUfk9
qt/nIA8DinPgIgJHMh5I5mOHZNp2qlEDMpS19YhSeusxb4NdgyjlHXkUSeoAcRAMK0SnwLPLUzat
8LQZj+TsOijMbscGmCsMpRGNnhPhyGbrlmoq1hUzdkPvvdnQ1DpmoGNadZoZxpvC6kxNiNQ4L55s
35vRMCa7BKXKm6Fu2aESEAyjvTrDtz60pUo2tJGnXmrSbn1xdjsVnhHUSVeU1ercDlTBqeh3SeMb
ACkX8tS6jn82gdqas2NZCEquARlWGkB2Sp0145DsR2CA5pmWAX/OiUgRVAk3WYxlj50D6BYXfXYf
ZHijDRN/qEMBEzAE58H2vy2mPmWQRHALtY66XKZrHhftJjW6bDe3q2jSnOWJc5zbVoiXb12KG01R
Fiy7HweJ/aEeDLzdPH+OEluQ1A2nPDkXkcouWO28HyY/Bdjnz3ZcVmBeb85kpxFdGDigUTWJasa5
cQ02n/oQgsEctZROaNgrsnm6A//+ci0AitouNCB0hjA60qhA2sVJ8TR5o/c8tIDJjMmdBOXcM1kc
YzqCPkLet9rUO2a9SivJz+QhkJHYNC2U0BqjYVhRoVSyrcEhRUNjSMmeUIwVrKiJkljr9r9ciTu1
vE8AcWmQhQ9k7qFSeqqLc6cPyeCgLce4AGZoKs50Rt2lKweQEzsDeBs/xkTkTv3kWU0V+Hz+PKV+
o+nrLaS0kr2bR9mGdMOPha4Oq/A72diNqa4SAPyrl+fZJjdt5zyw8p82zOTFUvL9EKWuvJCN+eDX
89z8TJ2T9pBga0Ac7cOFegZU0IHSGbxqhfGwpKmmnsdnc6zf2o/KchdpBjJRmooORgeKSu1FLXKl
gVPczQPnjNa/cy3T/+dcZP+44jKX/e8VaWZbCOeMWmw8PvEwqjNU3hKC1/9oYrtjv6QdHitLL5YT
n5vUi4R4nNvN1fUMdR3sNjzi1Xbq7BSIHbLNpz4AKsfUsk5ko4NgFeqZ9QFlBiApfY077CDA29Xy
8cUA/N5Pjdeqq8sfwvFfffwQfoAKej4BnnQ++Y8uMxz4F0hlnHS30CP/lyn+v/tAAgxVXuDv3nrS
8y71wNwVET0UcR7vGujUzuwQDoeyS1WZ3q3DV/5i+8/JZDuvfxsU+nYzs0P896AhrZzXyHGTixIo
vpSFMdzToUt4Dq3M9WKZEIi7Z4lekGexFn01NZulqKy9lWCPypQ1fhqay7UR1mU4T9lb4OowBx2U
0FfQMb37OoytfRaCCJZsLjKUq6bjAtSgotr2YCI9hrzNv4zGtBe1DVCrtptOFix2FZXvdg7GtmMN
fN0Xr8Qe8sO++P+nvaxRv0bZqznxpbNXoLyEJvM4J8tq0NZeZNA8L/mzvLfrfe/5w3rJnymkMBGF
TfzdkhSTbvSWR+5wJtNsj9dliIoyyrlNRphdYqd6Xi4t8cDZ13U8rpdpmrD/PDV1jFY+T00TmaBy
vpfMXk8WKgRbNiEwmAOScssrxtZG0xaoAxjC29yDJ9R4RF3LS6Ft5NfYIRQUgSDZ0wzzWJrgYxYF
dh8UNOlJPw5Yns4zLaZlzjrJ9njf8DN1Agf2mHq5vPQo498MBceKWy9k5pUHXnzV6CI1q00+eKYP
ZT6Cqks3abniiQi5NhVmZ7IxHwQHAIXfUefspudlSIXvFpuwfy/TGqP/eVoaFBgIZqWqzbCPwjKI
pu3BaE2ddOg+pg1bbBXGCquqoTO8Y9VhZUfrGT8CDoKatJ6hJvN7hUIkpCaWJvWilg33S3bxI+x6
elQQ78Nh+h502BJF3OwvIBTHGo/aXBvpjA5JKCARmzV7GhqCZR2vDT2E2ssMYQmCf6dvHv+wzzN/
usiYB8mK+0LtEOLojwOPnmy3N79xCLEGoZf8LGTar5sh9W+QAO4uoPFAOeFYBt+t+koOHlSJ1yUH
p3w9VNVVQEdkQx1s70Bj6geUnesNq1VyDeKouMUTsAdIbSU/mf3cV9b03UFR+gY6tkIvm8M9UsSI
PbQQ7sQ7d/xWmG67SjInuheCuTfqwBYAtRW6w0CJ3dxRGeBfDm3UUQz1iVvxCNoiDYEaWvVINtV5
QNmN/fhYIzK4cyJD3YV5bN9ZjfnQ6kVtilQStVRnxDsDjPlQBEZBS8S5fUJU5UhFLUuhCzWh7uyd
QH4+d5I/2ekwIrV08hJ2+NOupwU7tHEqre7wyf+jfiabjPiMgpy584/hqN5F/thU88db6m3IDZBI
cZ6qfL9MawNTf019ta6NdrgyhoTOAEz+XR/idY1Cs+SxzQLAfksoNgxNINaWa1WvvG1Qxqea/Jvv
AwWglPgZZCBPEkz+lq7YZFnBoR/6iGRQil1K3q6rwAl/I3UGGHee/RiSX6jRq19cKcdtjEfjpTZF
ebaQXd1NvotFJcgHVlHhdz8dO1obU178Bgf3F+mN7mtgDAjuI/J+Y4ZpHqGKauw59mQPqfD7tepM
69vo9kfFrPy3yaeTHIP6G0CbEOgC+yGX7SpW/fRk2iLdh26dnWreZneuH0cbK+jVNyDp92OV5f+Y
Y/xV5un4pVfDiN2nJS6BJd0L7uxyy3tevnKJcKB2dbrpmHA/PtdN4q2rKJWgwPbac+Jb01PXWk/g
6fC+QaMZak6h212gH1Y9gqbtB9nxZRCV6Wt1FaCte2jaGEDqxN8YAYrrQIAZ3YxCJNfairHZd5z+
R+NtWZqInwDXQCZLO9gtG/eooYy3qZ2JexS/iPsyRIEXAg4V4vVecW9Be81fVQU+8ZTfkQk1XAYy
0ypw4tVglIfI6NKd0qAP/KuNB9vPkxXCxurk6Pfe3BGiWmAKy3tqxSwsr4UdX5dBeYm3/hgnIPH8
mEggYbzBzZTuDIKIYEH9PjH58NhqV4Xf/CSyt0nzcVaZHM9dsRKepnybid/mI/nQ4VO7GqLp3ALr
Ki3/BAmblcfA4lHmzm3GLEyQxkBwIN0RxiESdntFgcYX6iQTi62r7fTv/i0Q7kiTRd7ZaHxvTXQU
btl8LRPXerQRNLv8xd7X4rM9tbuvXt6++9cAAK2JvQK/m69BmNqPQ4RqqjmSJcK+fed3RRLkwhm4
QQmTQKVqBfgXuqYD90To3uMPU770kGQ6dCjh3nWjY32d8OCNJI9/4BUG+pQ2My6j9KY7qFT7IMpA
QbIeiZxu+TLokW2JwFDEqnkkOXghisBopANExZ1MITrO/x1J1zQ5IIo00ot982sL8BE5YKWH2oto
W0SN+wiEeLrDPyO4qCwB3zDEqw9O61TIC8QO1MKlCT1qB/Sqjp39hHTRbqz4FKEmMd6Co8v6mbqo
LARiNv3iTabaBLay70oVGft+6rsTq7vxgjw7xMd5WT/WeMyjPK8Xb1hGPIcZwL2r+HGSDRjDKl5p
VRH3rTVMsf7bZ5uk81+fLarMT58tMQyI7OraLyrdioe2WLdO3J3m4izdBKC/O1HZV2sbj6gjaY+V
yjK1QmQVFHIUrvMbXm+dBIwBs5Ehbbv1h9hYIY0tsGvt+G6AmNk6HkL81cnYlgne0ZF3mbSK16AP
Qpp810YQO+fVsHcGLk4GICFXxeRwpTM6yLQEQ1nI2GbpqOvwR9Ka4apo+LBz0sg5+ryKH/1Rl7SN
oPoF8uSCEs/qlTxG17GR33ReUP2j1tBjj04DHiXOktb/FOOfT8lpghOlAHiaeDs1xNj2g41uRHDX
4z5qUMJ8W2tYceu03crqgAzsAQt6Zh4g0m42fSW30ATNqVdViMD12GskSdfdOu3WR6jl08P/5jbg
zt8LQBEhY8XlS1MUe5RyI6+HO29ne/G0L3RT5dU6hW7IayZq85TZDLLjxmS+md7wz5gG/j0SzcMd
2LRRsa79HStg61ZyZK70tIUUe/IfU/4+bYm48WEqUNkOam0w7O58YMbWyC4mR9raUrMy0/Q4b3x1
Lyo2kk9NxDKTY1qbyETXqC71CbgaJV6/sqze2wYiMC8eoV3xkujZDuUZ9+9XhDrNOeoQp8knu7ug
yAT0EgWIqi8Q6AztXVShqLzkg9pRPx0MnnxPWWXvB2FL1LDgkIiov5ZtXaKUP/fAIOOzYUXGpGzf
fRwm5bpqW2R/tTd1SB4N4L+E0kJWIXkLrXV5lSoEmBD6UiCVg0SjyoDmR+oep1h5dTswvnUrH6HJ
YUXGRvfQmQ+kzLGs+d1irywb1B9zr3Q2VgWg4YCVgYfX+LmlGw23UHztMhf3HJ3G/lPl5CkUzhA3
pwNyVLlCSPffdgd+IQFef7J8GkntKUssaJavaa5lDISEEIrXB7vgztYdcpbfQA/W7Uxwgd8qK3Su
pnyxNNyLDmSmsylWzpqlo9gmWKlw7EFC/zJFxZpcMrKNgWig3xO722WGJjFfsDuJQdPnS7EyoEp2
CvSBzqLM6wSYFBiM2M8FW7J2U+MCvqu9PO5C6bwdD+RDJtcr/x1NUy5t8qFmWRaeu156mMXLjcUg
KNkoJIyUSN4PKaKRDerl0c4HvwbhUPTPbMuph9y9hpe7vjB+UwTyU5AySxKo/MQgT++AZr9g7/g5
mvlHcJMG+170YiTGF6CgnattgB9QOfEIpfgxvdZjLsC9JI0HFKHZ67qLbcR48mgFxkjxa4iyLUCK
AtiPBMI1Xhj/I9P6Rxmx7mszIm9vsNh8xILHB/dka+L/WGZHvLR6sOA0qObn2Zbh5Yr7wRP4W6Rq
vMynhiONk9VgTSWyGpVEuocOTAGZNYIWb8BusEtsFO2BDuMNwMsHiHU2T/5UBRcUCzZrshsS5Itl
E9d3WehM94E3YP2iB8TgCkDGqPTOLuqLn/0ScrrKFC9ROTWrAYx8FzqMyigupj4sNmpKJdu1l9u7
cgIgXIn22rKofAmAgn1s/XBt2k0MXMumYSJ/8YaufEHkFfDGSj6SY1TmN6Ck/DtqNWnzaxD1OE8C
vTrQquYx7kM9Z6k3tHgQqSM188mbNsACuXtqdn6F9CAC3DtqjknYYjfW+BtHXxRcockR2Q1nTb3I
xBunugS9BfX6rE+uXYcVKvWag93cIWTwQJ1YuiaryhvNQ2EYzgS25axBQUZz6rA4QCipyMIrflvh
lc4MVX0FX7Y62FbpTSu7DnsE4EcwwVsFNoYFlJn1GR0iqAKcwgSHpfk3v2UYjSAXGrY0/9+nWi75
x1R/fILlGn/4UQdvlTz21lMYQ2TZgEpIuaLT5QDiD29TOtWwglBCfl46eAJK+ros/h1C7aXb1zMu
TTr78wJ5h4ykxcFy+H+fJq4/PhhdhT7JbFyuSkbW1G65Yq71MMkEezf9IZYh1Jxd6JSGVFX6CuXN
+mg4SXnfQRrSQyroIjRjJx2q0QMKxAir9Wg77zZFZ2m2MyBqdB31HQBstGx3jcxQK/ExlkaUKdBy
A7evi30yUbs95XgS0VWXjhH0Ooqp7Cb8GCtzGfdsm1VJsJ6v+DExolQo3AaHt6Jr51Jgl1xb6Wae
igbH8i3nKr6bp8qlVW3jxKhnl8AIbg5IiPZgmJAnJk15ms943r+f/cVGLoPv8hw3NsbRQXycLTam
p1lmpY7FVoMldJ26uONB7xY8Vj0HN1UMJnVqhl4WPEobEtoqs+9i7VFDXu0Qd16/ps7a9YPHEvGW
olbmdR6kJJQCUcSDyBcgokK24s53nBtoUupf1eTdDGZWv1zJbzHHiYDFD9P2wpMc3EyBGR55M7wQ
IJ1g6JHGoiMSMNsXE3mQvainO1SZr8wRG4LcS+9BoOc+pEnKb3ggbalFB2MCm3PudL/6McqQ6euA
yKuCul37LASLAS+ic5O7ej9fs7fu4yxLrXcbnfW5y97ieMxXZlnwt7k32ptW8JRJmT14npc9gPea
XdpuOpMJ4hDZQwcg/l2IZxlU84ZoTW59/xCDjOmevOjQNe0hc0p1pdaQpNlDI8rXkgswaeiZyTS0
4Kxghh0dF1tfOs3aT81sTy7UkcsCRRclinjIRnPGNeREo87NNstVIy6dfTaAgXqZL3Jy+8itAXgt
y8cHTsvJP7use6Bh9JWAi6ghc1p9mt2qQcObzh9h+QoZdpQK7F+3xSTC5n4IeHxZPpnkYbKyQJOI
mlT8wci3ZU24MgzGP32r2g4BI7VBV0UudAgmcIC0VmvN34om5X0A0b2ikOvlsmYn/INRA7e+fNO+
6Y2T6auvyx8OAVLw/sv8uHy6QXjBXRm90Vzz/zAYKh11He/m5lS5JzBsKF1Mo47chkiCURbD97Tt
nu28yJ5TSDaeuGkCoavt0LNzjLK7TViHA/zpt7sOVEZHv6jcFwmiO3IymW2tO2Y218TxjI3hlcVK
QoDvqR+sL6obxVXpFquCaQesCJiT68B6atjQ3Psgver8zHoiU2+B2isqouRMtqGPqkORlOZ6HuDZ
0dNg7UIpLTBxAqKHdXWfHmlycOJmJ0RFrBU1aUCAH4vBrOGBTP2EUGI+9M2eJke1SXFJHfEPddLH
NRLrjBRudDdfvXMU0GYJ29JkPs/UzXSrG/nTIUjT72XGrQu1BiwP9yG3e9CJ4AtNxhA9AKmyoU4y
lZDIXLlNOJyomU2Vc+AJgnXkQh9BoTLOnJ7IYHBovAT1ZB7oA4DWwzxFcsBWEnsqlbyaidM/TC6X
99WkfoUqCL5C2n3cQhFwPEQDmrE0NiDdAkYzDYJL1RRQ4EMF9VfwFLqgxC26c9UngK7ZD7O5hwKf
rGvwhSBGs37fcYNC7TDj9BZsfobUx7kX1eoTUM9JW4iJW86jgY9dReEr5a8jU/yQrSyfKyTZDrKF
xA+itMGzdqDUNtaAP9z2m4Eg54/UAwAyU+7vzMnvuny032TajdADtcUDc5J+79f2cAprliFOkZlg
DXSH52yEMq6AQOdPPRwape7vBMN5gWAwfqLhLnRy/DRyEyUJuo488Q0wW1gZis/yePgCjQpwOcO+
uCldfZ4HHGlEBNRmN4bae3JDdcT7bKN2W2ZL0p8hER1A8ngEzTfKO4xVMf4qeAx0aWC/Qna4BijR
Kg7t0GVf6t698MqKf6CeJ19XgEffJLfNa2mNSK05Y/LjY6TKIUZBI0sWAbbtOObGSFMkiCKRf6Ez
EbFsPlN/sf3NLzItE8/NKv+UZzOYM57BDHb4lNWbc2ze+GR4EztSem3u5ciSbT2jRpnJR46OnGmW
vG4PZB/SfCUmJHZvVV9Vewb6gVe7qGY+K5b71jZz/OYIFBLEefNy5rPCWhr2tAOBth0YX7S/jzgZ
qtQAU/BIQNyulL3V2Pl1zALwYNdx9j+01TqVqzCR4TnIIDsCqExW3orJQ8LFUhvqQJ6wvCXQEHQ2
6TRsgKEKz4tbOHrxboxyvh5cVHMqADXOsuj751jZYguWsmE3NycQsbmswUeyef8slTWBwDW/UCcd
FAdhGIq6HqhFsw2Z9T6ba6n32SLHiHa9FB0iXr6drYgzC/JDF+VbzY1arZm3hzQomjU16YAgL4g5
o/bm1gEAm9qjBYHY2tVSImT7yxyzhx7wn3P87SpODe3Xqgf3ZDy61ZORWWfiZgihTnrIUGu1HfRN
AY2+RMei1V0N0e4nV01nE+KvWzwc+Tluo3jd+ZN7abPS+WKCLn2mrZOiPIGFstpEQM19Jbcwr92L
ZUZ73y57FNWzH3THtC2EK2rELB460+zOXdT7GzPKkh+yuJa1E3zrM9CuTt2UnMwiF096IPU3WQkN
HRtwISfJ2DHLMQ9rbfYrQsAnjjv1A9lSte7dIL7PfMuCmOsEllGnnCCinL37elBkkZBjFBsLydMe
DL3g/nDNzUBnDraqSkgf4QKczb36zIm/e90AFXcfZUL6AFJMGe1bAHr3XuciKSvxJOqwjAC/P5/2
AZ4zDzVHal3zpc3/jLgbNy1D0JX+l3ncpw9QltMaXPdeYHrfcnDtQkxRfbOnwVzLLFXQ0ovUoWO9
cTCR6bxTKAlfIy83vdXDcCEO7UCAvTMp1TezziEHifoLQ6XFs0DpPUq3cRY1FWRD8Uh+NlL5blt6
6UyYZrtVogEzkIsHJUo0ihN95JDl+YXVzff5E+uvwiqQfZFHEcsDFAvSl6CoLmVpBM8pCJ9OeKLo
u1CN37Q9N/G2sOPYPTEOqpT/tE9IZKxKq60PePwNVyz4h+vkMQV9aLfcZ3aVrGpzgAgB9fA4mVZd
7cX7Uo3QNTOgg+AHOqilm4uNZ/l4ALateej1oQWxPrIXsFGTOhZb2fJ2V4d2vyaUG+HdsAd+4C4L
j4RvW+wGT6e9CezwKiea1kXZKnCaB+TW2q2QeHpEhmXficwztok+i9j4fka2v/UCWAr6HGAl9yl+
PScfqYNdO/HqpWnELwdRxl9J3e4QiFPfrCLMNsBPjTfp+4jsWWW7Ezlna1tMxir0C+viEyMCBYqp
7SEih3VOdCITHbiOItMZ0hTQcq0mCNECvLpLuUS1si64IxAX2UAAAP0bh10RyClvgX78Cmm/2VCW
O6Suh0dyZQzZ0TUNvCXqDBrofRu5ENOx0l8h7grfZt73KojTjeV5xS3ITP8cT2W7HaSQqPVGvTjU
PH+5bfF7LPvu2Y+Tbh+GZXGMCg9KaXoy8pgcKK4nrfcdof10E/JJbLjpjwdQCBJGnQ6BEPU25J69
paZC8d4je3dwHW/PigJw8bF7mkSI0v4sKY7IaaDAEAoPD1AGebfV/GqE6VHEbPs3zYrQwatWd046
Fc9FbG4AWVTGE6Jr+CuoJKo2VPufIXV1QK7XxiuMNw8gUmweYgRjZhs1qQPo9u7grA0OAoTe7e0X
lIH3J9euNDe1j/BhA2mIpclAoIi/q3NNnQgIaZ8F60wzjEOq9Qtrm+iJe11+6ccsXBOjN/vXLksn
v5SOlmdCBH4LLt8cooTVCret9QN8GxKYfzu/55KN4HrBPyL3kv7J9BsQDulH7Ri/+/YxGI0dW8aP
sQXyahkikYW94fTNNaHMM8jxFXIx73YCYoAjc7aT/yTScBsZE2oMui47uCqJd0hyIK/nT3guIlcO
dhsUhWR5frCyovtKHnGXuPsU4nwrLLaK9Uw93xnmsP9rm4jnkS9DlYznBwebgRouZi3Uz+hPKpvP
TepFxF8d6e9fJ+q/ev8Yuzj3eqraN+R+iqaTGpF0hRR6fR4QAdiJxnKeBCBhkDkW068yvKsGFf7j
TPVvx/P9F5lb2FlGQ3gBCryZx8iiMrZiRKUS3W/m6Db71IhLxJ70GkjqBY/ShzyYnLVpfl9qppe6
6gpkEseihriPi8prxYoWAsWjfK/EXvygyYC1eV+8uGZr4neqGnDTFM4u9wAuTrK6uqIIXmwBe6q/
NNz6SaWNBvuJx1b2axljJlO8MULvTTL8M6lqDQjjerc0g3aod5BHjnc5j6KLN6L0yhteCf1elj2k
6eJwvPmury62xEYmqUPre5vNDs7wZA7WCtmCGggR3BIlVpgIC7vVhWRoCt30dJN6nR61ndSLvaL9
Qr1/G5uxGJmLQoBA1RA3LBOwroQArV0P/rmWJpaa2q4aBsKAsXurpV86v2XG/Ufo0W7AcBsVD3Gk
CxhkcgFTt+f+FKgh3oBWw70zKqj+jQbPXqK8bLZQkpquKPnKT6zK2H6qSufeSStv3Xssfutt8Vjk
pfsbhf3ANwbyV1z/O5zHEvCNPrNB5I93BfgRAoRiguLidX0I9MDwhW5/stuuYHteNbP6UDDaxT1q
u89CQBhpESQqqrjbezIGGe4EQaKlw6pcCH4Y92CwARNVBdQ+giur2kvUmZrdWL43qfQQb4fPveN/
Nqk3NVEe9j+OLSdgdGpRbEBte/FaLo6BXmABjQhFNr8u4iu16aBdwnISxzTjycXC4vP/MHdeS3Ij
WZp+lba6XsxAONTadF8gNCJ1kkkmb2BJUdBa4+n3gwerMpndUz1re7M0GgzC4RmBcLg45xdSzyDp
xx+BWUZ31jiJB3VJb6QYglGMxgHYaLKXpeZ8+QFLL7xjbnspJU/rs0GpKaPUOnP9sy70Ky6liray
9r3TGjsilACEp0b9FBtow/FeB/dF1KLHTed/DUeGHFQwRARdRuN6ASqOOWJrPHRl221KrZg+J67x
Mrh2+kOvO25f81BmVrNUUtPvlovR6hSaKoZsIe902KKNMs6kSQYtvg405SVTAnGZUA6pll+VSfQi
p2lygeDAcvUcY0h9OVlzBW0QMny1k2peUtern4LsWmkYKlblL3m+m3qoHet5MTqb16LyPDadGQOD
W3sI9i4HSDP5Jxt78UJzoq95AA3aRovtJsmi8caBQA3UoIu+JlgDmCraG7odB4df70y1eLkrcuNT
wczmGgmm4ppZb3HNCiQ5mpPy5BhxfDaSeB/qef2YZclwZ6U2gJYRZ9CJmMumCVT1KK8qg9ldhaHz
5XJVna3vLeSPM5MjVi2WULC8JEImy8oNwnV7cyyUW3kU1661/e1v//mP//o2/e/wR3kHjDQsi78V
fX5XxkXX/v03S/3tb9Xl9On7338TrmM4pinQsDBd1Ecsy+H6t5cHkuCU1v5X1KE3hhuR/ijasn3s
9C0GBPn3pAhCuGlhTejWFUfDXVUVYNI/dOkMDbfv7e+kzkmfF98GZXtZx4ZjlJ5hrBxSOcMaTXM4
AjUzsxtrifKDI3XlsEsVXjTX8eHiMpjG3S/H8IhvIoAwr9OMJDWTLdmYHIMQlInkJkyDt+dk4TrP
tipt3MeeGPTsujGLfLo21s2UdM2+pNNDkemPq1nTf0ZMPz+ag8qM3cytBjySM1yKyHtlYVkBbgqq
99ePXuj//OgtS1i0LNMkB22JXx898nilMra29diN8XwkCRyCmtKWXS6U+rlJSZqs04lxgQddO6K5
kyUsOE9QtVVgYv+6VFMEip9Hzpt6RnWV2TCmHrNixTfNNnrO4kbfJkY6XttYYp7rCp2MmdzU04Lo
M4/X+r4WRX8ajPdaVA1wGgmz+Uq+Zloz3/ZRYvhC6PS5UBrsf9MuXeP9wxEqUV+ejgAaYpmW+evD
GZ20doDOF4+XSbpVmfDyS/FEhqK8x1F2uIeq/1F2h3FbKHvZ5cnDtRRwreJ+rvAq1iP3hRhwv7PM
vEA1jY4pKlrMGkyz+6z3zbW9zhEZFB+KRC0/mUqFZVA1UnQuxbm17yKlbO4A2u9J2JuP5aqmX6Nt
i9xBGpzlOSTD0kNXof8or8obmnjam6suP1EzXGubWMDbM/INwanktNgFqv1BAeVxCtDMMMa02bQB
LMKoe8S73nx8V1Zod62lnxycO95N7aXDnN6brr9elPZzyxDCThoJejD9Va80Ef9oRjf/0K0bIoVV
YyYIgHGQx9bgDVAP/dytig96rzV7RVvKnbwq7x7H7HJ3iXjv7SXeKCpd3emiS9+Iyw+dvfbKWreX
F2pdjf5NixDuLy3CVFVH47+JY7YNDdk21tfpTU9Fz6LPSMmEjyZDFPZx6nQzasgrS55hXD9pbqu/
yEmYUIbpKjSD6UaJXKZoSoMVZJJeSwvYi0usNI+92MPK3catqsrrVre3GBAg3jt1grlMWp/lTfKC
PPxvz10qC9U0OLStA8pmNpzsaI+LdlaFo53lnphSo/aKeAZtRaJIPQonOb1e/qcylxOi6Q//pu/5
tdtfHyYCUJZQLcfVEaJzrV8fZho1qpblavBgT+1MKjZ3PQ3+wp0eKy6g71zbDZlbPJequZNzXVmi
aSJYeqMYUbhFeJY0YuXAPR6qY0ueYe1nm7V3fbOBZHQ99Ji3UUCexuODoJMWEU4Ll2LTpBryrrqa
32tuGnsy2CIvqLny8wLZmZgoAbLuiuiLTVJVaNkEbnZvgXP566fi2v/UxAxhq6at6UjuqsJ491SY
UYmw6DLrQcUu99pYDTOQNkmBsNnoVklN1NBKku1U3cfWkm3fSC+XGBpIuWR5Dv08iLEOUvJSWjmw
Z3Bwk9Vt2yZR0OLO242EApYm8hxYIYdnc0UMJuHB7iv702up1gKdZqtYN45raKgKEkQxYiU8ysN+
PTc6MJSi2finc7JctYaaLoXXcvLc3DpMtYXy3Kzy3p4dLuKRbhhfET1MUOqy6pO8Etd4bAUNNlzy
6pvSrmhbDHKFexX1+toE5i80p2qf6O1yLEyAKut5tZws+giCiqimsOJHsN8BjG863tC606O+Ekgq
iMikblkprUfrtXHGQSnrCMthERaFBaLzoxacMPeubvouRmZ+6YKzk9ufs6LvHuSpkqFrm5HD2MtD
eUHLoFCp2stftxHd/KdXx8Vvw9UwF3BNwSp8vf6mH5pdleFuNuqHKNLWqHPxKWmb+GsxAjoMJku9
I/MTA88DAIy+XvS1QhGD/H7wXJFW2uObikqGbcUffr3TbQaVBcx85eZKDMcVLRZrTBpiUsjVykMn
XnZR1S+PQ2SjKhIW+3g11qtKpbxGJhao6XrICqM7OvaqcrMe5g3io7VjTkd5CNHoZ5XyECvkXQzU
bOcYtHLJCIoDvd3Fi9W9oV7DFmdm1DQX4hCBquWUCahuF+q1mSMkgROYdqFe4zZX3gaG+YZ6XYVT
u+vHvL/8Cfl3Zog54L711H7Wdbu/t3Q3vE0H+K8TJJ5no9dxClfV/AqEgv1BC+tTEFXaM6oi3Z4+
NTjIYkmC/nlFrmvsHPBOAysIed4S3ctrtUa4EAFeb5fVVn0ZEoqvrtpeLOBGsW6c6yH6gOa6AJ9D
tK6x29PckhGAVmBvUL+IvzN9Krx8qYOP6bDo20CZstsCbOixLwf9JGsyOzKArzWNah4+uNUEORmf
rCGYNjqmcQSn4SY760aeN5tu3rWm0W80a/l5Tl6Q5SbuMlTVuNThxAdMrNpbJySCUog+/4IAvC+d
IbukO5vT4j4DYrQ2iT1H8CewT7W7RjtOMQF7TTcMPoGTf3Hi1m+D4iNkhvRWpTu8n1kY4XmBwbVZ
Dh/Ic4XY2YXlhzJfWmwCquEgD60660/tAHBcHmLCbNy1rbpPeqO8J8KubUs1sx/0usxu1do+aPNk
P8hTUxx020APlr2xntNF3eLccSkejFlxo1fFSQZrMQ1C3TCzTjJgFMkM2Xqum2yw0YMKIZzJkoN0
27NSaPdxYxLUK9uTETT174OevhjJ4sB5bYMNy3RxV2tGexBZq4AHWpBrgMW5r+K+fPhX9WTpacqr
+kDAYtjVA5Z4RVw9VCsbBRgkLskrEaVQSkwb26zgleKc3JgYB8iy1kIv5cQ1Oflp/uyU5XaZy/lj
kkLQcGpLI9fCip3ZrYCgUTKQruKGZlZtIRZN/th0DRm4cRjT6zYp602rqe49+qTRwXCqGMeZcr5K
daLzQBLtR0snUWCVkfMVTtUuy0Pxe9i756EjIyNvBw7g3oswig8Ampb9X/eExvvRklmDUA2VgcHS
NI0+5deOkDBU3emTMmAYrxFiHQPSS5IygNzUnRv12hGpMCIi8tyAd1TUDR+WzqoxvEEl37Ir7T4Z
CuYDY51/K2mVgMvEp9cSYPhDEtVBfLRXiRWps9Ijssr6Z3B3UlSlDxE/kntYOGKMuwnbNr/MIwzQ
x5tezOlNH3X6nbygkgG5++vHoL2fl66PwVSZN6z/LEuusN+MB/Y0gfN21P7mJ6bddlcmKa+8ivMx
Il6EAQx9QS/z9aXPQmMrJqN+3xnIO6oMkL98+6MKPTsyZcnmrz+y0N7Nc2zN0RyHX86h8xD/tPKE
aaphNBgnN5cJ/RLYDUroYfyFmHC2BuVR20kPtRuohz9OyzG+0YBS/fPpEN3Gy2nV6OMvWG28lm6T
zt6acV2g0bSTYc7cduOPuomWS5nt5qhFOJiUx7ZItehBCeufexghiO3YQ/MoQk1s53XvtVyBRd6/
WY7L9cNrJMRkTGcZLFhYGJYrVI5/bc7jvExxs5jpcQ6gepkbA1OWYcFq22aiSQDJfhiXEUPdlXAy
9ukdoLfm6bVEoIiF/JA+eWMY4NqoQ2WIpwkrpwiB6YwxBxZoGT2aal7743pVHspNSCJ4tqbwKhIq
XlV/3l+MZgpPWNO+quP5r9uAvkYXfv26vLyOjUqI0G0bTtavXxeqRT6TyQqPFw6XUW0uERli++61
HhYkLtFQadZNuoQtOuCcH+YCThsC1V5qoeIY9gPCfKpN2DrUjcOMlnPEegHq7pvj1+uSE+Y0l9b8
n7/EsFoZ0/pWVnMTh1H37vAfhx/lzUv+o/2v9a4/S/16zz8Yrvj/l0Wu428NA/7v3ftSv9TLX//5
6bYv3csvB7uCGeh83/9o5ocfbZ91f8Ti1pL/04t/+yFrgcn44++/vXzP4wLUOjGCb91vPy+tsTvd
AF725kdf/8LPy+uz+PtvNz+Gl+9Mby+1vbnlx0vb/f03ss3iP1RaO3E/QXYYF83f/jb+uFzSmdWi
W9lFxAj1/2C5uL4U62RXtR16E4hy6yXD5JKJR45KI9Idoli//fF9f8YeLz/Uv45FaqZ4P6TAx6Ap
6rprGC5mJea7ISXqxDQUTWVcRygjJQNEUbsx4EW6DLlh1GebWMEdLslVr4peVuPNTZdG5lVTI82w
6M3HoKSjGcxw2ltKcCg6HRYwAhJKU+47knubriG2WOoN/GptetGiYR8FyC32jCqbEcT9orYlloPL
EURysceS6yOcpHnnJgG2AVpxF7RI3sLRbNKw5WWwPL3ErnhpKlC9yK8JT118OHbOsUm6R/yI6yv0
UD44GEUe6j7o9pBIw406DjY81+Gkkgf0NdS19lo/tU84YX5gIvjUZASiUJnfG8V04zpBe3L7Ebv4
YcQKVUlK3xH1bWTrgQe4G65ZqH0DZRHuggCFLkQqtHOgCz9TiQor2ITZWrRSEXvn3Ft17qlJdo9A
L6JuqK0Wuvqpt0mia8vZRbeCOWP1XJbtXYy61lLh+TQOtebpxeg7kZ54cROSBFeX+3R8NgEyQWWy
Wgx7R0BKi/bghjj3yjuskNQAOd5lozsF3lJm7yLkn8H+axP+NvpYmyYZgEyndyYh/0NX5pja77Ux
PmCnDeWjFjzs6negl36DuNyGPqFi9VrsF2y/oNt9t5Qq3qw0kCwyrDO2m8FNXG4sbNzm1rwd1S7f
FfCi6w4ThWKetsIdfyeL/YzKbH3E/HMXJrG9dYtxG/cTbiVJHG0bEgMQZbL2hILZ3kxR/TGLptjY
drp4TI034K8QtRMYk5ZqZ3uiI+6Y7vTOwWmmRxc3hsntGTilgRvBcwZ52buqYTLHoJHsHKRSoUeq
Htk1Y5eFLlm0wQ/uwoRUTJYOzXZ9NuWSKB+61Y1Rw0EOnd59NsKis525PxDsT6stkmLZXVWrZxJI
sG0fAWyFx7At8w38dRO7c6jWiMHEIj20KvpSAAMtL3Oi0Q8qLFNFi3Qv3kY8nuC8qLg6EyNAnxnM
wjBAITZaAKJQTs+GUW8xnjM+pZWzj0P7yGQ7PU9a7SG3ZJBxS3JEv8Wy1USBiE0cfnStcQBBatBs
O7XaBrl6o8M7PUQIrO4CbRquG37FETLpIYr1hshcOqGgYGRH1chO1miSyyUhcsenPjrW6kg0YrCD
FhyItLT4VMaA4plTF/BYPxiQd8htFo9ZWHxUVWXYlkNmHt14arfLdJ7gP58bTalOc4S1/RgHzmbW
xuXJitG8NsNGeYHecK2N7YiykdvuKo0+xAmGo6Yop1QY6k0T9+MBt2B778T5J93OV664U26rEsiR
beNUkQWRcePkDuO2nh/X7qqoN7nR7MJwUZ7VTLvuVKf/gZtEeYWOxNXilAiDJBkWz1oQnVsYTBA3
onKrKl15HStYuEUBQvxmFZzDOp5249SCP2/T2g+cDgkTQvRbgL7ZbeCm7dEiXXWKK5Fdg92CtFsM
ziZEsX5rdsqwM9tW30ZD2e9qK2LFigTejsAoMnho+h2awQ22ST6GSOQGTwiuJR96ZBXL2rE2gx6L
DZQth7FdObRhu9zxPeFq8yT0GYexAfJUic5dlCEqLTdZklwXZnBqbcHrxk8ODhqTyLHrbl1j+tFC
OXtMQ6LgedLtwmoGgVhMW2LwlV+r1pcZ+s3BCfMzfX8J+yJooAG6ylYr8hZPbDZkYVq/j1pmYK/H
cq8wrCEjQtj/cR3R0obnxbG8/np4KSlP2o1LTfLSm115aTKteU8o+05WIYvI8+9q7I209I1U/+i8
6E5c+T0yrD7YZ5AeEQIBP3exwyh9eSz3ZCG5eb0Hhh6IVXnZaSEWeq+XXu95PSfvlhcw8xBe0JvB
ZrazfgFY/+efff8JCKJQsSxw+XOylje7lw8u/8pl13CTM687Yhvrl3lftTyWdbz/S2+O331Pec/U
BOUGhluzea33tVzbDI+zSWTrzXOUt12+oCz4+qdfn8n74rLgm28n7/mXn+xy55vqZaV2CE/lzSes
qgHYR5uV2McqPGlZv9wIq25VqAu/Pvl3H7RyxalC7uFAF/gcmoN+ueFSahKWh9Cfl3cGMLm0K4ir
6YGJ1HOhbcowFBvQZf0eCZp7YuKlb89B6SdV1qJbUDj8qvLs66Wu0TNAz+R01tKv5+Weud4sa3i9
eqmlDRvqelNjQIwe2SwMN2qyIKMKVCpp/BhZ0syTu1jE1D+P51ih1Rer5sfrSZCtwyktP11ukRfk
fUE0o9KiolGDiTD9gGLVfpi7pQZ6aKHrj5Cac9xznaqsotqs9uVeI5zKN3pjRV9lyVbP/bRcbmI3
mA6vr2glu4JKv9E7XeeNLM+NuzBcpfxmzIGLkwMIBWfHH3b7g55ceEUxf8mUKkhRVjEKf1k3IPp+
bqw+LP/l4Ws5eRu/Bga7Q7GpbBuE6YTeIUTzk6gKL1anr0XkNvsGmarMc1GZB642Pge59VhCGt3G
YN+wmaPvsFCa9Tt8vH15WE/dBmoRHlrjwWCK4ztZb/mqq1i+ayftJkBWF05FOPpy0657TpmGWAzn
Q3gUJRo/cz9QmBihuu7Jw6pbtMPglCdlglIhN2MJpz+cGc3LQVNKjxG4OLcZqoFM3ZytyJzClxt7
MTx9DOzjMC+FP/256WPl90ozx11VoheEupIRH6zJumvGNj7PxqJvZgWteOyyt3gEIAMLgQpwf3ES
wiWqVyio2yDjnm5RJdS8zkiaba1rhm/bLejcUGmgfSQY6hh6jT4rKDp11JA1G+pnrbKuG2YkDGc8
t2R6yDUxn6IKqb2dAQ4BJ7Uu2IzovJxUY2fOi+a7SqT5mjjbSLExN3aY+rHI9pNQZ7PujZBKG8Mo
j9F6NOlD5JFvLwEe0qbysAdhoCo/91wrYpJVmtdEngdf/ga07Lo7kkjMNkwAZtzGeP72uiFGrZ3q
7AHYbOmr9lD5tjKkDF34eqp1OwKl5TPM+Jf4qW2uIjrrrjwGzMbUgGler9SFr6+/iFkTyz1qbrNs
4pg4WccY67v5hKHVnxskWpx5Y+TiZiRYugfp5fLk1/ZtzqQTNqo+D8ckcjdibXuvDVDuvTs3Q/3a
RgjVeM7aG7p2mTBn3LfMAgmKDKLyoSBUrH7+PEYrO96xPsOJJV47F2v93pevs37RTD7xdeNW+Dzm
aPRsZZuSX082uHyZeTUvv8Pa2hzMWaFInlRQub78wnLvdSPPdakCMcMxPgcrJzpamdCsH9Eb6XQn
9Zw/T05NRfq7awnWrq1HNiG597qRz0AeMpowXU3E0XQZ7I11E9b0+nLzejhn6vMY4p9TzOodUEpz
AUZDz3XZNcTkeoODRMEc97WvNwoNWrbqdfPusGzFPjfC4NAhhEtnNr7d4MXEdGc9F+pOfaBZAAAw
8JxNR/1HB+1zVxhBh64ymyhqoSMG/F4tUipHIYpD2KKaDA9oh3N54cvnN6ztR+7Jc6+HXVb4rd5o
p8AU1qE3rf2QolivLIaOPZfdnK0eZaqpSrBMG/U6Q3hfa3GZEif5hQSvNKKE7XZUUQkqEIfKPS3U
s62uACXKtGbydUXsE7HqU+u3ToBvO7QNy49noXvLrPfo18LunozkKoyTD+PYxTtsf7Kd1ojGkx+2
T0mJbIK1QwdifJTf4vIWKOp2KDDJzZa2w+I5DM+9jWZwOCtH2To6I0/3U5R9SB26/ssvve69Nga7
NhJfPBbYGYLkCqFdrGsjkb1AZjB8tynMs71uFBaDSg0oAhVyCPxyVHPH2CeYizSN61tMrY+xGmF9
1z/1lavswyYLt3VmAO8Bmpx7umZexX02Ic0+JudOFP3Bbqv7OlVg1GB7xHueKbA8xGpg3ffbRiU1
qgCv9RBlKnbtoqfHCF6MVpEOSTAt6osR5NzaWUBtLXErU5XUk8daUJpIKzHUulYf+EWhDhuhOfXG
dZg2q+tce1pn0TZJo13WK08A3AgWDDdZLoad3bp3TtLwLjXNhxE1PJa9m0vtyEyta7XA2cq/My6l
ARr8Ki9AxNmQX3LUJzXg0+iIlFvsBELw7Izz7dhUfqSVyj7utKtKU9UFYyrOyatLgs5DA2M06ulr
liX8GARZsE+6EKl78XURyuzrbaidsYq0Y6qbIPX5cT18NJUWuFpO4ptQXeIB9m538oMVTtIe+hTv
Dre8Jd037tTFZob8O0m/8hzVw2etJTnqjN0uCEd9PziAbidwheHaU8pNoWDQ7LXqD0Gm0HeaYYOj
2KMT1MgC+0nZdX62buReP6edH7gaYHHRWyd7uLWdKdklUQQKl75kVzRZ510K8PaeUuvFHpp+3yH2
4w1qsB262DmqQTtevlsELX2jTqPj1dba6a6bIS/YEGTBT5NuZl4+lXPzRDAWHGS8aBhnaTweWHtd
ZBF4TzG9Mux4vk6g/0LAtDdOx+ggn04+r/2uiHXhLUrpbvJxVZhY1STkngPgLmVM/uOku15R2vmc
K2p0kOf1tZeVe68bWcx6vVcey1rTGNcg9BfPsvCbcnJX1S0kSCzr98u98lyejKe4UHEdM7+lKpnl
MsvqLTZX4VbgS7FtwTjhgrFcu4uWPsxNsByT8SFpXGVn6IXuNfYaQlPmvREYLUm5yTNn92s45k8L
tra7JRudbT8Nllctg0KTq63NZFWfQgSUchiEhCzEDh9DiOBFqHvo1QXbsJnOY54134KpXbyxcr+U
OdILJV6nXjDUNnCsHryrICapqCnJvmFRHhY9+qbBDXcM8aU1wBh24Rjc2lHYrPhZDXZqPL/Y4AmW
qbQ+ouwQHAkx9XuElYYvqXKW10cjw2dGGzN/CJrgsdb6j9a0TC8iaqNNnAf2TR1W7U3Rgp9ZQy4v
kV4+FHqgXoHxRmysjc1Tt4zmTl4EUK9NffrSQl7c94tVnZLQLj420XIja+Wp0dSRCrp2yU3dmsSF
0Vblz3WO8hwlyB+OVaP7psAIOJ+rHql+5vWlmpIOceGBaZO9LwqzP9atuzyNVXSSX2LuRmVTtrFx
VbW1dsfqhxeC+fqdY8HkaOcCFJDaBPf2Amu6n6KZ6BpfZSGmsLhW+jlXmuVgg5Q4aBlW2GZAwHH9
VChfT9sosfTzaGfOvSnB6PLpkGfAvCI27oZw1q4KA58rWeVsi+MwmfrTXCQdAkSli5hrNz7nEElk
lVHpJLuuNQy/Ne30sR+mL/K8msWYJOF8dqtDRrgGRDFuxPqntKi8cTK1/khksDy1U5Pv0fEIX1bv
0vUHFjXNKW5a6zSMav8Ba6cHWeFYmTlIe6e7iebKuilLJ7r8gKZTfARiBxFsSrNdizSAr5nJdPkB
1fbsRqSAF8vBIl43gqOu2ubHRYcZt36aJbI1NN1pYn1gBbey2ckvLmoVI7hSfxDqHJ8jJ4WFst6A
Ncmm0+3yKS6tjZar034Gv3CK7NK9BzSAoOtsFN+KXvgiQbtoQh9rz0I59MOkme7DSZkuJfqwOJmW
gkloLJK9mJvar+iQ7pFYXxPjefktnsQBbdb5cx/jVhoZ9cL8jeioVlpHFyTzpR4SV/sJMvUzsy19
hx6c42suFklz5xDaXOsx43KXjMrwnJlEwhTbzJk/FDj6NCFmPGuJMC/hfQ7Bc+vaFTIm+XhmYaDd
EibON/L7NFO7ARvSfQlnnZ870Bnonby+VYOoudRh2ShXdKbzZanRnycNnFwVJXHoLFqGS4kedxfc
sNoXB4jHFihod5XPsXpjrs6L8q9M9AFu4rxkpTNti0kxrlorqm6QKEW4cf2gLqYzLQwoWUCt+nYL
pmOVFLJJxzV9cCllj16VzPbXobcQqbXs9jp1uoUmiOzKOLTZN0h+a219qUXbSYzGatpVXmf8rW3a
jNpX4pqXz0OOdoOTdnQTKE1wBZ+q39aGyL7mCuwMatBQEdhgq9NBr0Zfqg8gkgVLpr8M4pMs0M4T
NnhqLW46ba6uIMkhJBJ2KsZY/DzDQJgat9rvTMkJRY6d+mCHUcXYtrTHfCmGh8VRUCXQrPp7m7le
ZvXipTZySN8xddS0z3PBZ9wNCXJaShc+XGqDTlw5pfkU4OQKnMlKz7amiBsaExpUkRO8OPxYsmhq
dBjf9HH9YJZiOJZpkB2NsjQfSnwqLkWKctoUBGdfhD0m2yqtmxtdE+M5NaFU6HgrflKz+k7Wxtvz
oVeb7onQSrrveCX8enGi27F0BTOfov1qRIkn1m9ssKj1rM5S7rV51o9MnpTDYhnJox0Ski6Y5X/P
aZWqOyhfEgXxiHCbKS1QHHsScI6daRfnvF4CmJB8PJbuPA1gzZ5E20FSCifN1+OiQRhYUTcYSK0z
o0+y5IJlnbcqVN5PeGYcx7lLd90Acauv+8fRRjhPFoNxDqaT9L+SVO126DvzelRD5Eh62LZ9YEef
lz69lt/FrdzP6tAbH+1IGfZL4XR+CjziVsO+bBMTtvmmDdfyAdWs5LxwWSC3Inl3irEdOnRpaD7G
w8KacH0wyDfuAVDkXwKVvhrkKqh0XSmvAqEVOzNuu89arp1lUSJ1L3FUME7mY3m2gyw/aMpU4j3v
OvfWks8EXw3xrc+hLrmNgjKJEWxH6CxXhalFN2aSxlsmkd3X3Lmf+9z8NikZg6JrK7dGrup+VYto
H6D3+qkZ52tZV9SpvyuYe38gv2Af2qmfjv3C0I1bScnYRh2oQB6nOdA+u+Yy7BYrms7JUoS3eYuU
yKWO9UPJwz50lRtHpTFpa9ckb1vvl8WM0JcJ35/Z519yrH9mvd/nxv9f0t6/ZNP/uyT7/4+5cZ3c
4l/nxr828PB+zY5fbvqZHXfN/zA0Qc5buKYFHGSt74/suEri3CQ7bZAMtw1HByryR7LcICNuAPex
SGALB7+WP5PlQv2/So7r9nugkQPMyNSE4dqqAS9CvENsZEavqHMQDVfFILppjjZ10Fy/KrbJvdfN
q/jb//ScVF1z5fz8r2/Bcxm3zbDsG7HVjDzZy79V1paVevLOQZC0H1Ban6v81ATZfZDxtkL8hIGC
/EDtNF7ajQ1yFk+lU+qnYhnt3UCnTXRGe84V/URdlZeASGdt2nzCaXtNUld15wnS/gqqFYs3IT/u
GVY/HOg1vMUYlsPoVh8CJ/pc9SRSm3zedIrxsesjzCQxWDErx/Ca0gk3Y1POPt5717C1npyiOWVZ
Y127SUP00U1QPR/tk240CugAHA+rUiXWgMG5OrP8D/Mn27VexhEhTxFMwbaHq13NKFma6qhuUl15
zi0WUnnnaqce/vfcG9+1DtH3EdkY/o7Xox68F5NSwJgrr13FAeJTinW2a/e3ahkAto0XlXAZDI45
Ae6goUHS7u3E6TdJKmoP/48nPQkRTTH7E2SH30csErfhWDymajJ4fe/22yDFmt3svAgHNA9J0aeQ
H4ossp+KQEc0b3SOU4HJi3ZUVglCxdwXY3FTgPr33GnaFfGUHYr5exCNLotft/REIrL9YoZXtuk8
uQTsN6Xl1Luh+VBY1vcuhGghEMe4ZnozoZ2d3aEIGR36br/kxbhrDPfTkKBShBzkXojq0KKBuFTO
MxRdQvpKShg4BLvRMJn23Aa9SgUx4ilVrh1EKNFFxK7KNehp65mkKO0g1gQ22Wm6DcYKD3frSR2N
EgtY1fIEw7HXY+vkMUPdJH2yVWzwTIV2A7DrqkXvc5uIJfcQfV02c71JE3C+VQE6zX0ZkG/aYRig
7wNy4k1FhF5TvzFVKQgTvyg2U+5MzZEkt1hhN2l95QxZvhW8kJ6WNgVhBiYBcVndVjlcPaIMCk06
qnexJW6XqbD83OzPtpETpe+MUx8Tgx5Gp9yFVvlUlHZ17HV8UvsB++MqAyOZG7u2zneirnFSWsyH
adYYTaNyo2eRwG0XCIoxNQxbDdMqGxjGDNBs05cBeWhLTXaqHt3k4TJ7WqYcNSvpoep3EYJY9tes
yb+uunalqAmDCvsh6RCNB566icxTX0AFtcy58hXxUtiM1DarxN2gA1AfzVM7L9+TYQr+D3nntRs5
toXnJ6LBHG4ZKip3kvqGULdazDnz6f1x18yUjjzHsH1rQCA2Q7FU5I5r/SHQ+kcdYg52xpXPUsR+
VEhEq1H+k9hSICvzL3wtX+K5aQ9GtlZu3Zevdo1JegftT9Lwj6hDwxsm3pWkNkaQ9mfJ+TUr9Zet
f3XtRXd4abqHEPet00wzYDXTsxG/AG6qy/tyxqyrD5N3Myue6B4DtKzTfUXaJkBaEy0usyf4r1bu
FOiD9lUt668tNnYHSTY8EfC7bHDLRWD3R8K6wk8T9SFtzceslxw/JQlG+n0tXWWw5ZOp7lNsrx6s
bNxPuoMcvymf18QZvDbST3NFm7DSOfNhuhguusDw6772xfA7pXXp0rqjA0Aw7EmqBlcbCq9gTnlu
CEisyQ9j7Ud37QkcpM2EzlKXn3NiCX5yilYVDqhGHAintOUGisye3/K2RqN+qxUzBpEhVUNtDgP+
7VE/PzR5hPFF1FkHq8B4HSY32XWwMxbg+MQxbiPL/mXhTAs06TDbWbqFlSw3Ne2nKrHzXZSrhTs1
Fs48K0KuGu67sw0Wy1yDKLORaTNCmtjaLY/JOJX3YWN4Mia0coNihZq+6M54gkxeoCkCUkBGvSjt
F8OLdfxaCzvcdfYau8r6py6MgzkCsOiQAodNpv+swbp3w227BGnTan6tA3WplxBto8J4QBN/UHDx
TFol9NRpGDGzQ5lDa5MnxRy8ZrE1zx5aMjer9GvQIZyvoHKZBXeJm4dJQkh5SPwaX9Iy9MORtWm+
qdAS/o1dC5FmRVrMIJ6L1RsH4oCxvFMxlPK1Qde8JQ13W9Oa12G6AfGwwH5+Uwt5C4ifWiI4QPfL
kUYn/Wmm8ZkOiaPpuHMG5aaKq7eaKAmDwU0b2aROYzrdWM8fHdxAg6i6wV0Zi+zpPVFVdKuK9g9o
78Ltw4mhsn9fwgVbuCxGJ6+rD+MAIkeJVsBs/Xs6I+8j2TZQc0u/SYz6mSluAMs8Z9hLNrcYhVqe
5nMghfb72heaW8aGO2VjdOx68j4FwQrsSlzFQT0JA7F72ZLMO43cyibmXN3GuvJrmtWndoH2iV7A
kal7eTOGuz6KYP+o+Xel15VTmWnjvi8dutpkebAhFrDsQdgldWg7KQiq1VR3S1iw/KoLd5nCWxyn
3M6uaciTr2XGHGDfYwVh8cdJEPDNGom5g6p48qojoEVbLu35pZ8w1Axb7TVsQg8AVuMh0PheO4Xl
qvg6Vb253qxdApXhu61GyokByNIheFtyHgXZYr6DWgW+gn032avRZw3PYzKsJ24JNC+j05vkFNgb
/HYF1QFcqKWbcYjPcu2ULpR+56Bn84YdJGq8IGfQNMvZ7p/gbqEX15G7qB3LK3KHrB/tyW0GKKJJ
Nd6hPdf5hDb/NEDWHeRQkFCtnwvECbwxLd+dUSHQLTd7rPtmbzWaGI3Q6DB2HcpLxTidF5woZKKV
rt6OLbMLLDgUqfAz7Hp8u+lGMF/a16hA9SLaoudZmyNZH6j8w56WQUU38JIx5jgB6RYvrkZ3HHQJ
Ck32/Er6eXZt9IR2ozb9iU7gBaxDh34xqC/pRQURt587lMqZK5gu2p/YVbWOw4/Rer+ZdUTbs+aX
km9TPLs/hJKZ3Uhyca46+36BgoCmXOH4QyQHlonN+oAcOSC8db+gA3jQMGPC1qn3IM8q7piRBLf1
2kdUnFwNJgUuzy/1Urv5A8oTbyStsn0rsQyfvozV+8JaDuM7KkrTzK6uSekerdLqtidEB7Qdsy1T
pgLNKTxdrfgDXStDVHOgLzrIE2Qe3mSzqthQLQWqlCTjdlPuIOw+h8sNKS1tB/e9htdM8glJUUg9
i7EnlwEbIQK6mWYkrvheZ1p1En1ds5PlUvW7qcz9Xi/QS5zlRwnfCFdvYvyuTaXdjylI9hrXehjG
wBs7Jgy6OdxSB5iD5MdmlbOgiUKqZzm+WV32tqbyr661kD+eUevTZ6bMw/CziVc7WAbbOLVpCYSc
8T0wDHzg6iQ9mIKCGWpfnXWCXFMtileTfAvHN/KOgdTHhU+njgMu2TC3XeI9YxiB44SIijb8VvvI
uHcsHM4drd+btfS1KOz60Ui9JDSOdqMUcDzbchc59m1TJZWfKgzka1SPvmaXaDBp6PZ3iIWZqdx4
TWe1ft4k0jlfgNLkU3FvlBj7GBbmocsUF167MqcHJzd+lWbjvmrbO4RiogMY/eogwxlxS8Y1Oax2
cZyCRg/75C6F5+etlWp41pbFN6Vi9OSaJHtcwZDMYmY2mgnCIi1rh045qW9kFBLJVzZ/BG+3S7Xm
LEqDOt1rhqwcVaIHu8qaNHe2poXZgoFgXjX9kJZC2k/ZcqMbg0EIhoZtJP1hSZfhODFsuqmdl3sc
uqWASfrdXGTa0bK3abuFDCMrx/qA5JbsSRES3sB7/XSsMZUwUjfVl/DAQHHTdlZ/zsMlOXTh+rik
Y3iYs9ByJwS1Zgu4XzYT/+xHC7vuuvQdAJ1HHGDl74WtPaSK7s0KekiZiiqimlrBAjBzXGTtPNQz
ovKhfVvQkQCCuemqVX6YmxhKwxLfDBpKvomBbYkehodsrr42HTK28J6+GE7tr3JpHdTiCQ2a9WGV
1wR4b9Hs7LIIA8epyn2i4rqWyiGgSoSPToMpfZGR5QTKq4c7WCWuig/rj14NSEbobjsW0x2qhdV9
Od1EgK29lRSZV5UN84Rtg8jSX5tPx0hs/k4iZhwhWIlTbY8Mi9EQAnCRWtJ74qiMrWJR0Z/VdTmf
zDmcEN4sswLPwL/3xyJJjrALWT+oMqnSYmmCsozeU3llubZK5DvFpiowIwfIoIK81F6THkaeCcdu
kxMhn+s4xVaUyYle9vvmNaq1NTA7UFBKJpH31hlrD4kBjDi2mpM4ITYJOFoJGvlh0PEUOdORGwcC
UZ41F9PqCRhEoYdgAEVxLCI7GJTuR7zBTwQM4roRiBCxu0jSY6MbLT6aYNOJrEeewFeIe4iNTMfO
AsTaXw9dvqDFelcZY+mCthB3C6UtNSyKAoIhSo6eHCpVXvZXLABzrXDxRH69dSJErZWbosppDReU
hQBYiKJIrjcZKghLLN2LvDoLD2klbTKbe9xjSKmY/ckZQrQKYgktfm1UNt3dCNBCKbPeIGXVn6rQ
GFxriAc/BulChnh7/htkxLzJ0NVTg2xlxhjKZGhU0GkIV7e4olCaC21VULNzNUbtU7vhqwRIQ5Rq
2RhXMjPW80APHmg5KWNzQ2lU0Gurw2LDNAwd+SBAGgJ1lJU5L/gK2mB+sh40SfNmON+o9QPQECW9
zYaDYQ2+gGZ0/2A2ctyHA8hyL+N2aSj7fV/EpwRu4qXyiVICJIcKOpfYPKR55onaFjHXUQLxw3lJ
W0Ws8fSztCxItt/Zb1VtwHOhPpB73MepYu6jLAZRt22MDZZT6zWEoy48Ecst9+IQlFrC/SxD3awk
R76BkLSS7LFAJilbSeyWeo0Dsza8wQvpd87SPza9Rs5bwKRQywCidCluNXWJgQhgtobU14YpcTBv
yv5CZ2z74qAAa+ALCQC7LZ0SnVKW4cmGt5DX4YZFHOK5W+JYYskQYFr8HMdmhafs9gvEDxK/ZX4i
i4HvmUAaYWqSA5ndoEcCUgXHutyDSDk1zdoBsLK6U5s4eXuw9ZSuRH0yYPQjxrYl5K9J+oyG4reI
4QNQAQYjNrTpv0qLiX6ye90Xp2Vx0BmzKXAW1sj/fM7E+n0NxH4/qEX7/Olua6cVR2ADcz3z25CL
B68giqggkZdXBuYm28EUaTG3QDkE4Nw/V5LKaU7zthElceE4Mw4TvVlI8VAl1HQIasMsDmIP+Xgw
QttxJB+fm6G3ArHXbnKjgYxcMsyN2vBrCZpGCpfZ1Tb8irhGIFk+7ZpKucf/29pPNotU93p7bNAl
P9Pr7PJsBfbBsXn84lGLDSpz/YfdT5fE1Woc0HiGLri1RcJMVMNKCYHXRi1MZgKeLLP14r6K6TwB
/WFBGUXUwW5Db8Ew2dAYW7FZ1NsEQ/CdMz9UizEeQd2Xp1B0Ts5WvWxRJIzb+Cu2RTj0PEribQ7b
S/xQXDecmd2ykiZtsXdEJ8kQTldZOaV+yPQUGXXeBbBTO6gl+QdDX43Azt//vtgF0gO2azshNnHd
vGCNTB5pw5BJG7oakTR6/+t+OC3I2w1A78XP2TaiVNJ/zoDzATgprY9ywXD5weKk0bWzWxOD8qdo
YYW3EPvb+hcaUNweRJHsYgXmw+69fOt8C3WmDWwlsTtHIIcxmUmHU5+/xpMyIivYDiex0Rj16Zu2
/UmRYHUg2vCflXDbNYE9nkSdNIi/weaBf32t36IIfQ6882TantitNQCUOciPD9eJmi33yh0ZEm33
ofKLa67f0Si17KFcF3viWBJj+OKWuLFgVWT/9Q+Kj3RmbYKWhnDs2vK0+mkXA29JN0QhnhNABLfS
p11xAoi/9f/AVvz/MiOjWPb/NiNzW5X9a/mfCZnLZ/6mK25ZFxW6ImpliBXAuL4mZBSThIyikBjR
HQXpFr7p74SMQ0KGXgiQ0CZ0ZtofEjL6/9CgbjPOqcxYTCRC/m8SNKqmfGYvkicyFY0/zSAnRPbn
Pym19Vplahgu8b25dI8hmlIAzqryUDbrTKRFPq5EeHdprp2LAQBJPiY/7Y7EqTajC1BlMYK+8XnY
GFvKGqX+UL7bdermdW+8qIQaGIwx6BgxDVxGQwVAkmPX4aBx31jfO6N6LCaWbzFewwzGtoxMff9r
XUnoogGMLxeL/6zVXuJs/l2qjJB60d+jPSA/xtBsyg77bSmzCZUNtmuY60HJddAkva4BZEKeP3to
1vW7hJqetkjJvnqP8BBFWWbf2rhAKpim7uI2W/dNjsgYCuT7iI/hW2EabppEz3mOSmtiLW9YBWCo
atie3erRYR1tFiGMIosDl3h8nVkEPxZ9FQwOog7d2qY3Fg7L0hjrpFxDFt0DGB0s+io3cZK3Bkoj
CYtq58CpdkdfUTt5L9vVvsKLwCMsGxR6B2o3r+a9WoOyNDLzJCPIuse5a3R1aOWGzS/XQdLfpGRB
IrCtJs41EJQK4F8TzD4kGv1UXR7iHM1ilqkNqo9qnRms8yPbSzTnC0a9pbu28kNPKoO5T9l7a4bs
qVl/6agDOJttXk16/qy03YyLZ/6qDFhtaHRXO8KxyIBvnVNo2zsMDV4c9DvI/GgEvQb5pDrYKNdN
vFNsPUgVdL+JCVe7xEQQKuIJ4G864GNiIb4zPiEfosP1K+gT9WjBPEPtvWUliVTZy30zxS12rvl7
mkmSOxe2Dk4OQQbE/fAQm4I1a79bdUlawiJoA3z+NSKKcdAMUtSELI95Fpe+nFfhITea7cWiraU1
o0c42icCnTF/lEkhzbYCB5LEkynfFqvzS4nSYY8c4k9s10sPAT7QjEuPJ80m8pd6k1a/FlDPfKkv
AcV16V2jtGBDEXfezdqNpm5CywSOnc00wSaa4OXquyPH9TEuEO9L8hWtyE0t0NCQq2H+qbXw6nsz
OvcmZp+/M6kvTmmJoL0Zs3JFTHm5geEMKC5WH50qK/24HUuEfL4LzyVUSfAVSYyJ/wdd2HSby3bK
7BLqSefkCTyQbMZp0Oi/jWZfxiBj5PYewAMxEQUlrB713YL2bSm+YdmpmykQRlsW7fia/sA8OibP
lvlFAmELu7bMR3r1tWjDt54OjGCnInntou62NQAQmsTVF+OPVSJgKJfcO51IKYL6dedkoqoDwUaz
WiHzyHi9U0j0jSiY4eICNphRMEKPFa1PFkzpc2PY85Hg/wofA7WcocQxbWyiQC/sgKkx9gQxQq9r
WbBqyYHgOKyeccvey1D/XVQkfoIB8jHbcYmx7+iBPaSq33jipYtHlHLOpoe+r44Y4vBue4zPpUj2
llI/YsUUtBGKlqDDS7lSz1kyvebEgvFknA8GHljuanakrWRsuoakyJCeQBElVcnfOvGdXNmtH9vW
6I0VVS7JahkqCjaKdrn6ToW2R55WwdJ30U7WS7yinMKThnDa4R6FSln+HFUKNayct/hueN/Ibiyl
wdB2yxFNXvCbuqfI46ZXJ73aWvFE8OnVKJN7tD6Ne6xQMncKwYw30fKYDkBBviVJkEPo8JW0771Z
BiUW9ftm6qqdbCb2Xo1JHi9DeGh1wkj17EvDcTDy9j7G0vhEwJ6A1oAW2qb+Bl8xX8HuJxWrwdwB
PoxVVr53Ivl8PSSu6AA9Qg24fOZybvvgh32k6lt/WTcTNFsaT2TZppMoKZP2sErmm4YiXRpryl5M
PxVYD5cZ6nVKmrVmAY1cf+/HlYgEhtKQqjrnXtG3yXFWyW43g9Ab7Cm679aOaEpGxhADGETMdKLu
awu3G3VZW7Wku5jgrbyCJ09ASkOa/2e+LYpi0xEHBUG6wUi3CbbYCNxAt82/r8eUflb8Mp5qT5pX
61FhGJ1IbBELoCdM1/YJV7RTXZAwj9T1a4X3LhM2+w7zvkOM4vZh0cmnS5pyEpvaiNQTYjjHAUTa
HolrlpAGYtF1dooN88GMoh99WDx2c9T7kTJLboVxAohC1LrkiUVoHRWHFsuPflvVJ4YCxrHHH8gk
5+yJY922ts/bZTpO/bcCQytk8X07Q++f+DzyqWW0m2f7tYcK02+ByHwy3quFla5km+k+RUDR2Bgy
syAAbUEO2bpjLb4eiW+X1YGFLasiFUCgCQh4qbBAjlYft0gMQbe4iNiwRoEmUmw0WVFUerpHpJx6
IMuLdZDQC2hwTnKt2WEAx+fcrXWIV6ZYrYvlT7/NiLUsQ5X30TJm9DcLInWQWE2IEwnwcliMAIcz
k3WVNf6UoUbtih5/KkR8djCeDkU5qiDGsZ0qdJZkY5gpwWXFpckDfo36mHiKICVs3yS+Tmw+HVOj
AUL8BI2hmPpCDpLtiRRdSpakRqBRPKU2qeugSJo/4tlcN+sWDrjuXkpp0cKAkp+ui5q1XzofvxKk
JtaKvLdO9MndQCC1PplzvS8cgIjb20i2AIfYaCFZcPQDn8tszkV1QHqpO2GxjUO3rL6rC8YMC2FK
uQy3JXIS/4rz+Lc0b0SsZqves1hTboj5624BebA4iDOzNbdrIE4VAlCzji1ge2vJqr+uEOdaKDP6
2JEj6RYdJPXfN4bsUuADps3AY2ha2tb8ROlym8tXbGdE6cPXiP2hGL7ZsGR2n64Tt7n8O9evul4j
jhGqIxIu2dG+SK2fn07+111x4tM9L//q5evE+csBe3tmH37Gh6K4Cn72ygxkzlBca3GD/3TrD5f/
6y/59/P/eumnO4tdq9CJVNrDTs+ZmDdaF59n0NBnkjBztGtkheTl2h7EiRC9LPNyDeqWWeVW2+Xi
lFF8o5HQ5NGatVhSkyBhkW7nNkvzfy92NVM8qUlVr1Qwt1ecnKTq3GsgNiqW9pKaWzKm0txF7IuN
EiOw0IaKPyuj0h7q3CaDD7KRfBVuotuP0FdwT50qY3MDMRePFagvuVnsBDNwQaiWcDcDkQ8TBuer
5sKyqzZGyAd+XSJTc6/7IjAsbW9RlMTm+pFqyvvDCDNI8BPFRpCwREnNUhQ8UuYBgtYlblIVaNJ6
ojiGqPB74l4gaDkqih+ObmzA0mBCIgLyi+NogV01L0jC0BlvOn9DKuXHfqzTlaQjJJEZYn8yxq+R
arIO2pqX2Ah+IbFZRNBDJw3UJf9VLurJSTX6PlQniH8hh+kMF+6oMqukbxyvtuvejysUWrbmiNli
gdvt8RpVF6WwI5GvW0c05N/WyXloBHlke6JhZn4JmynblaJDEL9NPAb6XuvI567/n7qNmOMCCff6
FOvCYn4ukC6FXRh+aIA+EnFwZkrPRN21oF7xbLhcIhiPrZY/17NiBHK78cwFZ1OGwrtfbOu4hNrT
3MJZMRTcsxPTK7a8x4W5iTwhdFQlqpAIURX/wsHL+rtWy7Sd+BfE/xWayXzs1Xu0XLCg1rXHy4Ub
b1W8T7FbDiBnkPR056rK3KVKwYiJbxGhZEFBlkQgR+xngiqK11ldZUuuuSTVA6UAmrfgND3d4j6v
I+pDjErQMZEgERma9zouisv7FUkNEaD+9GKIT/9B4JT5uNP6WCE4tBJctS7xb3sMGz9mLAVi9yze
jKjWMAs0z2B5sXESxa8R58Rm2brf6644e6nQ28v+t11x8fXBXD/76VZ9Oc7MPW5FkxN1TfwzYvdD
mubaIi8H1yQDqRNZ+eV9RdIAhXJFo2RjzoqvZa1JSxbFWTS1S1G0b/HfMPP7uwFmIh90/ZejurS9
mXmi5AxfRV5J5AxiKSSaKXJchE0qMi6L/rNqy3rvgJA5VF0cy4G4/FIMt6dGklGEeUU+6crNFbuf
ji1roe8WRUXXJfGuv1j8JrHpRzA/nig617zV5b+v1/neSG/nqs93I2VoIOvOnB3gQU2OQpSp/7LF
P6ITbrdVkEBbwxYkY1G6PvvrMavCp6iMDJAx/1wsvv26e/2sKF1f4/XE9X6fPpuU34ZM6ujD/qYy
D1bclgexL1oeTzzDu2w7f/nnQUgRSJEmmPX/vOlr3XLW10iSyqOoYwkMooWmxDuIh4GpjKim/14U
t7h0VXO1dAcEI3yReLzS28Wu6FXEseuuOPaJJ/5/cJ24ZAp/IwtQHsX3i/9vFBVUFMXBUGCbL5VZ
HHXUckDG+p929+EqUfy8/+Gul3v9949+OC8pbYJd6VdlldNL7lQMI6LDEXcUpU/HrrvirCpmgaJ4
3Yj3cd0VJfG5/3rXGr2DDCVG3qPYiAs/fdW/Hft010/fFG0d/iwH7ZaoFW22J5Kgjc26v+YHRWm1
tXr1RBb705nrsbUoWDaI/f8l3Shufr30co9rIjLUkY1TtryOqNHmWgLEvjaUD/uXomhXH46KfXG9
aGd/fRJg1wyobshWhZAek+PmN3wYU5X1h3zNTBZP/c4AcQJRn+CbM33L5hI3lG6Qv9GdABOaa+uR
uHDlWuvQfKuz7qg3yLyuirm8lHp5QAFL+qYqofMwqlXjY1fwJUvrZIemuBPIaMceAYHNsmk8lXMK
6lQLCep1CBivC9KBVtSnx0IvblYrIdxInMSLF2Sj7LFo9pB7yPXP5u4ifvD5B1+6kxX5LiSqAPMU
0G+KiYcmhlcxsF43znW0/TDkiuK/Xf7pmBi6xbHLN/zb5y7fgJbbjdntZTm+cIwFKfgD5/hKEp4J
nf9FRBas4Gmr2JeDYv/zefHJ68dNA39DpLIRr+23Tk18vLCtMr0XF4Eb6nbq3DyKE4togv9eTKIc
na4cdlzSQpGskpkY3uTlE+RIyI44RU/xb4uEt1TzoqvvU6ojp1Y+Z0Wu75KuPRCws0jQa7nHOuo0
2r3+vauTB6U1b+wZN/RyfE3stP5pSyQOu8J4MQbjKZzha6IV5G3dc5Aw9T9MCmwCjPhi2Nso664l
As4D/tE+Miqd33QDwvMGTinIcBHXJM6476Xh3P40o9jYqREzw0aye77iIcrl6BBOMMXypcKnce0R
UCBHu0tw+YRtCVjDyM4K4+yBIf45M9UVsXsQepIUfjeH4SWKZ8mL8gLlJJQiZuJsRPlQey8JhGNo
skXgQ+zJsaWhYcyzRqRguRtjdObwc4VIIhfVLsyA3IUELZaakjFAuYimFfmKDk5dF+ZBqVdvKIXd
6xIySusocGvvhTQvASySJKhj/vPc+J6b+gLOlyV4XVkPY5y+xqjKHRC0wYUQ6YQq/IE44qNdpL6d
Jg18Ap7qmCee+ktzyh4UJ3pQTiPvjNTYWW1oorZcvi12fQQ9UbtVPM87FslDsKAI3VQyrtgLqoxO
jIl2ZdkHq6q8VSV+DUlbP+ZjXHuod7ldWe8anfDaaqY4VZegplGuJnKTByzbiJx3sdtUpXnIW/0k
gcHeFbPc7hDsYfpJEsGxIXko9Wb6bLmov0n7LCJsoaClofVEPKVS+zKhO3HGX0j3rbL026b75qyh
5ltW5AS67XwBRrx4GWadj6kxALhI91kxS18rp2nc1Va+ShXuq5bqYPvJkuc8KOFtuQIDRDuWgLY2
eUucyGf038E8jCCOhwklN6d5XQoDqbw1U/161m132bzcLKWb9qZUvgz2HbjJBRZDD0A8kwiUK9Y3
YJ2vrD5ZVeq5grLieJjhs/NzZ4LOJWGmQaq8Qhl/mVNue45O5jyXzJtGQyrTqjNv6/1jbev1iDdh
zuDhA0BMNi9vWqSpgTMPx37qaxdCiaxLAZjJFx3a5A55vbIZ2kNxr4NzZp1LrsJR2pdV694Kx+iC
XDG/6iFpnq58szYL5UWTf6X1XH5pxyw9legw+mal+FQ5BZ08YuXkWzy9nc7OmthfMA2+sSYWYaFe
76opupnbsjtMWD/MSKhjVbVpNQ1/IispH7Ipe7OV6ZAAkA7StiI515t3Sxt7qjl9UQf512qW6i09
RUYEAUEBhqGXbF4GF/PRNmib5jlPDdjkkGg8qU1YHKZHbOtQhhni17WHVoXTK3PVPA3aUH+udmoF
KC8zu5/4DQy7dHmOJmuBi6DemJP6U7IHJ6ikJHOdMZA7VNt/w1SNH1O5QLcKlN0uArs7G7HkjVrb
3lg2btyKOb2o2IvuBmLEIJgjqrT1G8lDtGOkIrs3jZxQIjqJVqWgji1bX5dIL3ylU6ugCsG7Ig3j
OR09hipTZ1MZiPCWSwRr3Hh17bxB1Xwv5mlfh8t6k8flo9VkZ8Kxc2BZiGew1lTyH07CaDgiYtVS
/aRW+mJjjEOkFFAbcc/SMPa6lj2qdm7i0XnH8GcaGbJSjXWMeI+Afr9Ucqv+hjqEbeGPqYxDH1yB
DFQ4ROCaBynhRDmlI9okfJ0fLd9VY/wBf1za5Qu26CqdPxPMhwL2+YQDd6BJUGD0uogBI4GCAMEC
UFlHYcWyjO+jUcmnJvyxrqSPcivQiu67znwHXAjk7nBVz3YrZQRBwkc1TIKqDdOdPfTo6qz1uc23
IDkYvnNbITQ/JAe9rec7SGYojOFoACWXcamIGnTQ5nYBCw3yaGzf9Uo3Dw0KV32ceLi52vtRywpW
8DpxWgS6+rZNGISH8tjorAhNVR9IaNLKo0qBm62iTdbzUpdmmm7Dum8wewQ8XZO0SZy6PaCsClht
KIivJJjVxwM6TzmB3R1QK3oXSycpO+u9bzsvdU/OVG1JBUVy9C5F/W9MGxDs1XAc1qyjVsEb11t1
N+tZ5kHU4P3F0a22qt8MucZSZ8kypOS0k7a8Nl0t3eVIVGLbmN9OkoRDaJGOR5JyQLNHlDxSfZ83
dJZ0Da5VjCE6rAVWHm13tiPLcAfi/T/oH8+mU0SAqqio5QKBWqOzUpEUDTQreyIa7/dgT/cyT8zP
0Evca1n8M1Wqu9SucH2E7cwtISpmkXqrSuPD2qdnp6V7Q3bhFyvmfYeDJbDeW5LiKlQJcwEIz2iE
OO2tasIUGBr7Ds2exNNaMPDwt8lWmfOjAcZ0X6NC6+kVKETMQs+oCJMLhsQ2n2XpW67wdMGSy0ix
AZjWkh9yN9lB/hqGZPWldch3c8ocOwGTmixwyM0aWYnHJs+Sk2qYj/Oi7UnMZXGk7QgeoVwvaF80
8QbL1A7em7fOw0+y2zTQkBtVeoGeUq54RqF8y5a4f4xCRDtU2BLIzh4hxeGVSOfSOnN6VuTGcaUw
aOubae6cpwjH6CNI4Sop1kA10fmwECmdCrwTQmc6pPJyysgo56i2pJHxsJjJSDeOWCIj1EktHChe
OfPx0ciCUkUCuO6LOQgTha5vTb4M6oKfZWEym24kcpilAxcOVn2gSvi1IIj1LVQe4LfdZdMIvOKn
5qyZt2gjoS21CbR4nQPZnLfAj2GQi4KegDzFVm0RyhuS4Yyao+zV2VmXnpcps/aRNtHqcySbxqQD
6CW7kJnWr/MiPSQw+fwSaSKXSqL6jF37UoUSM9nGywJSA+uJ8yTlSpDPEgZXc5EfoFh9t7v4oFhl
c+xR04DkhxRxrB1Dq0EuxY6Ho2MuvuFETJiT2MKw5CEegMszb6qdyNfwaXpKtR2R4TyWkPOJ5DtL
whkrnJqdk5F8Qh0YruzySqQtdEcjfqvL9WbWrDAgX8uTSJRdfKzwCOIFjfdrIfu19gWUBM5PiQGG
uGdAzc3WjbKWCWa9gsscyAQPDU0wwQi76J5H0Bd+ZNQvNmA8Z7AUV+5s33Hi92LJXkCayK5MXOKm
LfsnvC2dXWwAkZ4j+1dcZF8N/KMDADFw/oGu7eBvMk1SjC+x9QMtjZJ0NNoVbQ5fUanx3TFuLekn
khLNPhnQK1qks4RuP6wOclWLZO66inlL1DMVozdFTzl+SsbubFWrhRNmRNY+7vFPplNu0DLzF8Ui
64uqsTIgjVQ8oIeVHqdp+G4v9nvbmDAsClPznBHsfbwgA2gDswFpj/TKskfCY4ox0XWyoT4m0oOj
mo234FBOg2qPuN7ULE4HyY1m86h2jnHD4oI1QzESXT7NvKpDblf6TnouJ5WJOlJVZzUhmV7YGEAb
+peE3sGyj/To34oVbUXCVGe5fchm8NB5Mf1eB/0dTfDRTYAAJSnwoUK/7XOcqNca/pc0OrsG3qY5
oN5ZGc5ynMLwTu7AgGK3Y225woR857rJIJdw8nw5lkwEsGQoItrWA9H5ad30MMzzCRxsyqwq30MM
7H0eJPXemZiEw9qSZuh6iGIf5rTQH4vVB/RCIjQ+IMX4Ui7tXYcc811fLkBJ4la6zyNl19blzozr
+q5nAY1pWHm3Ycn1fluaTI2XLvbPolBJEGpZ79UQkan99rfYbPyFGQC00KfUWvaVou/1sc/9QZtr
grEdrpEmHL4SLiNpST81EflplDdrjXK/NrBbSpCU2NWGVng5ct4sG56bqgdlA+Ygl83Ok7IJoayJ
4VNZm4NTtvt5AEngWAGw7emkrsO3CdDCqUwfBlnbZuhm7MGdeC0L6wZtstQznCZD+gWUxaBgMgsy
3XRh5OUDtXBS+/XOyYv/yd6ZNEeqbFv6r5TVnGvggAODmgREH1KoyVQqNcGype/BaX59fXDuPeee
957VszevCRmhzJRCEeD43nutb71Og/vDdu3xvXK9L02bA0Ay859JqskgHAzUNthLJpPzK7ce2wxU
Ud46XzqUPQxIjX0fyfyy4EiKS7P0tb4bD/qELilssNeU6VuNSekVopEdFBDZpwWxEzCVz2VKflan
Y0Sv5mKvu3TRS2P5IuO22etTfojBU2vSTjlzqg7c1bzsgZDGh9Vn2M5VHbgI0/wKKTiMGaWZj6M5
Erhp5vUR4DPmd9JXNVX5o8iNY+R484m0HIyHGNRbOSAEh7ayE9M0+pGtY/dqU22vomfB/eZAVhFz
mDUnJ0PzZWCGpb2JWMWAzSWiQ2WHA7ezPtxNTYdBGkXsboidbD/S7cy5+1/AeZzGrCZJuq+T3bxa
EXL3BuEdmx6gky8F5VJK2BipQVC07RZ7YIiEbVENIhi9L05mYuu7lrHYRCAacYJgtosI9Rj74Huf
BnLKKT5YyfKsu9jkvR3iIg8pE+cQT+oIti5eJOlSVMnK7Y5FwqpZFMR+dulzIZ1qH3vTmYsablGY
8FJ6516G6OHdydR8KXXfqVv1nBYVawPirdgBN6i3qNNIF00DqnMuOM7Ag5Gw+kc4QS+xZ4IymfM3
PTVZ5rlpwUHVjp4TMx1x4/DSVi/T2L25yUts9W9pD1d9iNa8EfegyhRKHZl9USdxcvrEC/DhWe6C
8XBCYDWslHvHRCsOgtCNvbe47uI9c+9nzJPyiKKsPDqQCmwjzQIwEWgEF+BKBr5ETNWrA7gVAqHy
fnbi3znvpd9os3cESfkrGeV35vfH9SWeUzl82HS5dqHMP7cTlD4SrU92Hx29Ii3AtZctITHvIuwO
yvFuiXeISFDAQtrb199No2UXEkz5Dci+FpQgxJKk9cHCQhSFBPLYCx9pbasDdcUOT2v8OFRQguxJ
pQGNYTR4LfB0MYDOGt4LoJWPFe/evV/aR31K1okA8mDDLmEKDjnQ6tZ8Td11BiudKDDI9Sq0+T40
VXvoDFMnG3yqd6VpRHtnSPOra/R/RNj8f9rLf5eEArCeNNA/c4//UxLKQ9KRWNImf8tC+eM//VNc
7CIT9ogydoS0ycP8U1kMBcZxPOFJ1+GL/9IU6/+QJF5JXTgu2mFz/eH/SkRBiKwTWEmmikFoiocG
+H+QiCLEmrvy7zE9uucwKLVoqLsEDpqse3/XFLcwG5qhieIL1aTvWtFzbZQ9bR7EMHks+suc5fbR
RuK1PdsOMjb2sEEx9s9ZfVbGT3tlVm4Hl4HMgpGR53qLA1vnfpMlRRBa8QILL5cnapePHsQZ6ray
vRmLDXa5+MXWwid8o32AUwz+n2ySuSCHuNVxpSZFegunKIgm9rRyMO5hQaNrklFzW93UJapDGJdD
irWFFggijVc1G9mxXpbrMLAwykx6Z7xNZLfTGQ6MijYl7PGO20rQcjNcZ9XZPcv2cnQuDUDvL/pE
v4b26uDlN9jVZ/Y43zvS14OoImPB416JoVd2TGrlwpa7SjLafO6MGMsQ8DKGiRs16bC7MKyRt2qw
asCXmKf4rKAL7MaGmbbbjAehJbgGYUwmHdEtuZfB6oimoyHC+xTF34xVuTFgw8Wfo/8yxSevM2b6
J6XYd9qc7TtunDthY1JeXECRYDaifZ4WJ/Zen2u9iP0+tNs9pdVhqK61WWfwn9PfWGteskaIM4ws
grUtQF2m84Qx9gluxrk30EFQruGGair0St3VEIM6Eva8chXuEdrlZK87VBfFXF0b0usCuTrux5C9
C9rwELaC84QrCqNT3xfsTIl4wrgdJAZSc0UsLDMK3o8szD4tVGy7xBjVhYRdFGAvqTEs3zpK8Gb8
NdFfPxehXrHY0Ree2zzochK+yPR6tUdM4m7DrRRdOQK1AU97FOu7zKum/eKwQLotSIWiR3jF+HE6
xxrblel5dsv4lNeAUDPH+uQVLU65XjtbCidrWwNDSZ0rrDLjyhr/Sy3FuCNSxwgIaDV9zaa+UrxM
26DIM44Tt+xdi+785LQdTqDBIUwkU+kpBAMfRLWODzUq2fFWc7LPWuOZtovjV4hPP7maQ7lfdr4g
yGTX5GyIir7X7rrgzcyy6Gzr6us02HNg6thYcndimyRL5PCBGNkVAIXiDqzl1VE1U4yXrPyZ5M9z
DFknyvT5jn6dOBvN/qwqj1cv7AtgD9jrpg5/curPGuiD3jTbFxmlJh9aQ/YN15nbjrzjeL1faqgm
g2v9zJnmfMTduUPGOFgwkmZ3YNiT3SxjETvH/UTC7lejHIwAAIZ1ihPiF7vqJarZ5lUWTXw027T7
h/kspLUT5oxMNKHSjjPzWBCNQ0ZM0MTAG3tdxYEXV+GOvtzBiIerSkJiQPL6sQK52zfkKyOlwy9d
+ao9Dkv0xGDmQCvhAO528QvFBqAvwbE3ItaPfZGeakdMfkOqdgw5BLQ6cuaxjWDewLskldMXpne2
8zh7EEZyF1Nd7a0Vcz4+FvPnvtOWo11DvNFcnMpa9Gryzx9SN30kqOqro9xzN0LKMDTnVhXW01Rw
IhcFWQO1sL9D0Ge7VNU01/mMb0lN2Q+Ev0RErnvnKPmcjB3o5KyND1Gx2jiGALaEj9NshNRS9T4G
DTrL1EzHsMg4N2hJgHi8g2x4x6nwJbWycNdZhIouXYMuOnQPFd8DbuH3NqXpp0swSrm7F1B59lFJ
F1/z9G+RMWI09sOCvZ8VsjHq+uJ3DDR+8OqfYTaHjwJz5m5UsdjZGWyJdnIk2KklDoSuubtwtlCU
tVB1OmB+AzE0lqWlQV+7rZ874wNEkJO9pA7yNBKSFnk3k7A+VhL9ZDZ03+nf4IL3vF9JY70PTUp1
WibsjEV9N2gB0HBbmKkKvT6asLN2FpL9kqUN8aQ8ryXsYZ7nb7M1m2xTl1OonO7E+IaGcRI/mJF5
HVVkcieablUyCL8px/7gZgXEc3Xqcog7rYAQFZ5SR6+OdR/VTM+ig6ij+ZEQin55g4BI+dLpKEkX
9ydBdX4luEUY4XCLx+apgYl7Sqv8J5HBP1K8nNcQyvau0vDSxPMXp8+Qus9YPJHC84AywbKXb23S
cr20q03VkGw+NV2RxJDZdIPz8ZTp4+8Z6dHeyKyHsfNm0NR6kKcEGahy0fbl1DZnbi3PuvXagI/8
6YxkC+XvvZNlryPOjh2TA9ZoaPB+ro+/eq9Qz2WqXkJbunQ8p5m9oHftFqGB3kZl396IBX1Iy5CR
0URfBfwUPBqahcQVSACsa8hEHkZe4LCZJHyZd6lX6kdhf4mKKHrV4xLVTMeqUjzOHml8+gL/YfL0
N7N7HkyKeYn0DuPMAAw+mpcd7gx3QS84O0ydRnWcE/NVr4oMc1/Mwtxkpx4fwMHBLcuUpOPyawyA
Nc0HYJ8F07SQvueN4UFXjF7ysDL3uEI+y3h5TywyL8lZCgxk7WuL46NyhbknMutrj0HLXyR78t5w
Rr/PU/bG1cEhXZeLX8IqwfvkGzEhnnPS9YxhknfTEenVlho2ZJromU2zr03NhWY8fWbK6eYxmbV0
jV1MHkYstPaINBm81lNljMWZmo60pkb4QylR+6bO6i8Re5l1CkbxAhMNBgcsMFseqYbhejAyiDod
7L6R3nFkXdwanBiRbPFFF/lZA+kWTJFX32qnxZZgd6emjcrVByoPTqW/Dbp6NxOdW0hX7hnT6Lsp
iyX+LvMHM8dAtvaj1tUWLaDsWNZGzlyH9bwuaT8N2ot01dPIaQR1ilZOx2WcdNoPL/VNa9Q+eXp6
j0wVPUCzf4S6lPcLHvokmfdx4rLqzMt7VnPxWgLKZxSlMzSR7p27DtYcGNjBRCW7QwNNYacv2q5f
MOuaRGmwbEb3CmxUB645dDpMsO1EjV1B9+lzugdaSYEFCRom7ke4VAn1vpNcWtv4lfTsM8KlpCnQ
pNA90Lpi2kUy6OpnO6Kjaxc0OBq3rKgfDePJWL39mp1/ngyizRYnA0UM5eOxHWnK9B5wPsdZsluG
yTag99z78btmmO+8ytmHF81abWgRfjcwUY53tCLHPA7YKWRL9Vo7erzPCju9cHnR3tbHguiB5QwS
IvRt7tYgdQpWMNe8WUWYMKxIuAvWkeYPScaOdBTZc1WDrs7KnadLoAKFcaDHELEPlVgG+j12IPvU
KZNoW9t4TL1EXPUpzIPRtn62rledJJaRxWbHMtifOD8F4iId3gme8MCqUNOpwkUbPxhnbt6cGSYG
ExH1e9dzS7ZmaGb0+OqZuOKLgay+VhO/oszs9oUhP6zeaoKJJutKtz830RREpcJfN1rzoc6qA/cc
0L5aZO8xxpPhzfs5V91uiNalM3fouevd3aytj0lwriRWe8XqkwZFZn+ULiyq2enUJwDVeiAGbo/b
00aVjN5SrkbGydxBPO8pHdicojw691wcwZDCFE/zivh2PICFkyw3MAOs37nnQq0hOdqRLeEAY/XS
mPauFzDFM6WaN3onF4jq9t5uwPGyHUmvQHSA0bNht+0Yk2MTNM2zpkOyyUsnJo2P9JmEMqWTTXqV
pfNkUGP4UIqTvclHXqSs3EWdhJyE1ZtqCvmwhAlU1+VLrVkdN2HNuhpjEAny0Lvq5I6wbxxpazDb
yHAJaUB5VZjeFpF9n9JlzRUEIimnsQhyT1wtEI43NiJYLFW3NzygxhKhscksxUVM+iATsdy75kYv
tyHm3IStA8JG4oei5ui+LPnErrrIrzPQ9HOrV68MtcO9EZv41cby2kO4vo0Z04Yua4+Wwze3M5LA
xMskhq9d4p1F7HxF2Bv7egbhZqhsExjVKixhGZ0MAnwQIR9UHQcL1kJe6UOrLdmjDi4td5fCt6OF
06zr6KR/xPU8XxjTpiEVDIXDewsc4dgRBuOLXuHX634kLa3a3CCQrfCIfVyqs9nTd6ctKy+WXZ+i
S9w54ZGYzh+M1VwA3cngh5g709kKX5Eq/Mw9uEgwOvsg0V6I8e7fcNkUxyT+2WmTfhiadrotS3rN
NXEV82WxpoYR9VePOPk7pYy+MBhz8PhXChw0e1eahC2duWZ5V3xq3+bUZAiTlb8jekLqgc98xklm
DEevWe5173BNx26zE0qIQz4tSbB4TKP3nEr2GT8PAuVWROdWJqfaHaI9H7hEA+v+EASH7kZNWLSc
WBkb1X2O6i492TWmIC7SuGy9gLlnEC3eixMPtzICoJkCmzg19OIry5iPltu9aHqK+2nyrG9FStYx
VjW6t+VPkSa+VKCU2rpp2OGWPh8OVzI18D4as8dpnm5RlNzbXuSfesnYfbD5/WtDa/EJKybjIjzn
Gg29FoEMMyZSHARXN9ge2ppLblTHzPFtfe7uNXqBAW7BWu7j5tPVLcwm89QV3Fbnqr9P4/LVrIun
SRfDTVkK66Ho2c92JFxW5bqx6hiugKG2uScDjUDTFEP9EwrNR6nnb4XTWgdJcT9ZQh5aGxZR6ajz
pGp5SCx7OjL3hS4lxZfeTDJwHuN41nLBOMT40bluznVaYEdtDnGbJg+GUndM37DxRIZQKBXdWYXq
k5cZ8tpa/RLEGfd45lJYDrr+Vgpkq3lByJJJgsNZ4dWq6+5XLTUit5ngMEF/TQbe7NRETAPrQg/m
mg6AV9bNQ5PG/jS2by3g7b3HOsBUGc0AdkBm5+2uxZDpqwagXV9q/pQ7FuA2fZd0yZdWIuVcNDJl
NV28xj3qs045l5n2dADOir2OxhbLYXwX8dr42NSvLjE+4ymzznjWzDa66qGFGrSmhNH3mJy1OMgV
i0ntDfZxENkL8RVXYc0NkZVdwZQy6X2Jp5xMhrK66jSXnXlgXpYBf0gqo2EiMXPn63EN22QCVMmv
RfDtCnOmPDa5+Kf8Ozvfb0IA8gKidSPNhJiciqtNLzB/ohOwHr2Ib8/+W86O3JVs3hpn4HJw+BXK
KATb2ehfwHYhW0ISpuYap3p719xPyZjB7MR4Q7Tm8LQFZG3ZWKxTDhN6KcRlGUjJ2R5tBxqt4VAO
F1d2ClHGc4MSINgiubZDYzeg+9bD9pTFG4qbAIhZEgqL1Y8DKDEQa30bP0qJbU7glGHX5j3JMAvP
20/r1niu7VCbTXchKeWvF6H3RM7YuSDF1gkX/o7D9ui/etqN7a4qEVVvtDG9sPVL53yr9NI4b0+2
L09MLPaZan/prVEGbEEovdecse0Vb49MldxztvmHYQpB7mxf00jf4rRn7rO+SVuq2Pb+mGmJL1UY
iJmG1L3IflDsRUwHzlaMz9aiP9ML4tA1vT8NLczalXJTrYftkUd/7o9HLR/T9i96NgBiL9owCeRI
ohK72R6GByQWs4uGndIr7M6DigiIScfhYq7/b5o6ClA+JmvFIGHDYVD6N1QXahaPmeGfX1TcUThL
0JNT6z79xefaHnktuK6/voZ3VTuVoFM2XBexzCPuWA65plo8IsmnSa7tNsd4idaArc2pouIRV96g
4Hiu/tW/DsbKVWGTTYyo14+Bq0OmHAH5nw0MS16PGva0UZs264fDHp0TGjac1RKYVRZEOrHxQkex
PmVUiWNlQPZmrR3CtJAjLClrPhvy6xaxpxvwk5o4YTqOx1ath+3rf6TuZYnCMuouTMD6ct0B/xm+
1+TewPmcwWpbiq9G+jCuGJVsshFSrvbti4Zb3B9HrLfdCr3665CvhJZMzhNR1OXz9nV+fgoECv0f
2gLm4P8iSNUlocN068zdPBs1ScHOxbSz2k/rePCLDffy56FcfygEQjxi2988mSsFbWNvbSCqDb01
EK7BHnr9Aa02E1OUO60fttUnPMvsVS0GmNqUkOrEMrmylk2dMgl0F9TeCKRe3L95I2TmxIPRHANr
Viu1Oc1G+iKL/CFWorMD2nkE8RyCeoayA/M5nCF5k4EJehG3D9LFjviT8KvrVM9RDERRV/ZhACPd
gJOeV650WBy0JI2PVQO8c0aKZRlN/xD3lu4XYKlT7RXGYYO0Ah6mBFxNuujNXEnWA7v1nbfSrYuZ
BPYpP7pcx8XKv05F/phrln2AC62fxpWSXVI0nIilFQGhuJqApF2ZILVXtjYgR4JyikO/Ure7Agmi
1eavVe2aAaDL32zpVh84u1IteyNxrWF0yHqpH1U+24FlcwrKtV3OZIC0Z6zMMJOGe1rxbd2VDL6A
CDdXVnixOsDStiTKeSQ4A/3YBAa4BzCeA5dlHUHGkQIft1YKebXyyHvcT+ZKKFcrq1wCLdfyt65w
GMC3Utt50BMwvtS7QWbg3Efn3K3sc4K9EC+tPHSnbM9Zqt48QOlqJaY3Kzvd4jfb5StPvQOs3gFY
b1YE6kpcx9b2pTLLT9pQLUe3X6vMUh0NLbR3lkLCZsNt/6q8omd+7Rxy+H/tl2RlvNO7p7cB9t0B
/w6fEL8r6fD7qpzEORoZTY7tJzpZ6M/GY7ZS5DE5rmVn/jxF5K93ZXoA15/6jQe92zGGd2W7bPca
GlC9/MbAJv8u1fC1dJjPGk78vUcqT7KTBsMbvSmMxmECKF1+5w0H4URSd+4cMAWRD2lWx0iJn6pQ
r8kYASVHnxaFT0vozME00Pf0DPtIbpaf05bYTXJKjq0TstO3XFbwgXtwWnl72u/gD0+hPsnAVqF+
NCsnO3rWmIK0auMjXvFfZobAEf/6jtnC2l1Tz0tDEL0hEFs1A5WdXjs7o8pvs5U2gdl5n6kQpt0M
PXcESCCT7oNewceIuA2tzbSO2dHsdCa3kjipnuYSGUNWd/rJBJUs5vizalFUQemkUUV/1e/K+FoY
T+3LIvjFM3d8YAuOBBbJjaxng4JU0QhtGHRX44NpZunehqnstw9cWpxdtvWYzsVA+J/91SqS4lQO
L1UhwfSb05tuYMaKVP8RaoRIaraOAN3hNOvSmM4FQdqwk8F8ll8jPhjqcDuoophMwF6nbUPF2Lnp
uS1BFZMQmwMJXIdQRfiJcMB6F9pudTCcFKahHT9wce3WUQbq6R5585z7qkA9iAbhkCfAqJ1iSF+s
p7pI8sB0IpiHvN30YsyL3rjfIrfSb6R/lJTn9r0WNdP2NATtTKtvllp0bdKP2XI1gtRtQLMz8/Fk
hYnkxjOcsneZZh80tstdGFXIuupz7RrRlbV1X1b9kU3cPm57uQd3iitFwtWJoTYM3HuPdp+gUhMk
IjBYoTT5qWn8Sbo4ksBJQ5FIuFmnm/Lg5toP24Kl7Cj9d4twd1wm4w0C5nKIhZcF7I0+yXGMmaop
OgVhNuwdy0M3jlcAbhD9Z49lmP10uPNodMNFKeo7rIO8nC91LD+PWS+e9FPXoInnzAvrxj5XFW6S
TJMw7qrP5ZQHmYMXICOU5xC5zamxrZIYK1sFyQyNaGFhF3mU7ks4lmbE7TQZWcGHWB3QRN2EaT+y
YKHlSyhuBND2XU5rkuLyMc7fbJXYvmybN7Gk4UUz1aGBskF/NiEpjNTagBgmOmuLfW4FeVizSYtW
HGqznU+5kdysxHvLkEH7OGnF0YBEQT8E0PCcPKgsMii6YNjm9d6J5+/4IbAnhRNxhUp+YuP5RY9N
jTbWdHQ87v9V3AJAwqWQF9EDmfHdXve+QL9EwdPnBtfM+BaHNd1k50L0AMVI7RlHZ3ZeR8vYLwDc
LKRsu5R5DAWfXVMqV9+qXH1pVrWVEYMXcfB0VCNZdK3x0k1A5nuBgIdQD7+oovGm9OHeFfkvmoEW
otV4hZQpa4XPhfRxsSwk541Ztv3FdtiYZcWKVkDd+UZfMz3EKw5kOzQNm9OBRdctAKnacxmdCCV4
HOduB9X0pYAZcYwQ8jTsxFSL92B1j2+HUGe7sj2aQUbjLjISOO64x+tp76LlTGrBaGXQ1HXGgHV0
GUy4xkK4gR7tE3qSjOkspNNN1OxCRn4RqtWLY3XTKQ+zhyLnxgPU8h7DGTp6qeESejcSCorA9Uyk
0MwOP5kukzc2LK+1CP4DNVA6kPNSPJnb1xuCqAggxNLuus8N7fv9MjCeTLKXMezlQYdIDazPY2Ot
/Km3E6KWBzqFZM/S/ClSCL5shGQHMyPv7XFfYn5Agq7X+1nPi6u5uPl1MYbiiguFjgjlVTQnNWa1
le7SQEzyPclsRoou3VvRajFeD9uj7TCmK0Z0e1iu2dIVYaA6gqaExtCUmSg/U+NXPQDtnF2u7RwE
PpVVAsgq6n5GK8RxyxXduIzbU0o9Mum0/gR1hP7H+pE5YfLPT8uB5nK00vbWTE6zxippPkitLHAd
vJxA8ZGhUfz5yfqjrKmkd47UfeHtSKPxWS8S7WhaYCRTwA7FzDbwr4NZgmntxIoq2h5ufzPL5hAK
6oUsi4tr3JPIqsrksYzrr1uo5KyDM/azpH3QytE5/NvXetk9KGNJuVCp/OTS47ETioEqZ/xGBdke
MY/uyaXAOyUBG9WTeSlUxJWwGpPRM1geOMXtgB6yviyLBdU0DvsA8hK9GXR25AxTT2yPtgOBeZjp
RoRr3RpULZR2TEv61CglUTbRzyPT8liGXXTBTEEvz5wcX9SNS7fZYTJn9WEEeLTlHFu3+tvBSQYP
G5XzWKxlHZmdv6qZLim39fOKJRzMGIQJW7gy4dyp1m24E3UOZQuC9g1wwsAObeEGNxlIE8dJMUtM
BJBf/jp4rp6fjIgSdmOf8r4WiDS139ZKe9XSmFJmPXh/PjIbz4b7yDlq97F7AIT+mK3BwH+oRYZm
n2eyPgVzvICKGJG9nHpk42qtEYu1WvRsk3omoo+7fRDRSkPJN789gHKJY4o+e8wmjSE+W/K6QvTv
tkTiNqZxRWXY0qDEUnTcwD5RipKS6/0UOytUNaordRxAmGzsmaIOX0LPKw/bzxn/MIJuvM2uC61D
aI7PvbswznEG9uphRePX6nmxyjq5YvDHtYypNZssoax6RwMI9HeTukC79reo8XRlza43+Euz/u32
FKh5fzS9/kysAWUd/yIITV0Hi2qxUJprLejFTcKdY6AC6RYmQzGDJ/hqV8scvksxv6RLilFwrUI3
amlOaAGr0vp8ihQ9zzbhvVAVyS8wzM41bYVNgjNtHI3tYbWen21ntiemB8H20uPmHa1we95eaZXT
HPZN0T84HR/hH8TQDR6KSJnhLMI3fkilzybS4NP2LeeBvOA/ftD2XM8AYa8/m1FVc9kOolvBsn89
V8rsoMctz9qQfaD+P0rErMdOrfYhsZ5dnCEGNPcFtf+0Li7r11pLNjuHKUSw/caWM5SwR1YGaqp1
7wuxwkE6TTt9fTviW4kY5+KsUfZ91/nVmJl/XJvbS1TkGu/k3DCnW8vytnC/Y5v9nK+h610zR0e5
tlLWZ1DTf6qpIIt4RSaFjA99C32vb2zkn/VlbdfL9nQ7bEigcTUoK/D21CP8E0T5zcE0xc3r7Ec8
Z6hL+HTTLXvdBjdb4yNKKAIV2ReqKLKLNLnkiQ706aC/cwfTiE2Bugx19VnLD3lTv5qDa57Qez8a
pUH5EIW7kpommOi17HqvfcCS/sQOgmYkKxfutxwWG8S/BMzYzpS0rxvMmpzIF1Hxropa/ajpa4Kb
LV7cWrynvfwqc5cYRMMLqCito1eXFu+2fcvTZTnWacrtXO8vdk00slNjE8V72dj6i7YGQRTkvmx+
vV1XfESeWPxBiWKf14mPu2nlW+vkJbjZsUmsz8N8NZvwocopJwVMvEQMj+mYf+A8Zp21HoaxwD2T
VT9ox3cvil6lQqvdksz6kof6qWc/5kZNj/WoPGNWQBXuEmTc5vKBNj350fhKYHo54bQn6mXm5p7c
p5ydcUJI0J7kn725GibZpLJR6cdz3VY/uCKXXaixKRMJ0bpCR4zapaL1wThKn2lBeZ0bW+5GE24B
lr7vlf5kO6H1Iw7bmdHEOuIByDnAWA/cUX+LLO3u0biArZhlZzn2vw2PfX0Tq2d0xCbxn5p32C5G
ms7DKU1Thm+tfgRfe9xWEa8VEGO2h3DGiS2bz8gQWNfm3rgb+aIdvLj0oJETWv//k/0oQfv5v9V6
Gp78f2s9f8RJ9K38u9Zz+0//0nqKf1gGrjmDwgdQK/rNv+Se+j8s3SXw5t9C//4l+nT/YbiejhTU
M6VOThOv4p+iT8v4B+M4HXKyZZD9tkpF/weiT7Qlf9d8CtcEIWuZjrRc3bIo6/6u+cRbNPVwRoyr
FhqvfdtUD+Gi7Etl2rRp1ngsEr/0gWmvk/f6vmIfdm+bmcHxYjxuzwh9cC+E0TzPGIef2e/jYljI
klmf2RPVi2ZAqjTq6IdV6L9K0T1XmmbdmG2Z/oKVLCAkCyvYKPfDzF6O6ZSNVQq8qVZgwZ5xeZ3M
pmxepkl9rdk8XB2pXrq2i+6iLc3PYcqoliFfd0FAOwHkKO4ELD51vTa9lA5WLClDJtOQydExDUV4
7VOAkLHo7pbA7Ep/pBBR9GzYtBzmGQ8vKgskGCRFfJN9cyom0tHMWDHSmYzytclIeZlDV+yTCexk
H4fUto5pPS86K7UTyicVCu2VMdw30+705wkA3BXrEi+6+SGptF5hd43HJc1J/0JfXzVi/ojY9Pse
sgCalDYtvUK2B0tM117Ea8Hayf1M9sdrETEKxRR3c1enI3q14ky41HLi4wPyZ5rOI56IPjBCLJiW
kcY311L32qLMKnsay72mSMWdDrUVlb8YoTi3AaXRq7tInyk7AkKVOQRdpfq9EqEMxpbYlEQhhWU5
UjeiZF+lHodUSEWKCcYo72WV+5lTyNvUz6iBEvc2dohlYxNfNqqEQ8U/f0wd3BlR+5SI3yXU0cT3
UssOhMa9n9/ujBZEPsmFjyW2o2eWSYo0h1hevEYv9tgfZyn6R6o5nIRm7gYapqVnD0eHstOUzqv2
QeALecm911zDmaUwb95ohFZXA5WcH+v1y4gzyGdgS3yNylwKH8f2xeSIs3IjcDECkRfITLJ5dOOp
o872cea5R6dEPTyb98Goxz9SUgkvjX5V/wxJ/V/lUDxVSdl3/+d/G+Z/vOAsrjMKIEd3hW3DmP77
Bed26JBXPNt1lA6ek7BigBaqGyNv9K1D8tDpQ3y2zeS1jyPjXGLsI68DDqWVjjsjIhjl3xas/+L1
CCQA/+kVWbphOBbIapJMWQn+/oq0JDdr2qjRFeXsCH2XkE3brglBrseXge7iWVeknHQNfGN3kB+F
oWvPNKWurTIwXpntFwy2EsMPZqC8cMmEI+qQlln0MVrjTZYEC1jF+JVUG5pwZhp98n7UHopWS/Pm
qxrSAluDCxnZyJC94GnYpx1NqF5h8u75H8gQHmQugwbWGo1v/mMkiQGKPA8fIAats1mT22E5GkhU
Eofuzpw+qAE21zw77GeVG5QIC3NLXmNlIlg2+txP2wjDsn7uzbD4rimE53qoOdAC4ocWmdanaOhv
GIuQAOPm8F3QrfssM8yzZciHTDOiB2kg1cZpCKmljnskw+WrmLUPqtr5xW3Nvd3qb4D2rRu0vYsU
mvW0tCgYQgPwdjq6B8+jwZnW4hMdDtDAvpVO+tmIxpepFukp7j1sgylNCSuezobmFCc1/i5CopKa
dPgMqIOLOzHAa5gaG3gAtjOzEH9A0XhFiXWTaertzeJrUfR0RcYSWCKJU0FfGN88ZBnM0hZ5zIbh
i7O6TQlozs7pSMum8NCcYY7cOegiUQLDJS46lD0LTYiO8bRLAAkcShNtoTPsO1GeeUnVKYbZsXcz
svRSEvDsZvy/hJ3JctxI2mXf5V83zOCAA3Bf/BvGPDI4aeAGJokS5nnG0/cBc9GVVLVkZUZTqbIy
ghGA4xvuPXc8j3NnbXwPf21J7DNaS4GZmawpjWo3igtj1Ya4w0UgSQ9jQGCing2duDj1dbonx6E5
hYmiM3GSA1Hz2apr66/E4y6WMPZEaYBASoaobtt2NlaUpsO6ZKq7ipd7pHaM/YzhYN340+c+jMBq
TvG27SXSiXbC1lixTlqPjeUjHGN4q0tNUAwFsAwl2/B5euZ3ukc6/iRdYtRiGfUXNJvXdK7UOu1G
cU1lxFuimfHojvdtiL8zJr8GqEYdodhHD0QIIYJz1skTyUVebTJmbAmYKnR7Ck1zX2DmODu+9xAy
xd3G+IsBToMJqHytzoGDIkOQ69Sql8pZCB56iu+U7X/DNRmB4g5QxohwJ4aIcAP0L52x6Ie86iKZ
RXeZTh6dfBW6bbEmJ0/vNCIJdkq1WAHT6nejrDZF2Tw3rRgflRffeQZPAB8XwWVaBqkMZw7wTWA/
l86TPQqiRLttKWb70NjWD6PCKj7O/J5J5D/b0vtUOIC8DTvfQQklvikuivNUr0sxrkRTjbcUfcoK
UMkVqaCx9i1Tb/w8+mQJqEWI/Lgd0GCs45jVghciEWym3mZtDLqiFXqDNBPJch+B07aoBVSZM20l
+jzDSrtqeEpVY+08BXgW95XR4FFOH6hJGIELU2J2xwQxTWCNkGC9BP30XZaAN6Qd3OJa4/BFZUa7
PD2OUR7tiA5/1YZk/r6cPNVcv4YmWalEF2GXd+pPfa5fGvQxTPznbDfmhgSGwOdQ1M7JZJC7Xuj7
Mav3neM/e92XWqP1dsStNdn8GGL07oKO6TIqPNzIbrvBDrrvBpM0wRBARZgazm4o5Y8ywmVp/8hm
i8RxN1t3eEOkI34NUca12CAtbMI31CHuRi83Y+77t9CtF6clW9F+iHaocFbvZ1yZSG4GSZHRePa5
HPv2NLXRPh3xcmfCYVQ41K/FMMR7Ay522bBMMtvXMgMKhUSruJsrUOBxb0EuiA1MpI59iJc7ly31
cbJI6CwH2lUfILmTPTq+7W07k2zPeXSuiMy87fsduYSChlNYXD2vPpYNBVXNFmjPzPdaoIt/6GvG
mnKuzyWKmTvUeRWjlgCHd9X+zCzVXLMO4jhi1b1vlaSzCnXTZqBvSk01+XgsFUjYQYRud2fyVCve
G6u/zD66lfvKirbAtWcnjy7GbFlOzSklILAoovDQ6nJaeRmY9MqAIEzZ/OyntrvPy2xrp7N3hm1e
VZG19mKU7XkABYVpPIL3mSirITTCU8KaKCOD7YRA0tlOnfdrYAV9F7bJIhaGUtPn9k84zzGpZ0QX
SzHKlasDb+swXFlTlfhI4pz8mAaKeVkXvCU6yR9IsYKRXhRfUe7gI7W7B5Z3LcSbXlzr1LFOUTcb
d0bZijPdwwE7O9pI3EyiaTVLkLbcGgO7ChzMZhQT/AOlOkuPTWr5G4YmxamVcPtdO/0GmGHaIkQi
RWD2ghsAiiVMmYIMXfS5R+A8AZTgYXSfh+O0DhtLrSez4jbpcFaA0iRCGdfPphDldTDD6qKUkigK
hm9dKxkCtNyELDSshfQ9kQXQnl3OtK3qgXI4fGIrs8c/itWpWWdwBVh3sy2tbI/fjWygnTRYBXmL
L9aIWSfn/tifjXh4MIrIW7//N1b5DJK9ktjIucvhJxjyKbVCfAezyZaoj3Y5kyF67/GOayxZmz1n
uQjGA5JS/wGFuWOyGVXK/5yVHbGraDi37WjemyaC5Tm29GZ21LfUK9NNj9WU1QttSd9AZsoD+TLV
JMjqdoNLXu+i5ajtMHtuXDyeK82tdBDd9AVBEdpIxZpdlmI7NBZW97hBEV51POLrECBk+Ni26meC
4PtElrd4bnqBCYOqKaWkpW6p30RMdKnyxLW0xTNvJ97nSfRzDMz21rvOAQoI3+CI1jEIqpemJJEr
km3PiN1vdwNZe+t++dqjwYqu8zB+SoauXHMUmdGwCTJHX9vKODA2vodO8ysybUal4bQzuVYlcO+H
MQyvfZPwMJjFD4zeJyfB/W6ThWZwk3ETogpvxw2Ga02PEiOkyY1HHl3SncSV4cXN5NjdE+DLDnYk
eK0OU+/g6Owrs8n6hPftYQ6r/BFEO09AzO2bAikydWdJF6bHx8hEOyViDgs77TSpIdD9VVBvLR3Y
Lw2CZ10zKtJFe8tGECC9G0fbsKjy0/uPLjffijjmHzdCGrA6mFgUoH7ss1NMihlPfzDy1twfOkxF
K2OUPucwv8l+rEb27A0xu63rFOd/Gsg68ubHPN1GkWMtAnx5KCOk00SVdEhh0BIC4SYRu7blxg+z
cR8iCIaSbxGL6JN+Uod4Dtidr2FHlczaRvgIRH3tZ5Zuvu+SH00MN/8ohgDwaPIQeS3rbAImdNSV
X9+vSowX060fQozkhK+UVXkj1yJbgcsvsT+N30M6pFUMBQaWn2ltB03lXcqp3JZe9dmiu1sNERM7
quvyqJDzsTFx5TfeGW+vLRGZUtOv0Wdku7gHiTSmU7id7QENIEd/q3AYBN1Cv7GSQ6EHWHFcSuE4
gB4v7eJU5LgkvLxk9xwWy5U+g1zIvhOX11whxHSYWK+1OkxmAukkoTRvevfRRk+zUUZ6Cgz9Y+ws
8yjr6KeMiu+0uPI0NpWHKIG+oVdqE5dVcgcMGAV8MmCzC+3kdUCkj7ZFrQJssjzkuJX5e3dXtwQd
u36H9RBNJmksgKUYmdl9L859Z30XzAmNQJJbO1nWpivJ0gRhN7Mr0eDKIji7fQhIDMoRT1xFom3h
usMdiWUg7UP1gLEv4Mmjs13T9P7ZeVWcbNchF482gwhDIAZOfRD85EocUqcoPjlQ+sCKYa2ba8++
H8dXq0039gNRwmqPlGEmR8a66ppSA7oN6vEaYyFJmBGqfCiPvn384YnRvKZ9EK6lroh7dznbrW4+
wB3lkeEGX6tM1U+s1J9aNe26rkrPwTR4Z5sPa0ODb62tGA1CEOfo+oJY7Bopf/GtRMeqBE+RFXYI
Z+EgZzFsiy637yx8zgcnzB7waH3yo8JdWX3rrGJ3uQs0NjWm7dNaZ9V3Hw362ekA7DXSO4kknq4t
6Wq5uqQDNpcC0cberI3mLBzrUnR+cuKNfWOq7z04vpVh4sMllZExdjGpuUGkUVsH8tbit0UJW4fo
9rm97SySn6hyn1KECh5QEzATV2qA5Ay8Arl+cz8JKARgfqebySBHICk9sqDH15jHOD/ykv4/vTj4
O0+Dg34BV/HJIdfyIhJnQVtRzeWW78HpDS6p7wHgc+kcjJrhQUvtvslMO9p5U6PPZmKshlgJiFz8
ILa0ljK590MBlzS25k3XFit0ZCYpuTS1sTW8JRZ30tDzEha11YIwexxyvLhD3YAfWMZuUbkMvmY8
Re/DmwWpRkMhDkYx9ZC20Pj4CmCCMbrhKRrj6PT+p0pgqO4jIGuyRdhblMZdqIrqTIWm9jYYhAgO
yCPzyfze6TI6NA6CVRAXE9tEJKTe2H2z/ThB0dolqLOJ97A7mkesaVsvsMr7Khn8s2+1wrrDUkct
aoTpiVKfRTIexlWtYvYg5gzgIcUXAFOkUZTo8Y/ZjSXQsjx7ZACKg2XqxMZqjYAtzCqqMryBuf/V
79rsDNOLOyt3CWxeVKidQxvRexXqutoynock/0yl2+3gRrPFyLDBcUmuUuwTm6qMpnuRzfUmYMO8
6vFfn1BsrQJ7TB4NIolXKSjwFYoDXLNanFRoZffDMvQyRvvajxpBTO4GsHuC6DkYcwcDEu/FiMzw
mVN6Pk9F8HYeZOQ9mZXnPYUVcDdD5NgQJ6de1ahjdzzG44diwrdt2f3JLFI6lYWjOcVrxrrVazHb
WBsdp2dm1hc7I8qsW6f8p56OfWs7Ot6nYWeQgV4YhyRRh/dfOraTbRFoeOK1dbFVLS7v10orxIFu
+GGgFr6VZYqLfhlClpabnGZGGWs0g28+a6s76uR0X/mYG3zUBPlwo/sC6Y+gG0834BnCIqiXvXjN
MJAyuDEvYfUye/V8xrCY4OZwH32PKq1yEG0XhrkVlZbn6tK2P+M5LM4RpgUsVrjCesPiwVvDrwHK
iNgvirwTgJR6NWmUiDq49PgHmRImZ88iTiNRib8aOwA5AdhEKnh+JRGxsSMgiRWIap6xio/7ekza
fVPPV9fDQBCm/kDCU0cWO1saHG0zcgVUkqQVxcR4N6pa5/OQybsowmnd+49szcCtSFnvUw50nrbm
uAtn8TPPdHkiriRdhxFtUgqVe+eT8pPHOjulY+szdkX9TjiAd3r/IQur3c3D8OT0lnfqYaZSUo7d
/r0AUdgk5qDO1k0zCtIvWl58Fgf2VwECN2RnKIo5LywmMbFYz/Pwk3j3R+QRpyEnzZUT9VtgNwXV
QwkhjCcUMkAEgkmwbxh6sDW01YH9crY3Y8QA/dxHW2k71d6Pr12TNJ90Wr3UpXnpxKBf8gyMG1ZK
ICjBNcuFuDhGtDVHw9vzyLAwU3OCVkmjIMOlMfWueug8TbjRYoDTQFIcFdmnqi7v69ApTmykvtil
4P7WA3YjD0DNYivAw4gjp3jGjIzRZYGCNRl9Y5d9aRUDnaahuTUy/E4SqiV4l2jXTExSC7f4FjXz
zyJU9VY3n0nYIY7JXbRy0QV8U7WdFOUOMTYkIsTuvJsLw11NaRfuZ7JQggYQnOLVMKUccM7a58Lo
H9o8jC5OkH8J8fVTeepvztLiZekqXUrpEb8an3HGRgH4pOvDMoIXlp8aZ2CmENOry8pi3uRz0WYB
KiLJOLtjVbPloGm2Kcc4vrU2OMnIIfzOsaodfZy1hTBOB5gam45K+SWucSEJIF9uYZvPgVPissAG
yYSmMDfv3z+l27QGP48kWJafjb7Nd8rCH6TSPt4Kt6Zutj9NGUXYlKXXninoWXuK7j6wznPKegFB
mdyUaWNfplxtRQfy1NA5iSwlg0x4TIujuCnPBirkhGflfTiRtUMKGZ+jfaASHG9IVtelUZekgsBP
yNzp1wAc7NJwMjXdImhk0rnrAyNYh+bgHLMxR82Ib55ZUrwmEYlTofM4Km0FggIIjuHkihkBOrHe
Z1BZRjYyQNqZsQR3EBthuAo6r8Loa/l3VrijTYDMVGdM6pIYTuPEm4NP3Zm6PzY+cloRMMWk0omO
G1uYwWHo7S+KXNsr2/7HPEvQKZjBpwWKx1eribMzmO61RRvswfK+oRpe0w/zzIKOtB+jyl9phxQ1
IK4ssxm2G6skRunJyIImg8nwLy8X1dlIA+OpY7njFpP+Z5jS+dUX1h6P5Zj0m7mH55DN8x1RPhYg
tRzX3ycUjPIAXmLAXUNpJd3iza6j40QQzxa9TbvODcM74jKE/RmWez2bdANebu7DwMf9WIjbVOlw
7WZo8Klm0OI2qCtdxjauZL7D/B35VRWCUS4H2IzuazI09rEpOHcGy8vBUxLSUjpHKi+5Tf0YzTGR
5+BTGAXFQsKFqADrFd/Cth9edes8F5wcc84iKvYv9tTnD+YcrJENoKVKKk2bKcqvyhrY6mvUNDm6
xnWPfR4z/nPL2v8QyDY6jV2Dmm6Y3SPX6ZeRcVbEFPR9cm9zXXsSV7TdRo8Ntpi1nlmNtLS5urBC
1MC+/tRrBThspnfwSw7QejBOXQEa5n0i0dmc4V5MtaVilHFWOtT7gf0XCVlx1BDFaxJXq+TIxHsu
Z3xCOtr30vYXCtxZcXwx43LDpxzD3J1d2QFtDJZQ1+7CJ9KKUCYPBGY4oixP3vLDibwLsOl29160
hNb44BUNm/PUC04Wl06LTx2Mq9+iNxVkBNY0vCf46JtlJgCMQLvJweG/GtrKznr5kbvGJxcP0mIT
wk2uB/NaIJHpQo7qthUPiUjCdWP/UkZr7zGtvdpBrZhmSLqnyps3Q2tNaNwD77TwnP1BEqKUlNW5
AR9jTmVwnGP31TSCalcUJeyvavQfmiH6zPP/e1G1+inh5GJfUnlrSUW5T2ZSO5napM8AaQCyxSSf
xfkyPtLWrmRvCkiZN1p7vf05nNsfSUPzTVUkjlbsBmtZZ+NuTLAvagwHmSKjM2sFmjmb3DZZ45SN
xyJ7nk0ypSyVHYA9VEyKOva/PivWpCycF0qgPViGcjP0vb+ZU9O/xF3NfMaK0AINOEq1mp8bnMFZ
rFkbaK9fCMXq1sbZa10OC/3Neq7kG8ZuF+a8Z97muDprUHjbygIbkhSEC8uBKZg9ty+Y0fytXZcM
O/CkQKkpXkzF5Yy3mY1mh3gjGOcvaeU2aLi+2EXi8kjFS+j5mbMRw0iC2ESBolFPZSwDj2aDlYW5
JjimtVu0rCPZ0sL6kbdgSQhPU3P8PFT+Lz8BpFkxdTurftyaHKVf8tJ6DGJmN0lehpt54MHCV2Ts
ojJqbj3GBMYHZ+4OcQGC1619v022YU5VC7q5u0vhVQR5qB7x/AM86M1gOyeq3MYjjqc4xp3eokvy
CFRcixQmc9nYBlhqvDLvp6QmFXQH0xTVnV+VX8suVSftE5r5/r/yzGQviiQnlvnZNQhiK1g+roi/
DE+yu8OoDj8so0mLu2JXOdPNR0Z9CIzQuvQpZF3YPjfuQzCM7DtYi5krSbTHix9+A6fWrogUkAdf
MTShJyJMkQnrRToTc2pNLd/lIXp4mIifneJtCoOYXRs5cbEvB84IomiDLoS0GGfjCRM0MI1KPdC+
MYRlBTjXU7dxs1lechez1uDDGujgArL0Mz1c6tkZG1LCygYNdDTHFCSkSd6j6LPPpvhlYR57X2sn
MRU+cqlnv43qJzV8Nl3r5hIGSYgSPpUpUj/6tGX6Hc3qLqzt9gl7tT4xzLkZ0/wGmLh9DOwNA3zk
ULIaQBoQlNWL+NfIQbWuK/tbbpnP8CbQPpo62a7Hhf42aVgrUzBB1Rjte9lEW6iY5g6t133sdE/g
Ew4xzcem74iq11zmLvQJH9rfOjSgLzJJjBFV0ZMbzaWlt+WzbLbC2Jsmtpux4fYJTXGiv4n42AwK
EZlsgUA2O28gdqt/8JK4RQIQ80767E1gLGP3sFpWKSRSwfDL1bgWmfmKf81fsXwnQAfiJdncPesD
I8VcUcIOpSEBwfMKxtzilqF0kWDhSwel6gB6K0v8Sxi6+vL+pyAwzhCJ9aF1x85c26nd79F3fBkC
9TIETAkcG2W3W4UBq31+vP/p/YcxN+axt7DsjXVwDXLo1WMbvlVYQADXp1V4Lf3h0BT9hEBl+TvU
heF1aGDxk+yKSdBusPq5rtgMhVeaqNyK6Pr+w7TsYNuhx/nn73x4JVsINgOg/hGUTwDPh9J/PgRB
BtM0j6//7+/f/0TyoEtNUOM487ZmZDBO6UoVHx23OEut6NCK6icPco7YypuWGjJZtUZurOMeAzr/
fsAnBHLubQbC68rHbFB0iYm5Tr5ak+buEUm1MtHa9gZuFwnCYm3NVY35n+LXjICg4BcSG9Pyh6eE
0eS5B7clTP3oujBMJhnFe4sTwW+Z9zGLv2V8siu0zxTO6TUijgx3lvs60HndlUX0Upjlr3yIPtlD
uKfzPzJPhg6hJ5rnilFOC5S5tjEDGDUcA4DveHzxiBVLrlvGenp4y/Ovrtt/Eyz/uqAW+6HaWaKG
zuB9TnEpRXXYbOvAPeuJYTG9HVWb28FnyYPHhj1q4njYd3RFDAiTsztBFwc0okNTjlFXA7d0SB1J
zG/5SL5q+NqJ70BzkeBm8lgMI8ws8g9Xog+yjY6Tq20R+yR7oibzLgUTHTsEpsaWuBv7vZTFeC9r
ABjS/TqL9Dh5KiMOJUNSobyH1E1Z8Zb11Zn7LW1r1/s4yZitST9jHa2NA+A2eNjLJDp0ugefkfhK
tfh0wrS7GvsxHcPPtlN66FaoD2KKRgPn7OLbOHsoARcNw9dcYe6D8sWxC68BVxGjY+dONfw7zXTp
Cpt9Ykz4n4vvaQ+wNnbsAqA04bmG765iJMbacNa4q0YMvbdRf09GHJFBgbED97OLLww2MEkqjG22
bK2ohzMCtqwOgjj7PJocm5Q3/4U6j3To3nnSpQeWKnobBery5b6ozXAVRyE5wKX3Y4bLRKZtku5C
NTymZQJ4y39gd1xBbMA5aCZjtXVr/2TZHncB0Q4N5qcV8psJi7DzrFgTaa9lxBOKYeWFzk+dvCWd
x9a0CZaBHsgyZsfR2incfRbYsM18QsJLoLETCbcbs2uP/NNPQ48j0+iqkxVPcPbyBvxmKp/CBUss
3MbclDGoX8uUjNPqz1aRkBI3RCueHT8dz9xTtm+txMQb1Sa4DT2G8eEWoS7fQC7yTTZXj1btVDBX
nK3yWSTZhvcA/p6NQuCVzH/Bt/ZBuaHPfMOwfutqpo8EM6xt0pg3poMWvIp+elLwRUbdmmWl2noj
Ueq6CbAOmYBQvHpnOfl9w4DHdkeXLX2mtm1ivrKU/MrnSp4hdksucJeLqmjVYiFkQd8ZG7bWPGMK
xihlIxE8DFT1Bt+Pv5DHO/gUo0WyT9g2e3rOnC2bwxKmZGifAFSesf8VRpGibI9vjbv0pIkDPLrS
es0EjQeOhRb6zm7qJ9eibG76bR7LdtNHBXtD2RDR3hXreXH2YwWrh6BmQY8lvxx5VAQe3JEaxkIF
TzexGDZBZSW5EoMZl3OEvGkTA3sEeP1QqFgSopbOUAz0xiM/9W7qDMlBmLMry5lvaQG4N8GN1EA4
xtkCVmLQ5vc2RZkrKkr7BJQU5D/AwuXbFBf2KisZ2s+uFqvMfym0tU8zZim1qIM1C/enTlSwO7ZZ
IX8Q7MR2ZfqGsulbwomGcBmrTYigJm1qdzv45msFnWvLBAO4h/2pG0R45z1nHeT7Ocddosa957WX
ImNVS670xZZTRu5lsXaWelMOTnuIXNTBM0W8qYZk15evNZKX1dCGio+neZoG0ijsHCVlkQVAMflS
XdPdyiY50Nh9juPkuwjBgzgcxjmQIVxy4c5U+nka0fD7Xy1OonXLOgoyr3w0GdeH0Bc7qeh8o+RL
MVch8fHWj7IIPnXcdbG2YPQkWDSwPb1mOvvp9Q1A5AJEmToEZf01cztC7e2eVcN8LmrCBhgOMYyo
x3WXtQ6JGf1NNAs41wBwZfJdZH4M+0myNy/j4sy89A11wGtQ9MPBbdWvftY/gYyJTZUa26FW5j+Y
2f+/XO53cZrn2fxHaI+kTK0+MEmrIrNVnJb+scPbHU3qc+mW7QrNaLoKB1wDlh3mjCUWzkQHRj4d
B/aEl4RGf915TOYlaSOIJd1wF1Ad/Vk7J7zflHOkZYBLtVxEvngbYbOWP749RnmwKP/+j4Qu7IXs
Eo5xo+xDvYy/XB21Wy+URNlHzPNTfdF2Fy0TLeyhKvS2c4RbnMWsQbY3jkqfFiUT55YU3x3ujr+8
QdTF/0l0tQjx9FyPt6dRGlqYj//9BvuwcLtGB/5R0uYFd0VNNZGH2wQLz67ija/CZiC+12fjaKYD
+iYX34ddXP/8Nn7TGPMuPNMUfI/CVlp++A6F7BojQHp4RE3DkoLQgyJy10XmvBYuRSfELB6JIWKS
Anvmn196+VcX6RQU+eHtf//H4QNQJmBcjc7ZJG/O+aC2rALtlaiDXZx4rKQb1oV4QRXYNp2u5uU3
DnCwopAp1PrPL2wt3/2HVxbgfQVXrulKRy2w3f+4NoSCw5OnmcMKKqrukX0d28FYE2Yl9m0Q7aYB
wpFoxud8Vr8gQdewPG/Te7WXdYqJYUToTJqsJ90zfyNZnh18d0rjGv6QU3zLXIp4tA5/k6fakIY/
vm3bVKbyLFtyyXyUp04ZIx9NZXy0u5r5ijEfh0VBULB0WCe27G/Ys9gU1HsEenK2wUhac3pGgAuw
oeqnLarEeLAKQrvZuRswfuqOUPLEqh/KtmxPHf7Grka/59nGjr0xIvKZiFrV7YYmZuHAauIuQ3Bx
Lq0QrRz2TkbRMeqJ2IIVlV0ovMXzn7+p369O5bg0ZMr0PMg05ocvqshlBXE+cY8dc+O7hhv4zrSr
TdV3XxqbSjCqGQBj+gbIk5jbP7/276cbr+0JB6Qbu08kwf++SFLfGlC/N+5RmO4mn8dmi0iz25Se
j4OFsemfX+3340o5nhbKcVytF8rzv1/NbXG5oJZ0j5Fl/MSL+ILG++59up+I7NdY+j///HrWcrx8
uAfgXNumrZAWY1n48NEmFXTmMiqcY+L7hMYZ8YqSeCcamd8V3TLsWFYEUcHYPzAey5IIUd/CrOgX
iiHgsh6tak8e7KB8fBeNZiVwQmIGGMD7RDc7EmMnd0EbOPdBg80MrPtfjg/r9wNUgRPgEKUTs/nT
h48sjwiKG4hmIEbaIOMK3Moubuqb6FRwHPFu74UwvtgswlzN20VQRQxDNjJjW+SIA7wtqIgL8A2j
vZw06wz3oozykwUmC+jxi++QW/nnD/2/XM4wxFnt8rHzvP/4mWtriMy5dKwjowYG/A7bDkdV+R4F
4EH4BIfli9GBUXiQmac/v/TCIv/4fXMle67NANqT7sfnocfwltfOrOO4uAfIZyb/RqHc6WvS+2y2
+Xiyp4toAYHIGMZ4smhq69Ec79D49X+52sUHnPly9mOQkWpBmruuYy/v9j9O4N6McjvUrjimbsV5
taiH5kXzc+P6C3dz+UJXzg1HfWh4IGn//Fl4v9/aGpeOg6DOY2Hz+7HCrosokdA8lqb5lZlgiXLE
nr44apfZ6eMcsYK2nYwRqL+scEx43NT5LElC99WLLBKODPG9Ft4enpRz38OMoM+PRF2S8ICaIXDj
fhuxuLwfpbjNISVG6ctjoDtxSnr4SY6DF97qISA7eIBboLo0/q24koC0ZIOR+cOb32ZVzdNvAggX
FalexzJ77G1oT5XOTywllsWf8w/4Qrt7WaKaFVNA4kxoIf1qKNN1LXiWifw1NoNHa1bNNtYsCgfh
74N2pbhQ1pEXwJmLLXc3jFWJC9c4C7ufXsfB3hsxqiQjSx5rg8KNovbc9OAl0GOy7GzoqOLOnO+k
6tU599KnNkhuXRMSOx7CivzzF/ZfHtia+G/SBXns0UC8H2b/cbnkEd3jBD/mGAxSneYE1H2YfY/D
Rj30rUlaFzKMBGYQTCAamcaBQBTnz3C2nIM51yyXWVQFJHu0VpfutCCUT6FlXAzj9aGrnBdnzo07
HArWX9648/sdr02PU5byWCsb5MG/r/Mg7ZGtUAMe32WiDhqT2Zh+gYtyvmdZ/aqM6ZimjndJ5tnH
+pSykyYprtWQ5egexDMSmoz6izMrgkhCECXTZxv1IAlQLDvtAw5j5orxp4Bt1aZny7eTxGTetSW7
BlJuMqG/2PGAvF4YmTwRFmivXGTqRzGWt/fKqqXvPwP/yyUHox6tDWlNzJDZLZ9kZj+MBruQtP5R
+4ie12MasSnkyNxXTPCIUtFb41XZJaaULLLX6LD4/ajubT7he1Aj4A1xg+2LFp2XYw1f/3xV/Be7
jjZ5RnOKCJub2PrwCDPJByCkhUdYqvaaYc+18dpqg5wNf5EmtSZos4lBHCvBpCAkMq08QMghoogE
2OuuTv5yuovfHqmuzacvBRYizjb58f1UUcPikjicI1/vcPBIUwSxsBlJD7xGkklC+wDSCv5tie4R
jA9QDpTqucfiLQqL5txF5OX85SNaztF/PeV5SwrroOlCs6CS+vARqRkQQ8Dw8GiFkY3MdKFG+SwM
2Tck0LiYVSCv81xzujDvnw5u2q4ys7dOtiDa/i/v5bd6f3kvaI2FiZeaB/aHMz/DnVM2PjFuDriy
O2qE/NC0xHOxBrwbOr403wLFGrD3XLeuIdZex3szhvI+SMjnm6rsxl7f5//TwaOn26WZjOLTPM6v
f3mjvz+dXAqKpSnB3ESD8LE1S+0wgjHiLbQ6i3jDGjtSFphn1LGaPi1RewawA0dM49/7vt4beke4
C5O1KAvPRvRoz5hQBs95CYO6PtR91MF2Udk5nYZLuB0R+j6W1ZitOO6urW7LJ06I7MTGEsPRUG6s
jmO4SJpyPcmk3syF/urn7U9zRv4J6sbfAv3L0FmVuSbZCUG4E0uGi4uwOqwAofXKQVlIcrKNUl82
gE6dJcGgnjJv01owk0rMQicHEhppru1WdsrbdQ3u8554uT3DAht5ENTjucijdRfPRBVAkmcqORyZ
jfrIGw21KkCWnUabtfD7j7Kd2m0/FXL33oAULPRQv9rtecYtiTskd+9n8lDX/SbrPOtFTJTzcRK8
ZFb5NW1ocYMo3RiyFQccnL9qEz1Ib89qxezlEoQOXKuu0/fvh2jM0PBkqv4JSMBXE8JYbRqbAaXV
GST0Y2O1GHFGtBSeDC5B+ZmFf4znQOujCx3ovZOO/PoX/m28Zrrn0+BJsMrnQFxFGvGMy/x9A7b0
LzXH7xe/I+j08RtrCNO/NbtRjkMGNVdzhHtAt1av3mvoctgoPMBbo2KBQHDEXy7k3+9+R3DbS0+y
pPDsj/VmG5hwfMewPqokabdGIS/Ei+kTANr0QIowMFxl79o2YkqDKivDzPOPXsHpXHX+83uxPjQ4
kjLdUxZPQsxgjvnbPZVj/RBV7UhW08Zz5SnCeO2IR7DDwBbZ7w77hjy4oX8xZDetF7/G7HElOoWn
P5EMDB12YFUGjiyK8u8UIgyOIeaXCB1HI6N20qzy5/ABEki1Lv4vZee13Li2Zdlf6ah33II3EV31
AAIEPSmJMpkvCKWD9x5f3wNQ3qtzsqu7q+NE8AD0YgIbe68155goszczeUta0rjFOMr/r5He/LO8
pPK36IquK/wtoKqYwf79wq6mdCpVRNuHcKwixxRC6TAvYFCC16hrr/tYFqXDupXk6aYhbmM/LJxR
Erboo66bpo/kyU7NLN1OivAyjgkY0uUmYhaPxB1YdFprznqXJhQUDyldkMrXzgfCcGgotO1OQQhH
E6RSnCTBQHElx6OGf3SYYvg4kbaQaMOFkvN7E0qyKwQUnnGOK4c4NCdX05tfmTUJh6iYR67vzYLc
aHxtk41FaCuQXt0hVbKdqiVwsUr62iAQD4QZ9z50D7jFJsyqZXPCLERD4pAvN+uW1UQsKMVc5BZ3
MpQ2RXzItRazTB0/teQNocYmjo61aLobddWTTRGZzRg+VR0XLUYxFHPVPWszhMZLbmcoz54RPodZ
oHlGhZ2NXgJ6cUGPSI0N76sz88N+hV4Qy13QbbQRP1C3JO3BkqpuQvQutUTKKFl1mVWQ/G1NpKCC
TcsWmyLYETOZEluU7GWaG4+Au6R7Di6kQcviAlKjVQCPaSNNan208AR5KaP0ZspM82RkikPt2d+W
qkSKAUfvNJQ3dYlYLQPS1FK1DXctRrH1W9IDP+f03vcdXJiNaOTaU5vIkWOBB4dQZdCZRyLk6KnQ
ngSl6E4x4icWF6TR9TLRKHVLranN+5vvV+I9DkQL2icoOtXyn/D8b5KKc0gUKoXrUlMKRMWtaj/1
HORBeiXbgxTcBAWWPuj6frXrcNkihHKgdSVAIwF9lWNvn7DL49aCBUuRciEN7XC25l4IXIl8BJbT
lhYAnW++453dgaGU7oOaKHZSBQIeUEryU6FlJ1Qui9pJO2kJyrMAH4XXInIFhhdLBE6xfrII7HMS
X78jGJPdGHWNV2T4IZOuwG4ZCfR/ghdqRFesVpShJFA/aSjt5UzdBSz20ajPstv69WGKBnjYdpJX
0lueaS9qnr2ZDcGOYRfiK8UVv5e7eiv0hrZTAgkrX1DsdRGLP+C7DA6L/IpwlrlznqruUKvRjki7
gQ+Nu3q88TXtVsce/1GhFBNkh2b9CKEU5h62zdWYCpZ3K42VdZfRd9GEoZapMfU75WN3LSS4lbkQ
wzYZkFcRLv+KErbyepPDaHUXw6Jrb2pPh0mI9Oh7Hb6Lwax7ViOl3hCi7wNCJm/yOCSzm7OOfAMC
xPVZfgDcm98HNOKEcaUh4iR206o7Y+SRGG1FHd0I1QWjGxC1hMp4i2pm/Qpc/20WmfGuqcSTpQk5
8QP4nmPSXAlfRQapChP5gr6vPKIX4OPn+mmSYY2LmujCocPspQPDirnybsyElmexVye9fILMQPps
XXU0T1QA3TMd1jxd9EdYb52WM1/EcoqAIN2pQQGMl+QOLr0kvlitiASyDk8US8K9GjMKNSInRA4m
cFsrSUP8Yyw6PQ2sM5A1ijkG86fB5IJv0KG2gI+6As6C4+BNyc8yQSqKtq88iVG0KFMwnKQIK09W
/sBKpT1R6k1dCpDWpgJFuyVr1dikQhHszZ7Yw4QEszvzWlJ2c/WBGROWFas5520nXSxFiPFEPGLc
yWzMUIwxTTOnTt9aFFTUcTjy94cHPZc3kWiOt1jLpxsKqpAjYIYnZFRbTQ3NmxA00rXkZKpYzhJ7
SZh8hA9+KeCCoqqEU0yerB/QJOvEt6Icqcnlwz2RLZ8r5TQ5bRlcERCbT0nynQsDHdZGMQ9txqqH
lWQVyNg2EfOqXovJAp46QqibNUrNnbK8tBUrAnuSME8PYxocs5EwucjAWtK+pxPJplGmkH5dJp1T
I0s6FoX52IgjWC/rPeyCvYVP5pBYiOAmxO/biLa2racSeO26z56z5LlrlM2I2+oYoSbf9T2pZT3/
NoLGJa62NB8PSImu0VCZVpYMKY9CQgIUtHtDKqxr0YrGdqzF2vOT+EHNKfW1JSd+UeaqI4h40ghl
HfZRlov7YMqeueQzUKFR5dcWKfRZTYchCX3bhjmxhQVp7J2UZrAXgDYfA6jXSzc1LlERqWZzLJFO
k/NqeUJVcjaL2oU8hV9JoDuTEtKPlenS+NqouRGqqTyg341wtjhOGdPlynf0XP3qV5NsQ0OQt62p
MW9Okyuqe/4Z4lJ0GkgPdIAHnF+CF6QYBXCLzRdakhTaIK06Em7ibYht2cUVk3n+XOGVsCQS3cWz
3IkKUQ4mWjX4NNehVnDyI2tFm0SujknN3hvb2ikM2TwhoOvcQivCLdIt0eN33ZGAOxF/nYx7Tanw
nC9vTVOYCOSF1oJ0x+TkGJ8GRiHXYAg1GYOeKjkgdQYyLuKJm6op2lPFUJkRDnObpyL3hr4d4AmS
TFqTG7cN/Y5wBp+EJn5J2LCGhpdyahbLSHRqowFV3jzG76L1oicXNeqMLzq8jUarUvxahWrH49A/
oVIDYkjFuEgi2iyh9p4ZOqrCOA33ltC6lS+o5yxXJ7fu6xtLyh9yVO3M3pr3AP5VplIsjMYfyDlw
HxLeZRgSOKxC0nZqZ1zAsl1katxXuZm+TCqZ1GmQnuRGtHZynYmbWUFqG2BPJAZ1kDymaG4Xzfqu
wTyx8FYjanGsOkL4/fpEmaFt+pBVs77Pkkpyikp9WtsyXavAkhJqne+df1VEFBxtr5/avDqqi9h6
DBRgNsmpiFVitpKOdrIP/YsRgJwBaxh3Cp9COM5AyEnhRUEonbReP8Ke/FG1sXXxkQUpFHg8ckhv
1UgQehr4EJj9uTtEku+E8zGfrPKCvgxJsUpwHp1nIC9ibRFMYosRkAZKQRAEpvixsMzwrGGfkCbJ
PFU1NL9ZIXfRH95XZznEJtusstCt5+ZUma1paxYEGQvi8NoMaUvyDTsI2VW1YM6QtrpjRI2ooBAN
9piDwxAHKNLkkpiZ9FBSHYm77+QRkc36oNa+tY/QlMBpLBMEehju1RzrvV5ifR8WCyMOUXzCtUKj
LvyGtHjclQQ7oWjNiXKqS0QAnX9gkYdOHmv0RqrM+gQAs/QiWXuPfEU5a3OzGJXivSymb/44qFv6
oZIdZpgXDLw+kZi3RzCGT1ZabhL4qgc/A1qrF6xAk3J4ypVGPHYqwDBLnTbtpOYUi5udhO1XZmr+
SG3vnk2yeExn9CqDn+zTKNVob/c9kTpKeEFOsh1m7M0ASoyT1BFZOA99dKD+KLmYMtKFIp+xYNZu
uhC9MIzXh4Hi0XXmYqwgb90rJqE8TZtculmzrpRO9AgBZURHEIElbb+q6b9S/Ssf9IcVcBIkxnhb
56GIpgmuVMIT832FYRxJt1C1tStw5jtCPUNJNwI0hQTGHWfVUdW22yPyIN1ZMfsHwRr2Ir7mc9sJ
DUp4CNvEZBFbFRrXWFRrT8hSTDMzwjuYBQhVmuib0Sfzfhw6HKsw62op4YKWCU9ioJZeDLWa4R5i
2qwRKZ4TIWmNVfmYz4ASJLLFuXIGO7/ks8Y+ee2V5qnKxhddGvxHqkXoocpEvvaYrCkPAZiZ4gYx
X2JmuyZh1YK3CWtePx+jRpyvcgd4oAZJ/nVS0itOpE4XjF9LRE2Ntuqd9bDg1HJ7guy7Ib6FKmib
SPs6yZnfqBwb6WKqwgHWlDiPer0ZTgr+0J1emd+gA8g4x45VS5ds9qfskBRV6aqaRYiIBN3pQwTc
ACdAPEo7FXORrZNYeoDj81xpMmHPZf6AGrvYR6FJwGLYPZhKZrwPnGDWjC2oSwnhChBHPpYwtGtG
k30UmNiPR/jVLdbMVStfjll4iNU3vRKYD+YNkuSygSvdIlk7NCWsyTCbbkE1F1tVnf03PURtM8LH
K+L+FhAuSgmpUS4GMTz4NxYAYCjffEW9WtqIB2RQoI3jpbai1LqbCh5H5H3nrlKPJYmfD1pTNg99
jyKyL2d1s6wf1uN2QBO+GWoYLg0JLF5nKOPjONTkZXWK9cLVx3K1CT08Rp/tRHKJ26OPdWqjqx1r
mPazwDqPFfaLag3qUchEDJainHv8y7yOYEXp0THa+rG4KS3UoXmdBQ8LUqasEcdPyagCaFLGp6wF
WjAk/U4neom5gm4+peYXIPQAUCTraQC/8sEV4bSuN80ccVlf2gUdGey48VCt9YVPGxFAf9iopRvn
SW1TOENzlY/7TASnbtbg/NWe1AG8xi4BxMUxrRQAF2kyeyDqoRukhQqwHY6GUMoIkMr8F6UMy6Wr
Im+aOoM9L4/TXpRwRfijpmxjRHpnpVC2iHmSY0azad8aLXFOAF1HmiymVt94O8S/8YSEOUlKr7WQ
apB3Knj1NLVe4YtPOT2A40RBei1vzU34Pe/p4Vo4X8FXEnKFxZqhWdbvtODvQz5dCItiysgMbsqb
GMcjeHOhCetdUeP1lDwhJTC1XVhGTay9RBEenKpJG9dfXE1Y9UkbIinJywMLn5VkHhlIeg9/tbmV
KX45Ude8k1+sgCTrZ7oJKHfsPljGsHwSnkXkywvGv9UnMNqmfKFZNn5JNSwo0zZLU9IiiGbQfXIN
1KDMWW/lzWVo2+Qgtf4ha9PiaFbJt6CtBC8NiDjKVbpghUI/bEUktehnXWRbZJAm1iaiBHWBibPN
taZ+UGImkn5cf5tCa2KqjS7LjHq78TO8nzJ9F51oCAdASnvsg1Y5ZJFGwazQugPT4eikZcfSn4Pz
WIXDFhOAReZsJCABB3Oi02TVQn7DHBXVhroFdrNx2HdGre8if7wECC535D78MupJO2eieZpMfBFL
LseumuKBwNZGcURB+aqiOHZ1VhQsmnqoyvx+O6N+GUyGBlnhst4Nw+MKgmJuREZNadlgkz8wE0jN
pQu0VLuvQsjLWnevUC1umrbO3NLUiSqo4EsT/5KeKSH7QzGeBm08mKwhDiUIsA5lnYviN4GqpddH
I5av0mA2j6zPOTwXg2wWXXozO5iJpV7x5R6LDgwooKzgRv3e6WOrco0gEJ3WQFY5CWF1qquy26R1
dZXKbnrttmjK7VIM6muDEF3FtQa5urkYnXYM+pB/efAQW18rvg41T1yth9ow5+Qv5NcEq5AjBagv
CSGk32O2L1Wn3HtsyNiMJmAn6sYANbpXYRBtGPm/ZUKIBy2Vq/PAZ+6tQXsRCusrcxW7Us3Uw1bL
NJeihpfWOQaaND5X5N+tq8w6nz4KpWmpK3vIrttGovU6a1y7xKVqafXppZJDJrxd+uQrPyVgXNjD
q4lplbYTq0J+Nf13KIrfghHPjGoMvhvKKf5IiWX/KCumi82SwN4GBjbOtl2AO4bgu8ZVe9gxoRWe
cQ7+UDsmcgaFAVuXKs32WxxBCKZxq8n3RKEkJkmd/mPe6PlXYVaCcxHmrHZM6W4RgNME+hel14jb
ilKS6Iz0GFfZY1Cz8FIVFe6LPz4MkyqgwBJIn07IOG6i0txHrXxsumBym0HR3nsp0lxh0vZE9ypX
1qInDvlCb8Y9fSrZESI8xusMrmB0lcBdbyNUx/xJFoI2IIwGIbo+fkFvFo1foUQ9ClcmRm9y4XbD
xLnaoFgNDdavxcCwYzXKW8OxbofB1O6VuR9xVgm5a4mTyzAREc46HGViqGlmkAdKW5NxEwEZ8KfR
iX1RweBAVWIk+sUxNCrv/sSx2XfojAnrIXOGYmUWP1n6Yq9sEA6i9vXMShUc9G/lRhH8lpkzGXGG
H59xjQ12QOgl6B0sQvM8/jR04HyzGFtUBEdiEUugav7Y/CjjqN7BEsF63s/fBA8uD44f6zLI3XDQ
Bxk0thL2EJxpI0EVgJ00ItsP5LY8DDLF2lU0SaMY9jDFSzvRALpoweipRk0VlmWdmZeNR5AI52jK
copLkN6j580xltttnxAzXBAb0CbvHWlyZ6bylV3rCtcu5k37sGgfhtZS9gqsYDuZxLVoSiVvuU+s
p5OUEX6paMToBkP/ZVDrdju0hNYliU7t0zBql5RoFnrjYlFpB4Q2IQkj6xW/ayFJFEW/rVltVQq+
MI5JbKhA7cY0G970Rt5HKq5nQ7xgohW1sdznoMkZIsCLYdUAbjrekHgatlHTKYXSO3aysvcZZDvi
w46zKD7MZiJdhhpASFcLOLaHgXOHhai5LHbS1v9Wk+mJlLbjaK6AbJga8ciiNcQHIPzBZjZ1L12a
iSLePJZRA3L6ovLonyh7wocDe4aYsfNnjFWSX33lMcwvcue2USSdmqG6yMOo74UJAzi19Jt1KK5E
Zmg61aKS6hROl32ciI3TSKXpEAP5VJI89pjWsbrP1JZSopDd6os+aOqDlgSn2iy+iybZ0GWvVp6J
OIFChdltqfhK94pL1T6n61HUxS3VYLkNEW4+nwsCBvM9kubpMUrBWySTueg3onP8mFamdtS7VHIY
Pm6GPoELGKpgI8cM0XM46Sdmov10pYbskBCMoQ3a6QOaVZp0lT7Zmj40nI3JdFVwuWEcJusAH6Ty
IJgMtqrcmDsfyMym7HA0slbWaEUsR24FFQarb+cBPwXQpeUBjXByBQsuufiwh9DNRpkIAIloFF2Q
KVdbkf5lmH6YIe4sofRZYspjehHr7N238q+dRtFkSu9NJsvPcj/jNkX/CNajPMpa/4M1f+hgmoLW
jvr3ytXKUXU5PzWASrYKrm2bsjZMhUB9rDXNnRk4nwoGoyk0DxqTpm04qt/Kaope0Bu8mVLpgvmt
f2rUO4Pk2cxN5dR1YniGB7+T0JSd5I72gUm5Zafl888hKkKsDSmdK6VXX3z/Cyuie0bF6LEIEsWJ
wuTadqlIJyOatnMYYjAlkmLHhP405JTThdifnuqSRD+rnTQ83hUpvP6ggbyjJhXqQfOAx+tFZgp0
VsqTIEeiJxFR3x2mMOnoBlUvidY1TpXUFUkrXAz9oRyvVVWID4OUv+GnK29kwf7KO2hk8hCnXjII
xiv5OQuhbhZIUsH7kUC838osvXZNR+hnoQjNJRhvHRSkwjNSn8CcGFEwJbYNBBLGKn0BFWhtlZxq
1NMHP5opAE5k/mGRwc+DTHaPkpNCl0UKcijnT0M8vvqFMG5DELonXxqOylIa0ae+Z7bNYi4r6umC
jm66yAxljjCOVHW76TkhxO7WT7yxrfLVqmpgtpuSMDUS8vREykOy03tSG9dd2OrdE1nuqp6K17QI
vcIopOeA/HZDFrMvNd0VLwVTsa0LqX02qmzPxN/pddzutuvjVeZ4hFADKlJ4l8rpywD05CW0sIET
0+v25NOmbXLKZmRkVqbtjRb6FKt4U2+PRdgBH+azcYCQbkNLOsbvAL6u013vkf9+/rz1dm/jf+c/
rtcuWksPXshRu8g3856+6j+oBssE6A72oGDwh+RC28hpmUFETkQctKO5FqMwdIBpB954SQ2/RsMT
OnZ483HtoJr1VMd1L+7lywVnmf1OItLGt0d3dOWtdqj20S269S/mm/IL7A2z3lIHLEg5Z4NHlN34
sSLoWKP1QZby1vw20q7aiXuia2/DTb43X2pE6/hM8EQZsJ82FK79xsEJJrTbjgwZYiTDI0oQHCTi
JZwIB9PK8B525bYBiIZbikZlV5rlDhBi7/lxp2LFr0m0UyZhbw75BdtdcSEw6MtQZCMnKolJeap8
S5gIwJunQIpZ19gFeXFKk354L0pgAN0oFOcJyd2tg+s+B/m2Gfr0lY0YZVIRMMeM0lcqyRutRoKQ
aGGFt1xVX5Vep2IWM92M86OC4SPnSzy91q5u47GZtjdSBXFkHm4J4Cr/6WY84KusyoEgr2aqDutN
pZbVoQL3+bFrhDF1xBLXTywT2WJAbTv4VVMf1t11K2k4NLosO0m00w50vk5CeMqo3G7XZBLr70El
n7v1PxMi4iXIoiAgmySpoOJWol+2HVPzcX2ENFttE2k1FWIpI/EiVk4GDcLt+uCKq6+W/IvlGwwD
yZSf9xNEThEOD04+SNlhvQliP+Pk5ubzvnULrM0y7HPNJv6dKySf2eRcr/3ZJ+nlI2MlWqJZ6OkS
VUjKAKi7A4EqhTe1ad0cxVLuvAK82xoNsr5n00T5x+f8cV9cAXCS6rTe0Cd9nvMq3NaGjJGpCckY
5oIGEUqofgfGNNg60zyePXSMMkOPHOIQolG9JlR83qz3BUadUtIrjmucxnpDP5baKdGF3I76CO5G
QCKhiIz6vUZyJ/Og4rAG2Ay09z+0g//+N39NswLivxflVFPBbf/Y/c87dv0i+5/La/71nL+/4j/P
dACLpvjV/l+f5f0sLu/Zz+bPJ/3tnfn039/OeW/f/7bjrkz+h+5nPT3+5Fdr/wm2X575333wf/z8
75D9Fa7JyCT//a+f8PuVy5/wH//23L6Hf6X6/37Bb6q/JFr/oPFIQ05cdPuKikpv+Nm0//FvAjW3
f4jE1iDDETH+iioalX9S/eV/iNC3dVMXUR1bkorY/DfVXzH+wZJDVERNMgAdSPL/F9UflfcflHER
y4uCABxlGTYOBIN/aEKLCsppMZkTpGqBJugaEvOXvJh1U1/TU1COkR21bv75BDX1lgzZDvsFaaIb
XCo3FlaUDUAueiCgMTIN4D0K3OkdtadgwoNGkeUWGhLe88481Sz0DqqvmhSB518wrqIbgWqs0YDa
eM2YxKAKIf0IKgAifQyMjVLLkxcbIIxm8mGHMP4SCvNbKDH6A4EiP1slkiwZRk/OOqybhqVuLFVq
POAO8NxwVNtNNGjzZv1LzMzKi+u6KUikpT6tmwTapf3RJKuM3m6L+ZKz8PcLWEj/86f4y9usr/rL
r7Q+a71T1E0PrpHkdTF96I94GC4oev/2kRQDfIZaaHjXltyY9a71Jgnk4kCtjwSffz3weZ86tIwE
6yMp5Pffm6rQEzG1Pmt9aH355+563+fH5OsL1/3/bfPzk/6rT1/v+3zfICq1/RTV476lyHoQTXKv
1q1+2V23Ph9oElJ3PnfXLeypSzrB8uzPl3y+zfqSdZdZGuBiFhWb/+rJOK0A+v/5jh/3ri/XAoPP
WTcjwwYFF3582T++0+fnre/1x0etu0zwGluQVcDq//p7ynEJ+Fr3Q8IfNnmJTZw6BNfCfL3FoJ9j
lFoC89bNdAnG07MKvG9NX2159OOJ+fLA51M+3mN99seTloc/d//ycNKEfFqnEof1sbk+64+3W3f/
zw+vH/GXbxksqWKhRTAgAa15ZcfLNS1Zvuz6TNQ1RCpYg4DnoJV6WvzLPkkPv5+0Pn3dnYUwPgyP
60vXOz7facYlCoxqeed0uVm3Pl+ZZ/jWP95zvdMU6Jh3Gcu0OhSuSklWcisho8Qj+69NFh31IZPk
6rA+Pi4zalAU1ICEIGCByjKo7wz43AJcqUR9yLBw7iWQGAfSw5sDkQonY+qFrdEK0w4jBgyUnC9h
LrOOj01pmcho/JoJHV0CvD4213tDOjSoreCvL89Zb9YXrs/73P3LW653rg+vT/x83XqfLyf9pogx
ZVYBbVe7z4pv/ZLjNvv1cc0SF9EIkXlKiqyftl+RE4NvXW6UNVCrWId2fblDgmy5KYq6JQ2WILHB
IstQJZNkl8+ik0yLEq0iUTklPKuvEWphVMoOunZChzftw2XiZS5/07r1ebPel+tK6RTAcpFU83vM
9UKAzqqYgb1WXgmJBfNpSPouhILisfoZD37ATUrJcBvN0j3KFqwLkRviwe/9O1k5D03kdyh32vYA
joWaC+gqZ93NahodLX+FDGIKMiJKxVgeWkLrTKnYJH3cUShnplcuMWZGXSFJs7otoaYD2OUXTenf
FbOTtlkTVMco70rqeTXrH6vlCiFSGxyl+ckHlauXHahoGpCHNclcE4zfWw29lp1BxpuyjNEmLAuX
ikuE54OZWLoM3k25JOetm593Rr14hacxb8flDFpvYJEWH1uf99XIkreALAArcyKtN0lYg2sh6d0y
0gklpS6KByG4VkufRa/10hGIUkvtKWsknBVEmQli7+R1d5Otfvg4EJW/H43rQbbeV6WkURk9pcjU
EI9QMQmfXs6CciKZQqutAbrWv/bXrUpeYionCyUzoDBHMPrxkJTG8i+s0DlHThi70bofwj06jBXz
8WSQe8LcDGQFODcq1GM59iNzEFjYzup4+NgE/251lOLCeab6X2NXqiHlBiU53gFoWnOJr0oKCaXP
clN1e3Vg2aMvWNC2bsxDo9A3jkxqa0WrIHgcKVaDh9oKpH6PrsKJvGSC2X2EwuAB1+j0tADQw33z
NH41Q4/lslnQBtrML+lO+MViPVCcKtuIss2hmPyIWGjeot4rg7cOQ8zo1OJu6t7c70p5qcjlaXZM
7cUQC4y8WbQrLsADjZL8ZOzgj0TzJRBvEgwM9Ufnv7N0563jeqNYG3AT6ei0L0Po1IIrhu+QiXAE
Luv48diZuzQAAuXE0AGKt3DaZ/NPoMQxIJAyPETDVgv2sPZE1vGmPSS4yPvtoD7rKlpZCIr0il6N
n3q5n7RnDTULrHJpV8fnQn8JFQ8KsB+65qJmRBFyygk4EfeluGP53cAvhxSOEw4aI8mlpYI6xjHI
hW0YcFS+VnSWUD5ZezRTyrwRcIjSCWCtPXRvAAOkGXP9ySdNFS5rjpwIWAdtJSDZ3tC9QpKCDHMr
2x9679UH82ig2yiR+3gkoca0XUYHgXgoaPQzUcygIzsEySMBqx3MCPES9AcAtk2GS2invA+kS6NP
EbtDiWSWekizh0ZSsOS3Ng20GH5f5R4pLzPxqjcQWWijGssTEXX+ktON+Fa/kKM8Ekf9KyaVmPna
VTrTKhRSaqmuHroLNM/yWN/1L/GRwIjhGkSO9NyeI4cuCUa2xN8W6E1bkpn3o+KV4R6dsVb/bBGc
Qq8uziZq3WhX+Ft9Ppnyt3hmSs0w2UH0PYkWkVcQpD2zBkN6qA3W98c4OvQz5wW+bop5cfILhoPa
nPH4zccSLjUkzNkWA1JCXfoowq+cVBYNSSLdjtgew0OJXE5xiZZVe6yMR+0X56yq/aDeF45OJTtm
e5B+FfVDnuxLwhzF5QfjdxIq9NHtgaNTNnaVuafCgc0DGzckC96s/UpwJPVexMpFvgXrJVSIcNCB
nmnc5QB+6XCZR7HdSaMjnspHTXAllU7PAeq+CuZun7U7vyZdZWvQn6b2WDN1OBmQtaG3UPtJaTqc
5mSy3fHr+BzWdkyR0021h1beE6tg9z01vi3U5RFA1iLhtbV017X7YUagZEs/4686YuJ+tIfGg842
yI9DdjL0rXiXBQKFvoj5OTKu0Zs22srs6f1BArehbrIvFhhFToXAI3a8RCcnRo8z1rGZqhRnbR3v
xajcwNaWAGt21I02aYbO5CgHTk/PizTn5MC2BOYGel3H6v9EH7fNvCRATibdO/O6xCvGO8w787TR
f5R08Z7NdqO5yoUGkw9ahGvzYoA9hL5bqtvhC0Ut3fAWlhlo+MxjWVS8CZBwGThLW9EdcUnksRuC
YkMy6B1+8wsHs3G2Lsox83L620sVjOs4bSG7BfLCD4YIEuli6kSCrRBe0j6zcFKQmxy7N015I4nH
SF3snY9wghUXAQJfDYIizlH8ARcIoXwnv/GwEcnErCu2tQmey9clTwy5kXVMj2Ln+uK2kJ9yUIlk
HTAUS6RHE/MkbsNvHSEDltN1e+E95Z+rakUaLF5DzxafqEzFcBM956/ZuTqEV/VObW1+DKPtbNhy
9VVRrqHvdAWZnDlzOFeMnZ6ogfQsjbBNz+CGqOdl5fNUbCvTNYSjlT70oY1aPXuIMhuptoBbEGNm
umtv1mvG7/+9eDGOqbobd6pbP+X0fbEAPczHRIX/5I6v6AcgpYs0+RMXWWLGuYzE501UiAV2IwLr
KRY1Kdc6OLJoOp1kpllkEw0dnkrhrgmIG+8AcafpYWBR2rxb4gm5E3Gt6H4UjX9koP6IXkhL3RBM
rRZP9y68I5QwTc1G04avo0MSTOhV9xTEv4bpyyKSYT2JU+8VF4/dt2c5uNKV3ojsgIvuN2LqUXbD
EptWu8Q/6egtGVmIlhadqHofypMkHBsiNU0XVhTi+yURHfi1iUSMphQlfxu23cLT/2G+8y2v4Vuk
Hnn35MiCJiSJuEeKbId3sIXe8EhuniQ7c+tiW0g7ND8eQfYIAxARfZMMu/DCmhgp5y4iYdvoB3lD
RunWQGvifF/kW6/l5Oi3xAUq/wDRet6SpEJhF7G38tXfEYhUaBvD5Ugz3CUR5EfJcPAS3GOMCk/G
ZWkz2jkK0tIOXyHn+P7OauzgWb2ZP8odKuzzz/qVXpt2iVuC0WySZCY4QRyx7AguEVO29kgs/cbf
ZRt+UzvcoMTbao/f7Z8wKL43W93Zh6It35RLvpNvE4MCE4BnmHCcMflr/EojV8Jd+qo99v5GMYgx
c8bS9e/EYPP/MD3z1AFbQg8Jx0k8mF3+DcxBLz+nETRTDyA0wmNE2xqJG+MmhJVvG8TKLw1Od59y
xIWw1DbF18YrrxEdR1tcNLSPLJcKMk+AItTbyY0OqtNviHGXSfJTt31+mQ+KQYSP840c8M28iwkw
kLfS617tnOGrH2yU0+QGO4Pgn4vwXXxZ8nEiu3kHGuRmh+JB22UP4nNwSM7QFIDnZMQ/xZe+tYvn
wkMDTobwg/lFYGXIiPuaQXoqNjNau21ACBrkZDss9sWGlRZSZW65j6ALJ3poUHi1tsHP/gqTi+OM
O8Rn6S4Hm/5JfmkuuZNv+5t2Ir2wvyVHUDMOB/u2Q5XPj7bBUHhqLv2t3vveV+iO82k+AZbdmqCE
dwK7VuieOb2zmZONXdo19R11Wt/b25kJwpQ/8YzCFmxWOidtG35p98QpNu+Tax78w9fmfTxllxHs
mG16zD5O8iE/gcaetw2/Y7IR3NSxbHh2dnyGhGjzFKc4p1tCtjfxrd2jTSjvyaW8C2/RI7yk9/hu
2fHdsMVf1QtR1HvNLh0didKX4BWxjOZY9//F3nktN86kW/ZV5gXQAW9u6a0oyks3CKmkgvdAwjz9
LEB9WvWz1FVz7icqigFSJAHCJDK/3HttLaSJpwlY8JiAQlkAHXyrH2nJOHXYwwi8mK2ig4jrhcxe
b9ZeDzdgV/x5vo2gyyFLOhh38HEX7jxdO9fpPFhZz4gnSLglFa+cD8/NHOoXczyj6HZueDPzWUL6
NLe5uTwn/Kq1t6ZTwowKp8NDeFcf2p/Rlb0Wh+I1ptdD5etJ/vmUXAU3/dL96T+n78lGZk/Qxhh7
Y98cxyR3mFq36W1zxGKwal7k++CMUprINE4rLqpgdid/pAveKHfz/h6GSje7c96aFwjv+jLaF+dk
Y7/q9+Vzf0VDSAOpv5bP4Q9kfFeht+huo320V+/BSV8XZ/0+WspzdupaPfI4B5TECt7yaE7rs0LJ
hwFvZhysjTnPdv7TeNJtpEfUeDRvDWNanBMvKOWaIxR8XsSzc1Y26Ylb4q744Fwl4TmdbYd9uKru
h71HG1M/ZtEyO3J3ij6m875+DE++DypsBgEsW3R7dAw602IU/c0d0rYAaqoMX3rO9Rx81MOifuRv
XExg4ExiBhijsGv0GR9L2E3SLOOe8Ta8hbekiYRAGgEeitVIJOzXBrwAm8tEepOPtMvm3Fh1W2Ye
uVquzZ236bYdB6S/6t7L54IR6Exbcb7jwKFL/sMzZ2ixH6QTxISVh+J/DpsAbv5Mfmi1p2iNWWEb
bBE1pSiyVsNS20lH7VhnwdK6ST56unZAEJ13mKIFUdMqt8zuOnq0rRnGXP/c38hr6zQcmv4cHUkx
panFDoio+zljNlFs3OuP4NyO8UPzhDmhYdHSVd6Fp+A8PHZTAzi1Ei69W25ETM3fZx/ejL3PLzfe
Gj4IOBgQDO0Ht8E3OPM0BA/1FrEVoJKZ/VqfCJZ/S/DsglK5cUiffGWpfPafjIM4md241QNkiXl1
I+p5U8457uLWepTvy1OEvnpYJ+exf/CivBUvbCJOqMBYFB8CmO8jN0TxNnAYQ1IqxsaYho0uQnus
aJb6JRRJIlh2/fINhCQKs1l3o11Bi5phn5mjLFmWJ9pSbpMvQ3Js+3V1H59o8uJTe2S/Rht5XizB
XHsz5aTufK5QukBz5YWpzXIGFXNJLgzHP+dFuCCLdAOEa4H96iSvwUfDjV4Yd95jucKeTb1q5tOM
PXibN3+RL41153NP687mQcyQq85DMrpmXbFUaCSZlV4xGnssuOO8We/DM74J4115Nk5IzBbhyrlK
H/O9uSWHsJo7N2q4bK1lEyL44z5Id5A6DCftPb4Amudyixt2Ie2VW3tdrOmh8s3ra2xmN/Qp2g97
/PXeTuyz9bBpPkjNGzaoo+fFXNmEq/A2OEdnY5+u2psVk6bKI4g2rtZOWqj3givzzDXrPlBb5ADq
H1qwSAnnfOhf+9f8uryLbpKr+pDSClo/nJN/Z90qJ8zUw9bdmevkyj7jCluEz2/hQrrp9oLLWduM
/8xu5rfI1efmg/oaX0sGsUEEOiBbR6E0l54grCJIiuhCYXybPWFI4E4jP1TuwWZG+UbdmbuIeXKH
8u6W8cIZZfIV3UzOWvXeUWbxinY6a7fdnbfTt+QngK9HaztYH3KPMc07R2bPURzIebqr7+AtejjC
ZygN07vsxnlkI95QoYEQgd7SjOXQSNCxMlVLY2zE+Ggqu0ljITIbp0Snh8/XKnemYRemVkD9yR7n
DaYlZSxRTUuf1ShbachtDs+MQihC6WM5eXqYKlFfT6cl4oHINW81fT5VoabtsWUsAijGF62l3CLS
6LY+mv0CjQc5q+2ckAtrq6C9SkWwr6QXQTFHgZzKlArALDXY9HLm7Wyu6nHzCWbYKFaUbWSZtGZq
8ugoPAbA4wNDF1OWzK1XmNmuHEt501I1TTpr7UIdJ6urcKzqK/E4r1BWyb8Xoxp7zOC3NJcxEUUp
M6VqgMAstCH6IDUdPPC6bZreAEjE4JFqDHjxKaJg0YrrUqc2GJhUHJTxpa71xc73Fdx+PTTGGoPN
AOM09OlR45VjggpPKp3yBLRmfOxz4omm7aSqxYyAHGKLNKLAwZo8RdFlV6qm0eAW0oka7ab0ypiG
k23SPPSERvbYCcuaNxEkScMZ51KscXpkWmw6k5JGoOe0ph6Y8anGO9V1pyVrmqFD7bQnIBHDAyiv
3fTQj/N3akl1/Ou1XGqCTel7Ky/tMdk2Slvu6sIod2J8mJ5OD3JO4Qqfu8VAgTro9JBLhHwCcuW5
6brnuknEaqrLftZqccDGjNcCHlvflDZ4qnP0qCgEurEyjAvl30tGw6T/9Nr0cPF0et/0sQgJFiLY
tH8BmUehu/qI5OpD7uw5c6s0AFHDpSpzn8Hnu1dqVd055RWBZfyujiLlrsdstCsUrVuH2XCVuNuW
LL6F2pAwjcYWwcM4i9MBj/5cimxnP6Q+maNDd51B+lWWeOmKHTooSwCpak6oQhVAmGaxG9RRa0FV
naNhPmB4a7afz6Y/wI0Bo+tRs//lxelzn8+nRdEtHegre22g5mrQ4KvjdH4NQZX5JAMYD72+cXl6
eXpImatkqoSHr6dffy0ql4qriNfT275e//wWmH0lCYX/+bDZpme7sWoMeaBWcJUR+tbLxjFwmAUl
4Ksnto7KptvpONQVrkHSqLMdKahE6yndcxYb5TpzkLf+52/TkjdKRuxhYLunD2hmAY53+tP0AH2B
g6ZXMSpdpCmL6U3Th6heE6GoTNOI43d2Vsw7P7/q69XP59MHpo9OXxoix2Fv/WdLftmI6cWvj399
5vPrv1b/+cUdqTGrshS3Fx+ZvrHF5IShhJr219d8ve9yy355/u2Wfa26MAAqq07IzPO436av/Fy8
/HWfP3T6pPu1j39Z0+fi9IbPH+g0jDNNkAGfh2P6wv+6T6Y1W1XwPwfvl/369Tsvfsy0rt+24GsV
w8tQ6/dM0z1fSGomXc3FaxdPv3sL5X/qWpNGZ/rz9KBMk1Zfb5+Wvt4zfS1MGEZgX+/5+vN3r12u
ZvqKi6/9fI+lDTc1822rZpy0sae5WC/sCUqowt0kBWrG++3014un1jTDSfucfr7RnmZRp7d/Lk7v
H4VJqm00QHJYwcVXTE+nh6+v+XzL19b8189dbNh//ZrpfV9rmr7v67VunAWbBDX/X3t01+coiF7f
kwDjNeaW4Ef9q5RIgU0FROe/a49WcVYG76/ffObf8iNb/pesKciINAOJA1qh/xEf2da/TOB1hgO+
Do2SZvGnf4uPNAWFEfBd21SRJxnAGf8jPlL1f6Fhgt2FmslCF+X878RHaJ9+xYERgaMZmDcUwxhJ
ZSie/kmtYd5XHuw8aza0eIQKJGVwksIs3OMRPNWdUKCN+D6Gfyk6BHi4541KgQnHOP74az0f/L3a
QNavqfHYOTweyyhTJgXUeRF7PgLdtOJ2JI64uelfyWmxdnzxN3jvBVHPkFXwakCRVG7h7GD1gvpZ
MBUPdrer1zKHao57fRVJCSFqbkN3UmWqk0QY/PvWuwXW+W9ApQts5efKnZEYaenQi82LlZdaKJi+
Neo1VAcSk2ljYg1bZu+DzVPaWeN6JxjYEmYqXC0aEKJfzrXrT27b/0kbUpiCtB4x1d+tn8PmaIBp
4TpdSscGhfihHlPdOrGra01vo4XSAvKvgKFh4GUAHm3B9C7kIKmWsAeCT0niPxSJ/1j/xfkz/X6N
Xw9RjtPyN0otQeVNhOegXhtGjQ23BCRRMsLVekOZyYAsIFfWHnhcNIvCxvzZ95Ra9DVMnxSz9EzL
S+kvu+T7LdLAS3FxkVd5IaarOx8uSV7XuGboKBGh6JMwrxd/oVcpXJy/Xjj8cEPlcrHA15m4ry45
jpVna5Uo3IZI6xFpY2fhsuzgLpJ5Mo/M2tvJXupeDRXVPVUopMdL7bVVQmmMrUI95BpTuXFnmkwt
6vZfYFQXZLFp0xTaB1VTgCOZo97xV5SqwdhO85W6WVfFu+UC0oA79UPXHNLp3LtARw1vugy0/3wm
/r7bDVWFTwd1F60krdY/V+r6Ec44oETrUCb6LXVBducyaV5/Xst3e11FI+nYluyMbIl/rkW2KzVU
GGWsK6+zgZXxM0q8ZbMYlNhfzqPv9uKvq7o4j4AAQlcx4mZt9wwZm1gsvCbEtkUitGbpGBaJ4A38
/vjnH6hdUNGmg2dbkBk1GOucwBcNMr4N025bLmgA1A16xzrdOLB/68ACKJJTlhFUWMK+OeZ5e1db
erjsC7GhaXDg1jFtL2JDW7ahtCZbXt1EMXBqjxkHYdLu2g3xLWh0DoXRyTPROAJYSPCz9Jh+lVz1
6PYdwpDS+1kp5rDpo2t8R+iz8ZZBklWDAyUzrz4rjUTR1gg2f/nl4w79hUw5/nKNUaKsME621N9O
W4hMpprVXLixStCW0gVnrSbZ2Pf4VZIvzjWBzEUrwKAI5w7VA4AhHedBKoiV6gxB4fQ2Bh8J4Yra
T0POcm4jG9VgASy8gFx6wcmiCoHqtMTVEBtYCawB0rLPeFpGIKFqB0PVw2NX/YAdw9yU3cob96k3
matVwwZ3Tfj455+sKL/fu/jN3LvGxsrg/8WlGmK7jAZcI2vGfMmyaYZ9W4QfXdYzAdDeD2EWzYfG
pqJqGN0GYw+UTOMn4PkrXOarfAilg5e9p1gfDrL8rAZmtihz5dl3mTINtIxpBmA+ZmNkc602V54W
W3dOw9Sc/BZKtn+fdLUAO8d9UioAfKu0ZrXAlqG7MpCqOtknTgVJTuJvekh5lhxSBxB53RyIjZ7p
KcVTQOJHtZaVbcq8c7cPBw85hG+po0Rs1zbi7OXtvS32hOAwZU7W6yLTb2XZuLeN+LYMDWPjmFKO
HxXvnLDdOZ7EOEp9Js8k0hesXEPIBvO/0YOHYF7iwJrZdbcabO9eC7F0WOKE5GoWB0AvQbD/6HM1
J34k7ZeKh6JnwICAQ1K1r61FbxLWLfLmDoQPWQ5SffLaYB9VerLq8vsiYGq914G3ZCLe6XJRz8Kh
JrLHYC48FtKNAnYQ3ckPvzR+ZFZ5beh3ZlYZzBsYL6piMresP1kJGAXJAQKgmDArxjphbfMlpWju
Tc8Wi3Dk/WYJfFfaKzRFJWnufv+Xs+r3hss2DHqtNMV076BU/bON7CrPaAxc8OsGlmdOQKAtIgnB
S3fndmRxkog5d+M0/Uv7/+1aga+DlDUg8zsXa3VKzg5niLjtUqDV2nOTxT+b0rzqBum+1KPHyDGf
/nL1/N73GQn5toU633HM3+i6cIpFKsUNfS+dCdE0IjStC29Lqa6W5auBVRwTMPIXUMO5MVz/eeW/
X7gU8tSxe+5ADtfMiwvXawwRwszl51rZEz6jVdir8HQGuJR5re4Q3VjSu9RayV928yXimFaSFYNP
o5+raRq7+p9HN5FdKalb9vMILnK4wsjZSphy9vpuG6UBWRMq81KCOa7YH65IqiQ7KI1fTcRSRvM3
DLfy+12frYG2bKuGpVh0if65NVEgDYqZO9W66+gFYZpABZVHEGFQYCY2NIq4rUjysGRBRnx2Illg
gRQ6XCZ+e5fhxFwbsbz485FRvzs09IcVA6wojkD9oieCuVEfAmGhOSK/DTajtMxJhFlhSXrAuvtT
VDCPqyKDlGKqHve9+BGPz01vufKhipXnqGOCF+pcvfOBcc+iRiFw1YScyHFd1LJ3p4TqsQaxd0VX
RKw7RDi1i0xm8H/6utstUZG6fznoU7fmn7dG23AseK0gwx3Gahd9EU+XJMn1NXSn+uCs00XtNVcK
iZjLVGDwjxWi5kUYFHOh6VDn4i7aDBXza7ExXvgJo7VKNl/Vga6LKQg8BpfX5vkYg1A5SzCsC6uN
IUwaKcpjDyRCo9t3sppZS8/0oXLoPU2Yc3A6q94YGT/YQ5qjcVvt4njjsY+wryR/6X2N9pqL3gA/
2YHjrVmaTnM2/v0XwLurlE7S2yjHBDjB2kd8gdzQ8kcROOxCUaMzMODD+i1RPU2adrPM/xkG0sLw
6fCLRpc2dM+hq7iduWAA2M7YN0gnRa+SeZk9JR1W2nAczBJpT8jjm2S3JGzE9i5OlQpuxtj/MbVF
kpfaDCsxM9dqDipdRDvba71l7qKG8IP+dagSmE4RKXKxC5VDlavbNjPf/3xOT72+306AX/bGxXWG
tb6FiNhXMOoU/PUx6AR1UJDWUrBa5ICOlrQL+RzIFOAHEc4dtSLzHeC0COvTn7fF+K6lpwPOTZpW
SLEumz67Fyh9cRWvHQIo1zDyEKuq0WPjOkylKP0hMIRFaB4C3hK6B7BL5QQ2NjpZTr51dHK+2PCD
m8ns0typGar2e8tJtFk5QEBMxj5OmBZzTBxvhsqXBAVQU6URW6IK8plbmLAbWv2Or70r7SZcDNaY
LiUypqrtiKg4O/gZp3VPoJuKzA/2qpGYT0lu4PHHRI3S0O3WEaX8HpklyQh0KDQb5y5JXqvOaRAJ
yI+a7r4qVnaPmJl7O7giKPKPDQohrfCDQ1Bo+Py8d1sJ491f9u3vJz1ycUXX6QObRDBdHGYSkqzI
DWlObT169dwao/Mg+wg/6NP/eU3fNJL43gyMZzpTIdZllg1pEGZaZpixci/9GeYFuK8cfX12bbco
hH0CBtJE9+d6qt/9ecXfdHmphak2sSe6bpL5etGWFa7XkJhj0DynxrIBNYr0HDRTVFc/VBi3aJGI
01GbGmkh6jbDk4Nl0jOSd+nXzyNSZnPLfteNhmCBnJi+3i/DZRasXJNEuD9v6jcnuinrKqmKGp0L
Brb/bIIIfipUaFLQi3yiENtin1Xhq5Dj6w4hdBIEP/9fkqi+6dRQ8VNJIQUnDUb64hRwhFR1GGer
tSKaKzyICGWlhWUxh2paBw9sG4SxKl9JDtPntXcD73WrVqTE4Mxh0jnTrzutRG9EqPiqHBO8h6C/
C/DT19LfukC/j9c4kAa3TtKnLP23sIWgqYXhC9qk1s7qhZxbzIpHFt5AOQrmhh/+/PPR+PaMZYhk
j5lIv/PSIaVEXtJ0QOzTY1urR7JC64Wamlc0ztos5vydOwOwDulvJ+zvI3LbBO+gc7pyQHRb/+dp
EELyyRSwHetkqB/h35yB4ktz17eg83blieEKkjDGn1HnI3fGpkUkKFIdITEOZ/Z3bicV6jlZrGQ7
2g2Dmf/lVvlNKYoNtBg8YiElvOay1Wj7xhj8KuKKkvRXWhXBQKaGQptXR8aNH35A71jo9spUGa9Z
/W0Os9DVh3xplepAhSz+qfXswj8fLv2740UPmSPF6NbWL0/k2hPEQ6VQWnumeFdy0vtbKTW2MbFu
C0JqrasKJC4Bb5688uACL+g4bnOVIiIOEnwBiKZVI7jVuu4Dw2Z72yjA3NwK8ES6dyRt2Be2fzXQ
0hwKp0DK5Rop9s4RGcN9wQmVY20rxIE5vnMcoJAQpEQXLpDJuCb6WDxWxRFfIMrhjgrPtqoh23bG
09DE2VbSQutBLbz3oQiWkVD8dZv6HYIvbmtaOeSHLF9UBX2AP++wb/YXCUgYjmkT6UsrF+2iL9lB
b6Qm3GfPwFEQhMtGH8SSVADiRhvjLvCbM/DQn2H71yL2N30th7uO5ciWgk/6sogdhArl/tICH9nF
1iaUAS8EkuuuVaJP53ZmKtu2RI4gknYXgx+Za1ph7Pxe+9+PqRhLGdigx9mI3+4MeZoPNWSxYh0F
/WlkQMyKSJaXQTtGpPjKK1R55QrC7CEEMPOX0/WbQrrNyqnmMoixqOVfXOXqAN0ja1h5bfUGZhh/
rdrZW5h73iHx0FgEkpPOvWEgJsFb5T6BzX8+/N+0MmgQTEc3FRMSpHNx+OkppbXjG8WaOXb8TM4W
7WJoIywPwkTF3PTXX8xQSPu9u0GfUnZI67RsAlwu7jV2pGeNNyisUyTOW6aiqmzz2rzuKNrAzSpv
41TEi4lbLhmgjrLGfdcs399bZNaTqeE616H0mobYrBpyAGdtEPi4yzTvGlbioVLQEXpZg7jb8gMc
bZp0b7vVHPKBMaOfHB2kqLMeKkpMlezmt6ofP1a9wG1UleFr3Tkrra/icwUTilmEzOAOSOKuDgrq
Pq3JyYArDZtf7bTHSNffhOlDJlE7dMuMiY6eMn6RrrivEYQgIEQK8KIbqjnSne7SjbSgu40YBwIY
GvfoBjFKsUyXrg1ZlOdBddHhtNqZiY3ivv6pZbg2gk6Yj7YGplIJPwR1fQhSs7IJ7ixGEOesNaQj
SgQxz5N0tHn4rnMTWlBTPK/fj/iRgRTzhypVyHnrNefJrcJ0rVkZJSJV10+pEz/Qk2m2ZegNVx3U
WCNvlF1dOy8MgqJjrnThwR7QIXKHTB+6PryTS4+o73ZwVo5S98/+6Ozq6+5VxzVK26FGi3qkBEXQ
5ud932S3YWD9gNQ0/JAj5Zza8XOdBNIqVfXg2FtNcGy6+j3vq3bu44UfZnaCPS0h/ZrxXiyIgiDU
a1bHhF8GETbFUEk6cxnAuLRi3IkDtJUDU26PtRQ2a2V8Nr1k+YS2DK6eLAhBCa64swdXdZbVu54y
yfSSYufGrrbVNdT7llwAHjJZF59L02tu1C0qoKDrkRsZRppxoPRoHqalr4c28cQyb6nJ2UaerPoA
dbtQs+Dotn1w9HQk6ATaF0vPjbK938loCUFHA2u1ypfOzBi9DGjPAg+h2bQ0JKhZ4xiBWSS84SRl
5XBCtKxmbnGaXmHmrz8FcUjwwBABxBxRzq5x/fVQpM08oK9yBeoSzkgVdRAXGJxXfdrRx831+y7S
CIAgbbutmwHnvavDXWRItXNE8dBzBFa+ZXnA6Q33lqSPldKnyqPkZ+A2fcYyEt1kOc+lmzon6abL
irOIrfqIQ1m6VvDRDuTbrt1O0haETrt3nh/h5qkqfNfj04Qu/rEHTt8A5yuFRNZDZ0WgfCDBtT3Z
7HUYNNdVtLDkcK8iozgXsUNMrtTFW5EX7lxBDrgKZRMKeybCMwUmsez6YFgMvUn53RTgfuRA7N0h
D+e1Rm5L3IOYyrOc3CFi0B7MsJJwomLNSgZ7XZnd8NDr2DhCTwzHVHKHBzVKkDgpzjmRy/IheYnH
F/XKj7ddk3IxkG8GRb2491ynvzVRKJeWUtwTA1JABEA5lA8agtmMiOyeIfHJrALtNC3RdW1H34NF
IDhA25o+Uthr5cEqBmtlFdGLFtvGzrJRkSd+bHJ+Y7Os3exKdAluCqUu1wbpXAm/5X6sUc5Usr1m
vuGJVZhqyq2cwHkioLnJRmrxwM92hOvck4WHWawjYEkDikxRqokXndLmR6lXhz2ezVWl7pWyhVhP
pf5cQyJ88Tr9STTtXhnS9GS2qnaVVZwnGaHXoJqT+lgRS62buf/um0k/U3XPoAYhF6vMM5KlqIBU
hmmd3A5Jc+7tDqtBaKfLSuSI10k0fzK6B8Owkgct0JeY9CkcpyH8paSwnxt/V6i9+cL8bwdzf6g3
hANHTwZuhmp83dTo5cY5MjHR0axqdlbdm7rUz1XYIJuGEPScBMSHtA9eaEjiF+SdvD26DdWsvLaV
CNsrYmAvSB66pm3Omh0c/f4h1wvlzi6d7GQn3b3XlO49cJ0I75D0Y3oW60FwTCuEvok7MqZTiaNB
7fXMTWZmeaZ764wPfY1HK/MHfR8zBbrIQ6ImNFBni4Hi0iZXlf7ecU0cAAF2WtXK+vuYRJsl3uu3
riWOq8jC6rbpfOXo6MFNWYnqth4flI76QZfBlsAJjSdIGJSdU6fdtSlC9GJ8GjY1ouoUj0krvzhJ
KbB5ddamNZ2nTksjxmsm16KKx0HSrY3iRcFb9cGBbvGIodhtWlu/dk2L8TjM9bgyrpiWS2ZpF9nA
J2umKVqgrzR45sGA8Lw06sBfdIEHsc8u+tO0JHw6MgS6zI2BTIoeHvx12VXRdZfk/smMH5zC81aJ
MEj81Dx1LwtN2ecqFRursIaFSQLnzlS49zqFM2wcssL2GvW1KPevrB7DqKdE+V7PE3lZVaGzbntY
ypGRrpiirc6A6KKF1unWvlDtfJ+YOmepBYJvutllOn/1Q3JhKboOV9ODwbyBEjlI6qvSO+iwYW1P
Ube6674OQb03fQJ/wuIjk8QP01W451Bn4wfsCezaNrFfrhhROwQddMtAJ91DkT1vYaRKiBU52an9
AOImxIuiB0tJOGtNy9+DKLqJIheWGrRMbwg+pL5cl7jSDanVl2mlsxX0+0RHYpRlbwZ1YPIVRHLl
V4/16MxVy/dQHGD5rxnAQLnUn0Vg3sgSAFHKX2e684sUKOPcilTu+cLwFiR1zoldPNhN/aj29fXQ
jrPK+SmGtc5dl5klV0dJggvJih5t1d3og/EDRtVaB3vfqeAYHJo1/MUiuOpV+32oO2x3GsYCz6XT
atl4AGIiDeU6nzMVSgIS2e9LYvNIjkE2y2Ao3CnZ8ND05jXkm2GhxHiXymGr9Rg0CWRqGDLFOZL5
kHimsIN9kA54QqVlL1Tss7DNYqYcrR4Eon8Gw98ueqvEspvrVCCTXmO30WU1+Fl5Sl9ZxqpYj4bT
/D6KCjE3Q+Mm1JHzN5VOOqlw6RUY1GvdBIx9YP+wlRgzDqF5syGuz6nj3pj9UED765V1FdIzkeRk
LDKSQ0o1rsjsUxw2KPqHtp6nTrKtq3SXaCb2/1Q6kS3yGgzmysgGZSGXPT9IU17SXL6iVCJwsq9T
WV1YA2NPpxre/RbTTIZGvhacX9yTxLyQ8KiXZWmveqk4qhE2VxQh2bzItWu5lDREwXE4F0o4j9Un
tbGv+grhjzA4VUGRkdsXhRVBssVVa0npSu6UcsVUFRJe+EDkSahXhsQ4Ii3zAF+i6ux7ZMyqbn1I
tQDgYWs/pVST57YxutkHB/r1cJYrhxEymKuZa5pLXZXAOaS1h78U7DiFf5iAPk4bEUgNIQNMWpjD
0fIF2nnfDwiy8NZFC6ZSCe7rYcD9lxL3bMIep5TspRiYm+TDDsOfWoXTB5Qyvh96FrjAylWUcIx1
UT2YQnsplByBATh640Y/BRKT0Z4jaOvabtHJTkkaicQOxngFM4BMtrDeO/ZqSjCU2yY+CtdbDar5
iooDJx1q21VpYocrGsFtVzEXqP1xIfX1QRuxvKHcPRmKJK2ttj2VuQCcycznTCnafZNxX8qFtU3U
gDyYlFwLTx62VdH8SLkBhkSsneu+PAmCQoi0861FWuTdPmr7bj8tVYG8KEGSbHFVHCnn6GsSGXJC
X8C+BRbDXOqMhpLn+9jWJaQg/t5Ji2xWyCPhNnAwHcrUjO2QIMPEK/d245WoDCoPTIxBCX56sQm1
Yp/X3kHrgEczd1PsFamkopjjGpedCOAg45t8lrS5um7k5miNKyz0PieKCjl6onQGVynpXF1JYTzT
SUEcf4WfdOkK9OYPpgaCfQg4em8ydp/BzGkWgtgqmivw2rEcVXujCMnITEbZR9kRDBvYV1kUbVTo
zkBAkjcBPx0ad4ShSJCN3Yw7IQqZXHBSnVAFV2r2vmH1m6w31j6T7WBa221iI94H2s4bGATu7BLv
mmZC67SdZtPnyEZa6Nm4cdVqPz0wL7iyKtXZlHh9uioJtmVt6EjUEtDBsc/8f1HahBkb0mMpue2q
Gp9NLzEEPwSpFS6HMtkHWZHuh8RP9zZZnzaE3JnWICyjEIVZ2MTrSOZJnQEyYi8XpMgsFBA/ezYv
3Q4u13ydaNtwtP75crxHjR+TfcoSIbXrwfDrTZQ2T7ZwsxXP3N30kA0o8/VUeUgJfqY5wSY8vR7G
Dk3ltNga4ZIyHaiGtPf2fRT5+2mJMIINwV2MgsgYqXRwa0Eu1lZZwDMQZfHo51W3+nwqEVO755Rq
5roGGU3zGeWNkKkRRTw99JIR7LvsMc685PNlu9btWWoC+GyHPE5XtQ5nhUjeEejfSLsSAD6OEnc5
kVm0BjdC5Ikr8r27nW9VRyhwMFps5tDklhlP7muKxekT15q0UTjiszyBSKswggOiTAzWEEtQXWT7
GFOxOsYdkJnQIbq2IMeAixycU1ZZ5crzPwZbcfcU+cplHCHTL9NtaBbyynCx+TSEUfWSM8zbyB4z
hvKNNKYsxZH8o22k0bpEw9rLznuv1qvOBhgTuQFnU53OS0fxYTuOEm17UmtPi0OgZ9V+skaZ06vO
pNyGDPtvbM9kmDIKJVxqLqUKqVeWgyz7m+l1jYRqLopRoC2bYD4QnIzfPz1MXz8tyaP7KnQAu0xP
P9fz+Th9NJOUdJ40En62aROmd+XT5k6Ln89Ly1yMpN3Z17Z108ZPf/7cEqOPHw11wJ4+btLXG33X
J3Kw0x8zVUCbnP4aScamMjpu015e71K1q3fTUjwufT2dlqbXLt6HlCNeNU16P70+PbReiWPo67OW
V5HL0/mn6SUcEcOyhHxV1YCGTdvNZokDwWt6+vUwmbg+TV3T4uTg0p3OWNixtssU+uJ+Aa3CaUnJ
KrPiIOQRHYEmcpEPRrWK6jBZdwm5RXln4bod5wK7sMeHrNc/u1Cp552nwDJNzB/ciLA10Tivo9Lf
akk6ABpqtOu6V6pV7Kbd0bQZiePeWiUJxZmyIrlCz2tcUQis1Kj9iOVOXg8+vlOTLJXQWEgNs72B
/GYzdDn5lDoYZ98m1jM9NrhANOT4iAboCQmucVmn7TGj+KPq6qvSUM8IVpB9dkG8cH33MaNiP5PM
QVrJg/XiWNfAKHGqFW9u58U7l9DapaUqjP7d+j4OGdI1xLyPYazrBEy4X5L0JzvGbVojLkqHYsPQ
6nrotVUAoBtmv+vOWoonmlIfYsjHc7uRySJA7aeZLoAIHbhKyyRwkDkkGablXFhJOU/i4i24bUVx
DnRXneWaRv/Ju9ay7loNQYvqBqQZPO/cPz+EUNy1XzPwsLV6ISp9Fw4Fowrc4G6HwoKBHcUiaixU
xEhJVGoGpZJYKuRgHBItfybisJHTGzcq2nXp2faCYqRzbQnQaUQWLv8ve+exXDmSZul36T3KoMVi
Nldr8jJIhtjAGILQ2h1wx9PPB1ZOW1ZUdqX1fjY0i8wIXgH1i3O+U4TdzzaRz4bo9FaaU7vOanVO
csBL+c6oINWa4SJLJOOZPM+eLFC5D5o6Oic92oSM2siqJ4N0ll9+HVuHdHxJkW89JTDkVm0WXwz0
KWdLH4msRI3kmBfgYu22iCBXZLLJNmZX1RtYtRaP51ve/mzcRJFPg1fU8hI4+16DkzWzALyaY7CP
kn5YVaArS51AncXHbgMsY6xlgQAw+uQwxPMvNI5YYd0FcNuH52pU4Mi8cbo7CM8gbn82ynY4B3Df
2HWQ8mW5HeiCrD14I7nSRO0dGD29GryFs8foA+LLyBowDtV2dkt31xBbcRjs9o3udtyww2n2SWCP
DxlREyRorgjEA4slRbKuVdBvRtabCNI7NopVQEPY0LszAqu2PdMB/kf2TEOj9xlrolXOXvYcj3d0
TBGVCbUBUoOz3/svox0CHtEgYkokLuYml+SgzAjqoQ8RqVD5dXupCYNgbdxSB4OmcWL03TOTRFRR
6dcghxRTzjiHnbzvL4L50BCizHIrkt1aL0GdPoVflNWC2QLoLPuHLt7nhOSRoWHfZMKEYVBGdijM
5mZaqD9GzypWQwpvJdekgPgeDCm0rwRgF+63qTTH9eCSKpCSOXaTLHBpK9azlX12FOJSSHPeJm9o
nNKGIrVPiOMtu3JnGOXA9CMD4tBM5ADqWu+h1T96dtlvU35JxJzrKCVgJHOYOGtA8uu6oYMknKa0
WQsXJolFiQ/wGJy5dyjNt0UD1hrQUgy+Hfo6Jvrl/F6zSjaa7KvRtO9yUi4+z9lYUcljmPaRa1Vz
uyMYpuIy4t9HijAkw0p/pBlIvNrDri6yZpNmUXBNJ9gHpYMVvKuRc0JHRxgdZRd0TuGmRbDNo9ON
d26v9KFvSMfOBRF6sT39JPsSGg55LdxtwCT1nSInrsi7nZ7GYt2Tgng06OZIt7fOFb174i8RFSMF
mGPar65RxbsKX8uxsaRHCWREB00aZCfziRi5PP0klPMz9q5NeyMC2aTv9pxlEpw/zo0VXdPGWVez
R23Ww2r5uIomByxgp6yHIOlp4qKxYkcZ7H1HI8ukUL52y49pnacuo7laBFhyI5dgxv4yRG1x/ecP
m3ujcKL3uEspsFhCbMl1YPW3spil7oMuvTQ1MhUvy9cB68BgyfHRdlfTtoL6GhDOn2ko1cYm5WNV
JXHfoKCDWlRxp1qqSXvv9ckx6pms2FmFHsEA2SOgxEC4Pvi6JpA0644ilj3puG+ulVvr1sFwPIWp
vXkdxtrflYiwGG3Fa5mG6S5p+gSZK3drQ+cMhqLp4JryTddzegzikd9VrY2YpB+eK/aW/7oNWxIe
WgmsJRyiJSpY4Fx2CkA0IJr8LBl+TNX4w4bwQcAdTw1QrbD2aos6Uf9qyMrQvkMQqvaZhYag2o32
gsp5P1LBPlp2ssrpZUBFcEZizUVd089fMjtxd3lWf55Ffk3JJTwnU5Xv2eUYnG4YPSrZHBKmXjuU
V71+HmLusmUqFrRS8pVho7emuEW7A5LOUDOkIj/qz3WxBza1rwVgoV5yZUb8Tofb40PH16fTB8rU
aQf7EVZK4Oe4ra1gN+QvjLwxH0U7ScRMNIcRytqA/BabfLGgnW5TAg3JRGSxnaqlxwpLfYpIkgkM
qR7T4Sx0tCYkO3woqACT0ujvvdP+yIqIk84di6sqhi9FR0SZZviya+S485iabamTk03WIIzrdRvu
usK6pi5dSJMAMG+I5QpYpgNIc61NkrjzburHE0Qoe0v+JAEqqJ8fhoiHizM+WeT+bVTewblaLDHE
Ellb/RVLR/U0skAivK6G3lbXNYxQY9w1IGhGoAcXhUb8OCbFz8lKSJ+xfJeIDIBMxE5+L8vIJvGl
5x7LrOtg9XO8FcEEi27oj8xl9NGTfXEe+mA9ijY+GtU8o4pS3w3y6cisy6OLIjBxV6KpRI1ls2xT
UbMK0P3dGAWYl6IEF0FK2GPn0sPGmsSnqFEh2TxN/ng3MwXsh/XqIfFyAjBna8HS+Mo+4NzqH534
ibjGiqSTZFPmif2IRqH+hDaeGJYahoYlv/Yybp+9PJdXlWZfudy6ZwHu8ozOpF5F8bs95tWXTI7d
2WwNQFvLH1HGVRvh28XJGRsACOXQbjowk5OarHcjK89hK7Z9pACUecGXSg9gSFgNJmlAr6ob9UDM
D1w0Dc/HYJTkxTnxjXY3bcBizyBCEYN6uVsdy5oSUvOL9pFBNnuXfvPUeCzzcLy3pOfd2JneCJqs
nrNSHhhBWcjRynfhAbLA6J3s3Mp8L8RDjoj/0k3fGUgM1yLHpiVKpJULTDOvoCl6kgTXPFNH0xpI
SelN7BuGBJnBMmtCAbOvEPWw26Ls1J1Zco+cWJLQvNRJnB2cFrJ2TJniceKeTPtHFkoi9UYHFV5C
pmQW0+DG4pvtNDffrpqbZzEujCtBAOwwH6e83qkMsxJs4J1B+PXjmMP8145/ZGl7INf1yXM9cSNg
0+QJAhenbaA3JhVP19gLjmj30r1jmtGl7Khhp/pLb6eKColM9NqKDlVrfw8EETok6F4VMdMrR4FF
nGS/N7UcTyX7ppUzpDTxoXupVPILax0D0SCYtkU++9uyngjoaECipFm9S0ohkfj7ch0kZCvGJDcx
T1DuwWmIXIPixx4lB8lmE6Frefcs87yVGVfQndqcPJOaiYjBCgyhid76meuszWmQh7kv4yNSHgKx
iasqQ8BLDneKqfd3DqMqiFRmSxqkp1d+rF8J0vbODo4FkDxImVNFVm8dAj9RQ9Z+sspqO/iMlBvU
LfvWh0PJoipbJegdHyLG48AZBr0JWLxZ5nDkjqSQfoCtGPoxfQrddGUiqx686JflxuNxhGvmDQ5A
Op1R9C1p4TZd9rp1M6qFkMeoWbnG1nbl1SoMIvJkB7CKdvk8084id41ZEnjZN5sR69ENo28JKUHX
3ttaaZ4+JgqzSClD6iTfrCguAiYqLd0dHW1/MBFrO6qrL5M+IZym8csBxAQp0AEny/aIMFGc++oY
F/BjuiHQQD2iAlrfY553wa3v/DXiE/VCXCCpesZnS7GVCfo7aYXxznDUD/Ikp0vd0HgyXLuEeTxv
C+Q4ew5MfOhd4mG8eAttxfjmTz/joPY/W/mPVlfxlkxKfXHDMTz2gGxtJMw81Iv0mtY4YCy3fqlq
NVyJgrGexumZpFAMEMgSrjBIilsluJMwyt8XCE7uVSoZD5WZfyWvzQvp5ZIQ1XRYJUsI5CDuMRXM
uy774GZkmgm2h3jVh7ufhQbnb8t4YSTaeRVUM26i5cfgJoI8CqgdlI3RLTLvrL0ulTYPwMaLQz/P
z20q8gsrCv3Uu+AzZjLjRpmzfvLcL90wh/ePH4ztDnlh/2qXLPPBLANEqEG2pnbHDJTo5znO1ZXn
wfjkjuYptdNvE2NiptYjG5oUVVpgEFI+y7iiLzD6DWogvlanvjdOYa0NMuAZDUt27DPRrU2J9jls
p/BIxdAylYv7R3vekIoWoV3curWjt4Fv1juZVoRGpgNxcCHxwgyKt5ltwkk1mXmaxsg6x2Pd3Hkw
uHU83Qt0IxNLyi5X4QXvqDpFCeLtrJ1+wYTu2BnN7pY0THXyaFibLBs2I8lo+65KrI1M7WRnhYwV
rXNRJu2n2sv4ltYOpqWLhnmsHdDcRFTGMGY86vcY5Kww4uQCh/ixSJ3skLJgYAIK9dNpv7B85y7i
1tlOEYm98TNBnlUDSJX9CKigMgajKqECE1ftXizvO1pU4+ilLUQ6KzuhN+jPHz+MfgINpfhi2iar
7pVutj7Cm+eRK/6Uj4PERWCOJ52FX+s4+WVg3nwsHQepZA2px2GerGNnomSs2+1cVNVGT47cND3I
4qjzEzitEAn7qkv2wSy7g9dO4MV9JndaK2av6bLjhzvleTuRQwQVS/5Xl4Vf5mG+lrJB9u5M/VkF
GeRCVX/BGCs4JaJsmxrWd+2a1L+6nE6CnnifW2G3yf3qbs+yv1Vjph7imDhzDVxSV463IzA02NdT
YRKMRLCV1aWf9UByjiOI/XQMBHwxEXLkQU7BqmUi8eAlb5H93gWj8zlqJnR9fvm1MfCHKlflX5mr
g+zkFJvcJS/b9Ll7Y/ibUjC3wnH6XVpNz5WV92QV0gtWpOP4gowt7qMwFMmUMfeFWCDStvVcp2m7
iSPbWU8LxdYTob/LCpKL86JDugI5/CbPZhX8CqWNeLOLvY3t6WfXr9yjFHIVmgNiBRsRclXDz22F
oO8I0QlIBG9IbYS3ygw/YV07//RdVLgNy3G6x7bhGae7fWMIQsyAc/aYQUTStLs4L3sMCwGSdbqi
QhSIchDhMdeabY5+3K0cIpY3RWa9dfF2sGwqfYO1n2ghHLe2WsVRQ46GbhAapBDY0Znuy5iYs7pt
4Vsiei+gP4UJ289277uN+z6ZR/wjq4JJvxdnziMZKCMhQ8ahMcttUTK4solmqvxYXolf/qoq9SOx
mYVUMpGEA2q1amfXOjaGfpjHILq2RtFfrEaEG9RUFQtNlqgkeu9qx862PO+XS5fYP1URqKa+5I1N
mRKcOgGoMnC7Te93HY/6AHxilLcHh3Iq09OW4GN1EA4OeT+2kVwykqGWQF8Htko0bHOrJg+Jsk2/
dNJgUsuMnyYVPU+raeVUeCv7WQNSLfZFrINz4u0sC3zgbAz1JqgZftleJA5GlNkrQQ7dPu7jim1I
KU6NJ34yDzf3oQNmDKP0tJ1YspVF88aazN9rMOMoZrDWUAVtExvOauab58ojCFI5Mn7qGC5pxb5W
4l44G6OA51aLp66ATikLMM+lNNxPon4LbLcEHsS+T1Ta2nRpuyS40dcbDNZGkTkHjb0XshmuBY9R
OJ7bnDF6R+VYBZ9TIyJes2qJkiSDEBr3DHcpVsGOu+GZg6XwNfT0JmbnPIy1dcJ+B6TIJSmT+yyn
ITayFUYod52mg3NxUeUcq6l6jALRXOo6Z/Iz9P0tCKg5faEu3ITJkI6L6IGQ8p2RMVvLchJE1SCe
qaDg4NUOYpl0IHPczjcuXn6Wnwm47T7az2aFnEKRB98EG6Pq+psM5meLTdkykQpOlg2g2ZUNWQYh
X9zUatp/H3CiiIkvLGZBVi+INu0XmG6mNznZ1vojZH4g8HiVbt0YVqjdUb4ljfU9LUXJlqP+OdC0
71UL3dhoftUkaVyQ2IW7wMt/Tt4y6rKT8pBjuffCqdnYuAh3bhh/t+36gdyrZW7LIFvb7MmGFPOv
5KyODNMnfSL11ipi/1I15bBORAun18spZLEWrkkOc7nPVr/Y89JkVZQv8UxyuTEyLAqNnMFCq66O
+MYMY51TiHwOpqMWfXAqLGGtLS/n6ITkiLdp1W0x8J+i2Xnrg9zcZWZanFTrC4T81tbORhBWdS5p
0LmVUEfe6/jdCvrmbrqeRg0R9tu6zfO9n3BlBpFaMXOMaKgRqEbYRhJnebBW0bEop6/EamXnROg7
OV6warv2UuIsWOd+w4aQRD4mCciwJs/hO6YeyEqGQbpwf8QWIxq3EBzlyTs0wQR63FOk24xQur3Q
+F5iJDbxtO4YOfI8GHV4Vg4fz1UwB926E5sqdvtNwsrxIdLpwQmQdDGhTTZuFzv7gGVLkULPrMD9
T9pqjqHhl6TjeZjW3a+mNsJzpwQ8xmzKjoF7axiyOOD1lWHcE8uDKWFHnAH2wIVc9p+dICY/Fd3D
vp1NsKOsn5Trs9B3OliKKWjS1BXR+eNHOXk/W2ZrzP6ybsfwIjuyL3qMw9a9pL3znZrS/FH27t2L
zZTEui7cWWl2DUZwx102WltGQuOujul/cJxxgIe4pNf0D8xbss951NzmSSrCkLxr3i7rMZE8C+Ss
FExlfrLr6tgVQ3lKSDg+1sq7O3VAWBK4NmJnO9Z7ax4ZaTKuSnQePwTlmuzDz3HZU5xPTrFXhQsw
MzIUdYADPLw+VEucdjMUzy0joT3rMhQeo9PdKtk/U1TpozIrpAR1+VpTI+lUOMcx6sUKI/g2Dgra
tBbUpJFBjh8LBqZkUj2yntGrVNjpqTd5ikoV0xt2QL+zoaAVmHFhWEl+6gAaXJDM7RYh+7YmnvQ+
pA0UR9WaO62jbwHCtbXpk6HoKrwHWLeIem7EobMb56x04q0iejGRM34rwCIwaJgA8Dr0NHNjXqPZ
4jkYtPsqYRejCyMncHcMwJAW+6GJaHXwl3OM46dbGZf+Lo+kvXWJRl0Nrc2EJq1jkrTVwVRudCqp
pY8jEUZ4xwf0TnZ5S8fSOKhkx/ugLzfyJ90ExOONOr1FWAbTHP+ETRb2vmJPyQpKDce5JW2bNiJv
BmftmUBnHWtuj6IW0y7E4rUJzXiFHWRkpOl/KblWHisLuqQ9pMcaBdVD1Rq3SvfjUfrFcIuSBPRB
C6maKJx16ijr5FUNYhMVA0JAC5cWt1S4cj2UXnYhkJzDMwp739cld6vazAnq4sYfjnSTgQEFrxG2
feTZccuWqC+zax+bJH9wbIa+M4FJpZGPZw4mdGrOy23SEjTRFvLKVL5b913vf4p9lhNpb39qamqU
eEJ8NBZshsbM+l7nbf2YBcN2bDr3a8igBVjdwFvC37Gtu8p5NceDGH+JVrjPnWOKxzAXz/WAfop+
2F4XRIK8emX6q/H98VfTMN/zNDj+Hj2sZ9AKZzPB0YbvHAdbFdfQdvdzpNqvPAZrNIiwUAu/SU/S
6ZmOSx3c0gJNSZw0sB9HuUmsrjwarNLjjGDKLHpKq5mTyKQ7143TrjFIaySLlXMTPc+POBfew9jO
0OABETSM8h665Yc2qxK3bK8eSV+2mQ+Y7suMahxsKfkg/DJ6XLAaU/moW0cdBtW+V23RrcM86Hya
fgRFrlaPU2Qlt940K9YNTzUAvzOjm+DsMefchJgZGN+n+do263RrJDLY0Fp7x27oM0wAeNvmlrq/
R0ubU9Sig2tgKAiaOnsy8PEmxTfLsx5wJxt7bJvpzu4RuXG7/xZYM4kGRiOOWTMlG5J7iu1skwJK
lzQcXLxOn4pqfm85v7NwrJ/dSDqHjj56VXAtzyYROZPi9gN0Ds3qPOF/zIrmWvWLsMUlfphKNCbr
nTjubM5IFWDrZVuXpGe5TeZLhYAkuosyaR4IPO6hp3LW4RgazqTLm9fRrYebPZRHws8/OZ7B+Bln
zjHsewoa4a3tgIrLihLnBXLkE8N+gjDCdONiEVjpJok/oRF+dadwWplFB7faj8u7PXDBN06UbQKH
SArNNA9uesPwz8agq1K7urCjpcdqx0MVWXonc2HfG/VhCoY2LEv/osAe3qRpXi3uGZtBNva2XJ4i
Rsno1k8ylHdomyYWWF45N8wFpXhKDAJ1o/Q0+HvMVuWPgvHU2lfm8DiMj40oy0uJuYDGs7C+IEzE
wG31YE5ZM3ymXxyna9y64VcnFw3bHx6KFuMfqsOA7RLQdmaW8q1WOdJFv3UJ0xq+0RGYZ4CS5iHK
nK2JHTyYCD4W6Mk5KtycinJMHyflPDchtZ5rpUxIlh8hCyqQG/Ke8/wGgD/dLRC7PoyQk5sPqIhy
KzuPOiKYosNvNJBrQ8s6cdbyIxH028Y8TYdSyv04Ftaxi7z8KUYY55vdNuC+uK7IDSZqXOYH7ScT
I5nqRKQwc+7ISV77jLFrUkHw5ajXOBg7BtBuUX8rYwoRYB3ZvaqlvR/Yjr6y20amd2ey57vFg10h
uKvEqQ2D9rWSS/cMXaAfDwa2oaubmC8xC833xul4BAbeoy+Z9I2DyW+NQ+fGVuheTBRDoYj1VkOJ
2jSyujXzmFE/0aI3RWteTWb9q6SQnwQCZb7XOvucdox3uhC/2KT7nWtph47WWnsUoWM1tte2KPtN
hSqTPRRYcSv34se+8t/CxCdzwR8/2aRD9SmCW1nUah/7A01bzMv0bnn3dBie2dM3bIInImi7Mj7U
JeAfcqzH+4S7ZMJ38MXvGXwWRXa3cBuyKLGJmy98XB4AVLXckZju/5T4FPx4WzTMpj5+5MRX3tzE
Na/QmDbJxmAf9KV0u/68ZDGvraI2v4h+lIjU0vDsTMj75JCSgGyM1bXNcrTbnidfUk5uhr3FK2Kq
fM/4kJZqToJjOyQWeXNR+12zItKZZV7SHPRBG0beyXZmSSPno+8cWNU7lfMjRCr0MjDCoRrwSBUO
QtDn7aSetPaJWBXxL8U46CmL83nX1ggVoo95VY3GtG5Th90N4ysfsPAl1O9BQAL0xnFQdgKVsdYQ
7uS+E4vrIMudF2+e0nVmj85piEfnpbPMP/7otzzvoMXpXV+O8mA2yMLLWlVHPekl2CX5pqWTvZTt
U9RGzetox8nT5ExoLvL8Hk2k3AE+IFEofmaqoy+DE6XI8yKyf+s4fbU+dhFSEZ/4AZwf/Oe0nC8i
8gLGKYV+JiqL3CW3O/clIgzaHOc8BViikqjvvswxKyzMBe0JbyYxTD0zhwg1G2ABGe0K8OSuhwi7
XuTls9er/VABls+msr55Gh9k7bDJ1UjNtyNgwR3bXRSV3gDluKneGTXABbdNFAxApI9U5FwSFBsr
RdYUg2yD2wyV7toUat7JiF6W2lpffQr+ddtMI/WdYR0iyxUP40zL2xI7+arZPQgZyife2Lvu+2gz
Iw/ZyiKdDjUytFUvyD1B9i22bDVZsMa9/1CgKCaASYwyPo8JBW81yHcOJwPCJS0NQrJDJjM5e2iy
nEc6XfeRtlJi+fHOleGprVBEALiftVcVz6Qc9s/Ub8nKNMp077XUR1NNjz3NYr55ikGZ0MFn6Zjy
BYktLW5Q6TurHesGlXsjiyC/YuHw2EDqb70vrOvHD2O0WPbggWR+wX9jTXYgum7ch+Q9cazKE2o9
6yn2TpmUxb0dYuccV4p7mkVb4wfO82x9EpFhf7Z+lIO8hSpKXlODfBiIIp+VD7G79IIGf1s6Pch+
mB6qcL7ggI2jE8ibnEAO5ga7WlOizhhfWRPX5m7o+uGDaHA2C7L9cmcgsYj490fplm95hPZS5a3z
GZ0UwSnxJzHSkeS+lRCGNfbXdKgfAnc0HmgYEAGlIzOeOe/PVmKQkMeRB5pCEoYlD+4YgFAMxq90
FtYR45hzZmRHuoGyql2k8Mz05VxvI3SgDE4K1yc+HGXt1k7ibtPgncNt1r+mTMWJ+6rfStdOX2b5
6Iu02mL8n7bzAIC+FU+6tcKNcpvpCqniNDaOBzwueUmizjzLSrgrTxvzhudEuJ9sd/yn4fL/E03/
hmi6kAwwgv7PRNPr2zC8/Ujl8EuI4c9c0z/+5R9cUz/6B3y6kFn1An36M9g0cP7hmb4P0BS1q2vz
N/4bbOra/yCHmXs7ucrwIl2H/zU0UqT/579c6x9wFKEpYUVlOo4L+L/+X+DzHyDMf2ZhJ7+aP/78
ZzDlb3ZaFyhRYEbBwlxFnmL+G47K0b5RtEZ7MPvpht9kE/dgfFJ2p0bIQwoF6/Q3DuK/ekU8pK6D
cdnhzv2bmbasYWXMCJgOE4JqPPhgVV9s/zK5zI+nmOHtn47JX3zA3+gLHx+QF4oWZJ4NevQ3EmLC
WmPu26I9WMQWlw2+kgDj1Fy8+d38+r9+KRgo4AU8XtDk1f4VgDAGJWt+jO8HPRTvRVm8L9BAys6w
SL7/51da3vSfMDfLh+KVvBCmBOfAvx01AW5oSD3VHmJjirYRAgBGcz4tmPp7cirn/L+9lm9Fbhjw
+A2t3/32ScuuFG8YM+llY8mt7DXsiL0L/bMysXkiVSaxIzxSqOMh0x0b5eDmJB0dVP03zMffnP8f
nxpuLXuJaBFs/A6YCMYqNEQ0tYcoQiNaxFdf6iedqFfL0K+qVU8DnpA4S/7mDPr4hL9/24SN+35A
1xX9GynVYLLnBDh1D5ZRHHNTHO2Ax0ozPXVCPfUSPXad4MKdX/Oww25oZG+9S8qJnrh+qB9WDPie
c7/4O97GX5zZoY+83YF45fpAMP/1dPP7RtplWrcH4SKvTErv4Ae8mnAmIqpCQaF7lSTX4k4F/GP6
gjqzvOuCAJ9Wjp9CFvOskneTnwBt/u+74F9ccX95mDxoObB2TZPby7++r5mBFWv3Cqm67PpDi7V4
08uR1Rl8wsnligjEOrDF19YmQug/v7T1G6Hhn6fIn177NxpWGCJLMmTZHpTnPExmnkMoANmRqCX6
Rr3iueGryBX+Qv97hj++ZxL0n9/CXx6VP72D347KVFRM82rewZzamKAD9eqr/O1DAZpzS/jPLwZJ
99+/7SjkY3NeIuGz7WB5P3/ifzVx5WF/biv2Vi1+3ODsNwXLLbYg2hytndtV+w7TTZm9SIH37WOV
UobTk9c7BxHB60IGfQ75N4uCNYo5dxwjIkEk2jHye21RbEXFSAgsxasjnxpCLJfAD25wUZa/+daA
uWtUZJTuorq5tAlbR6I3yaEvVsvflz5MtNFZ21Ozb7TzCbIuZbKNSDVklQKcxOcELQr+kidozBx5
q2eSkgOPjdfkrZt4HD4uKDVOT3BnjiPQvtRKD6WF0DAlO5AjWmPcytgHukhAOv02Deox64gpTByS
H9SxiXiPNSNuJmKPImCxZ6ZwaSpa45WfFkfWxQfWyqjlKNI7Ej+Hn4XM35ZgYYZvBExEu4y5/qqd
xi1RB++VV743dv6+nE92xCls1XyGrEa1PPwIl1vx8s2YhAevU3vYtVO7CpT9A7FxvDLH9N1PMzy0
wRWhGYp0Ppel/MOkxmdUOlsPIk7P9/lx8xA+3qVedCujb4210tWbxWu6NDxsWPTrFPX8Aq2frCzk
YMu3yeDDhbPc2IQHymXhFgecB5OAHtYAwIZ0zWFpVL3VVXOSMTew5euPPXIai2JrN+Q/CkA8Bn0Q
8dm7qGc7GyRXsEbpytUVW5DURPbc/ohSwXSaj2pM3Hq82XyFGnjLo18qbJ0Va6TXdOI5Yc8T22Tu
i2106lJmb42EAujyTuJwviuHHRQP4SgcnyKss1XlndMCDZa34PbuxWKt81uW4h5fAX0ZWUo/u1Gd
2cO/LS9Rz9NTOi0nWiZ3y+sxv/025IiPjfLNmSFDLN8Uxc+NVdEtKMxXAySM4RrvRVO8WXn1NgZY
bBz12nVsSwlECpvk7sBRJdvIespJE3ZN0GLQjcUaGte9qOgUI4fYHB1xfrr4wRh5XcaaTF4GimfX
L7tNTHkx847WdSp2XZsZ66HL3/IC5hFPxwc/GX8BsGG7vHgjej/S+664Nb8qa2s9eoEggbT28RMP
l493D2aAdClrfFqeu3k3kPT8ZqOPnjuCMfEcg1m6RCJAI2DhDHNRh5ap+bqcytPycHZM/2ZI+Hdz
XB1yi2ND3Hi4d7sEiO346vQ5+7K+YQyW6xcrq/uLq3hvskyxVrO74oblxz2mJRNgI/sHul0nf/g4
HTsvec+XC3euOA96o/zi2Mk9AFcAUY6X/riVECj+PvnqNSq5VpoDt9tVMkyvDkujlbVIGzrabdht
+IobMsv8KH0DMMARLdhnLisLrT8NMzXhx21rXB71KZDdaYkvahN3rRQxwrnQr9ZyoNZNYv6IZ0yd
wd0EcbWSgXzCbJ2+B00L5dFkiyz6ZBswYAn64s3o3EOXiW9kN4+aawCP2QqH+VtotOAiTLX3JY+s
aKIEViG0hakzGDkufyGS+6SbuMiC8TVc7pliYf8qn7eOY5rfwqtgBSQ813Buw7LEBP6n8Gm2MyhC
uPeAdXZzr85mv1jFo/hqYt4nJdeQe2DKHsBp1Qf2pnbILJ7Yi62MKMl2DDOuxGnAaFD2q18uV5fP
xnO5Y/pCarpcrnTVA5nsLYRMrSCGOBMM8LoYi811hmZxKaBSMHsKxy0ieLKJplMLF21tptMJhc0x
IJBoM7TLY7JR8coweVnfNJ4/diO5b+DwJTjbFhjitEGYQVpX66R1P6X4cNArwwAs2/yFaTgBoTWT
sqjkiystgs0Mrqsy5bvyJ/0KayXcfJyQH8WLL/P35XHAGuHdS3xSb/lquMUJwWpcC/NnF5uf8rQm
7ce6TzEOYJnvSriym9gPBdao5RBp8VlGixUqOX2c/LJimx2eHGmgvF38L3Vev1kWagWrJIqKnCDk
qWgyFttRqsZm22j5S2Id33qN/6mrI32c4vxIpkC9y1iLYGUhzEzJeIDE0L90km0R/NZd2FWMroxg
w6zjuy8HbxPPGF+sqBB4vWxSqPPO3pgT57yTGHtYIBkHUI5rzza2YQDRMWtnG10UucW9k5yCicvH
M7gO3RgfUQLEQOYz+nl4WotBPyfMgNMTPWRnhWTf1tExqxcAuOjUpgpIhCXml5VdA7kLZ0c4/l/2
zqQ5UiRNw3+lre+0gQMOHOYSe6BdSkkpXTApM8W+7/z6eZysLlVn13TZzHnKrEiCCEUQBO7+Le9C
2O7OP2q3uxY989bMmrkJhh+AF5GBhOZMt6oHgmRCmKb4eIBQySEm8xo+7saNB6RakXlef7syYwxR
2PoorKe26W+odeD9CvloZ3riLY1md5cC/toMsNFFA/gBbOi4QcfrjT+8FoqeXzjA9q0Q71PFirHE
9M1LkG10PaziZyB9Xmp22ypbaFDYMEnsiPyCNu7OAoFI9ZdYNujpAvU/6NFOWyp7sBTggVl0jDr5
VEwMgSjoH5ZivBNqLrfl9aJTj7dbhmg4ml8hRAAcUFOQ3ee4vBr5PqLL2zu0d1jbqtZ+gkj3I5sY
tqarPzqjo++WIrHRxKwQd4JPts3gJHMyaMIARb2sSQ8OSDz4JJrdzrRC+nbheOj6HiVCgcF5WHzp
ZBVT1umQYEvyZk9vfZV/KU9LeNk6wmCEExj0jGWo15N9CbsGbckHoK7DQwEo1KJffQWK9duc04tA
weA9Cd1tlIIICBEYCaGEgfjvtPFLUlqXw2BWJ5LveJeM8Ve3HUDmeMl4qbn2RRpnwdHEu0TUqG3Q
H70K60nfeRJP6A72ws5CaxtKbfkt9lAuX+okPRbaHp+tJ4+utETmfyum7DFmKd3peLdOS32ea+gf
np7RP11qJKcWCopTEVN7Ba5QN5oOarCe4Y/M+zKV5yYyr/RWPBSjpK/8uubkFrf9WKT7rneObhtg
/pmDwMpM+FI4z8IXvLWnptjBl7tJZQfdXHNPFUA2bx4KjIupmsWz+2TEc3nuQHvVKVwolBBvdYPW
he3A2IZvfmHl9YWC5R96aWRMm/OABbwLlaPuvmMFAAeKfvsEmzY2Yw/UTH5he1bNoEjvvYy7KH9y
RxRGKhUyNBMrKsZuYFQCOFpRKfd5AKjKIMyznW/dxPKhq/Y8QtSqiX/TmMZl4Fg43moNrLgExgXx
1jBZX8GYoKsO3mSDbgyBFqKm29oEV9dLxv/sWacBEAViKhFIED7Qq9EjWSobumbKEjAI8BMj6E2Q
NNyXM0CppoWX5blHZ44hfeLiGjZgEfuuHMn5FKMt0e1TNDWH0ZnrS8wC/XIOgf0106GfW2q4Hoaj
iuBkl1heF50FYzF19iCWQYcPwwvd4m5LZw7YxdAQRrnZrnBjeCqiODlIGuwcJ2pO45AAwk1BOkNY
9HCFO4498BhU87YNK8yuiwL8tCu8lTWwkTByvL2hBe9DC0nH46JuLfXpEpX2zkZm0JbRhwlEiDGY
HdeVDlUPkkwr3nayBaI/obm8NEsKerY6MZ15iB0U96K2xBEivB+7oXnqPXMXsSocJy3chZOIrmj0
wcMLH7OgRhBraN+zWgvAOOQIF4n0tcw6b29mX2tZ4EYqhkOKEOCh7uLwaIFRczv5xQUVciB7k4cg
Hq7k3CJ2lJTbOR9q5I+jEgWXaacLYoOld0/upECEhfL47mGUGtwEiwopXUMMx6H3LmzSB3R4jadC
IFfqzoTpGmGyHYMCmit4byyYP6tLHbJjaFvExD9Jye3DWIfqYj0PtvBnkF2E0PxOqUMlHObcRanV
rO+COAv5UagyxUYfUybBOAK4pMJW0L9gHGbOrH3OOgCVAdlMAg/m0OTj7eTJdqs73lEzJs7U5Aca
Me0hxtuu12Qx3S9lUd4yJz2Xbni9hrpdQprpim7atHHyhBoTxvJhd29gSSJ+wD1mIOn1m1cdVaRc
BgLpAGxkRRVid6APx1jH8zjWXmzmDiZB2M1BWOwX0z6p/z3Bl06b5GOBFUMQnxT7MAtu6HK4G6/g
UDVC9IMMCywlfWsKAg0wijujduOTtjNpo19G7t4iMT1UOKwmFka0g9Xz/kQXbk9+lwfaPohyBi4d
Sc2o95nGz5ioZKtXtZZeXYXIxTKgj51H9OreAeI82YD3t6GZvgmL6z8uLRkneZqGPqtf84t1SYZP
NhkJ+r5c3DKD6TtdL479kLvy2qNyWFkV01K3H9z6ugzUELOXJ5t1GiYxDYSkognU1w9IGOT7cVJY
pqI+aTXkbcNtESZqywtzKC41B+eGEFWlfRAXL7N1bQvyS2B/RhqQ65GuhEg4gKTjymogs0BMq5Cq
K+4cOuJVQfIFgwZ9gzZAOJYFVaWlEr09AXDUwiw7toyfd2jYw3RoPGyo8wxQfDBtmpzfWp127+I+
UdKhGQyyBbSBT8LU0ejCXh6hz2wr41nfoDD8EGfeKYWxhxz7cG/m3oifvHEKzfHeHOeLuCE47h0u
PJE9CdpBqQtrHoCDpB/u8Y4SMLZDMHIlHbleWUEPF4sQT+tv0MdwINDpOUW9Ogc1rxYKLDyr/FjH
XsKS81sPPQ8trhh79cAzNo4JEGnNks1sOU2Odo36O6mJrkTRGIfGkHFzqZMQqGd4KrUtJF1hgimu
E4G4SlarZLno7UcnQfBFK2fEBsSlrBkTrT3f1Vpx6TjzRQbpCR3Rw2xgIzvzl2nBK9Rbq4Iicmnv
Y/lowUmuenSTEu4RQMW3HiU9U8hT2buv1WDTijamS7BmLBlO/AYPpUbLj5AseF7Lb+vJG2rNqWBc
70ROoSJhkTJi8dHJYjeW/KWW5tR5kXqh8qzyXUzrW274NJbXQU4txZgu3Ny4A9qPta8JhBMi2laz
b2iH77jyj2rC6Ivqa0bTC/TCzpkghcdmw03K5YGEyoSWtZcEGgTB5Ho9CFyzfliryXXITNfYr5or
KZ4J0svUmi/UuiwgnnVL8YNGPHUUkvqhJGRfTQec0ru0IDZ1tM62SM/BmgjdPSGGt+/IhLmD+YvQ
RB87PEKt2a6jFtiOQV6bfQe9rpAT3PMgnS+qnwPt4E5+0bev6UQCoiba6rmIh+9NPdyrqUT9qtHS
n2Rpv01Z9JYY35Ii3YatTDFSKJhmtJvZFFe6B5Z3ifnaqgQxtIyecJrubedL2kffauOwFFRVGmCY
rOpnmLDYTatrMgR30zJ9VV9TaqqmzKSI4ChMG4qZjsZvrwqXfSvIJoVaSB4Fo6OWFCpGy0r3U87K
tfYGzA6VrKCb+BYBTAHNWJ5qrf2Yquy+9tBtgb+L1RxzKoH6JoyK81TjuK4aGIkBIxYIk5/oFL2G
AoMf0LtWRt6hCj52GH3MllJyHjnrqNXOtHqOEMieHHVrr5u4UcWpDeTfHrJSDNUUXKvMkBeYuAVb
5S1BwwJi23TrgLXYr4WF6EtmozYfQKSH7MCNF8Zkd52Xo4jKDQ4YCe4T9sJEAr2CIps2dXZkaZ7y
rPlZ8TC9/K1o+ushAxpL7UTaKrfmrhRTfmw1sEctxTmMdiifJcfYM9MNkjpXI2Jgc8us7nFxEsHX
5CtOzfhO8XBfNyOAdcDxvUHglxsQKgfjah0PXWDxEzZk9tgh7cHh7mQuv9sLVIC0nvnktDuE0y60
3WcTqym3W7jF1+HXOl/MACvZNdUOYKZPZuYb1BgHOC3bGduIreCGVuk96/1Qhx8yZOIGT4XxAmmR
dNNzM/b32Qi0tRImbHcVHxgWwosDBAUVUdtUYddMK1SlsmxiZigAPXZdDiBPrY80XDZrjTTXWHVj
im6FfTlqpEcJ1PONDIneCg+gaxVSnIr4QeyMW7JeBBMplbscgU3UA06kp6h9G0piEYwCElXkoF6H
rtAcP7Sy9o5oyCoeEXxwbWeQIOtmeRdJokno+NomAOSW8N410+uQPMIKaUElMcVkdva9aAbjes09
C9iNcQK+LWu5RCiCPjbdfAlphFUq6LVt1uWI3tnOm2PkRAzXoWldW1P+sVZpNI0v3WTxrq4ksT8S
z0c71tFgZ2krKE2uix2hYrqv0YSDGcWUbsNWSkAaaDPGiBHiDrCIFcMAxUR4cT/clJQXgggrJdib
tZJdVVSjG4XITz1YVBkx8qbwbsskdw5qKplV3lt59JAio3i2JvnRTxYFRCjEJVWE2MSgo7pFJC76
aa20lF/bpbupNFLvoExJojKbCZXlzQxnbUOSd7HmzIXJXb2ubakkjO4c+aNutRF4P8GRKk2t9hyg
XxwixhuqDBua1flGtv0OZa+D1hKQCBs+ndXnb82A8/usQMrIbK1rlSbIUavlZo3m1i9K6DXvKtti
bibJozKbe+pHNzveFBGwIRQxyPP6vnWrd48G4zGrr4xZfwlswu2KJkAQZq+QrZBgicyAkoPxsyaw
UobG+lwWIWhZ7vophTYCoEuDn77jDjnihfGiBcQqFSq5i3c3OmCsQBt1F2ZGHgrNGVGiq5a1lKm0
EacYcF3CV/MtCMMu2P+gmb8HpvOsWUV1ID0/2qEyd/bmflt7+deq7vwQbdys4WuhZoDgOJI4BVib
+luVafIQ2TeA0c6aXr0soetsZ4dcN+haRWOszgVayhumy2GHQNHFKGJxNelD/wBM9hHEzkbLcSlT
gpOV5iGdNd1XXoRdG+U7pHS0atOjCbbtS615apfDMtl+GbQukBGzvjTMLLkJSguhCfRoJ9Ef9KG+
HmAubLRsqA6pGBCwR5ppj1aMva3rDGUfg7Ah6acbRF31S4GlVTREy0F36cxVQTCcwmT80vSwl/O4
3Y6E26RHbwUqTrvAfUR37GDnLeT4SnvtSk/VSMPktIBf20MsesY2BzG43k4vjWCEV28XtwVMK2OL
O8G9rPsO5WQUlhD37wD+s7EXu0YdHIqvmBx/3QQGe/1LWQyGz70gf9vYpeN3yUz4r3sahY7CdA7D
XN0hQSL9dSOzXvo2I2cMw/K8ijLZWQE3R4ZIMWqI5ph8GRjqG4zjYfBEzDRgjzoqhMx20HjEDjwl
YrJZ9q3VNeH3uf5SoEp5gGMNbyGCsFyORu6vmzgNXrxm9vYCnpuP3NYfN+sxdNDdfYSUGCrQmzkr
5zNX0/K7fLT8de+Xh2bUm8cQ+/pVqs2yeqCzXkUlVenEfW6qMcRd26tgzdYBJZx6ittzosQIAzRN
NRB6ppaWjH6oofnGYRYwgb6H5kM+Ru5h9PrDZE7TXseVJe9mAY2ITR+lpt+0alxR8N9/PpEEfFCW
UtEwNNPw1w3lfvFzr09TgJ6LegY7JAoUurAOI8SQW0hBNPcq/b5NDf2+rJPwkBaUBqNAnqOicC5T
ET+asqkvra4D1qfF+UnL9NDnV7ov0eFBdq960CWyN10zXUsDRX8zzZKzBwaRQmQRb6WLMqhbNOad
bWjiDl26ai+TKN57XqHQwuhhWUQETDqY/9H8dTtuKPWQQnt9O/IZ66NphJdBhR9cuAdqqu85nXCc
q/vFzKv72YJw7uIlcFqPOaRhHQDDW0u7mdDVuVvqa4pi88FZ4hdLL7ObeDeRGkqTEtBAdX+xUouF
iEvc9pqk/K127SL6bkyh2EunNUkBDNNf9wb1K/zhmC7bwxBaX91xURrxQb8bhfOiwVM5TB4SiFbh
hLDsNpMXT/6gNuveNKAjA5sMGgcruNPqkx/K7COh0b5PaRv666F1oytJu3WvamAiOVmV7Zn0srOg
zyCWmQEVvXKCd+nAXS7KrmLFt67nOw+OBt0mNu48f2M5Qs3LWZAPFsdybB5srdsgAjOfXMvcCzWK
HTU60RDRj72VXNZ5G3L7BXtXK7oDFfdLezY4IkJB/G/rABavHSW8YZuUw80GokrMVLOLahWfNvu5
M0IfEim6bXGjUbqr0DiLsVS0AEPHSe8PWILqW5TuOz9TE00ZwIpPe1RsrRpxmTCF1l+JCPknckpc
ZcV1hMUarURxCnAAdFL3gBbTBa+VBHSDh0gHbyXxaT0kuXsDBj6CTm0s23iZMBJbNHQlZPGtrvns
+WihSOkPVtP7pTqZEAIB8H61q7vWgIpTmOwpRUx4vsaW7yy65a976wac6W8PY7sSh9xzWTn78+xU
M5IQ9eBH0uJDxui3vfWYHT6OYbCcqR6jTQwZE/xjvBTcAjFE28Dt9igtWZsWHPxscFljhyV6Hm6r
KP6aoSm3NadmF1XNDFG3exSpwy8/baJ51iGNmBmFhzG8DGLXF705bWUXVJeVB7U3hGptkfIUWZLu
0I16D1zrmDgXbaKfonJ69erqabG753QiYgQHfsJEkrSSOMSf8SrZhLCwbOw5EBptYMJp0Y0ON2zf
ahp1D+tVFw11gqH9XhOUdw2+I1koqv2HiT00+hSM2dG1z9Es5N5wgJEZ6c6VDkKwKYICntN+Tez8
vZXuO4nJxkalkTp/+D7VwdtsQW5w2vsCSzRlFkU/ZDqEWnRWX0AXaGZsK5chMUXmcUmJ9ZKZ4LZ3
cUQBefGli/AQ04tthbNFzITcIEIXBTWUO9O5ziJmu0a+xpn5gv53snKbEWSDhN+joBZRajTs/Dms
wpKehvtFeOG76XTvZoFkb30XpxICXEgEZ9uk30vefB3xEl9Mf6kFzThBv1fCHbaXgmQWT4BLRO++
MgtdIc3TnDVDkQLq6ij6/lbUFW46U48FHGITeaMhVz4ELfVhFrgFrQd6ccDq7xDIQi9khLe8SCrg
tKI+EoFPwVrlsbR+V0CeUBTtSCUCWfJlcGARAUgkos7Wfl3gdWKblKc8aO4MHYKWQ/q0VvQSL/xQ
paBpTah0KixuXmw7Efho+ubbxB6fGk8H6qxXmwS4hd4FJJDww0h0hEbeYiU1BRKnuUUOb2/K9C32
9AdTKadhb0Q/NUciDo6EO1AXwCeXEhJQgp6yELzcN1G72uZk1d5f+I5ZCsL3L1AwTycrANbk0RU0
jdWN7w9om3ZZQqtHVALyvX1afWYrMPN7A32giR6JU+XvRHoBaUzGcgZRYC13eTTUegEBK0rsfUvU
TYEiNjbICtHjU5cypMxoofmEuEEoSGcJeVRZuL2eEkiuvU1yCVr5g7AQxMj8IU1ugj4hJtSdU1za
1Wak2lMm0gD8/IIb3dtkJ9pWg5K4KTNcYGfsNcpkh+bmpQTG8p9BSMYvVlwIoHBRwJAaDk7T4B9/
wT06oQhnl5LIqcmNpx44UZOSsqpTgoF+ZTgXy3gCDY77cO/u/vNniz/5bEy0BR8KewBQ7C/eY601
2Dml/uxUqY53HlAx4oOMCM4c0AdhX5divpegRebJeMJO+eyNo6+yMNqi94EXIkuAiBNxBC3l7qrJ
vPMEF/cvYGny30Bhnm7oju1hNu6ZJk3DfwVpFWiKgf9OuW1g1dCoJUF023bcMA2TTM6qvFbgV1jJ
3kPzBlwVkLF6TD8UmCOO+RXxWcarOUMbmowYrMGbaVNkcTPQn2g8viVN/pZRKuSeOFiCoAxZyNey
jQlub1cIYqirvF2VA7vauq6/JjOKEFNIUrjiNEgTPmgESyRdIryfSeRFmlVoXFBLXZCBVmfpmpEA
qE4rbmqyK4TPT+MMqzi3h/s5j37ExXjz4snsXiVs1HneZDPeZ007bK3pWagiYyzrs10Q30ZvyJ1C
3DDnh2yKTv/5jjB+NQFVtyNEPoEHmePo8t8AqxVal5pL6eMUyxTZVN3ag1El+1V4k0bNZFarUFF5
daZGg/JnMee7JJPi2hisA2S0kuWAirLrxETGSoGy6OLx1A4aihKs3DOmsoclz5zcj0LqJ42HkkxA
A7gyysul9fLDoC8f+aKhMQgq5SDrGVdx9ZtAEd2aYbTNo7ew1QDCGdSrY3461VAsYopkycjcj8PI
RgejsjFzoi5BQdRMxKlyFHc+35QN5TbJErpPutsxojGVGrA3YOB/dRYyYnrab7lAaSOGWVTNzDxN
4LxmnUNUqJ5H+Is6P1X/qtd+ZMmIzAJaBAYidHhffMu9tVyf54JIAYmGMT5GevHWC8qNuYkYBBoq
lhKXL5SUf2I6qjUSoyJW6I8EetSrqPhYlOZS0VxqFLnAMPCtEZm4X2vtlVZeW056jirtRym4fYoC
vZoysF+MgXAPtzUaIykJlg6urA1bgCwlan3teNRyyFx1UlcH2iXJRktwQXsTZjL7I7ApDA/tJ5sn
6RD4YTm+W2OktBgOgdVfmRUsLAUSkDHrhOKdm432GuaMc3Wq9Tksox8aDKs+LYebWWbuxuh1wAD9
9GSifTJPdUWPq2v8DNuOv7hd/2RFQV5IGjpMANvDJPhfp4awB2NiaW16MtVXVqsBkrwjMZz3XesQ
CkpIWnEsApGDlk2pmneqYVYqJJ2lMAyYXPwFfvdXuysGkOmxSNiMI0FFUvxySt0sR1nFRnzK7PCl
ypNbwuezKn1nI0axzXwOFOIMstOTgl7lbvYW6PWz6dp/cW3+ZHI3PfDWAoqEBSTyV+h5j4RdIBGn
OnXRVIG8YVT1Gz1pqy3IFgwePfGtIVUbFvsbhLdyFwI5b1V9Qyr8GHiKbYtOAboK7hcdiqCwonlP
JSzYojzxF0hc799g8p6lM+eAkFf2s9avOFwCbIs2+BidpjQJdhpddJAVO31ok62LdAvzLGn9kkln
b/OzXRT6RSRQYHB0q9kL/pAC9SWStuO+j3GpBT/hbIWqRsV5xtRrxTvqrMjTQcDsy9572rS0JPf6
mJM8FqW2qQavPY/p9JjPCQbTC6hYkTchJQ5r52m29+SRCwn9XjQPGkTM/VoTD9FUIdZYTgI5cip9
3n4YKaxlz5XdpacMWybEM+PowLDYdiArH2UuDjL3rmU0L1fQA9GooW+hmQiZWpX0k4Zhg35EsRWG
sSC8jDx91WY7LMEornr61zkDrKuZJ1VzXKGiBTU119O+YOn1obNGIMd1O0gmZCx8HrwIbFRo5vMu
N7Wzp9u3RR9+oCvXH6V5WiWDytaloF1OCMLIJtrKpcbmsKrus7lQUtPMVsrq69TE8Q/Unsqf0cf/
U6P+ghploCsBsv53UsDurXv72w+WwW6+fst//NffL96K9q39Iyfqtz/5jRPlWf+wiRgd3ILxC/XI
T//+t/FH2/3X30lUxD9gXmEYD6wdh1+bgYay5Mp80v+hq/8cKZiheIZz+I0UZcp/qODPcBmDcK0k
gfn/ghTF5PvLtEyYBmMIhpUhVUgr5S8RWx10LuKbk7wwguBsJpkOQanXL51unPzFBVikxxKTsgq1
tr4eLuI+q32rncAVOrZb+b3jRsgxkYe3Ms7O6zFU+mp/3cPNqvY/H5aoWQ1dY5/WJ4vglXWwgrCM
JL+R4Wqw7mGzVfhN36NEUsNl+ufhz+fWYyjUBOnm8+kOkZNjZaYXoEmzBZRCjWGhFe7JT/a5Fr8M
eYmWoaoe1Ag5knr6qY5TE0U6FaFGvFevlPWLVUY/KSOmz7o6kbnR3M31LwXdzJMBDAzGb3SRiZjy
pZQfQ9fXRwcUlHUJjvzk9o21W3Jb99dNiyjhZnazZyMH9jObE61enet9rhCNXa9RUBy0ztWOxtRU
PnKRlc/nVf4vDwFfvS5tiMDDMt04GdA0LCmQeF76q7X8Y7SBX4GkPq4yeesGydliU7g5YYmFDHxA
Mw3WE+6qImn8daMtWCqgAMljW++rU8Z3LlE13AUg3FEH/edprOeyqPNb99YN59EdWn288ypZ+rWY
/rhZj3VlvZvGrDsVSR2carA7iCCVtCYQySyz+uxuJVofe0szkZR0sTHcSM1p/XWjM8saZTKcpo5s
s8urcL90mXZYqPytJcASzrm/oI6kyn2EOjV1vM1aMgqCGDmVukIZcKGuMy1xvLFIIMB4tZcAAJCz
zk1wYGZ5mm5CbfB8rwZ/aRoJ4LjedACHQAJG9A0UgL74MWY8Rh47qOx7um9VAqgmjk37tZI1GmDS
KpCwHrL2CeV3SBjDbxtBdf2kuwNtLA4hEOwe3D5CGCZzU1KWIPfXTRD/cw8XleFsZPfBYj0786zt
JKMqXiIX8UtDumdaFhnFbUwk41NB+ePkJf3eC2gdJvSTgZP2rT9CUN+kpcUKp+O/SMmv2XfC+/AQ
X1G2uqQwy2L41c9XQ22fs836Sqv9MbUvoFjiVjdPQ2LhcKL3d1YfWAeD1GNvDNA6WnPmFm2mXWk4
BPBJN/q1NEYaCQvNsapABb9Cf5QKCaubuhxyhh29rYew/Hll7NSoDpgT3v/y3QvVdggDJzrSAcaD
cTRQz1ZuG43arHvr2LR/emioYRrYZA59gXwaYjXmgPBfrH1vhjrCHwDh6oVmb+d627EFiFJHHh5Z
NWDwYNaBU9G53QJHaukcA/aVfQSMua++kInO3GKUBp1meKT1NcOw96JDVGA/iwJ/U+J3J2AXtN2o
+5D0Fx9Vqlav5ZlArPIXZ6i4f2lQKY8tBURuKdXYmQLxWxSFlElQMAfNPuhN8H9J1OzqwR5PDsqq
jTE2vmUJuroFM0WnHlb5hAB0HpLjUJtdq8Gi8VBim8L3cOYGLQdv2WedjE8IaZ1SnMZ2ra0yuaG1
j102HQ2un08CUPuxKX7bW4+5o4E5tUy+raPfRVfGrwGRZjQlQ+wBYYjj946rRQCpl3sCG7DaNBC/
MKxh7zYYwvw8JbQDT/XQ0aCmBL0ecjwTuoxm4DEAYqifQNqrTepmg68ALkm+ENC25clByYACn/fb
YPi5a9UOhrJyQFQgZ0FIy1evgFSamphwpt7tPIfi3IsFPdjJG61dZy8YK6kSP+aQ1xHdyoPQ+9lP
ybNi0731jErs10tJB3uYLXExxktIh5PoTtwtubYHAjAzv0Q4G2T4l67z7zq/FVRJ0AhLfs7LbqT6
0bChNk4TFyfdqDQcc8Y7ujqbMaKrZFXVVVwawDZixPPyIE63hAQgi9FzJUKNw10zOfUOoNylJuR4
lEHc+5pOAX3dMwGgbB2tQ6zLqzZWyc9heHrjRzpz8/owEP33GiUSHAcqoBvqo7D3Y9pzzB9zahpI
AuW0XyPc1QDY9Qw4ury1PyW0Djfr7roh3+Jv1Ab/pWQfSKbNJiwRi5IksxHwWewXcBkOM6s8UxXM
LxY9yy9mo88vejKlfanR7Ms7iqkSY4JNMTPNTMj7n9E62CBXxYTSBRGwPx1jsdzzdZ0ZNuQuOlhp
fl8QC9edWe5r170rxgap20xgadJ1vpm05dnBTdYTai1Yj82yEjsv08EljszzLUblgJrss1PQ8rHr
wTO2HSP+GHjVTZGNzjmW+IhNOpzHcVr8nrIEFoTg3zA72CXkR5vAtMO9i0aNK7AtCiysz3jVRVKJ
4QJPw02NqRB9UmOqgoMMS5p86++TN/Q71r11ExEIHU1n8i1vm3fLiM1Ofz/Naia2rrt4CE99bZHI
dh0YF6/dZTVDYN0U1NcPZlU89dB+/FiFPZmKb9ZNofZcklBKRwVSZroGiEUdKzwEP6go59mPZkIY
Ajl7ZdfG/EWTLxWo57cNJK4SHO3kDG8iojDY09KssuE5Dss3LOiqI3KvKX1ImID6rB8ny9i7s/OQ
40V0NFC7JNcGakyLNZjGp8yODLCRfUJX7nlOEXG1++ASS4AB5EEDf0ENaTTmjAhHqMaun/NBfkkD
sF+R1iLlEc3vNl53bcXwYDBuFsx2YWSC/4RM1+O3jagZAFQ79p5yI77sxmVGwM88VLP5gW7NdTkv
9rkPxH4aXDgXRrxQQQ+7TWgNB3NJAiboGs+5GKuf7MnppvwaW97cBCFSxBk4oASFznxxrttUv9Tj
cqCFEb06JfDOJVHoZtpTw5J6MBmhigEX3lEKK1TESCJoAoVw0J4vsYAo21KtA29ViT8uSFj73JWo
xHb13iD37cRtHUmUpGd8qxASyKubIB5pwXRq9fFYWpZBwuab8OuzQEsTrmLrkw7tzhlHFEIthOEF
ethVPC4HMHDGU8uahL7gh7TyZYM5AQJ/pjwMUO2aJpGbYJEz9Daiv0l+Nwb+BZf+xVAGiV0/hMcQ
vc0OXMEuWQgykOUAo7/EaJd1uFG2DDojxE72jNY2jdoQcZBYz1+n1vwKYNK4G6I82lYIlpKtApfJ
sCubXmu7jC6E3Zy9OR6Z02Dl2Y5zg6hWcbbGmcvrBW9uiVJUh5Wm4ySQLnNMjsxbmffJfRqDphCY
NxxQXjqb7gx7j0rhfkImWNruppqSq0lJoNOGpzpnU96fu/BR1OiwchMgKFqATurc5MyqeigsMDdl
IdGzmqxdtDgxFjXFy1BqKNugSs8pYLjRALaG7EgRARFjSxtecda0Dh7l5dH2MHKS9yNe0CerdF/S
Oe9JYqzrIvIg915JgfSRZaZ4tk1IkPQSggp0bjqTBhAutzsYi4c68XileZzp8KUP71IZX0SyK7fM
dDbIi4YG7xw9Wq65pZ6qnxZSSXxmytvOpOpdprh/WyMvn6gq7+y4BRTUvo5J1WEksLcrpPGXxHnE
bLrC8iq57OyMkLSt6OZqydYczeWEz9fdHEbJzlH2lQ0dlsn2vrdhw0RoIRhloZV8lEOgH6GWyV05
nqZA4naIm7XdU0rLcswCNaD2nQOrq+qndtN7KXA2+5jNJfLy0Dp3URjchuDbEqwixnx4KHP7u6ah
V2/wxfXWPYDN2Yde+RxOxXsYwchYRpcSzqJ5m54fZiOc6B3nVRgvQ/9iIKv6bnTybaiH/Ui6fHCN
/iuubeRQSLPCA8WMNrSdneHBx6nys0EDFe3HKferWpIzzSpdG1Dkxm5vbEix0PMOMAbhBZ+b9UWf
D2ES8ZcrmGU9+MvT/8djedxceVoVTzP4WzinQDbJaky14hpTUJMtq8frJv59b32IPOc/n0YYTR4E
Rj1NUCCCtxDsrXsQFaoz0p+bJpVXWk7OsB5eN7l61edLP4+te1K2RG//49Ofb5OUIHDWh/NDOhB2
f76RrtnheY7w+VBn9fnC9eHPD1h3182AuyjhIp0esuPfv0BJ5HxEUvm8JHALl6p+TtQaF6/OeQFN
mlS1oLI1214PrpvP13weK2EppFAhiP//7DUwzJGi0LqXTCbU/39/2S+vTdeE4Zf3p6BX+J/Hih7Q
+vbnK//0zODQxNvULeB9fL5d5urdIR2TO9Dl5rIvR+cWsPl4KAwC7aGl/PG5kSrgWh/WMyyzMUCD
NV5jraFSZZTP538+/vPnrN/fZX09tnb5Ft0rclmwa8TknB0Es3jQERRbU+GsSNLxZt1dLIwbQEZD
rW87YkOErvx173MTh+KPx/QaOVAm09PnK9a9As7WVtLphvb3L3+w/v2fHWPEYDX0+fafr9E9766q
SuB5CmH13+yd15LbyJZFvwgd8Am8EgBdkeWd6gVRUpVgE95//SxQPSO1pud23JjXG9FNFT0JAonM
c/ZeO5Yo4uKm+ERHROpbhWnpUpf7TwnzH0qYumapoDn+7xLmOWnb9T/Uur/WMf983p91TMf5g2Fa
A8Zj0p0Qrv2zjulqf9hr9VLTgff8WcA0rLWAaQhhW7y7y2D2s4Cp/qEJV2iuixdFZ4B3/p0Cpg48
6jelgmtZLp0Ix2COSGvC+o1DkoiEuOCqzQ75QAPFHbu33sRXJCFEm8UUHrGa0RgYlh0WHWdPYNUh
mmbMfl0MP1nX6ZJCzN6I+TZD0HsFn+HGDbvyYCvVew5YzkOe9DnJEO14tJTHTGZMa6MR5bpenJha
E9WN/Y2g3GXbomWkhenN0bybRcNyTSFXNX1V5xK5KhrUZVqVDI3Id2NsslYyvhOryezPwq05soKz
bvtoXgK1at+AdeD07muxndPe8NFPxP23KMa63Dnmg10QgNhA6/BpsxLwA5VkVEkBkEO3m/oKb6La
IPxxEmVva6V7k2aoXRalKLYp44arhPk1KaEkv+MVhvM2tLtkwjy55CoAZxl9UxrNPeJDNh5ZxdCV
qsMvsZEm16TdEfYeRgnTchWm6hTOJ6bQY9AMg4qHhxAZSQuH0G/W3k2qECXs4hx1RaTus2nVXydM
T9y6jQMLrq8Ton9J5rwjlESeZxeYupUNZyonzR76JtFGyXibx8sDsie4NmmWPTjqVxzshyEuhk8Q
jB6d3i9rwdqT7jLh+gjJSEpr4PqjXycJiVuEz675ANLPbPx26J98XZsfNdjXO7dteCEUKTWa9xXB
wjrRGq4c1o+3i+AHrYyYuL8pKw9LDXRgUfKTq1F5aXhhw1EMKgjNO/5h7/LouYuviRZ3r6bkXobk
TIVmfVQYyTYqL5hKcklQTZBkEZJhMkOhJUxnjchrsiMRFQ35A3xJlbFwzu34SjgR3eYu+TbEVnrV
rRegC/68aOMk++Xq5d7L4y4P+burlzuI2mPxZ5mnyzWFPq1HFmXpNWmPGey397i8XnW55/LnIk13
W0f2/W8fw0wdkpWX/qUGGHL8+Sl+fhRUaTPWnNrwf97283E/3/Zy2+WquRY1HBVj+OUZP++4XI0o
+JQ/7vnl8/14pIJz0M5BykbUdn554C9//vwQ2L0CJbQqbNCS5EenhFi6XrSaTllrwSllr6ucMULK
bg4S2vWcIet2rQwwwvRYUGvMhuyXC2U2sxMNCG7DfroWUhpc29w2jSYGnnAn6vHL5TmXW3tnmSl/
60uAEPZoje1Lo+bUR3RSuH0DCgr5iaeYpPlkKnF+u+xKmiqVU9iNyunylxFL0u5DlTo5ZULyk6bj
6I7LoUn1MehqdVNkpdyo2p78SOOEbMfAGc+FC7X1ZHpFpBsVSGPChYVq7C736x02O9EO2ECV+apQ
LDY1vq3tUI3mKYpsPPfrX12ONKsFyrNG5FEbxjzGjrXoqQXvSKHyrbINf94m4j4weqpa0/qIuQm/
NWQE+nlm7JNxtK8qWdhXMfomQhmzcntZXS7IEzH7Vg7OVSyMbkp6ClamqiWIYWEKdro86sdC1M61
H1cNJ4bHOmavNNtLBs/8fcTrvKMcBYzHnQsKtf1eB0l71er8P6v1XsYsobXIQENRfMtCZp5Gncpt
QaXvLEUGGr+zd009SkRnQEvnUuqB2uPVMpZyOpHIPp3mNHZ2riwfqQdMxElyMaV6i0uxYeG1PkJv
bsdhMa4kIz1KDtIDbpPRtH0l7FheDqV1QM6D2LOIT+l6wXrHOLZZ7KkTEu7cIEO9hVLBpIzmNeBu
NB6gt43iDUJfflrCnTqaq43NwudeKMuJPOvlpIbNcmpTmR2WKjzGCzddbl/GqMY77ZDNuD4sXXf6
y19fa/NouE5JeNJhVGCHJxF1a4NgiVPhjn1Huox+U5goIKs10EXFmaolRPsNSAJOId2yU7Qo6Z4E
jcLqHhAJsyqR5mmeFsChEh5GCR7Ct7DxEFSByMJQIou2nfV82bEaQ5m2dkxuU+OE+bk2S3leWshY
rQlp+XIVBUm7ndHa4K2d5Zkw8dIfBYoipWmZmYYRpfXojkT226bPu6AUDlSYjMiVLIKOaqRVfiDG
pfUmpWWtWkZEi1pyVxpG/pIoBbq1ML3Rab7s9bX2tqoLKWtZlOumdd1grjfOYTp6UTMOmAorNaCk
iUQ2XR8zrtPry18/bvx5/fLEVC3jPx/528MvV3V+nq1r9DeXt0bPTlxSQkr85c6fT/jlpX/8Wcj8
qQ3XWMqfn+Tyfpe3X6RcFbwjiUoRZArvlw/xy+ObAqaAHhUR/d61L6isTYHLhUOh+sdfl6vZ2jD8
7bbLHf1gxjvTjKlZ7nSFuIYmpO5bRDASe9JpZ1KCIR9xwNlf6yL62oURMZyy/moTgU3RfTj3tJR8
2hhr1MerZarBxHY95JPNAUT5GM+SpROQae4AjA77JsyED0mGZ+ilh0L/0u0D8pTn80FW2oviNgdb
J40Ih7i50FLSY1zZlqjuB7vYx8V8T2+AOKVx4DujzFaqQOvRkGQWLJGq1OAkgPZRIptid4TVznRK
alHakh5kbhHpEnZ7zJmtoF+oaUc3bUkXG536kCuIYcyBZgwd9E1pW1gHarwrkf46FihWlDgVWykC
2Uj1LHRE1XXXPmom8rzwhcChCee83WG4NWZ/NNeS9OJcAzzYZogTvVgqb7KSA4pyurnR5OzrONNp
/JD3UrZL4ju03E+95FTLQAg8x0aNXWoDP/tBaZx+Uwyti99saCnnLVA+yvCQdRAE1NFKgrAmLzMx
YGYlce7rEPSR8aV4bx3jEFsDxSusJIGG2Q5ROa0FpwV1ULtT7WM0fcEwQHBebrFSNsSdwu/QJG26
pwmOai+LVI4RbPOEE7MRRsziAzSu2dr1UUyQtPGRUGwkPvjB1qZ0VdmcZwUdni7bV2jsoW+HdJ+S
mTbS7LrHEFz2ocJh6SeK4hK1AxVAF5M3LVQSuwVMzDJEV7HatNuR3ZO5mH07oxg8FVnzVjwLuP7+
gvATmDq8ArV/be0w891JfB2Fik5pqsjmguFRIVY33HaNMy9Gn3wFJhUTHmY1WwEU1ZuuprHvnqHU
3FaiCmnuuflBA6a+jNl+GLPKy1PL9JzuZVnCz7h396JsaxgZJJ8kvX0g6Qfx2WScGxQGG/VKW4b8
3LE7dqjA0f+7LBryKWLtUeIPBQReqs1T3G5jl4iZrvwuzIZuXdij6o15ePFe0pv2W7WkMI+Jb5bd
yU3tk1rRfS6A1mDq4uwGxAL4GkXiZPAHo3GvjGQ4mDqK11oz3qZlnu9sA1h3nDXnBCKRSj7DXpBh
T3WbHRTmyU2jDA+yPwqiPzaARJk+L1YDz9vllzLXMdl9wurXB7U5WV6a4oQPjXyX4Lw0DB6oWhgp
41QqfsGg42fRdMpoy1OfhSJt8a9Lso4ePWm1eDZTAmzVMNoPDe1psqCw49rJUWDftgpxjuai9mnP
N3qXB6WG4XPmM1rDvi2saKM5AMhklPZ7zPB7LQt6I2SWnSNCN9T9kJLYCXbvyTaS98mmazLlWeRL
Wzd2eX9dGyYi5I4sTSvBj144MTBvG1cvwHoRqIr7RP38Oc1a6FVV7gZRUyNC2dBaZdsuEOuZhe3A
KBi0D1kDtmQAX6XZja1lKDzjGFa7WixeBaRxMoFwNEnKYRm9hn2uHqA7vo51WQfO2F0TvemcetJO
nK64QWuEhSjvYl8bO31vT67yPsUNFfIEX9KS6r6c+dxgM3AZ1BIagDt6EqLh1oqyZ0rKBILGmCP0
ClO77rJ9+pkABCMlLoRMqK2qwhqCH0OydEg+JFMc7BprKzsHaYXPouxa+5gA3CojNAWTOhMDWSlA
1/wkZNjPSCfWulLxuzG6D23XuSJCIahywf6o2A6pMKTF25pA7Ro5twozeVLpM28iH2EVNCqOu7cY
Q5RUT5hIuYS2qkzlC706giwgrUH9roci3CdCNj5hGLRfyfLbEst4o5G0wSKcTatru6LNIdyIqvAV
fo3UGnHEJdUHYLi0++oYFN4wJGegFqc3VqwkZQ1aStwdY5UTl9o6tQuxfpKlbZIzigB4OJPI5emp
bCErQpBQ0Eqc6YxuQOEMByBXKt0uOI2L+FIMDb0pWKYbuY547aqA6Or0VSuaLiCM6Ogwf1qiGrt5
ZJLwYhLnHUtwXy5uVqtx8H4q5kfUH50lDB9aNvomupWEA5KwHEHAjMzvMSUMNA4JfkiYFCNxWYxU
tJXcL0bTHJo8ZpmOw0hXGqxI5Pz25B2Eef2F2Ihpgynxe5UA5pFsaDCVGPPjdTka6+MZedPAkJM8
NqJjZSHlrUG41dorIviLMyBiso3WFGAOLJnuR1SNpeMEIrXuIlc5GMgrzXxsdjORO6ULEqHH4eHJ
1kyhh6rX7AUnw5E3auLckxh5jtT7aOzPqj+hwdwoUNCiBi0wUaalan6J9JyuDT+DrdEPmEB85dGz
RVuNxMgRKE9xX7HyrEk1ZLZZYfGlKRrhbUs1DcOcCNNgLuw3U/ZQQQcXLCSaUjf+pqclLhX6MLCl
kqtQ1EABCU33ydyoM5Iie/u2Rc3fK/jSm9QRG3NGuHJbOSXwttp+KByVdAcOPyXGJ5UV7UdeRPsx
yQmrmhDoLrF6byqfjhz2fRu591ONFWxhNWRP1s6oia2yhlc6eiM92NtRj5j5I/MoenYvJasHODAR
U+TFW/2IeoUEp0SQNeuEfC1V8jnW5he7o27CIDJ5aRUS4ZPy8DC8woULlSPS+REVsXcd8vQ4MRa+
PTDsVlb5Dgph8kobm1aZxl9EYr2TYw8RZ6KwpRvFY1xQtImeKrl8wMHOApAk/ba3yQ21K21fxso+
1JebsuR3jfE9RywbvMSa3jriGTbSmdN921FGmO6TuvO0qPhmF4vfpDunrnhVZY/+5q2rlcy3OoUx
caAJnjbXg5MmhzYeFl9miJxrc16uMbMnxPiUbwU1mkLN7uexeFOsKt0nHQKmYW52HUnzqxv6iTyb
2btMufTMwbbVcILWUlanRDji37XcGoGucxSkpZqkARajdTbcQcWkr5Sk1w4oau16u2In3Sxk/FBJ
GimzJGja5aUkOmIz2CyByO7B6lq5N0SgbUjcMq4GgfPCyCDWjS6YCExgu2kgWKVtwls3n6i9f7eM
rtlOUim8scvMrYObNoBY8tITYuHjhHwoevV5RiZN15wlfNqfITYaV5FxtAx1PLxlGc1k127YzA3c
F9O50qexuJpWnMFs1q94lQggs8Sn0pWfkc6wGSIp3eB71CCVlGkQS70k/+e6dE2aAZJSh0I2nl2a
rD5jJzmYzsGEkbl3ooxphJPC2LLH7tTcpe2i+vRVNT93yuW2X9A21LS3Re3Mflkt9lVdxU9o+cu3
yg4iIoIPypjiwSFVnFAtUn+Q7BeusHYlpY6NBFVNbhaIzowDWhdmdDMahp9Vg9dKksUQznzXJaSP
KYnw5nakjjIUD56bqu2JeR0JhF9jJk09MoOgEg1G1Vo4m5xF6Rb2+LSc+wiLAEf/MTHRMCp89Tmd
sOuLlyx0mV3rckAU2DKfNk6E5vjSscANgCYNCkmOILHzZ1WJnooSG4q1EEWD2Cr2hS2/KNb80EHo
4Exbqytv7gvFcPsAHyztELbo33oqM76lL8mhM/TncSbNBSCdrzWGQwzcTY67DlZJwVm3v0K3x0lR
ic4d8fBDS/C8wGiASLHEu1jVJ1I697Afy020uPgxbBqw0Do3VpayH9a3gx7fq64pfQftFrHN3aMa
nWytGNDkYoNppyWQusbWxxDrCbdXARUhlCF6kW1CHiSl0pc2bAOtG9efghUOjIpr0VIJHKv0xpaq
oArc0t6xbi0TPJvsiL3i4zCpOrOdiEwIb/TYRB3fOS/zBAN0Ktvnyh3vs8p8ro2eGW/nDn6hZPe5
1lcoyWYryAPCGrHkvOEbGLAz5oOfpcTj2m5IaWM3T+N9koZQDpX4rDqwvZc+tX24LjJF+LObM32L
pLHAdqmPW0NjHWM3BKJpQ3rd98V13q6ef0aLqppZzRmhsW+p8sfbcdBf3YjuWDjKOKgM/ZpcvAl4
GlZ0s4RgQCTLR4Xq9IpFEA4eiv9Vwyx5sUoP2xSx0JFHRsSVktE6kGFFwxeHwUDt+sWOu+o4GSik
+7UXWRQfRv7Q11BLjChydp2T3Sc6JMy5EU6AKML0q+hTVkSa16vtpeihF1YTvkZpBU5FQiI8piQY
taLgVyzktiyS/SQ5KdrkLlFNpITV7R3q5AGrHtvLmBOb0sRgabtd0E/lPmwpLtgMHSEUE/JcdAxp
4U0kzHOWEkrJnmwdkPc86ulw2zit45Hxk3o5ngThIvu1VVxxWXtAAsjctWd21B3GVEJ3X6npKHcG
M5ScWvXT6u3YKC3BOjPKI1bQusU0nxJp5CykCYnlYHbR91AdcnAkgu4kIlyj6HGjC6Yb5gIiG/on
jiTG4IFzYeAS8wSNBJFwX3aPaQuKqY1Z9MhU167k0BzoNdCmUBXWhZgqkLts6zl91HCHcgrv7smx
Jq5wwFXR9ja1OE1CVcKdJpzCb0NO7704Dn1bbAXwta1VYAEGmKRqkEOFjjcqcglPFQkQ33msOAVW
ae2RFAcaDHt+z9kS1JwKstD6FKqeXMGo+JKk4I3QEHWxmW7j3nrr8pLxIx9YYgBmToR4n6Mq95y8
Zx4MCLZv5muXejPorNREwpdyxsrJWF0ESxvDJqFg3A+T/Uh7HWhQj+2o6lQdEDKkCVV+iaKJqUrh
PEdh07ONC6o1rlJ7Rs/iWS10RPYVQeptfFdpy4H5G80jVa29pX4zKFlr7XOT44nE0luel0SZ+Yle
s9XzHTXK14YiBbgwoukx8QasSABBbB1Zi3slt9BOxtaxK/AlGUCeKEOYn+4SPc+kw6KymdA6KjqK
D2N8L6tWblEtPsONiNIuOjcxhEQ0WfV2YW4eFM1zATqC8wmFHKGsmb311sqBTqEj0TaZTB2/XtRw
N4zy0YgIW586pqXEIL60BjXgZdJJ6ls+WAoulq4GBU2jas7vYn4xatwp5/lbRDKB1cE+yyaCqXvX
vjPr9Hs2mTdksz02yiiIqaflgQ+QNnxupiy4hsB4b0OQWUptg1tIWJAuGAM8c04e0RohzDbd+37R
j2saa+Lo50YN0x39v4qZPGvV5JmiEUlIJjEChDGukvv7bj1IqUf6uOwUr8jNI0yO5GoUm+zrMjTr
rgZSUBtn2nRGCHkfBFZKwobXxya4zmXvGHqPDFrMW7db8dK0VHeqAGmams9EWVjsoS2rsnj5voxG
G3SKyYEPFaL+FkbDjhTrBwcvErHQH9bST7t4Vo6EDL/CDSXDvgTAAzWO+lXofpeY2bfI296QzGt7
TpsoCoGfgWYdbtgtukCuHiMU3RWAM1yd7Xp2dGblVqUxu3Hrrzm4i8apHo0BSG4SErvdV8iw2uwO
O8rjmE/sXi0w+SUXL7We0YQ0i3kDCF6okH2T5atmkm48kUMXowpixsZSMWpIwQzRa+focE8zmHah
Tax0xvKGGN+Q45pEwnyMYqrH+WsDjBy2sYbsSjPbjaZTtaXGonjArV10tRUQLhkeIzEfgKoytVb9
NDI/LEU8gl24yfFPE/c3vaPQJGJydurAJl8u7RCFcYAqUZvvFfkALjWt4/GqNow32RVBNdF71ZI+
Bj/fqgd7+mCOmT4Im26j1QNkdMpDPzRUAStkpXIMgHYGmWWxaEuIqIuogm26HEUgXdHPBZOZsE1Q
DYIZed22VF6KW92l8RybCpqsZuSjMWJXzuBcAyvU9lbK189V4yOL+mKrNflHl9ECj+s+9IVl02QE
8v3DPCkYPDeTQsggQY2Jr3QKdUliJ5ullNtsic6qPTeHkuRORRudXeVEOw6gjbZaJjBkJgcFoJmT
mAk0p4Rdo56f5g6YGP36fDs3zqFL6vRoDqlPZi89qNKpd3HPJy6BIG2GAp2nqZzblAwztZE3Ztqe
5oLiYSOycicoHR+NgepLa7yU4WgFABvoP9jNdcL0lVTxK5MIdQ/m862SaGLPEUPVoMvu3J4MzBFN
GJg4gNOtVLZATTCMGm63KzX3tsvVL7alDp4Wl9thgJ9o2E85uGdkSOvyKHUmIjN6n/FpJ/H/srI6
L+pBXxTnZqzd62muQsqC8KAqamEDlYLd7GCnMPL2rNhxBFwvrYPZsodtGasaKPjrofhIZiyQ1ngg
2LfjO7keMriVNGl+S+yerGbiTfPbsZ9ViuQK89kw6oJKESJQCjP0amsmvGnNb1DuHZgirck6VGtR
cmfSpwhE3Vy9daiWAqvGjJJZI5P63Dgnpv0oRLOznK7fNYT3+dVAuGGd5Oq+j6kNTCcbx4g39AR4
G5V2VzjzlZXmEE8RDh+SfDrrDhEqlUnp0UpWUSOSUmVgij4lgUHwx5Lp7/Sm9I046OU8bWVjlqxD
sR/UI/L4RP3axG50z9j8XcQhRRSXRn8KamObs1AKGu2QALC4BZN4KjV9k8EjO+F0PLahgupvyRpg
qcSjouagi1NITCYANdXQppCTU6ge6oxjsXDP6jSQwslGW7qMDZz1TjB0k00lPX5mJmL4Oju1rqpg
ovLksLSUVGflLRTtNoSj8CpmG3XkMN4mrQl32e6A/avlTE4wITBhI/pd6cTLcVQAadEe6HecxSl/
ttO7YE+gIbHv1Hhg/2jRO5jwL2z9ZBmjBu+lfOrXPtHvppWf1//O2HJ5ihMpyHYvRpfL9ctfP593
uS2hi+0tK8nvcscPs5pcUlwhjv7wy8v8sMr87Us6uQFlbG51/8eDLu/D2ZAm9M83//FMkRZXXQk5
koYva8ow3A+ZEzHhXb/iz8/343WKTkMOrLog1EZarZe7m6a/Ys2U7H5/5cv1Hw+8fJPWsd7jMRyC
y0vHlJ54hf95l59v1VykhKsDKJZF7IkinIGDcvVyx+WlVEsrdomhgdBVnsIBArLlUqtM0uot1xvF
j1V7TToZG4p3JKEMucLKZeCMOek6K0kCAjpd03w5sChmznx3bRu26juT7h5Skj5tlRzvqKMSRqbU
U84Il3a6b2rRN5b8+GZKHAecYscgtWeGeTzNo0v7Xu82StinPj4BZvNF8eT29X420LNY6X0+fB0w
/iAwgfVi9dm1qq4tkxmSwawI0C/RSSvmq6FOv60tjGYGq5j2BM0ay3vWFuCFakCWBGK7aEnAkSBq
3iqFcm3IifF+0Tg/pdHot0OXehQokPSGt6rBgJoKFAKGRa57iNLXWSrhccBidiO9hSGyQA+9lEDY
UvfY1Ct23sDJhB20pxe/KfL4PCUkZNs2Mu8KkMLYya8LcQwgmwU+BxFE6lRQMWyfCEtpSNGlXSPY
aTdGPh04sRHU65CzidsAOua7QS1vHpVXdDrwpPXphDTHM6jZbgZHBSGYNLsqa0c8MMbWaucvyHJY
OXTb0GkjBF6Ig6c2DJIRd7RqEgic2x/laJD0XM8fo5AdC0STgdsoiTSLOAdqfYfZaXmNI/2xzJne
Voxk/jBUmV++9CpV0GkhUlgLdF1NvEZJrD1w+zAotNTdOA0N9DRZKnRHzq5WccADnsJ+qPnNTGXA
NIrc67tLIBXLjV5o2qEbTUj2Sv9ajzrKaDN7HEPmFXaVejR7vmCGQb8vMbSpzdfZj/r868xJLVCQ
eGw7eOxgiMeTaHQ/Ma2HmhJnPTXRVhd05eVSXDOMBe6EeMHqFLj6EnMPMNKjuoR3EK0temRLGUyt
/QyL2pucwvYKgt233bzlXtpMLuwdty9vusWFxlgdrax7l1Nyu6w+ezPuv6hTbweWlptoeYTYXjRP
diXaf2DI6Ktg71f0EO0i3TIMYu8Mpkro+rj/F/RQHJpznvQUp2a8TRs5kNIlMjoLiZbf5irqjsQM
H62qhgIrC53+TBxunYiqMERr0nSNA8DUHT0UzeujqL/SpOLemdMM7ErIm4wdoRTtA0NB9A8f/H/h
gdYPbqvsDhAgDJu6/18/+EKskD1Toz3QCM4Oim0h16Cchy2HzhlQNUqDKa6HJI9vMKkkx9nAsPmL
dPNvIum0v9l41D9sgxxDemjM8v76GZI6Se0plskBscZ8U+X6IdPS+MDMTwN3JZR9SSDNNmR1oNRM
GXr1aN8sZOt9+def43+xadgWSEVN19R03Oq2/RtaI0PBbTaZiA59FUJXdRrz0EN/b1UGwbFNX4cl
Iigttx/RTddnTFnTPqHYMlTmoQpb5Ty4XX1iQr9pChwXEYIZzld4sWMtHgOTQG46ewZcYhiBoWkd
nW5sz5VCDj10O91vFHrSRR4SdZNo77YzYCYu8XG6JWzG9SJZL7p8ef3XX/tv9l2BZd/EFas5KrGm
68/zy77bq50Td0McHQALSPynVRmk7hrEE4ltZcGtNJfmNNQja8th2Vt6dZBTQX8f5npcT6dCRuTQ
q6O5B6E2EMocJ5shit1NU4XDLidpb9/r40Mflsb28sn/I4/+B3m0RqggyIN/IY9+T4rPX4XRfz7j
T2G0DY/BsC2ThFfLdgwiUv4H8CC0P+jEgmrQ4DjYcNSgOPw34EH8YXJ06o5wVZ2VvAr74U/Ag2lA
hViBEULF5Wmu0ul/B/CwHu+/Dqbsg7TkeCF6h64NL+KvO2QnUsLA1npCP2+sTQWDTqO87qv9Rv+m
HZu3/lE5UO4AKXBgCvDLhvq7wYgv+Nubc+hbFqQYl29jab+9eVlYZW2rJN7BZN1wEl1QKI7XElRU
t1OTzVR7jv3Jcu3/+bbo0v9yEJqhNTQJb9u89jWd1Zte2QU9kfRUFNorq4Ls8g9v+bsG3YGG8+sX
/W3UzWwQ6w7lwn1Hi2IhtQjZURCBt0MonT7/669nijUT+a/blXRaQpYFpxqBKF//bbu25HJQnCFz
NKKMDzFT7IRp3EwdzXKjcJCLohsMjBKuo41x0meemZ5dCdosFjSOMDGehSyWIFVCZ8ue63qQwWh8
1hVK5kZaPkMr8ifGak7y6ktIa3xTppq6nZno9an5MWCWndgeG2MUxb4geNRvDNntMk7HYVaHQZyO
N6FCGJhMx7O5tm+TpaVLCT3Wt2uHlfgwoFI5xF2pHsxSv8dBZXoLpfmJknvQgIpGpSKvQ2zOwAMa
vzCbl8ylma4k05Ph0DZCsv0wiTx8OPeJPtEoTfD9LmoQUlTyI/ILtbhF9tq8t/PEnme8Y/wBU1rM
T/iRiYSnKWzm1rG1BwHWsj2LsfR0WkJF3B9GvftmlO61Tr4Z2SrGpyX7c1JRS9WHJ+i5fkt5RrHG
l1kfhScIPcK3pzF5tmmqaI3XjwpQnnZaF2tDkNtf+4TKrw0BZLMMJsqhfkQ5klZeVTVvKkIAWu+l
VySsQ2cFbFopAOFPzuTDqaizb9DTPpmu4x0y+CV0ZqnoU/jKEfIix5GeVix3CF9QvRIt0MDZCths
e6WeXwvlSEqqDDokUYg0gFnkGi5ZYtWqMglMs3wTJLSkSRaIfv7Mlukptg3iACb6jdPTPCaxl4cV
nXZkUCTrfBqGfIqqj0K2731b5/7swAxH+waQlSyFLJWBGKu3kFm/IvC4FQ6MYnt4wnH5qY4lEX1d
7q+vI43pSZ2tm7m8ZY6KNr+lRdbCm60sYP0sBBw7vo8shqsK4MRSKDykLANTb09LEhaekPno92s6
jbTxHeeGMfiyZas5eMZHW8VHzHc8TMS9YiY3PxXhENnQIeaQAPIy5TbUWa6LNPneZnwD2YYm5uXu
hOwcJ4GxdMAAmtfUMCfij9sPt4TDocRiCmBCH2XGo5XF+FRzFic5XBa64rbn4mrVCE/2aocPUpuI
55ZikZ46REGqpvo5d8W+tlF9cKZfycXFnas19+bCbpJr2qmEJOox2c0Dmqo5iTnxgepVAJ94pU6z
/4BowAWCtr2cac2irtzEWd2wy/CEod5dfmjXYdABAOu4zi2vFSEiYIyHOr4ZcRhUirnWRDqfSdQ5
qvQ7slN+7L6F7qIdqstvWmoP/uTkd9GMK2aIkL51pnOfNcTRTTnfLlQ0Am6WrGXhuIDgtrPDut9M
c/GIQQ6Mn4XQJu/etNqOvFYZMCDDeDeFqxD8Rqdz0FlaTQKymdV/5gpKEkyH+6GXWw7fK6GL9NCr
2F0qww6GrLlNiglubN+enap7Ugp6/mnP5rvseWqG98WBT2FHSPF0DsM8oVGG3CxImjAKrPWIKwXu
brFTgYPQ9cd5PXPM1qaOShlpew9wN4siEiK7haOTvueGDLdPqXUP+pheZ7rmLSZHqrZeGJT5vZYg
q95smq1rj08DvTMPzTVG3qLxabjesfwjzIi0U6dgicjhPHvDc0g0YdBbLM0lPBuPGDoQ7ZaFRiJf
oI/Iw7o7OaVCeLTOYBZ1eGuq5Ck3npsa6Dgkf5Z10r6zMDunNgdknJFwXM7PXUVpJlQ5xOMQgn7B
kH8ZjvBlzi2WYwSA556Swo+kUxnypeDao+dnx47Mz65loBpmfpHcYfCfRr/Qw3unYlOk/Kjmon9C
bGMspopOS+Q+NuYdxLwnAt+om7rlHRXhu2YYd31TPCl61mwb7IvoCpvL86el21qifHH18ake5qeG
bBME7zegvyv0j5PwonR66mW0jUTy0C/ohC1+xGI0P/WVv9+P6xjTyLcmsZ7q4r94Oq/lyI1li34R
IuDNK4ButDdk074gyKEI7woeX38WeCPugxTSSMNpU6iqzNx7bVwSteU6QvuvIsVVNViN7GV7Jlf3
Uc/h8hb3wml+KXN8QsGg7q/Psc43ukx8XK2UbVHZwdWz0YsgjIvIb4VmLRWHcGnPvcxHgaW4Zi57
amM+1mnd3CdSCmoLsaLVxfB31zF8NJqNywzN8sQ8QVKVODUJfCN3W/0vsST2zpS5UXcd+qBZutc5
200D+6fk8NYiO23pw897yDSf60cyNxwxKo1zBv4FMtl89rJh+XuDCtM3t+njw9+CN+rus2lTcBBW
HUB+afkzvVnhHIWLG1ht98GJDIpXjdHw8IU7wGY2clvcLb09c7R/xlr0LjKaLYmlB+DMs9PMMd5b
iAGcJAwcgnH8jmiVXuTfi2LWiBfZ1YyQzF/I07QfxLJmfHTCTUam1eMIGHHM7vYIVpvJH0iSOkyR
XbV3/AvIwhyBhUeYYCKMk6hLHqFYzJ4yFndR8lAgZLnpVXwhZfTclPB8RoK/8vXki7ucqKXurksQ
T2hzE6rCLGXKcGehGBKZGnn2+ELPutjqqC7cLK3AY0zO7xpvUQhOgLiQax+9mdvavIUuhocXG1h9
Fps2CE/sAcR+4RGJ+OKQIpqaibxhl5WCmi6WbyeoPBMmnXN7FONjAYkjW9m1A9bt57CX6QXa76JB
rNpTCmIOADhlDZuChCxUEoJ8PsZFGxm4tc+h+oNZZVMX+o02OESnDp0rf1UdXbsZCTnoEfUNpphv
40LIabVLYdofx7Trj6nZsEqN7VAWzNwlGOsMQbDLJXrjjcaHuZoemmrkj5rUzxEQEzHSXhkTllaJ
pd8PZoMvOXKuSFzu8YJ2a+j1rylcQbB5RMDsyPiGCCfaixpvKgYWttVzWu3Uqw9aRURvwyEAN5p/
SxXltm0iF7eQMrokCsps2jSiGqyTXgW7cIIWfWhVXtEwdvuUaBumwqPpRda9N8NvGjqZl3XSp9QR
FR9LM5/GPCDhRELa4MUoRlSNqvokDfaeKB0Cc5nHIa8mMQdDiJVygeOtwJYSWEbkfrHJYxMndWmu
2miWRyi3r5HE5jNMBM2CCNkAzJ+MQd4RLFhsTQWaQon1YbIQLzKTRbMO1YuUQAN2kj3+W1CJHlKN
oeaA1WYwbJLShgdTFKaequRzOpBiF8u2y180bTjThT5Km6X9Ybcbj+YwnSJtUTbdRJS0PfaPVOkr
hHHhF2Ii5NJ/L2JliSF93enzVcWeg5zxUylQHTYyylRdy0eej5i7QcWERkscUBfQZlNJfpPWhExU
bzBSJogSdZeD+mVMOZHYoaadYFjBS8ti/TFryZNGk8u3uoEAAVVnvtcpykZzwjVNlOtPjdo7mCb7
ooPpBa50EJy9ENqqPUAqTArWfqqslXJv+Dkc2qAWPqL+n8HioQpj7FBJmu/ZgLkUdCQJ2B3SDtSK
8q5TSaXNYV8htv/X8mhuqvrnLw6LBJZ/BA1hm1qs2YUvSEp8uJDFhR82nQlJWKX2xvSzEFPG3C8n
NCau2LeXjKeFLbeRnIQLHi/+b0WxUaCFxudghDCXTOaN8EfhDsCC4So2n5QRkY7ao6Kx9TWfsyNm
nUqCFrMCfoS00eQ0SeEtN36inC+7NRHJAdw5G9mSI5Nlpa0aqqnCDTHbYcPYK/nOugF3SZFQgRAU
CMyFRisyVFhwyKZ0G5hGWML9XyBzbq2o5aRXWiBsqvySaBIjeGKWcqovj5AkK8hG46tAi8Zla88g
fbgVycw2YBSeEYVByBG+TVuT29XYkcnFQTxO2TdVESNMlcSoukH8lRUikLTeoX6IONHnxWMZp34H
W4jSx2DGqr4aKoHMHYBEMo/sxFOqi5WQt6rFmEGSkLZ9HWdPtdwxwBjCR1b1cYC3tYcdxLVFJbJs
O6TsR2DvndVhgpo19StDO+lJ9h2XY8nZtsqxCq/PURpNun4xK+Onp2D1rCZ3AmJsu41NuQW49qeI
VIKUl+wgDK62dYWkqVH5XglAInrWbPYmQmmvlTH0yln/lpvDk7V2lpXK4nMJ431kowfNgTPfRTz7
g6UwB7DSixT1v4aYwo2B9IR7cfqCGQ4InDqOe+6olzXNSM3pxycovjEUDM2x5WrRKVtJhtAzgbBl
5iqA69T4n9K2p9jQWNImieZUClsigNsgssKtJiaykFv7vcsUwxe69JzU1pNag/jJpKINcm0xXcKZ
tnrMvCJSWvSgYM/ruW6DMN05JBaeNSN8Ds95aRjkxlSC8OYs9lHuEbqFuAmReYiGCq4PlJrKWvlo
HVb1dPm2llXqTxbT6Aw62JWu8RFpsNswtNLfHPwBRPM5z6Y2d3tuVhhFJhM8dhibfupYbOEjhksN
eQvxu4bvjM51XFZ6EC0DRvSzZ7ZItDMojFsURw9D1a+SPX3rAq6ghY+rz6NLiql0Xwpu2zn8sqKe
vlFPOmyKPGcKbpPNGJbU7oA0fT5dlns3bqoUCR9CT4fBB6IYWxftmqhJFdd2J9COPG6pGHdmjxOH
aZurzouzVpssTydLvSlaA3sN0rXGdaXlukyshIx+Wt3wZ28x0CMxURzCHtgtvYUagzhu7dBPSOsl
7voxQtUtX1VcRT4diB2qbcMzLXoPLf0G0pdxHrDXkCLclfKCWjo7VmN97vCPobidA3UVPSYMg9aW
LcblbT2RHW2W2kep1Iyyh+wwFPm3JcUAfDZZ8k8AjNS51aC0br4qXaIumJRDpujg0MJTrxabxZ4C
aWgseiTFXV6a/7IZIRZHsOcIxDVxKs/s/6xf+oU7sy0/ZEg/a+r3fq7qe5VIX3VUIL1TKb4KueE4
wcE7KJxpXHPgrzpPXYya5KpUwAvxAfyQeAtvvc7pFZRMRSElbJcMEl3VT45XVU+9QSUL7CD21Cr7
TrVo1ZLpozfrNQh2NXsudTqHGXyuMNwMNt55s/8LdraPokS8Z7xKk1UGCyC5bagUF2y1C2181id4
mE1RJsYGjVrVY5fX6/6/oq2fhiJ+Zmz7WqYRwO9Vk2bHJbLKnE3Vko6aTOxJEetijx3sre6w/OWl
WTHk26j0o1x0BggZsIuIzF6O9YLgJ+IV8OmeJqHdiWg9o9yCfS5XaZDWyrbPtWkd0m+YB9o73dBP
iDvBKEXpWQrppKR8bdxqtVstQWLQ15w5UvRcZqwYDalQfCsrtkXevMiQYrwpBlY1pcs2awfdj+ri
ZiIooAHTd5u5przrhtLxey72rjmyCYa1tCEA9dYRQEN3iE28l03YZSMwKVw/heiFZ+m9eSRJYZ/c
JNkednOMLqZI+18zhkCVBlZZ0aCr+bhI9eaOZJEtgTc9YoqaBhRHgyc3SnjIwwm6WujnRVbiHqyg
atvWSz0nDuIG5LZGQ7BQ86bSwfAIkvLiku0tTe0glGdIGTHvoKkvvcXjGM95fMpTrj+zLh0qWX3K
x3ZNk5d9tPnMkIv5kuFDZkNB1qIxEGZUvWxjQ/fJqUTr3hKdOSdsYeBKiXdFkK3FGJazaThP3UQw
EPBCYlYX/O3FPJIEW007SUN2r/FvVV5rb31qnfpmHLeLJEpspUt1RJ9FAtYCt1+upf3A3NyKkI0A
179rKLKOJZegcN3qM9k6yGEFKTNteeZWY4sVKhDS6fyizS28BtMxyvUJgdSifceteDCoucKssnwN
i5HnzKTUwuBktgo4pzac81gsYt+P+X5Q1WveMBOf0DDqUTMGdcHpWqxSniGm4dQc2XAo7Nez2sQM
6I2UaWlM1eQ4HNhGG3PVDS0ilywZx97SvFVLweRS564Zs7NPCyW8IvrBU1cZmWXhJcAEX4yYuQqZ
B6lW85PAeVph07tO4/gWptUCsU22vXyODzWByl5laWLfjH/7YvoyrC/eUegUmy1dV1FFAVKLzhtU
uHnYCrgOG28hoXvYHgkrN8VPXUgfOaoav82m/IDq52HkhgO7iw9wxcEhRiL7vbK3tZPiuJl17H5k
yMPwF94KYUUxbmCkcF5tA6uoofOZllkLR9DOtoUt/HTSD/ksjqZR3GOJrmHrcGKOjOi8LvNTOm18
MuV2NLGqsWpQ5GUlBSWRvIiATS+G1IrBqGUqzfrqei0J8LLPrlIAex5ZObkkYRJv/+EZpV1nqK9O
RP82LzdtlMRQqCJKow8T6uoJ62E+TwSsI34rFPnQQWeD9gs5d1by39I0By+L035rGFzLw77rNq3C
mmdxT0c6vj9Gj0O3z3llhA+dcemDWhNkazDKKxUUj5Oa3fRa+i7Jj4pwLKty/eUIfA5jJPIdR5Fy
iD5N6VfFahaAdm7dqCWSPK5IKUfeV2BCZqhguZRAYBPnOT4rotgBg09AjfH/0O29JxrZ17iumO8q
BCE62U85sb/PTpMG5Uu1TBuYkaiZDSgRjQWWopm4sWWhDV8Gx4imDI7XWsXJcGLacwbrzyZ417Aw
QqRqiTy8HGyfPHZyh+UYMHaI6MsSSNOFSScIJAwbEPKSBZHo309mBvpo7RnOX8PHq2b/xnHyQd8V
92T+WlonDeiinE0UKlzKHXaT/DuRHLA0JdGO7UJcUG84rgpWxq0XeuPV2FxH1UZ/PJKFUJAOPXa6
hHKZcQCetLca3zZ3a9XcCsW8jhIN6E4Gl4yEfyge0o+BNWpZOoQVOXK4OTbuJLVuu1ojjl3St8YQ
b5u63vd68wXjEQkNobINJXlrhN8QP4FO2IiA0OESYLA4BkrURCG9xiTldtKOZk58qwVddBVASSZt
7KbdFi3P+8i7sAHEZAIbeuqwndIb7d12U4nhB9Apgjklv8DuB3qDFDNK23lTPU0mEsUVAK1O0qYz
iDcuLc68ThDbbranqA4rz+6Vh1TL7PBIX4a1yIglxZeN+B6V8d4Q+BebCvWMnGlvYZa6etN82erM
0KaX7txQv1aS9dzPb2lkn5gT3FuFzW6UDjXWDKxq4mvK5hpHSLUjr5xIyan6ojH4lkzaY5GQ9IJj
TDpAiMwcsW6jI45W9DMr/qs1l2ddKj90wS9kkjg6LSaU2YDGKjn1BqrSU17HoB1XJfRiSBviiqAf
Ku9dQ5RYnTgn5Bpc5bXqnyYhqOwQ3pC0yt9maKHKZzPbfCy6umGqSZWYofa1KnZyKNRrBiiOYGGR
c8u+IBJqYJyE6FV3MmSPACF4Sx0zFli4YwQG4QZCMPTiefIJuYENoD9Vpu48wxuG60cRKPFTyhCJ
1NTaWYDInO+DMYuZChOMvZr4AokKJECHaNFAloXtjjb6HXBS470amp1lTZ8qGRkU2teW/tImRfNC
9tF0o5AE7EiwVljQa1LNc9ZWC9wj620xzHcZuCkSRq5OeOVRO5SXuBtxc8RYqoaUyl2O+pUaid0j
45iJQbXC8WVLWH26ij5wpZNxJUjJt8jm6dIabPvJmoCBD5rXQO23zE3rI+LBJ+FUz8qg2Xcjo6M3
R3jvS3Ou96paN1sz7Jz7WARy8d84ON+lrd0klcccS90HOYzAk8WqznoQAsKfl4rUzZ2ZUTIeB/os
OsRdObeJLmTVk19DT3ktbDttZ4QwSBUeq1xD4WEVdzvv+ApTNsgprg42WE3P6bmWWIr1GJToSTT9
qkQdY3+uD38XlqahRaSMA9As6Q54S/hSY92mtKxOZLvXd1PeD5r8WoxKsm2FbBL4l7ylfRMdJIWk
2GzWtlIlx3iTR+zgwnwxGlQXuX6jLZAEIjTDY8HdRWfE1DS1uhNF9jRYJNCadr+vulwEEPnTQFeC
1F6kMzEsj3ieflqpYTZE0//IZU8cMQp50gQ4iFQrnLZU8/20cJq0FYcuiAJPDVewO5+ZbVUODUDx
EMYLeQXRXtONaCe9NZiccVPvF2Efwpr+VbPeU//OwkjiB6TqEwoAToPJvEQGR7aNflBbc+UKmqqb
3Dg3GggUCdeLL9XWw9A1jP0TcmDE+6tYn9noxBhR5sv72+hRLKD/H8N7h9sSK3Xy/bd0EZ5T4su5
IbtZs95AY9p+o/SL3p6LkOac5MK+yUrZYeIcLoC2t6RgdowDQ7xa9fCpT9YFuC0NhfU5p1751QTf
u5p+iwSkVt7Uv4AgNnbIj0U1nOJsrTQ/nOPgbzUMufNw1tdYrdetJlv8Dis8u9x6I6KP2Kye3qqs
mInNNEJhv5n1Gipg6DuwOvxI5GIUWHXrp9qy7VFQIScz1IOaOl8OvBzgxzoedXvepRk3gNQqgGes
7u5KS0sfsmrJlxPee/1Zo7EIewBnUJVjkOU9Jnm/0PynVJMxlC2cykvbM/oWIyW79JsOI1C1OSFl
EDesCSV3k2rFwv2EF6lSb6jLKO06CaVkQ/lE7cXNUZY29iT/JkqtbJzYsQ6DdVA682dpY+egkQWB
x0HXfJSy0+Xvn/oW8i8LVWGgPyVbJwTD29tl5eVcBRLUnm4XDfB3NGwVoOIqr9ZwR0lz/UICTrZX
sp013VWJZzbtCoMIr7bGlz9Xh9lmt46UNzUJj8wriW0fJJ7kmDaFSq7StZa1aE9EUgRQJPTjNKLq
4XzcIcG6GbaMCNQpkmsn5//lOqfMZAqcb1wfzVDNiXXUAiGTW5rrH1UWT/fFmCklk1tMZ2YbLelP
KVuMSVUAJTg0fSIJPo1Bshj3462si895xMY+jPg5U+tcxv6y9A6WuS69kKJCdsIyFFyUmrcSYOnG
ppiSDjIwRJKS0/eZV84z2adHQ1Db1ZHjJxlFK4f2qTLoLKiNhrWuqZPAqsx/wFhcQ815Zkkd9Qw7
wkmc5h9W1dzG9UBbjKtWC5kDL0UHrJEowRgMy0Yy//YdlPEOOzm6iNtAHUEaRvtRkixA6/+HvKSz
1JU4bTWZ1luMW7xwmGsk0UJ1GIVvEYLOTwsLn4aHPF0eVUNK8GS1/znM5QER0Oqk31t3lnAZ0OM/
SgcuyIxWfT1NzG1nGZ9qoi4HHJILL4pyv6R1riQI7EosDHMxtPumzi5F3ahBqTY9F5J2W2kMsJRw
+JLGsnxMPa1YJ8sD+lovxMFU+zFRPTjRtO9x/Xuyw/wz0eRD2MJspjF2sTL84AbJ7QG3m7ULTg6u
XsM7QBxd1nr4olKe1QMWRimMAeCI0Ofgs7kGzvo+5K9KlBem44fQhIk7WoiQo9I+w6vqoIUpX3mH
8HXKcyUYWY1+zuLdhlkEjdUaRFBIDD/1Mjtp2fyrMhDx+2FeDiq9pUDPyvcyZtjpqBPNIab8hPRu
SeAaj/B4CNeuwsA0Om5HqhpM6QrwWxbcviSXMLEdGO9KvYzaJMGME63aCQVCkUWjdC7H5xrao28a
HKFcbBxPMOuzraV5svRN3DdopysH0z+NThNaDlMXc1dKWrbt0uGa6SPxHEthe3RckWEDdEyoh6LG
AIaSW9ea8HfKDiduD39/qzjFD5qCIWOD0uD//1GVWWBKq3dYB2vd3DZle/m/38r8kP/09/82nVi0
97+fkMiPNFTxUi9rZYGYvtOHxBV8j/Tj+bFp0SVbLQ1f5Kg29kt5fpSJLa75qMEWKiMtoLIpcPOr
DgqUxbk7PAEe/pJVcVs7O8XZZhJgqSmNrk4spK8nc6mE27ZOeJmBUIP2+C4767/sPkcSDpEObkc9
h9e6HcljdJYb7yE5QLBhXRsby056t5YH5yqrZCE4NvHnkZrcy4TpcU7SNwKY/wyDfYzMHQthW8Z8
nz/vWeFAX2zpOQTbluXOSRr1PYyyapvW9UcWZx2dhPEjhfRUTOGAHyoegtHGeZdRaHGv0c6R0DuM
KHyHWrK8TPXYb5nrl3gwgTEWxRQ4oJN86EwUL4RFnpsqLVG0TLu6otZTuTIVaQmKQDuKJMy4WWdP
RQHYiUDzl0lFmLHmwizovtibJ77Bon/rqhC6YP08ZxJjWrW7mQLDy2iOaE5acaQnhbl1GQZwMINx
kFSJLYZ8tr2G7g/r+bRWWBUbArGBVvVLa5FLupG/ORXWzcTaAteo+XpJF+nplDZupcCXLNYnXUee
52hT8lRq1WUYLcuN6RwiY22xAjjFvpGZLo+YszqwBwzsIz8lStGNkFbZ5swp7CAFGxOkxpaltRfM
kzsRtd1Fk9UiWNCar200J2gZq9F9MPoXVDpYChakwrim9zQAk2ssO7sx9zoq0kMlzf/NpZ29Iahw
7VKBMxlN+3LNJgECP+DzmycckfTyyqEbiN5UeyLZWeyotdwmL5pj38aMvuos2pgwEtxe4vnP6vpn
iTWkubH9VNcjnYmaKW4zM5r+o1r+gSchGG3BTZlkOpvFSrr6VQHA9RXeDofZnbVUvykEO2OcIQE0
yIoS/WRYxpHZGyQerAtC0Zq1s/SGLC/e4NV7sIiNC1gRMOwC1mkXLzBdb7aU9Pc+AZSlRjQscbTC
KCLWr61CE2IOERclzD3JIm43Z7qFn1MzeFQG6wzhANCQBV2lpyDfCUAfx5R20T5uUc8PmD72jdbG
cAd5Gyz/Yh85pnas5KqlBnHUk9mH0CsyVTunYW1vM20gUDZkwp7G57bRwwt6KIiuairfLCUkAanR
yt3CtAeFi7D9joiEJ4U+pG8oxKTSgSXNXTKkJ220/UHiOm9HxfTc6YzWBUClR6NjP5FEIz96B7Rq
pFvFC5Id4TVWxQU4NhlyMijfKyEFlc4T5oG/Ea8jZQwoo0y8OmQikCCd1DiiuZtOpAG9dg1DJJhw
+ati2xmdAubCssCFTfsyfW3XH6rOIsat2yCaU7LoNZyZL3VcUl+mEhFBDnbqhY2JhnxbWy/IqzAK
AzG8hSR1JnOl0uFGHmULFIl//5rGi3oxwgpYXfIOU8x0MYeXgHwkRouNdCMG2SCXpB0vIekVl458
1ctY1tqpj5ljrr8OVAPvn1MMzKks49wq3VGk1k6BuvLaZfYLppFVRvadT2Pi45OnJyJBsSrs6CNd
OsPLYzLE9ai1fHPSFT6ldNpWYyI2bV/QWx/4IqSpUny0bv+YV87bRAiDNrWpb5qK2aiQlfmsci+h
MQKUMeuKL2kGHCkr1S010zFY6suIYyTIm8y6LbxiCZ5YGaUHjI/5U2GwHTMBLui9OuxnQ4kuitcf
ZgKmwqiGHERMBPUapYQOpGcVOULjiQUNcGkjkhiSQWcNZ0MfmJ6MoX1AtKP5peifugjsraiWoGlH
pjXQigEJ4KMf08O0ar6IylrcYWCePGmwJyt79LoFD7Rlbmjsc7PjOsUh0H2WcrXsGLK1GJnFjx2m
NNwyEtHZtaO8xvBd9MLvy4L6aOU2hWtdy5TEg2tgsLmziZRDe2oER4MZN0z9zADzgrRFCFYjEIC3
Yseas0FFaZIf1nJhz4mM7Sx7OWmGaZ5TLpsUTcQeaDN2FH3U3ZIW8NWq0hOTr2MrcN7ooV1twUCo
wJvEtGP5YdAtrtIwNYhY4RiTynaerHlN3cEKqlvQPkhQAxZimtT0U+nLM/eQeBmoHFIGi3r60ppK
c4vmiVAKmmJs20ugVc18oBRSo+R1wXJMFledn6wGbUupyeG5jcfY07BQ9Vj5DkjivLLSIMzHOVtJ
JLwMIjVYEnoCvMlln8fdcrMWvJz1crZlJbu0NlEnY6+f8mTgnmdZNq5gEw5UQiQOeOlgiPD5moZ6
ZSqIUFXT3ki4/Q+36kuMkJmVNV9N8K3oNxTtLC3suHELvrNl19rlkUHTsqJX24sUuGlLU4CA5zUP
6orQYrLYjh3ZLA6c/eFmNmPITvPwVk3MR2bZmb2kLwFPTPp41ENKD9W6dnpP0mzMwKav1eIA/UoG
eNCfQOxUe3vGQg8ctQEtq1yiJRy2PeuN0XrmaXJcPSjrFNRG5lFMznToJninioCmXevQbmc4FVQm
+cEA8bIZZ5R4VfQhyQ6yd1rGwdw3t3kqOBqEou84Q99J//6oYs1emz87YYmLo0qyp7d5ui0bOw/C
TGtIfUNc1ZnRobcLDs9a3FuNCpjce0HuORAMqYwBhoM/8NUQoHHWzSzG4WRZ3XacckFSvXn9Kxz5
JF1RmFIQN8vOyouIdgEKgsEI0KSad8kk0LjpjXzT8362uWqdDQs5bl4O5iaTqaMbWUUZLkWXhSDm
U7tQXkjaXGwKU6etE5JWhgrf8sYC3fiQpq8wHXJSLMo9Lirz6Jgd3Fyj2+lpejMqiDkluTTEqur9
3kpGaqEuypVjVPXKEeiXtKnXw//v1/7+Nqz/NVwcZGmGmGlWF9BoCtPSdsJsd5FhgVM0a5sQaZFu
dSDAe22a5WOy/oe/f1JLxvylA+ulmSAT2Wdotvp96AKMOkvkr9kMh4TkQobX9+F9RO7+iPxmj9Xv
Vr7bn8M/56QwLozfFGlLajmN3cLXXykX9HvDQtA3492ez+GXlrrdeG+bwEFLSIItbZXZa3Ugjq7y
EQ1b8sd38g663sb8xy9cq2eT34qMXqHeqNziVb0n7WX5sFIQcx4iO/JhsQTRvn7BybRdzpK8lXav
okKlT5PbXa4FWIsHI0L5G6f2JcX2+Jx9m9ZWx+dHgksw+Vipy5/6kdFoa85WfSXuzbxHrzr5ds33
UJ/ZEFpGjJwjjDLLo9Ju5tzVVL+PtsDE+jPKaAiUtK1ZZjggEwzvEAjTU5gHSGHUp+a7kt1+V+Rn
23pI0j/eOuK8rfZC6CbSHnpM40+zR1jSMYr8gjg7XXRkWsID8xc02aN45tatl3vgdTJyRfaOOx6S
fl++pq/SJ1ICWknYHjZV0Bsb7VX/ztWjipkVzH38X3fWXpxDylLd9YBjrV3EMNEdjs0JfRt5Senn
8AVDVbvHvn3jzc2e/g9W1Fs9HYb3+NG/KluheUhtz1AT6sWdnznVkBAFVJzKBrnIQLa3W3siR4Xh
li8yjmIMvo9UcicwCwNudD/sLssVKGx6Ahkdo6HEkUD8Dpyl1GsPyzPBPIzGtwx7YFUx3Tpasct3
Mx/KU/GqXI1HiUnMvPfqjsjk8KyTvegOPRjirfMs362HOvsqC0fay6zrxn/vD3gDFnrDUOROxdE+
0zimkHyk+3xaV0BExTHvojcGdkAY/hPn5kO6T4cchX5Q7JeNfnxBOLmJzwVv5g2SHoIausn/Wq68
X8Kn93dRfiba/a7hN9gcrpBpuk/sEG9swIW2r+DnJsGoBygxOg7Vi7OPEV+3ngX42ZW1ffpiy15P
JTsdLJrMPKp+/2i25YU6HC3B7EnyIX7NV121zzcCnjkSfntS3fQQPU8vUpBejCDZWy+ivBnJHrBt
GPlvyl29hXvuphlmy7cOQPV/4ojzDhYQzRJ6q9tI59xx24/Wr97FMaQN+NZvdV96SlxIJ/yObhfH
W9Qk8WX6yg/ibN3qAKCm1560oAaB6Da+7U9v2SeGkGfrjsaletfdil50tNEzCNkbSJ7db/oLGxPx
BOHmiBAvsnbrdsqRps/4yVamfTPnWwX1KMADut85sjwM2qgZ98OOBOhvI/Oaz+pF8hiZ1IH+6I72
iNxhp3y3n3K2YdDqbKRzs5d7KIGu402e/U6O6rMSe+M/04UeGvTX4nl19CDFXVwCF57zcSc96BUB
VqYF1vvyQ9+q/9r39At0e7OxAuO+WK54q3PffqZOXH6VlUiyK07ys3Z37nG6pw0W7hcayBc+IYr1
lDRHt/2WyF8MuG4AQfFG8xAfqqv5Pm6tT4LijlFQ7upfILWhl34TFzmDXSyOFtMTfjhQL7eXSXjf
Mac79tZTfs/pdYG8dPMX+vbvsuZl1zUei0sTTptdwQaEeQY10G8kn3X0urCgmPr8oOOcZwwwlxFp
jUYioiseeBYazhoWDdRiwBYO0jzf4O4J6Ezb88m79Wv8JRH/J3vtPyrWadPNoJddhrG5G2/anXKL
UR8Haeabx/6UCL5sFhO8pfVoWrUPrn2t73JHl9AH9lcmR2kMLMNDAI28zty0h/BFr/F3erJ4QhA5
LTfpmbzB+Sl9Qc8t0Qp28yJo9Y1ynncY7/Qd09jOY9f9F13sc536gw/f9SQ9TzfntFwlhqjcGM7O
KTLO4X+j7aUnIs/oADMRfXAiKtzd3o2HdbM+omeOhA+y1n6kU7vj+Usp6mkYFPjRvHgnXsUBMVCC
UtSTr84GM4MXf5i/0RGZeMTw1VU/oKDqo8tEYmBGulMuDkT1gEGuc2gjdAoeAmBZ8x1nYz9DpBS/
crSRDumnzFf6pOyVa9N/pafiLWRpcwdHrzy6nUfVhkym8vmXqrvmbGUzqcDsh/IY6Pu28aN9MW/T
X6d7lWAt+wbI0U4/T7yW1TbiR4bPk6WjrvX7j2Lf1jtGSmgqLNb5XiIFGWTfBvIaYhkGILvlHpeB
DIN+E0Hf8uKNhTT7rs2uuu1enbMiB/URE6RhuU0AFCWARPBQrqAHNt2Oq7t6S/6LCOv17R952Jvs
qbdZcdEu9L4Fho1L0+Tr/8pdd1zzbnmLzcvQwS7w1NKbjsh8SVK+lB/OO3d05dSQDmh5jAGlL/r8
yHHDH+OSja56y3TCthb0LG737cjo9BAYEwrGtuBLd/M5Gu4mGdzH3G8DwKYYgILmHLnDd/mmPuZ3
cvPsb1o/8cE+lpdC37Qf8Ws9b9p/PHJAobuj9i098elulUMYwxNwrZH0aGSqXtL6ySP7H2nntds6
2m3Zd+l7AszhVpGKtizZsn1DODLnzKfvQXcDvUsWLHT3xSnUqfprSyK/uNacY3o2CUwBjChpJdNG
qyhr8paY0xPlLPpr3Zx3Ky3cShOgZssBkcZzZZNdZWFhBy3w6ZA41s2A7osbR5wZu+a7Em3oErJM
LWiZPJUIBqfNo/Ay8KQJfuMydmdufIV+0xz6erSJko1jAzFHNrD1bPVdtQ71HcLEtOunQAk+nBUA
J8tf1A+BZgvtonzEso9/sSKhFM8WD2+DQbGfQx9zM7u90+qt7i1xY8hb4ztlbMPg0SbGjp68doB8
pAjHnvMG0POn4kDWYvqeoLmcCzg97oWFi6QGZa2BMpkMVpiqnFeyJdS/ipzSO0ZYeQ8RUEpmnjil
YYX8od5E1czEipSs5Qf+9wYBlLgNmnn/0DUbI1yM2spwwlpFH0n3FgoEJUhqXDH1AyeFIH3U1R1Z
k6V54iIp1DsObNlX8VBZxwpsOsfQ1wAszoEFCvmT7D9SFEweyjv/LsFTuW7zuXuszyG2dhovGmsU
xqGZQbS2sMg+RAPA19R90u46BZ8K+L85ygDddtN9HhJzPuE4hwrJ37tv5qu8Y5GIvoJD82pQu7MB
or2m23zlretN9aI+ZNGypyOMpvSokBFIVgweKA/LejzL5jmo2dcqXpKW0sSbVJn2yR3YvxHnOzUB
EA7H9DN7zTycGxOufsCCXO3L1ebYPZJvvF2x+oW3rH/Gu4gNKwKFhwJUw8I45cxYLYy7Qp5A914I
J7gu9aY80u10zoIwGXbDd7rVj+lzAMzQNk8ux6918oQHdapUU4ge0S7TZhkvC+sIdCAmK2+JwXbI
pWmBAmUaPXKOq5I3FwobpdFdR13vzPfEHIp5gO1rDYECg475QMfNyc5acxDu4yNOmQ4SJtOMWwdS
0XfEnsMXG1uOMWLjcpQAd74Rz+hWjiW3jjXQQo1e+960waDx+Jphqh3A0NJte+oXDmfUdwa+sG5I
jF0HGH7Aok+TV5/oz696WxJJO8cwgvK5R5D/lLBUrx2bc8ssPoQbpZhpi3QdLcyVvzO3GV4wk1Pw
1Nh5d5wc3FfmTLRp0nWGBQZGsTjJjvqwJot29NuGKNjnhXUaCSGMNm2t7Y140m2oq1OnUG2gPGm2
gLVCxzM70v51XyUWLE5U0GxYZzehuYyeHGk2pJ8vwmvWvYrpoYlm+TNVZ1dYOQtOUBCAgglCao5n
XXHq1HxpPtSkzQJiPFQJbbcpT8765GWwq4Yc47nQrEB77OJT92jCQHi1jFmxBoRFlf2z1ybaCUML
3UlJnQ33BS2/RX4WbV6j8+AgKWrZ7zYeBz95QSHYhBj/yARNUY4v1HV8cJeIbE3WzzUBE9v0rTEn
7iY6ufuMK5TFWQmkW/BFIeBBfac/w0WUA6s5xyZjbVEsu5MQsfjav08e+NrSvfgqHpQTxQw+FncU
d4QXvD4NimTk7BvgKe+usIleqd1xUYi+SmeDgGTssp/cT1bjWIBFOqn28FSfk/fgu7DBwJurbK5+
OFsTs6bDnY8z8iTdWQ94GanrZdt2HROWNSvn3mcc0MPiPmRXE1Qyz4Q3ztmjRizQM6UC9uv6mdJH
lU8LjC0zeebeqQ/CS7wQP8R+kbkTiOnCfch6iPCTR169BdSXPopvdq02n1XQ8spZuwILrsydD2dT
nt1iEyDmXclbYWasY2xu3gxudW2uxEX+YpF6C4f4zMP+RkIvaBNrjTHIQCsxc7qFtrQOxaF6RMx5
HlHC+B8RfjJXUYQu+q0HN3MefLP6SdFM92dAcCjwuZOvBtQOu4I6R5/NLl+d64OnbKNP7ZnR+eC/
OcvYJnwASri1MfYS/sJPeguILqzhyaOAOTdItmY1fhW2IqEZE2UO4QgSXjvRN7ROZt6OYdWV82BV
romEl+6l47jYjCIx7nDGSrrPxkusSYcBuvTE3feP0vNzLtGWn1H2oWmL55yNMX+N0LJPuwW5sqw8
HLAO8sb7wv5qPkSEVX4Hp+aDTUA4SovkJTn1pM+wTxycZbcyjqxRTArjk67bVtn2a9D1xgv4ey2a
Dkf+sO6lcsEYr8ZIc4VT2tRbcSJ2vlCOc11Hext8kQIUczJSUU5OvB32KvGBVd6FrDyhFokH5pTu
0zfk6NZ2rG8KdH3mzoN79JhPE+ccfTGGm2eO0P0aPaZ48O9YjmSWHCxn0Fim5bk8ay/lmeURFvEG
I8F9vmjP3F3VXbKVFsZmBfhxbjyTAr/IEZSmCxZPFkvthbP1Y/Pa2nRjztkjAjWSFNCRrsk+wG73
zIUdlHu5zdBJ5rNyIdLyo9n3RNzHuX8vDgRYDkReIwpLZu3JfO67jTVr9s5H252DciHES01cpip3
ywmqftvYh5T+mTY4fLjEtdgYJ+LLOIG6fd5usm9nocn2QDwEJ4B6QRCUu+R/mC61Tb/P7lgF0Rxa
654vWyyLB23dLXkC4laZlzQEH/EYe5OQelDyBOAypS7ERklzaz8en/ESviccy7w5YOLP3FyG5ZwF
/CywkI/ChQno2V32Vj5jp5C5eEoH4ZFAa1erGqZSrS4NRNCtFTlrgdbM+ufvwk5vcKBmYIQGkQDg
gimNeB9D06sbOrw8JWwHCg2+5G/wyo5p8P7PPw8RYcVhlTNUrHBTSo05Dwr2cTxPzgwwGmXrIXoW
IqVcGJXG79ZLQV6LhGsglTNDiNrUzvIAd4nP2QuVMgrRtr4PRRDOUcL38bIGq3PPZAB+La0DZDcj
/KrF402+iWGUW1XqOC516f/+S2cWu1rN9GVI2tMapDktSpUDZVQQnWp9WV9paTVbS6ghPSPnogiL
PmEeZwI3lZ+/6MMjORbukuYCRUwExtm8KsDkR555RmRZ2F7GwRzdIxZECs8q3lOUHJRo++FT1IKT
EN67VCzazAWGFEpYn4t9q8qfciiWkwQE8VQ3Dw6/d+3ntP/ymDiDnDuXI3D/tnB3527/pWTOzqkg
U7kqUFW1fg50uWSqiPiPeRG1KtvolQkRage2x+5glHW4HLBaUJmhceZkT2p57lXUq+Pf+2aXoxYp
P4UgOFlRdiy68qESBnBkgzolkPyt1TNKqP25zwRlWamiTWV9IfXGfdi7oLPlvcLF02qch0RSj4bD
5ciQNdJIem4shWLLkXNwaO7M28p8yupBW4TuCFnthsd2kO94HRxgUtWhTpR9mgJwPLCVs0LsPkxZ
E9aW4+Ho82wHFG+ZdOWqxmXFOhNFKxDXLFqd3Yq9ty8ETCeYMfqlk9fLRoSp6KtjF7M0dmZkdZsm
4ZBpNRQDc8hmkjAArrPkj56i8dwc6ac+4oyZKzn4R89DrX2rLcJHAb71JKwjcKAcF2qxXmNg3we5
x21YMqf/4/8gfq6Ra0AAXRBWEC9Bz7JU3Jl86AXQRe8iOWkEs7BbFT5EaoEpaNgvZMdflTG8tThf
FmqwhijOZlz0j39//G++y/jplqSIpk6HSL3guxid1lUaacq2GLbfTqfOxNKldBBQxQB55k+cQqfa
JeKV/vtzJbBDv362JCuGZWo0t1R5/GL/4KvEUs86uZMKOi2xMylwihX60jfa+17HCz+IqOnjYocN
b6db6DlpJ3OzTZWVarXrG19l/I3/AReZMrouQ1ZU1bL4RhdvQAo1sUceWtiOCBYhyAWwEMKXl5qo
Iu+8OzejPzkCYRi+QMWd5lEb87ctTsKN298YDqTV/vousoQWVTFVTbYuvwthX5IspD698hwqaRKw
wY9YgajP3jy8aI5gqjfehHJtAMpYPAwsJqKu/uKn0bEbskwobB2SPjf3+NFQNHSSnLTqoUK8yeM3
pOo1yxyAMcmyxImadxztkQPgMonWSuSQtUQRTcRKS/wBZ31V4z9ywgW2WxxXRfFkogHJepSpVczr
zWpa4DnkCC5EiMPmvlkd/n6p196prCgGFlm4frJ4Ma4JrsnYldzSNmM2Qh08zETP2xuT52eQXo4c
RWbuaCL8LcOQ/zuIO5zOfUWgKnlR2gk2zaGJDcDbFL8rZkxGCdZoYdlmDTgGi79pzVUXaDv8HyQD
tNEBpnY3icrsvt06qrnl3S8zE+h5NTJLoIjmxW7oAWhker4US1CatfedFnGx+Pthyb/oWcwARdah
5VqmZEnqOET+mYyWpnYS+ZxcByyOpq6RQivQ0TjRaulj3ulQ+LEdG8qqg/YkjmVlwk2K6MmVWgSO
IYQRvftyLfnLDIvHcmQuEBYMDKN1753YLG7Mkatrh6LSuGPzMmT959//83WV0tJTw+frMrKmtQTV
BsPVdBixU1LcPIa01EdP/2unbQKF2qWLAI6azIQgz+rWd7k2exQWblFFUY8w9GIIkMMlSoLZF3ao
0T0xxlSGkTbSe9SEchlQvsZ8qpqRgU0bo/Xiz7/f3dXpqxBIqIpw3nQG4sW7w2/yv8Zgh6BoVkgy
RebGRyTaP5oEHYLLTyflOPPwZYUAQcaX08jHwKSuNOJkOmxy2Ni7L2cEogyI/adVIH1VRkjB1d1l
UQa7J+KWTfiDYvWnxnPe4URssFFSMA2a9UhZqkYM1d8/TLr+ZE0dFLkiq+avdQkNKgNILOwy3Wg1
JXZdwRWIao2Ym2pXEdG8GiRrFVE4DyC//P3p1/ZFRthIPBMB7l2SQdXOUWs1Zk/oR06PQGmiHeim
NiCKASw+BlpCgaStbvzma6uWKkJMUuH7QLK7wMmFXZ00PaFW9tDxLhHcvOpm+vr3L7v1GRe7na9V
Mj5RBiwiv92gF0vVjG8svlfHJJNBUizmBU3uyzFpBbBa5IpJkZNF3NIC6FlFrI4BpqXJofvBBBHe
reX1Dr/MAVMTzXj0w1G0jZwcoHKza0T8oaYszdqe9ETVoGLg9d6rT2BEVaIAbkjMhgXWP3okslNj
BNHjGg+Z77yPwDEyALsbL+cX8JSNRBQ1UyGZXrSQ7F/sKaqW1YoALMh2EadPYDfT7IniuYwICggu
08woo0fc3bQcwN24Qk7XJOPom1nJ7O93aP06JfBNDNPisKrJknG56OS6IZp9puR2nnwL8D5VD5Cx
ZVTE7+j9oSsqZ6MArPCUzd+f+/t0gmrSRFhn6KasEGd/sda4UjWQCZPbw0BgkcycBDuKCTRr8KOx
6BZAsv/+xHHE/3eHVfh9pmZgnNfAvF6MVqskWb3vTdxhqgk/AmU2R9nnrAie/h8+R5VFiRfMaq6O
v/yfLUXnDqdYhZHaJrWbwZGXQouZIXdunDVN5drv+edzLo69ghLpDsKR1AZJUQmWOkPzzS2f7McO
WYCUqvQVHyLimdMy6Fi3sxc1WBl5cOLnU2to6mYhWKPmSonnCnosSSFsMeAkNBm8mG+c9Cb/DvJB
i4ItVwHckP/FtdXqsN9nYrKEHyrMO01E0Qvdp7ZMRBWOe3RjfGCywzU/UFZaXrqLgZyB2Iu3rUqH
TmqMlPgSFQF8Ws29dPjAZy5A/g3B5XD71jR6+Vn9AT8beUHouVyI8YsBFHlrjRnXU1ptLvkeVmS+
SAZKCbCPGeamtpqRRM1IO+FjXJuu99LGuohwFbqO1qkHN/O+RZh4s9Chg21oJjXMQTIWhaY9iws5
GO65NOdL4sS4OdEAb3TsNkGIeMDsvCd/GE6uf/f3SJGubEwcKA2NKQjhXdEuT0tRNAgK17TUDmKA
ALLXHmGqH5RWPpqF9U41opmIfXjAznO24uC+tDwVSFOL1X+b+tqaiJMj5vVnTcrnkpc9DkL0SsBQ
xE5dFZM0kpdD71HYyfWZL7pPBSHCvFyHDEVJWnaO+FmU+KuN8ICtjS6V6j0ROUjRDCCoYr1HbXvU
Kms/VPVRJmmtbJyFGiQ0RGJrX+TeXMVGWKn8B0HkT5WunnktXs7gEMsq2efBQa6aI5Y5t/gM+mSl
KNJn70pLRzD28GBIdC3ktzqRliSSQDzmsTsOXSzfJ0UonuekkRGnKdTT8XvKahvOSqM+err0+fPf
Nfq2TMsD6lsQ8RAqZOR8VWStO8WxNdqCdSG+lUFjOx1rmqQ+K3KywmexjvxkB5H43tXUO5fkZN0r
HoUh3eF2gbnjeY9eG74UXjZsKw8mj+MKD1VS7tTa+IQeTTXfLM4pdsT7sLHwbiX3WOPSB+6gjCkH
w9WNETIugxeLFmGmkkTxSUOVaVwsJk4MtVQuetTRYMhSt+gJNXJhIVjUIWMC5fzY+vQRsCPJKJCz
iLz2sOxogjpKa9/4LuMCefFdFNlQwU1YsDysyysKVZamabM4tcGBIE9fh4JA2pefxnMCoaa1LjVr
hPfiVMjat86oPqRUPJYFyhpCY9V52mR0E03BXbVVd2MTk37fOhRuaKKuy5IJFfNybS/cvhG8mohs
F8sA9a7MRCpL4wVxOajtrnhxYmKmuQFEdmnA2fKEdlXXonNjUxvhyJePCL4t+5lpavzf5V2x6kOz
dfoavKz5CBEgXuL/i4X5DzcEU8ekC7qepFDEiUq6KkaaRjV6ztXGQlYcBTga9Q8t3kTYCSjLd/fw
/oZd6hAt0GAskdVwKlsoZ52img26cK80Eb/Fr2SIc7C11HRYOESWYdmIbmye11Yq7kcKSAaN2oYs
X5zDyrDKohBPFYTWel/JFq334g0GFVkUxSlvk1NU90h/lAFYTPr298j7fYJWx91UMkBCG5amXezc
YZPhbpIC7Cgm7Sb8SiRS9CeqdQtfz8mQiB8GAfHQ3x96ZUxxagd3bRgcjBRRv/jFWZmmtdvUkZ2G
SD7REhLk8DboNdCP4E5z0EkneOS6tzgwDqioP//++J8j4H9nmyoq/GyZoEVd1y4PZq4fZYka5RGp
YZVKb7FhdOgy0juR1Gr1Loj0Q4M5gPY2ITaJANqipTqRN+qkE81zUSunevzXph/ekZviEZdjUjFJ
3/r+Qal3YPzWQYpF3yhuva3fywRfnEsHh3ZN4+tfnOxyjbq1Xsd8cUz3noIbeDA/A0z4IChv3A6u
DQyFop/OY+IkpF18lIdU2DErK7RJOjwrBg4P11jGWr0jq3HAMsaNsrLOf7+Y3wdmfh7EdAXI+bjY
XB671AywJqk3KIH4463sLe2lE0iGmZhJjz+PPHTiuSobN8bj7+OrKnIlV34O63zwxSTQSooYlUN6
q1DX657MPlUN73xd3P7986Rrz1QTKXcpJmRB+bKMy7Gr833+bNtNtIPecIdPmWgU3Ngq05dcULYh
QZqBqC1M2AJqOeY8KTit6n7lIwoEUqXBgRuMs+DcGllXFiGegSRyfjdlkRDuiynZCXKXEK8UopVW
NoPvHRWtYw1wtpVfbermRXICRD4BjCjp1lDTxp32cj6OS5+hAQljp7n4bDaQyoJyFNrkLuJ8wOhH
BQTWgmikrOtpu6pguk0waIJrgESSKCQsgbfHVefeeZjgJ23jDFPgg7sf4K0pYQQ0mdSEYiyJ8Qsh
1rATuP6EaU/BTJKLGc44RCEZMWlOmTyQ/u6T9gRB5gc6VmUqBnrcJPjECCVEDPHDMhByc661wIt+
/ucA8cipxI2ZYSKn1AoOrm1fq1JbFw1IhiEVR1O8S9SFkk9hH4Pk8N+p66F864D7CWljA+KyprKU
vwF4XmTjNeDGgBsn6a8Ha1pjaUYyLfVywA0BDFdPZaEjR+fVCdDLedpc79dxgRotB4jiaPU6TSCR
YJr6xJ0zV7Ly/u8vcXVyETlA+8KSweJfLCSxmnN4cNPIxtOJpIqfLYbSyTSqG5e2K/VGRrClc+9l
Udep9fEw/rkc4nYjkTBPIrtVaDqhTTTJixwxqWXerDlCnWAeoAfn3VSKdvBqeVs4zbY1h1tf5PdJ
ZazQS7SJTIqfPP3/fpEhELERg2a1pRLuRc1fZl2xLN23MO6ftdHKWZbRe5Fr+9EIH5vv//cPnKeg
sqGrpiheVuSYBnoTeqxmfeh8js+7QF8WF86NxVr+fUmmCMbKSJ+B8j1BN//9mV0ZJtKQsmLoIS0G
C87/JMoi1FnGIewlKA+sWYFS2X6jEzFVMcohz08aNCYySdqcpVGaQ+QcLI68Y/vOV61zDDNHdggb
6JAHlhICp9vL8LXVhnQGVaLtcKUsY+qFCcKvCVF21muhrdZClr3xKKeJLG978eaqf/U5yQqsO7AX
5q/OTcRDMnSqX3bf3QlSDRI5zN5qyqYgIU2UNZH/XkfvKuCXVgBX1XIi1fO1nyCA+XtgGOMbuVwO
eFE0eVVJIZzkYp+zahnAk5uHNiZjXDqA/k3ADxAoc6iVPtovTFJpVd57nCY4Ehwss1yK5othqqcY
bU361blYV3xy7EuOSwEbJKhpjygH/tJYxIq1nbbTLGfXV/LJ7ChmZAwGUcne1Cp8spTqGGfpm9WJ
2wxQ/aREOakWL4VJXLAroK7lvESpmhKkdRqk/EGB1pRZ/gge/vJTmu2eGSvzVNa3eIwfGgUETGYU
G69WwFuICzr8M8cwAJ7q58TnmsuwJ7q96USwlvLWYzhMQs2HtfP68/eGToDZ+JSznIqKl74H4q1d
Vb367g0qrKx/ePsuj/aFU44lhZidLS/WCbAlM2zWLU3O2TghirZFH+T1tibVBReYd50nHVjSKSiS
t8AtPgjzXQ2iehJ8TplVy4KdF/kRFsf9oBYtx1KL3GfvI3iXLJAjtYcoQe/vcXjZKSyycORMGZGO
MlrQP4nTJFdaI+5RQfc4rsWkbQE/h4APXirDrdPgJEjdh6qkn2UIN7aBawcMSVS5RmLwtsZr3H+X
i8iou8AHIGILlTSRuuTB7Zy1GMwlN39Mi/5NzNDqONHBSvsbdxz5yhYksRiOh2aatcrleV+WmNUq
KRL24Eif4Nqegf0/GZI3z63kSA5gLSm2Yvdf+mgs0xDueM8icVCpo7yZTXVMcoB6ZkbXLxsrVcuy
Q0AhO8mCeg+WKqs6ekW0+nuuXltdqWlJOud9zmO/rt0NtNWucNPUbgMUbUayymvqO3F7LMJkNWTh
WmzJ1PNwaKHS7BO+HDqSSSvWx6hCHWF4WGe8u8gYPoJOfY5N8XOABReYj1LcExIo3rhTXX29kkRb
kl4Md7rL3VcVrMAvzDK1sdPtc70tEA09uVW2EUX/4HLYSqJu3gcucanazVyhKwdrPnusPMuSZrFW
/3dsseS1VanmjC3CU6Yyo1nq1C2zZkmQnSYER5z1a28QP7NI/KROTfC3tExaZ6/J9RFr/iQkpmtS
A59WxGT395u8dtnly3GdIYeNxq10serGTkFqV8qbHKr0GdzYoh+050BjuXQ9Y8L9dCsm1JZcTduT
srhWO/fpxje4cq/izYiWYupcsMzLY2BmqH4VJ1SX8r45ju+nJbLULYGYV8+q1RxFMXxKY33bhebe
x0+GziMNlOegHD4rwz0QQvucANkXVFyzhnRjdl7ZjiWy/ZiXKnvSr+58A98yGahDo4SuuVenX5qW
n6KSAeS7+cGsk1vN4GuDRSFmS9YkGUnJ5ULEyHBSuRwSm+rAonBRw8MzmUBenWW6dwy8nn/Y3ZjO
4zu+2Hnp14uaotCBVmVrXKH+OZtmQ9uREU7xCsfyeUDH2OENN6qdmya3Ct/Gtbf972ddjDeSL8NA
VcdCmQUfq/QdDKYSpC5uOJL/lncpADYTWaOqLD0x3w9ZamDCMTdmbzFp9RmW9ZNjmJtYNRYu/bwi
61diqp4B1cd08kknAbcUDctMqn0wPOKqFLITllhCBidKRbEWisTG2GR1cfohHyPRjGk/wubLvtRE
IuWUc6HWgF0JhlXpSas8MUggb+56/9OVjblVJijpjLWJB5uSi9yldpX2SzG3NlnR7K0Y6IvQL4uh
3AttfgoB+NRkxwcYQKNmFzdEete41PL6OwiqU1PyLd1k3yUQTGJnOGoRnRLZItIoxaQ99Q0QNlE3
TLJ3c+WFXM9S1YL54ojPRNm8hKVuFyDLhF7pp4C0LfJDRUJyFIg0ixw/2g/h0uKnLFRUkrjx1LWO
JsgI3HwRdyilxfgtQ5pFZZE0Uq/aDG4fwUJN2Ef0nCSflBEIXmCpKoMMFMn118xgnKC0WpaktCLc
rFrYdICi2j4gIKIOH+qYQ6JC4OOIz4/4I0bqPrJEWAna3usMj6htdL4mFewJIQzPTo7OOrCUZUIs
kClkBzB6eHQY9YOZHECdz5SM85ghdqsyYSvUoMaF+IUbsoOs8MvCHmT45cl0zI1mFl+Nnx7cIjkI
ZYWWwkHzpGJpTz9KUzrLEb7FJEyfgm4Fy3Bi6OBuaRycDeBITobJG0ix5dmexp8VOjuRUKsacIDi
aYtKWI1DotPzg9UbG1PvMZHyJcd1AEj6En3rUgnhHjretvXr59Rwu1lS98u/l8ur80cyDInFQUG2
cnFh1fMyr3qdBUkunVmhsyJ77X2fkXiBSkjt9Xk9WBt+4o118NohhfoHt1fEFGiVLj5W83oYKm6P
i4z2jyRa+ySMqecnN1aiq9uRxglz7NjSRrQuPkdFHAS83krstrfsuq3xREGCj3HrUk1JkdMB3fQO
ViHvfGJxcun2SeHais+maug8Y6qwlxdHK4vzOGs1Ogp4OKIcxWmN/r0V9C3/eI9QgEufOXHc4YHF
f+75KF5BIm7FAkCySfGxJpCnqor7UCZSy9Q3TizTwdKAJTsE0bSQMyexlDAFS8d2o+QzdauH2nPX
cMU3Vt8AUyBtqtEKHAoJ1XyXoBAXA3Hc1rM+1U9KDQaOVHtircceYSRM5QJaqdePTieRXOJksJOB
wB3PmEqWsY89ESH/p1yGCHMaDPjkek0MxX/Is0NhpmjYVUwDYjW8jW8zhQyG/6sLZ2agP3GVCmMd
aEMPPis4FPCWIPdyEnl1hBbhwtix81g3FDh6M8n1KdQ0wc7kkEpWATHfPlWoMjaqmRw0LlUGMI4S
COHI8ZdEfpBCgEC9irIvjFSASUXY3CRAI7aGg+SqRBpU6inr2nzRo/k3ssoF72Dh0JbgUNB7NBp9
XYqYKKOCyOIOj20TPA1hBn0jHkXieD59hw8YsYJ/z8Fr+6U+xqZa6N0YquMc/We/9MVSi5OwSaAf
0mOSH2M92vStuAwl4mr+vz7q8orWZPCGU5CPtmdAUkzgCyfU2MEkTttKuPGzrp6Sde5V6FKQo3Gd
++/vEnM5S3O14HeFdumRpucmc69LF+O5PZD6F8klXgwnO7jhGz/z2qmHKg0lKY5a3MMujsh6gawg
iVheOtq+ENDjGMtLVe0Nz9pIGe+X///vB3v9EzUq+WOw6a9qA3Bq1C1wDO0iKDCAFSeoMm+S05/T
qPiq2EOgOs3//sifpePynDXqY6l1olY2LsU/Q5lB9SdBwQ66yJuqhBw2aBwxW1oEjYrFZKj0Ywmb
iSy4Njqa5ikPoTgWPWeEoh1bfSke8+ogsFGVmF3xmcYVJ1J/IEodaYMmpFAnSB4xYm0TInqj0OVg
ihtW5F7r06EYlq6TVVPDZL61uNLIGqC2vWng6M6YKxvfhy9F87acSs6xiDDGVTDhYkux01h+7Kz8
PhGSfuJQiUXQPPMqD5qwJYQzmfwEarMtruPRfZ6XQJMQABISlk65fSZTOP4vgQl1QgOO9/dTvTpq
GbMKrSBa02hQ/ztq244AZsh7sd3m2VfUP1nQRkJnWIGv28vqvKpnAX7H4VYh89oAggdEIZOCrvrr
ZlA2Qu9lsh7bEKq/goHXZw3lWx9Vb/GoweiK7AD35/T3j722+9N5QvEujn/5OV3/s/KIVhEiSIZ8
GLKFpOBqphY6rXHrL1JtHZjSXZTmp/F88vfnXlvx/vncy/tzMKhRk2pijLG5W5oRYywwy30rS+ci
bfZ/f5Z1pUJNCrGOSIxrKavCRem2ak0CPQhlspUkeOi6pp35yNZdqrFyEVXEuGTfGmFudJ+GZS96
eNlNmBnUDSVetOOUxkQrbcX9jFLoR7re3QWucoBV2cUOgFMlQuQnSJ+ujherVIHlOdpLgEZyLsvI
8jpi90oYg14AOEcbHqsapMkQHlkbYfdCnlp4yYozLbZo3CYlbm2S284/5hLdDERin7DdWfswxY2U
C9w3JPDXE25eFIxTzvpCciJmo8QSQt3ZkZZuo5FxV5Wk6REMiZRqnmjtSzOoLSFwXHukSlsi99o7
ugvJuQV+SaYJW3AFYyKcujIM4VDpDmrkrcdzc14oZ5MTcVcyNohUmLted1bdgRis6hSk9Z64h2xu
hMKmC7V5C37WF7xvYSj6ueZVazJmq71WeKRFYX4loffGFnNt0lhjADWNB2brpagzirIS3WVGXT3j
dpUq5wYcRSWqZy3TNjR8zxURZTdWevna4LXQZOCGMGgVX44n7pcuuYUsEHpk7GWA98huHXkmldMc
Eq4/pkNJYwuu9C1bdwIiDWNn3/lBYLtBfCxq2pqZTNs3JrVDDr4TJ3tGb0+4VTOMaIlwA4sXXkIN
UB1s1jxqsABLGjSIv+fFFaeAiscCnYfMckOt8mJeuEIfoamMYB458QL9FA53kYp3V0h7NeZXkb+V
TXxMfUIPfz0UPML2LAthdp9SIXcxIgpWtWxqVuEqOZKqh34Lq9OS1AKcuPDbifSInhpl4egK8PgM
4mUlEEARiWM0tEjuq9949t8/6qe+dLEnctrXpPEwZVL+GUfMPyuapfdmXMlKZHdyMM8pqoNSM09V
SpRFIXcLyXKyWRqDDo9l6eTBV+AOn2DvdckGqZJw6YdcA6BWmp55Yx26JsRAtE3raDwlGL8Ks26n
DeTYs9hmpret/ehNiPKDl2KM1lSMyBUZJwUc71LrTsAf77yu2mm0viaNw82zKo2ndhF7yVcV8qKg
1CNzi7960gqMlj+iTswNoTWofVTh+8YzFa+soGgjkAogcKOxc9nVFAPH1SkbxeizC4KUQvx+dc+y
4Yhrkp/RiPB0uyH1V623tlrQA2kQDjtLhN3Qep9in8t3NNDobkcQgxRnzOesc1RvUv/mDkyXPnon
HzKZt0l1Bx0V7gnJilZGjSPRmS2a3wizAK4quZ1Mth7quGb6DyxWACqT1LCj0FJJ2024S5nKOpVJ
yFE86sJj5wtuircGoAakL6JA0TTwBzznC5/iw7nMFQ+toSXMxTxDeSooD6bmnxNkSBOlVqVJm3FW
MgVzG1ofRssSrAf1p6uJM0fjNJM0NkK2Wa6/Qiz9ch133bmwn9xAm7lKehj3k8Z4JAbzdTwUVpFy
LoviJNX/k73zWo7eytLsq1ToHmp4M9HqC7j0mUx68gZBC+89nn4WKHV3SVVTPXM/EQoGKf4k0+Kc
s/e31+o/ZXp99M2fhliW6P7zixWxu4/Y84/jsLOqjgZ5dIBaP7hhPH6fAlE5W6wGoZqkG6qFjKQ3
NcoUy7iiQ+b4CBGQS+wA86vqtku2ckdn8bUo54//4bXwz14KBNIUkdAKh9q/dtVmmglZ2yn5dkrK
DCykYoP3vc3DdtpwnuPxia3roApIPNfrF3M2aS79D8mSf7JpYUDQJGeurSv6Xwu86K7rOl83aFbJ
0zdm1aNugBgerJrHhjjp1pprb2GO1I5hLf9P7+J/cvWnVEJPhzIuO8S/Vt8Leuz9mMfFNu2RSFZF
slVLGGYGoHtXqRmvKhlGOprancZ7wM+DCHhouw2qEu9z1JkbuUjOQV/LO2VeFYCDBYQQL5eo7YZ+
Ck7QMl2ESfexiTiUvcWGXQ17wqb5fRX7t4/pf4Vf5c3vl8T2P/6drz/KCvFqGHV/+fI/7suc//59
/Zn/+jd//on/OGFuK9vyu/uX/2rzVZ7f8q/2r//oT7+Zv/7HrXPfurc/feEV5Grma//VzLdfbZ91
P7eC+7H+y//bb/7t6+e33M/V12+/vH3yFEAjZuz5o/vlj2/tPn/7hck4ixLNv/39X/jj2+td+O2X
89f4t+1bXnEgbb7+yU9+vbXdb78IhvirTp+Dzjr9Kqpb49fv/1v+lRelvg4/8d5YT4O//K0omy76
7RdV+5XwHx0by1AkTmxr5rMt+59vyb/qlsbwBNnTn0iS8st/3r4/PZP//cz+rejzmzIuuva3XzSF
Ne5PayDOC4X2whqIYJ/y19OvKuhTWINd31phu0lj/aTkuCViT3ioj9l2PbrJfm3sA9krayh03Zv6
Ed53j2A4CkaISBHN/rQ4hvBEQ6sPNpLOnnRToe9iny5urcTNBZf0dgTN0K6LXRXcZpvclf3ije2D
onhcB2DORA/SZw2iwNhZK83s756TP+7z39/HfzylrffRMnnYNIVd/V8Le2y4ZknOzWUrLsYj0fXb
qIeVi6IlGdWPvum/BQG4RZXGL1os3f7rP65a/7Dv5K+rPFMGSXv2gH89I5Z5MNWcApat+WCNB/G7
vG0ukCjE187PvyMOyYHdfxt36m0ZuOohonF9J/hAzO5M5ogvNXCTq9ScoGPt5bf8vICMSHu3PceN
PV6RMbRefJ7fmA+l9ardGclmwT66nT7Kx+io3MDvMkEIMWkhQPdIv9LR029UCH9jiRWdwUhbO3W5
vRi2DTKqf60f8oehdQSGKDgVGJ5huaB3YIRIlAhABNA2OTJT4YufTIAqq2/LrNEuuUzeok+9q8+Y
1KVDuzH3ipsD6ZPIJnwk99wdf3oqvgnq3i6xH58Yne8ZtbWHt9Dcjsf+kngiOteveQvr0AVVRXOG
TcC3fKBc361pfzoITAO8L2xfDBvz4TtnLea9hV3zinQrB7n9QO8moy0ie3T3w3sqFtZDgHA0uc43
ZMXDE1y6xrwvr+kXJK2JCfFTeQ/B9ZbJnOIpH+9FmGuJy8MRHuHLvOEkgSEKGus7qUEE6fpuwFIZ
Eqx2wnA7mD4aoJAEE/BPDE0M6M7PA4uzclpgA0ItLMSrKvog/Yxr84r8+L28CS5dCRqRAiYhvYGW
MAKtzrFu441wzvfjOdwjMQtvdBhEAGigcLPPq0At1iYZBju6lq7ynXjhiuqBXCLCnXzvUGoOPtJA
HKJAup5lMsPlTXzfRSfzoCImhS3BTInXecVh2YBSJT7pWAkBDxvMyGdwqmRoJ8szUBTLzS+Yrl+j
k3yCzy9Aj3OFwlk9YxoQaRspyHGSmOrezAfzyYL7pVIXhtPTXGHlTWfwYupFfJEHT7sNd0aDTdBW
aBvJzihBWR14JCAVUgQyjpRj5G3y1u8aJ7/Itwy5mg/hu37u20MH7/speDCvCw2OM3ItEKE9RNmd
fs4v407svFw5ApdUPXIb1bZ4H32U6cm23mbPlsv1xNpGvZOcrBvrEeBt2UMIcYAXOjnvDthdEEl5
NA9ywpnUqS/lTr+0mb9oTDPYNOqMdD8+y+uTRp4RFhpwflSRXvemb2HswJ3AMuNQ4xZAklpXbc8J
G/A72EWKYONO8lQW6o/GgVYqb3W/8Izdj7GeB9KWxk0CyTCotlS6G6c55yCudtEJhyt0pugBaQl2
REB1AfhPCnShBw5G+sweIi/bKi9pY2cbYDNbrFgAdzcMwmiwQrvX2d3O2+hBXacgbHBY4YW6d8hR
6z54a7+Fdk+GRj4Nw25+qvaTR9oHflxAndwW0GLCKoEVxRByS5ftovQPbMpO3UsEnMQ2XuZb8UkE
QBqptngrXUDp/uvr4z82dyRCVyY7xDWmIGnrFurvzmC0S01t1Kl+tGEHYXjZ0IP4qSL86z/zDxdh
4pVEaGWcTCx2/xDJa5CLMHkh1QSKxvv1T0AF2FF7/FraOGdIHIoZltl//Tfpm//D6moidaJlpVKl
+ynX/fneKWGt6pPVwsoU8idljtEvEybeVlMIdkpXhFeJI0sG/RmqCT4g1ZXMt1IZ8Sih5xwMQd+p
1XzPjNKwXUw04FnGtEVPWrNDIHNM++nCKQIVgNnALlRmgHlirOJDkk2/kaXKXxaIMGndnruJS0a2
ZK5VqgcRH+qlWJQV1s28nZIY+1T3g7ptH+WqX92/RMvIACIZLkoIreZy2+V54PMqhyQzb2WFIq5Z
PnQaw1Gh1sonC0JhnVQDjEdDsBs1rHZW1x5R3sabOWQhC8TqxRrKXahdAGYYfqZ99OGIjAJMSaML
NG3oJJe5X9bdXsxTaYPOYWf0xeLraQIvqUDjrTNDNtJnr1Zx5zjCK5KK4eZnZJCnveNyYNqF1fp1
I60u1nwtKlhPctUILrG4ypWa+LtvOoD2HIrsmEGhFO3lKR4QkRULx9JSZgKmBOCSmiTP6uaqrwAV
cc79CSc9UAhGAoXS/JbvoxW5kqzwFV5yAU7ejjRNKBG8XhktQIBMfxIL7NopvYRENE4cyU9rwcM1
xJGFz1Av88p90QX1fWS28Wwxj5PJoFd7g9PJIGNa67R2l8LIn8bkRinhQq9oGTBB95r8FnJ77dLM
P5uVQqNV8GjQrF6SoTtFAhlqahiaL8f6Yx+D+1RzFgoEYSAD2SQMTGtKDRnuRdfvtCW8E2FJJylB
CDPaCrN2I02ftMxvl5Wdg+b3adKrxwqoTnTpxQi45dTeThHxsCC8l4HwJCuNZ+EFvKx8Hq19Wj9X
R08iTOEtsZD4Wq644QTZR1sZP0GqbgeWhMLqPW3RFYfYlKvKee/lCfTlJgnpdGoPaJhOwsoQUi2e
aVPel0kpbIRMhfdeNh5HqNZRVgZR04+PRZWjFBuBE62YImH6mnmpi0J2P1XyZ2DM0JaKhgsfMVsx
3QhpzzT+D/uo12+YfQhXimvWnfG8AhsCtbcm3JeTNMPZZl67H+8qeEEdzDKThmoFC50pxE0h9riU
+I2B4E/Zl5WFvqH2Dg17dyS40SwYWcx6q97oVcEKaiG/XJAE1A4ZT+yKWAlokYyTYScYcxtsHcxh
B9Jq7XKMBnkcG69C+0qit2W6WwbNVabhwWzHI4OiiJJERNGxg03YBpVAgZd1cor1Q240OJJDRl3j
PL+g8ETqGwYGKnBjXTQY0TkGP7Co0DhTQkzKedwx6wNRqtIGdy6keifrBXK3vN+2aaDC8F+BVEXd
3BKBDDZqGdJOTdHXEnBFyYqFdF/RqLDRjDGEMMjhdh6GvdS3Kp2QKUCsVHimBCV1LmPfWHFZPx/0
WZaZi2zYs8lWF23qzrwJcEI7haChnpNahn5nBe4UGJQDGoJ0b+hvyQ+k6+d/xeZTMeTFvozz7PDz
f7QV2fXz2SB/8I5ISCyCLcUEJQICBNcaNgypUmbk8jmtvDCyr191KAu+LA+xd4MUcrbFy3Lbjg7b
RbYA1Rav76m8WiuWkSQ3W8bgRX5YtvJLUnmt25yy03TCr5Xa7QGhim651s1CVQfA8ct8x3u/PkLH
nr4bANADO4SjcjZf7PIa4cl6wQ2nXqK39ggQ4tQDzDqX7/mBLbsIw86WnwF66c8mYD2Iry79bSCD
tXkxqo3R2lzpc5Q5jF9Ljti5o0o7wDHO4o0FQmQVDRPPIAe5QrQjxrFg8l2RGhLJBAX7QvF5No4S
1wTVNdggIrm2tXfzxvw0d/VXPLxEi5tCSuwc9ALSdfiuFU97HI9y79CBE1ZDMbseJ+3c7Exd6bG8
ZyMf3pj29AhnfiNe4o2Bjo1FDFHfVfnOXhf0uo75vryiwjOwlBBVZqdNI5BtsyvpbneAn1xzVPGH
gzzty3CfDVxALcdMzga8btoQ0gG1ScgoGjR401fYXY2e0uIIoRfJ3fGa7mAFDlDgweZaqsGyUxlv
IMHsEd+uEF4jm/RG/UaTqD666ZWJleWQeyPsHp+WsgHc8IcKCLZvgqjHY1h54VPWbSpXY3N6hmZo
MKu7A6LRPIOTV2ASjg48QrC2oOqBS2sXeW/GOz6cgMaWLdQNGx0ZUCzdHZ95jFPeXzMdB5pHW/jH
JrHC3pdHnNd2DgoX7yBYSi++4mNnRpPmKnM4zaF5L7E2vPNrWgB5EFC4jF8sfc9QAacQvbilCDhZ
L8KZS5h11rS9/iJU3rDlZZELOx5icNV5eGec1U/Qy1BOOZJ1FaM45KZpqbNnNO+NM7KPNjmb8UH/
xER/XR4DEi92+wJ/vS5uO+YeXf52+MrW97k4VrvhkzNZ0TrqF/OQZ/2Uv/VIdBkgeRof4okGlWOR
R7PBRIMkGJHtOOVD5Td3IJMLgOAvvAOUd8DEMgxvyelrnjSOm079UEOKd6E+P2hsVRdXlg564sGs
I3D0NBh2OG4rbv+e2yv2J5kOBNtuHmoPxa0h2vf0peoajM2mfiBGOoc77ia/ehhuSumZEjDqc9ME
Dw5I1UtShwfR4CB5ThtHOzLPTvhrj0u8NznX8Ez5/A70DzxBSGOCxz59DJcNYik93WT9QXhXC4/S
srTtgdRam5qN2Nm6YPVArpVPp2k3HNMW2KXPKxd8gQBDGxBz6gPX26cncivsbLJP5K3Js2gdMfMU
W862RHcQx4oEYpiEsQNOc3bE3oTQCVlTG9IIeEoC6TgshK3MNaN/ZyJuW4Bdhg0N2diANvCMWwLA
8mk9gI3e9BhXdnrpSEk7Ai4vhan6lTksw41FOmvyEmGywhuPJI6GwqUaz6uGIyp1AS97bQQOLnRG
wHNyIi/2aXo/YIe0icFZMIDJ/ij0ZR1lR+v+GanmRn/AfXiwXnCu0BTSdtkJKd5DQV3BM44H8jQo
HXKPOWOcLDfZlfPMS+cnu5j5L+y+XLDdyrW4cH9G9Cy3+Vnl9w7P6sZ85T5cOemaRFL2w4bAU1hx
r7PcXTxrRztkupASmRvG4/yi9MVzcNtBpHWoy3MEZCoA6glUaOGlPmh3PV88m4Tq7ddo1x4CCils
E67B5Fk9h22G3u6Qp5vgvMH6W771Lnv5I0tod1MQJTrijjqH5+YDjwRWB/m06kEugkKywlMfqvfe
1U5cYdV75Rw/YE/aIiELlb06ewFsvNmesZikx6rbVeKNflVPxl35iPqFDSalygJhA686bdt8cjSI
KKg0O+nZwIWB7CI4s8JQCuGMGL93FhwX28KrwJvVcA3SOaqTw5oO9jzuOFae6wMUvEr1mmdJ8cBs
pBfzrHVOA31U2AzBFjjwJPk8T0Hkc19KgKTTsVR3Mo0Vw4bMG/R+caKsMpZsFo6cKqXPtn5nV2HV
btkd1Wt0L9iKaUu+eZU3FpYFt2aaDWwaeHjAknSrvaa3m10ku+v40jHexuwIrHN9bjDHqkTiHYl3
5ffQuMqOlx0kw4/8/HOZU71wn79SXRlBeLzm4ZZtkeXNN4Bg9+l1DYRK75HAsM41HE/x68jGKzss
zb4DSowVgmRipp+4+PfzPkwPwXjfS7zShW97TXtiREluuP5YM5oB6z7dD3ezF31IT1D0ORGMp+yF
CoTyLF0ogAyKLV2yHSKfqwT+nf3cNXxlXeJioChvFraj03Apb2MaUB+dH7ZO/iSKjmm5Om15HoAR
9suZO9eFHAVDW5e8DC/iQ2iyC3dSSL+sLaXPoiJxtXtJXnGwpxdQstBwnoPgToiphjndTuEVm8iu
hoXLW3o7eIVWS7iukLzqnWGRVySI6mMV3yY3ZnWwtK22TV7WjScWhDeyTQTo8GU3kp3ukwu80YWF
4knaVr666ZGbIl9x6q246XYcT/tTnLpRs6llv/8yNReHMJfNsEabYvcv5p24nIO7Ymt4wUv/1dFL
ZBdwT8MMqw6Ybd4o4Vn0YIeJTnBTXlUnvK2OmMfTN2C79bfi968V9Y1vRi7fZOWKQRq/8rjwsA8H
8hWsLqSQaju+Ws58M4gbYogQRr35Ve3d+oGrupJzmXRCamPn9NDcDdWeVUTZmo86Zcrcti4UlN4U
X/ziC0nbjOFuos5MiXXagPtLUGBKTnAPPbc4aLcVxZLIj7Jr/qUs7GK9/Esz7CK9EmhNJR9RWOEr
xpkE6HAz6LtVyk3LTKXckqnvwyJyOBFtNXxeJVxNygIFegIvLG+9mIPtSB65HmUnJUmfsQWq44aD
OrFC1CtJQFmNdrp6mjmgPxco8U6N8t02H03kNjfcp5k1anCCXfjFHqa4NGwSrgpSN3ri7BL2Ruc1
jWeh83tJeva4NpB4nsZiT9y446X/sFLRSEHfD8fh0/gYXwNSG4SS3usvTo0WrheS69+t7k8sNCNn
5j21ZO0pBJG/rkKOtDH2CNfd/Jhv4KfAs9Lt8ZyyzWgqr1A36N2kwa0OxA/rc+wtcN0lX/0Ud2wR
Y/wtTnhQT5CeulW5A4j/nL0Uu2QTTU77DtjcoKx5Xx+w34CfY6W4mJv6bJoHzEtfw5d55lUJMj6/
X07Rqfiw7sNLd4JNr75bu/ixOdKzp35ePyL7mYtvabmB/1dAgAaTn+wKINJ4lD8Mc1PRprA4ykDp
5YUuEFiIc8UZzFB21FV1tcgqj/NUa+F+4RQbkeY4jKs1a/r5hiR2pyHvhI3Yzo3XZay2/frdnw8/
/+7ns58fQ63GhTwFYxytPi5rWq3dP98ujQUn+3yThd12zJPo2ooSwo5JcZkaws7JdQZisOqaIpYe
Q+bxqpRw2pAoldxkIjMOrd7Qkgu5Gt7YeUswoZJiV4OlE1vRQSeC7nUW2GtBzUU0MawgC3gLxC41
Epq0Sm15SIlvaFhwe730YzlhRyVgOwtm0WsNE45LQ2w+sDTqnEEUel3SvUiQh726b8c7iSRknBeZ
X8tU2Ml3BE5HYwvJ0SqQkpu7tsXIVgbmmxypLFxC5Yaz4q4hWTdsMtklloPeLWsomsvkSMjcAjmK
fa1WUVwmhoQhqGMuEQGoX2sxetGCpbCsy+62Zndk0sG1QLPZzQQpN5tUjmsAStSedb1KFwop5niI
kuwqrHzTQZTokLbKi05jn/gx+tY+jXbFTCVTFZLbqhz3ZmUcDBanIKoPA3Q+aSHjVZPsZrULrlkc
vKpK2u47GeIIWGE61lz/0Ff7GcqKsGz2slEC+Dlwvr7pKjFzZXWhJC7nqTczDGpbM5sKosS7cLQe
otzAyBP3fjSY+9YIj0E1PetpIe+GUaBP1uk3QfKW9U2zDyzpS62wh2mDOXnDnCQbMYhZf1E79Wr2
Am1wNcYMlrOYlWBDCWg8IZhul/CaF4X2nPfPrQAUZxK7l6JfKC+TY0uC+1r7llA32kpI1ibKWFfr
lDRvY30zaYK5bGpsQQionBTchhyhWD2hZpMRw0358iR0JuT8SQEMKUbfS6BRRuI0ZIYZuQjSOQG1
PJCrDzVjaNs+IWhWC4CtQn2kwxBiv1r/mAwDOkVaJVt4b6YJz0+zWJ4edb4qWYITJzJptUjeihXl
6VjBEJ+qpZMWRO0a+dAvT2MtPA1FdGbQ3RssqJjNUGKz4jD287N5on2L5i6VSMlURBta6mmxMXHk
z8xLpotrplW8J/b1XEzptq89Es2Cyva+ZtWZF+uRq3Jk97Bzxcr4kIL2qdTGfZRzIK4KtqhK2T0U
tZCx+EDoM0brHcWNBLVP1dkax0N/MEo2zFVOBwH1laW+WJn0zAxVyxGUBlYXj+hr5mM59H5Ips8h
3sHOqo4NL86yjdTk4e420mgqlTMnujSqN6UUc5hpRVuuMbzPxiMjLxybjIb9tPiSVuN7MrHSmEWw
YSiFo0e308BxNzLKYysB3YngssbIbScKlxTMkoYXtRkZ2njxulyZvXqWu60ZM+tsFbG+HyQWACO8
7yc12hjKZuBcmnQDMhdBvE4sU21rraKi+yBK3hiohsMpGalndh12HCXdKG3Fusi8KaBO6hZCqBSI
i6joIZ5er6z4HuELMjvkigr9trCvLiZ02XhsHqR6XstkhCrnFjeI1N1aY8vEkjg+5GpHSEPWOckY
xHvklrZF0DnJiIsG3Fm4rWZKsDpGF6m8Kjy0vDqJbTYqW1qtUVFdpf0TORT2Ixm9GK7h+dGqHxWT
I5pUJC9GR8RCTYL5rBa5k4TmPbDM46K3bgACyTcLhnCZq7GnAYm4Jgizm6SzfKnoAwpiOfi6Fet2
ZqDkshbwcel0R+iYkkJmvdUZJ9cyyh8mhCbxwHPFWHRjzxPGCDWtzxVlhq4LviJddVHJP1Ul0vN2
RvOsZ0niVTONNVGd9u2wN1v5FdzHfV91L6KOQKU609fYVqsd3OzaL2uicZ8zW9XWbPCLUzkr1Gby
8OTclqa2y+v6DobueaqazTDqdNo6cdwxvMb8596axbdwpVlTlcfBEOMBEdqMYpORvaRIXFO6v40W
nbJywIG+MKAfcsSZX970GWuGVrOxb6PaKWBuQauVj11PVYQBEc6q5ngbmwUbjyS+imh4tUwjYlvT
9gV07yyldRc2CcLBfmZhTatt2y67Th/2QdKgBWkwFSVidjsN3ctQIeqq84XtiRxyWGZPlBfDtRSE
NzAl3hwpl3AoDkQnLiOTGjwbfWsvCUdJCRa/YEx+1qLSVTW+1HPQx0EqbmBCkM8Jw5Z9VGa4pZU/
ELVbIzuU1ZpxOIAreRCNCb804cZWkzb1CFLWGEeqv4O8abma2bqZUu4YlLO0yI/ZMIMDV9PeXrK9
phXL26LFBylchF0iStccty4F5+oBzSiHaL27mxQquMFooF9K2YurXOBla6OoLeMwfca5iV5rqHKs
Ggxt0waYPGoFB0S1VRQBpySFPiVjOi+WYN5l1YEc6J3A/X+MKZ6nZfqcQjVkJY7YLbKQSYWC1dIa
xZ06gFK0hNKWlZwScqJwnWrUGGYAB3ujRRjTBTrLvtCXuyTh3LHEqGLDJPaDYhgu6VTuh8TEqTwy
SRPKGA6WEWYqfR1npgCkxjJHQ31+U1O8fOOUZ05ZAb4VpW1emjs16XrPFCTs6xBjKI5j714mdySx
4Y7wUdMFRV8r8vzrwcJQN+cy8CY6lEfhZla7fKdVauI2JtD5Pi/9ujSKTTLK32M9UMbNWme8HwRR
80wdqdGMnaNu+xNgKgTRqMcWlXETs7trc5O6Ztfsgt7cZgz0UX/XrmPOklst/S6eyFTzECE8No6V
HghuFbLY0LTKsviunlveMa32JE9Q58Q0f0kD8WFsonlDIpNGnfVkEMP25QGjizIGTmy1+W4I9WfV
XKg6JIKrSQqig7wwbInJUp7u0S8l+Zk5JbDLOjUBc61Za3IGckw4gAlk1J0OBBd2DTdexds4V7F8
FCVaDFP67LE0n9Sk3VDHr+xIrWqfWOht2O7KzHjX5Vh020Lfh/n8nZQheh8dq0/AI1SqqtdP1Nck
gR1bDJXV0VsirhPvaqP+MOqalU3nJcHgVe522HHd1JdynHvygPavkKWHQOzD49BzUFBJR5RBz+hp
Et+leYI2BBWGzXQByAda2elABGLx4ww14ERHYx6pa8AdP8kKOwMubCemLnENW1di9Qxkz8uyiYvh
QkZYMGX68tAtNktTqPs2H9X9z2d/+XLKynkXAamD7PEOeNf0JKXW9qMZ/f2Hn/9nNjPecjF8DZMg
3/98qAfeAVywJGwa7NoCSX4R+1LZt3rxoTGo4lupJbuDKIi2WIfdXosGKnxRyKFU4iCbmArK10Hw
CFVR08w4uYVVtx/CsNypVJ20rF+LuNkfH/q5ugq5YviLJTBblsxNYcuYDfZypOi/fygK8ifdiyVN
xl74rw8x8QKVsbdd0urdPls/5PLEzal7lGCaeJuPJlUxRStuxGCUyWBjqkNRrv4+HPpHDO9P0bL/
CgD+/5Dgb7+QbyWc93/OCLpf6Ebe/hwP/P1n/jMdqP0qqmTwGOXRIFwSEfzvhKD2q0GSmpDgCrXX
1+zgHwFBxfqVuTFZI9imchZV1pj1HwFBxfxVXYke4MI0eXUH/D8FBIn3/yUhaImg7kAKiyukgZv3
l+h/mgxRIi1go4eUy7PJQWqRhpqrhrkftSjYx7nWUt+e2dXYqhVXe2GglhwzJiwN4+TmtdHZYVtz
mGGO1uFYQLNVRQMkoROfQd0ftIRarC8arE1V24VYT4D0m+XAoW6QCarJ3aHNGydLScK3lBuE8NUE
G+R2GjXuVtf7Q2yGoaMIHSe4OnoTLd3ctIZ+HrU538WVTDtCZSpNd4uIBpi2mKEXz+VXSrZ/o7Za
4pvcRYfjlDcU7TMQsnNZcbdo5zd9RpWnMZlU7TfTVBPQmXXTsSLjcVbweaYRpjqlEbxyKFKvYR/q
BXBcITDTLSk0Cu6adlcm2UEMKQEKPZXXIYiWgz5jfiUpUJG0ODWShoLdhPmbTzuzFzGMi13NKFB6
I4fhqx5k0p0Zs3VMUSwkebPPl5m233zfl4hdBRZ1u4toFZDTqB01oU841RzMllB8WeiPsy5wTpS1
u3GUK29S0/QuCI2XmHZMdlIavWKWuo28RpW+loK0WGJUZymTSWzRmWC7D/otn2latfFrX3pxKMh0
TjD/rRYIZ467ztNHL8f54Oc5JX+983kNfafIiGABaJPdJN1dFTKzoks8974od485GXg0Py360iU8
RCw9VGI+NUbpSENSZJAi+doM8lVLe7JqKy967JkLiikv+pcolc8Ns36uGKbfbJLdjALVIDKaLJX5
qY8JlKr6fRBQpjcACThtMx+0Kl58K6k/pVJj+LCeDTfVceVqSX4T8Yd0ZaIAA3aiK2vF7mX5WlCl
nRXjGAz9SQpWMfVU3A0xrsU4EE2nYQhqGmkGZmlBGIa1NTXDq2zmx3LOj5r43lT5TYU/chJq1p8g
oN2U8KTgH3q19GA3V/q5QtJVpjsy6mDB0tda40pulOVdn+aeYRbZYzoEzmQveTc5FZRgmgIi4npD
2DJsjfmRjViFNbKvEVcGXmCQ10oD7vlA0VAHk++0PT1sqMt+Psh0i2qq/D1bEWcmTRbSJMwn2Wl6
wPNDh/su5z1OfXPaMt+m+jqyyr5qLIbKRhpZIji/vKQVMSnFRimYYzNqVqhKBMCYhPdA57B7d3Rb
IjH/TsxbWvqHdjRrr7SkS6AK+w6Ont03hn6azTtOw+NFbygpivqGotidLszdLZUHf0WeFVITPSpV
RvIl/pZkN8iZuslGbRuYC40CrasvLZiWZL5jkBZZ2CQRnklNECknmE6Nl6WBUzKLumG+m/Fyqyqd
Nk+OepAaXkhkxE5y6prsZqjOk1JoUy41aTPEu+q9ybTgRjsr7JP31BbOBhcdxiu4tgkx25MyIO8Z
SE/zyGRyKA63eWwIrgyrbDCSnDYDm91uDynCkYymIcSFKlMVxpbGc32t52w6KgvdO5kinQ1KgbaN
QiyliCt1k5chAUH0dcuQ3Zq1pW7zWGQ7ObdYt5iSN/oOkEaEi3hYLCp0lG7ouAbgKMuopk1HIKft
IoTtXf6dJQz3dUtY+HMkfRjxXgA6vh/vgjbZDjMCRPqLbLlDS7oxauSB1jyeh/kqK8mhKzjOKwon
pIpYthmIH0lMyyCXtcdFLu7ikF7awIyYo/WBftBVykbJNEg7Zoy8wcxDahoUvH/0ZZW85P7IDVDq
rjnEvdwc5DHhiCQsnwM+3IjouDJPjwnZaa4N+PsGzdwoYddtmTq+GhNjIpbEKAQFRdaNNddCAi/c
VT3u1vyxWS/88ppNEaWp8sq1JpuLIhMtZXxQY6r7aZCQQ+/q9KhlmcMgXrTLzGFTpqO26c1x4qLD
dZTJCmSVJQbeImBbmSvtt2wwElkFi3Bo51o4xFmrMSsp3wiwNg7FEFcMuNGhj7I6P0RZj4844c8J
upFsi3E5M30MsbgpT8paWTalXHN5KNwxpKcV1VZ6NArlCSxZwvHOsA7zUHOKs/QTPQSN1tKceFGj
Ak/vVP33W4H6WDj83J56+Y4M4no/X+TdOG15of1+K4sonQ5p30FPoeG/VPJ+mOs1xP3zKci3ndk9
ala57ENduS9FRWZsEJMhw7B+o8rXSSFNQw1+iFIFPHur7H8+Y1NP21LgXN4lzDKVy/Cda3Xo/2/2
zmvJcSTLtl+ENndovFITFKEjMvIFlpUC2iEd6uvvIqt7qrpq7rTN+7zACAaTSRKAw/2cvdeuZvrs
ZvZlKG4OJ7fYF5T+sM0hGBKz/RgrmxposFyKfr51PpU6yiJea+0RE2Asl2ZCLHCfVv3fBPQ/ulSk
+z/OQG8ulc+qzf/doHL/R/+agsp/+I6EO+3fwBKY9/5kUgn+4bmCyaeNieHf56CYVATXJnxgzCsQ
tLw/5qC2+Mcti8yBE4P6lVAy539jUpF/M5I5IC9ILLAcOKas1f8yBZWD2wxCsHCaRVw8DKLonyPu
aBma+FGXy2aRUG5nfH06jn45bh7/bmv707T9v7OR3BAU/2aV4VMQroH7/eZrvNt1/ixVHqhDLI1P
gUUVQbOriXgegvKyDLO8Et5Y7mYC31rXW1MgpN4tjW3s9L/mqQY65FBLs81/GbP+zZf1Z2eL+de5
ue/gKcKZ6wnPBj/wV298a8DOr320IuZccxMrjH4j9CLXReH9KPtMPBaTPjRV1+8tK/6NlUS11phB
kBkT+e4Yz5HyvK1Wo95bjoPjorjFPgcLlRhhosAQOKSJaZFrr+pjGImRs7ll7XFHO+C/J3Eznt7+
w4/8N8scRRGBeRTTtAsT96+WucYQHWyoVh1FsIiT5U1y6yfoPQnGYTrJbdGMuLN3+WQeJLfNnDo7
Hgm36uuzP6nXtPLMB2X6H5Epgu1/+GxcBX89ASjFEJ+DZ+u/AbL1XZ+1o++Vxz4en6MRWZclCvIP
3Hkfs+hYkZSBbcNqaLlrluIO2lBzbI6FS7PTivLloTQeYkGh4T98rr+dmDjF4DRyjbjI2/+Gqs+E
gcyVUt3Bzo9Nr7y1JRCwOAZi31qqM+ukFRDpYLtQ596b8fhel6g5KtUwuXQWCRnsPxFOnL/p7aks
3IT2ONg4lqZ/+8h/kvVTvRdLHE3DwcrkuHOyyDgx39vCvjcQi6ftSxFdctOKnyikZq9KutvZQSq5
2G6Ks2WYENXW01XZNwLbYOjNgB04nK2Ynu4iPtoRNdQQQeO0CpS6lHXXTm6/uvMkz+4gQlvbOyUz
XFMAGHzHOU5GRZwbMxLCzQzWWpO1HaL5t4q8qrVvBNMO7v7Z7rxh1dbd0bGqz6RHWDN1KEaLTB4s
o7taY2vsKoCc11Zt/Hn+lWaNuRUgcTaTh/TdsxFf9XoCiB+06WYJFnJ01Yjoz/Rf/+cjbkLj/+u5
6Dk3oCSoXk7kvxPTVRn4EAJ6fTApqrlmWV2tODo1KghwtljtMWuo1ueNPzxO0QTjzV5OS05ySJao
R0MzE3F74CkKMcopGNqfbenRQW/4gWb9Y0zQZ05zE51gmUSnJPK+102W7tN0Dvh90Z+4ICJcz6g/
o55meYIQrJjMDkqp6YWjaT/mvgkJJBmOSeeJq9GyuT/KgzgOe1c/DgErMxKwXIw0Mnm4b4okuMrI
r0BcyGhLg/rkQSDnMOprQcjboesd+TrYan5Kogd6b/pR9aXci3yRr0uHILVrk4cgo/MzzoL8C5Ip
Nl28cc2qYBpYZvtaOO1a0hlcOxX9kQTG4BFT7tG2l/zSB3V+MZ3fZm1StyNP8GIWZBMtiy6O3OA2
wtXZjosb+LrZ5odk7uwzRe9NdiYUtz+7eA2ufVOkF4JpAQbEtGKzj9no9IFbW0cvayGEox3klfaP
aczzFdbZo+80xmaoKTBIU5GYnjTt0b5V/QqBLlxWtTxyY8eTJugmj/ZcnaR/064naQcVAOFgv8yh
kdjTuSvqXVFq65B30Tcq829+XfnM4zhGLkFs4CYsScOi63eWJT7RSqPdbooCnLTjnLO+OlqlcaVA
iWHJKLwzd9Vj0HhMw+EflnQJz4nMU0JxBxo4WZDgXG6uVls1e8No5ItWXsTI7Ku1O9k7abrx2an5
jo2v5ivZeiOdcRI1dTGfTeavwLpsUHZumh0rqxV7ullf0z5W526SN1cpq37t2esgdya4muhHLWIc
iZqKSX0ZbKrSU5Gd7dumm4V1iMbkmi9etAtkn8Arlgyz/vSckRwSGo5MHyYBbj4b0PAvmrahcqHS
Dom1PKLQEY8RPcU0zdJjM+tvU9vMj5rQzcehL9+DPD8tukcpxcL32RaN8ZCimr7vkbL2qpaJH1lW
qD5nECp1F4ROsRx1HHgP940Tt+kx8CnR3HeXQPm//yGH0rTuhxEZ8u05kC+jxwiF2sOslvP9xdQK
EXf4yt4GJSrl0oNxUMdd/NTeNkW5+EcuElpst90ZRB4UgWS62ATR3p+yhUpirHdhZ5XjmrZfsjeJ
VHqhme7tiSGioWvaxvN9IzInTIp5uYrbKxJf6EPh9xEBcBeWAu7jfYMOQoWzPX+/75Wtv1z5epuJ
iWM4d0ONuCwpKJKwmYbok4AeVqAM2qtO91NE2KKQoD3RIhZlGS5TUz8GxYjyagIUHOOY4Aa7nI1a
odSwgneZCm9VjuhOLBaBsorfa1V68BHJJ9VO1qMx7PS21xRhRNAZWAfptmlCowlvaupPv6FE4v4Y
0zx962dOYoGvFcbMO5YrhOVViSge/OxKNzYKFnP6XlQ6eGzB+XjmV7+0EHoRlqvnd7pzJ9vFRZgk
7cHNyD1R8XCYexyxCGU2mQ6KEwmyx4nrYmtQUHD0WBzpcDbbbuydLfXRs25ZsafUBPa5jTM09pZx
PUP1RkQ5zvuixP0fjwJLLT6co6jTXyZD2y6oR5uRCzVygeph05o+Usn9UqE+oHCwKdspekqK8mtv
6WRnM/ge4E6tVKv9a2X0ycaIEJiJodyLOkNgM5tvWQ8LhKGreXQTOu5ifI0IAtiOceCj8KWYy4Jb
4TILki2L7kuRpLcoLH5NHDHGcUF1LeG3HevcHldp9uFo3T+K3kW/gNziPj4thW+9zpzLbffFFxA1
uVNdS2sZT0EaoCbzpxfPHdO9dk4T65D9UvAsU3d321pTHY7j9NXubEodaXfV5siScWSQICSX6EwU
BV09ltQ4l0PiY60hPW498AafcbG8uJhezmncBVtFItQ+px4gpjGAQ5MaIfHmCZ4SKreyPHH8Hn1Y
Gac+9h49eE+rXEQeMojcwDLmHZyCpPRbVLZmKrxXEYFDto9sjq8275YSx/OUUjAzEjWtW0P+JgyF
ixI7U51lJcYmXZ2ywULklPbJmcbuqU/88WzHW0uq5Sr1cFJVZnwsy4EWqb0ZkYAgvyjyg5XW10Wj
NWRBVuy9RqU724BIMs4YfIePtKLs50/Rq7DAL+XCecnjeWPrBM1dL433WMf+BmjePtCDt5mdeHn0
m6fWyWQYdSnupHqitKsJsxO9z411WE7+1ObHZKYlPI2yeBCl74YB1icIROs4SsZj3pROWPslM/Cb
pmKuq+Cc3OYBJaan3mlDN7adcOmwxwhi2KrvVO7zjaA0eiAi79IUZnUVwc9ktOjmR6hp8Wkec6f9
maJmgp7jWkejDx6ktryQjBOqYS4Y27jIRrTw1vSMekuelGdzO/YpLy4mQFjRT+1jq2kTDsq1v1Wd
X3+mXvI+UNkJra5F0443aqOL0lgDb7OOto7bUEdhC+xv73eIjvx0yI+ica/NgA4zvXkZSIM0uvKg
cvdRZmW1RwZc13V1bIJ6XvUeIX5eBifE96KWmicf3ujj7qnWwaWKayMUTYpVfEZ11etUXIKSAPu4
lLsE4/PQtAwDVBit/lb+8+3k4KTZJ4B749KjP7H5ZrPR9g92lqDjt9PyNCWTvwkyHaEiHYBPYrYP
rOahaIf2MHVIcAzyB0E0HobpZ+uo6jJW/rhZovZXvdBYHWNu4BmpwuXSHGXWQBRAr3YoKssKuamp
rc3BWweSlF83VpRtc/IBuo6hUEfThznU1jqZ+Qo5LrJNblQGgnDOptt79JTW1wqj2J4zCKKw5UCf
y+j9mDEJu3h+4hG81xTDzGRcCXZjAb5UNdsI9ti5GHoq/62Tb3TnbTlNzA2V9DRzfxZ2ujzSAjJT
zztSIfX3bWYjr539UNfaXCWpnxGw7orVgJemC4biVY8bfYueieu2QTS88arEem21JKuxxYChq49o
GesdLfhXU0dgs5doo8eGEDuAsmi+VXvrYmVveha/WrRDq2j2sudWYwDpZuvbMBgL5vey3kmjByZo
DKi4+6EmKY3/BwULokqNqUf22dXtPOamVpkdjASC6X1X62HCUsERp8F+ArliXAcHXZAuy2Nu0Gxq
Rvfiq2Q81a4zrIrZjWAxIO/2zLz8IpPo0Riz4afldUdqDxe/rZHP4WEEyw2vFZqlcwoo8W9RoGCV
kVwgPJOOo3vyTaxszYKqgJBE9H73v9T3f6XrUzsESCBvasRCpeO51XG90QJ9uaKieHK9OUaLyjLJ
bk12jehHIE1YymMtdqlTfoW6Z5yGOI3P90f3jZcM9GgE/gMnrowWwRZYn4CSeGMOdnh/SZfSDGmQ
0E5L8MvrzZTW+Xw1nIxqo+Gav29UwdFrhibapJglMaGQRduRm4pztCoe/CX9FA2uDENcJUu6J7t5
nArXfTQA56PYrJ9FYTqHhgrOyhjm+vn+nHamdh23Az3B2jKYShs4UOakfa7yhGikvnm879Hfl6FL
ONLqvhsfHBX3O05jBbSpTLeuD7yOU4ZmjYtgfc5TZInQCNfJAuKhpdpybCws+ZMrp6sY+zOtFhIp
+D+4bTx70o9DaqbgeWw+TtvK5uwH+ZtE8nOWvX/07dHb2AK3qYgT+dznUjwnLoG4HR8w6gN7B4CP
FZgZbylNjStT3y4fX23N2juw3KjOPuMvNiQHaYFhPMguEOG8CBGOS4WH5b5PCqFAllhjP0VJlLFA
Ohmz76/NspjXHUU0Kr3xs6X9dr9Yk38iDXAMByZ2epyW8L6pCl/T6fiv/QR6LtfbtGxNfmdumTOR
JLKbt648uF6T1KvGeSpqPYQeF9GJeTliXPp8ZVkHG/5FdvKSuN1PXXM1owWyRep8MQSK3cITCvbI
eJwUDjCV+uQXxiUmxOJLW7m/Ra2IT0bRHkRA36ss0/NQCeTnc/wkxuwaLOm1xcvn9uYrM7xDJjVY
PT7qLG3e+9bbHa3i3HMXgD9grLJ5+toUCe4xM/sw6BLLRVjrLEtfYZZTFbCOFnO0IXJhh/UQGNsy
+O4s9jdv8Q6jP7wZCubEsOB5cpeNS8jKOn5NauAhYEyrvZrofCY0qVcjehrZjYfM7p+YnHwktztM
YY/7GVyxwI1QNwdTZse4OJpt8pgrN9r3aMWESVVfKrwM0YigpZjjs2HPx9HrNh0hTqIT3yr9zDyf
RiCKpNUyMauRrSePmRWZa4e23mDb2NYGQx4Kl2uqkekpFYj/ha9/2oand66Tf5tymoTC8z/Myu2P
CgxbxAwdia97pNS2non1zqgphd5tuLxv6G64beIeZBb87Ba+Z6a7fWO5R+n3Ygvb6MlFQLXqceaZ
FZwPQ9X+GrXBbqRfhMnZQE6VwQJxjWfDSjBNNIO3naritynAZtLcyjulv25y/x3ClrGNXB/9cTfR
u0Otu3IQ1QAjRU/ErXNNg5iVaSl/RfzU9RjhZcOvvzEkE4E+b77ln1Z268ve2ABxM5W7WwVZ1Uv/
g4HjgWGIxELLxDpioLxSo9ccrLL6NTqTjeLMMXdyCpx32ifXoHGOVdoHVEBdGaoisVlfJdabG9Ro
fdMiTGuWwDYa53USICM1GwzCTU3+E7J++m/t11RV9QeH5GIU0XvbDDhF2uabqxG5Fm6zAG5z0rU7
FOjFElqWxHo/3w3Oticn9GAWBTOPNC+jCDZ9arbXHuHiruuN94HhR6Ws2rN58Ld1ze3Lj2py3aSF
0aONkkNfGMiqxXOwXHWdVkgl6vopTakYttOq1OQv2K7nsSh3UQvRkqyBB56HokaFqt+E7MVZjCTl
cArjc1ANPyKtPfvW5Ktb0NlO0TY3qTBsOqf/qigcrUa/g7Q3JTvGPcYvRzxYhfQeEwrUMNIe/ew4
2IhPa4H/ZIk9+5SBNT9kQn1tmEvt88F/EguQmshMMUvh5vFlIlfFEJBOPg5gL19HisoHI82GDVVq
oC5N+uLZ+cZYIv/MURvWmUM9KYL3tfVzSsoZqmFPL+7Jzrn6j96UN9hYwKbc7xtoHN6C2bGOTBTO
VR7jmez49IWdPfnuGL1VmdoBUntHnTPi1jPpMs9Iyf2krdZLmqmNHPMnSfDLVk1xFcoF7Uu9rFNz
hOjTRdFac06jwm8ehqq75gbKyyTj7/nMnDYVUcSyqDmMXWOuIxX5K2oTY5+j9aiWkVi9ycJfjxLN
Lb1qF3nLG9y3OryVrsn6uz3sZFqTpRbhJuzrrwgKgb2I10oFOyMfbYzfBBKEdVmYYVKzpqw9G7LN
b/4CWpFiBA6YCMH8YDp+eN9X9EUnmNxHN62rsCZ3AnE5m/vufWPLBbvG//fPxBv8+dWjB6VjHpMX
3wR/WoMBGdxPL2/0ugOC4W6hYuzKWZFD1pTBob294CadWyrcBI1D7kbQFps+8ZrwvhkyHEfzj4Q1
uIXngcnaOSp0eiwMcD7ug67p1uh0eAKeCpsx80NVWsW6qMtvc4nO3rA6n9NeGyEEja4MNCtNw4dT
ezO+usm4i+NseY4aGLleREtbjvGTtyfEunxJveGtFT4S+S5VoXCcEqpjABUVq8Isl40FCW30kDvQ
VgkG/0NMZfUaRDBRF+9G6sHhMIxHo3JhDln+fE3mtNk4HvakvKrpz9NVboYijEQiDnGP22zsNJWM
mZwjOzKoaPclFt7JKEN0YCuKq/bLxMBVE4JEo/cHB9tjyDacoz3ejM9m1m/Sev5ijgRsj8li7YvA
rVkoYktZuBu3XcUKcLY3Q+VT1i2orOgirh6crLv4VQXiRSta8vWyMYQKeBWQLmtK0CJ1W9Nf8i9u
WbanSFFsiNJObTr6Zee8UFdLVsZ7jT1n5zFHOBZ9PDwBKwZB4iz9d3IXEIFAh116+8XzgCByCahD
lCTqvVLRSanM+KZBUaxtXw7XqUyKK7doFkrBsK2ZjH+La2o8GtKUN9mfQ5w8uVHq/SyTcTPgJzIZ
Yx6KyBrOKkY83oqZZPnO/a1U2FbtHmmtJyikFzp5DiYaOuhnYNL2EiF43OVHk7wBBAf2ctARfKJF
MXTMVmFxb+kRjFOYrOoRg06DXAFtL/IPsg17gqGvcYM9kWKC3BiuNs5ea8SbuYPyw2L/l9V0BxaU
7tFtIOHFnnrI5SBfKbaFMQUF5igBuiVWcLNVJS9tH0FLYQ/ZCn55UsrIQ7bggZYLPBRbo4CZ1WvC
GmGdaVbBcYujMvOHam8LcM3RnG00M/OnKb7MmQOLpiULQhiQqvxuPjpf1QTxHm2HnCZMAY4wT7UF
tcRDl3gcs8nYtfXgXca2vPiZSs+4Ggrag9OJ7mR1ZMy8DDLTT2bpfstx/OL+KjcVFd/HTADKMhNu
UnLyV42rn3XHzbiLyQCd/OVH1xD0YEdYHQyKq3j6E7VzBQ3ctk12WQuh3pvS7oJLY9xko2aVgMFw
zOf2oPX8mSQ9U/Sxldd7WSpwrD1tI/dZim+NZdeYwCtuYb3/xa0JpEnqxAI5sjhUMeodIi/Osaml
6xkv7+l8izWZxxeO1nx0Ff7TNB+WnSLRe+X5YBQCT5v7PBbLTnKCMUQUcDMQ1uVUh7uK1ydW+xH0
XgG3CSvkLPRpKPozZU4HaNqnp8sH5XTtU7IgVldu3F+MEsWKzS2tHZG6OPPnHIxXCPLiHOcgLPh5
wzlVXyBkjafBdU+ZmRHxOo8fsTIqnKHR2UvAeFmjC6RoomWTz+5DUOMKzU2kYEvcPSyUtmOPjo09
6nS3VE1y6lP9vLhIzHznR2NNW+XggR5hg8OBwp7eWeq2Uu+pTIKy7Ydyq0fL26M1Bfsy9t/FOCen
xXDSTTeQPzSQmIjkpKwmfUkasD4FsJktAo+x8Z29BeRoI+oaouStctCVpbuJSHHB3oszxxvVccix
h6R+Q/hRzs9BRNQ1LX3vs33DA1Q6Uf8wm0MbzkP+Ek9mes3m2jzlPbnAjS220xyQUIZV4UJauQRe
HQZQrA/Gzb8ws/BMKOiNWov90rH8p1RcfzDaMwsXGWb3TH3tl+OcpqG27PTqGvSamSSBRxJtBMUk
viVR0Xl6TDqGQ6vtjXPWGrypGT+Ot5gmoNcX347gP3RQHSSLEHSwE+fFwu/HxNY9JZWvT7oK3vCi
wKQw2wiQorLePMB8DDz8o7p3UELpAOq5yMzTFGU/B6twd7j/oD3p53Ty9Rf4vF9Q9hQrT8HMTiSH
2C5sua/bJcFni1EioT8/l7TGZOZa+8ob4B0IMVxdLH01fKco6+3zEtcANqfq3ZZZcobb1azJxwu2
RR1ZuGK7mJPQyJ+IX7E2qU/yE4qwaC+SvSapapi8Q8r6/3SXmTnB7J4q5oxRT+EInW6/Z4XbXByI
TeGUUDV1KnlJE/ddlLY+MFa906owKJ5XTbebblML2dLwNf2O+pLJ2Wf6MJxQokGy6gmr4e5g9DRN
cgonqNkGbr0hZpIlrO182NvpfJZMN87WbZOajMhtrHH4MyOsBb5xTVsqTF2azXUqX8cShxWekXRj
NCcqqeUJRZJcd6Pxq4jQMXU6ql8t2x8ejDzfO/6ncGbntTNa93Wh6N+P+Wcqhh55oWzPKN8O3ohH
VC4Z6meHGwAJf6/9XDvXplno5/l9jjWnLE9lYaMQiwsSVFt8AY1s1Ik8aRaI4EGADi/rRNjWpnBc
PW3MOP3pZsQq68QhKksUPgy19zKu6BzILFq7Xo4szb0puJbO5GFbxEuY5jVwFEoWUIcYMPiAU6g6
ugJYu+VuGmKKfl4222T/xcMxoy7Ujk3UkpbVkQo0oM+t0FKAzeb+sphRjBO9v2UNOb7cZQWN+EH1
b6aVjkjb4NPT0abFVChrvJAavQQMyXnnPbRN2z30t8192Cm4gtGh5AdveqBpyVy9IQrn6t3a1PYk
u4szATdwkoOfMcJnClHPPMv8Ibk98lLjJs0e0JOO7mEsJL3RYNiQ+8hzkbq41dCd7azY+0xjT607
Odt6yYtjkpWsFJKELqvHCjQAOdIC3e9tIbYE9AFGVbF7Gfspw3wtLjkeiaBT5SkYsQWDcR8OjHvL
9pZOQzG2BBxaLd8Sj0ht4ZfBi5bphTRC8RlZYNyS0VVgXuSj7lj4l6UGAMkPCcSgUXu7rYwQO/DX
UZow7Efi2ZSjbl1zj4SQYsV8P0TTH7+2vaRgN82n2NHmJsk8/DGW/x2Lcrufo2rcGol5SugbfU4i
3ixu765apqRXWcfRxZ6ymOnwsLUpoIQDUz3pVfK3nNCiJS3pHjAJVT7Vv1IbLb1Nk8rOfrBMZwWw
P3jNVEDcWL8embuep4J6wlCaoZRt89CI6oES/TbPzRpXnfjpxPq7U6nqEAXd/FpTnqa08JrWVnoY
e4pL9/PhfmbA+dvbTDm2dY/D1IQaeCxil+s8Tjnju/zNbhu4GJQz9p2y2yccdps5MaOVsGas15TK
6EN9HRLQRJL7BlJs1Z7jTL7SABebQtHPGVi7kRTJ/1HQ7gTu0j3jarePTUWlIpsWdKRtNb2rwPlp
dAtPFQX4iKUH3KWZtarFXLDZMghbFV2l1GdO50z99xFZyqVsO7FHkIkzQdHZbDPTIELPcy5L570n
VdW/KhHYl8Qy3/PmyaX//+KSnPsatCAcEpXKfZIFyAQC0Yb2WNcoeG8P7/ukB/7z0UKeYHjfTWYb
mVWaBtzrem4JaRYcLeLg4WToognvG6XGD9nmxYaU2P3dYKG9ms69KATMi/vDnLb2cZwvFJur8L5x
biu14Lbsuj8SmrysVdVTAOeSB3/hWyoEWwkujEZoBFLn/hj3L8id1socJArFMUrxQqlR/nMT+KmX
r9zmJPuGbENL/8j7stlmy8wbjPOiwh6xO6g9Hkm8Iozh7kfmOQnyaIpm4e8Pp9vDFB5/2HiMRknn
4N9Vqg4lN61wuW3uu39sHC9Jt01OrzZ18iq8v8H9DX9/q/96rrWDzeLF1aFkAbbgFyluuM3x/f6y
/P7c/Q1yUfGR7h/hL2+Y14izEDO+N9RIw8odORBGljTh7/u3J+PEAFKCKGOjBoskwQJiRzewyKd3
V+HQ5dEfu1FiMFEFbPqX5+8//1+e+2P3j39v0ebJQej+653JyCyoHSjwtrcDmPxxFO/7hlFzJNIu
Djn5BY3L1A4ju7WR9SZwFnunRJBBKOQ4+gGlw5f7CyBQBmZXHydvqrtTIFEB39/XWxRnx/1hhLuF
zjB/uT+Sid9tRdZ//+Op+/NYdv75iu6Wjz3DRvjj7e6v+P09q4nCn12jn7sb1e62uLt57f7ovrn/
QaeswItc2+u0fglofh4hMFLBHdxiGxhcVuivYduSg2jGVnG8H+bkfrr9cVgBNQy3i+p+JU2pbsL7
Zrg9st0ZFM2SJlsjHqewqdUUmpTnKeqx+8fm/lyZLKwMDarmeR/V2MfLanv/In8YBmevhWiTtxNy
EV+9Yb1H6oReAPMmgUkW6s+brimZVha5ep6LSR73DIUBMW/90tvDiUex5b8aPrhe2s37rFRE5A3u
Dtc2CHsY6Uo9Wzkl2PEWGMzNgNK5gc9HIjuY90zQzBPuiE0qc2TtrPBWtA7fitR8KM3M35lz/sMP
WO/QCH9zK/7Dsr91FrmmDVV9+LN1xP5kI4NP4n1nWReb0w36DEK9mLg/qqDvZuM89GYWn2ObLKLl
VmxOo3MEICT0+IArbApz9xu1OHrlNEZXCMDyOuLI8IaoCFZd18/bPqL6Pzc21U0yDIuiRNSSw9Rx
rUtk28Ap9IW8CGOt+3LVudmDQCNvY7JdU60b8H7YmZ43Tqc/7IKkwzna6wjMeCw3yex/r50PQlqw
svbBsYvz74zWG5qAfB/iqTPDR6/VzN/B4q5gpHC4acyS7uqv4tp5M0fvmyFAvJTZevL6735Pn2UO
PGNlSvoFUZcv63Kmg5OYLBa4jafwlBIHykKqsaEbkdhqakCXOEq/NmlTsPQoiGgyp2OF2CKjczOU
rC2j6DElcnsdz0zllR2tvBo6GZz1Ango3RwKMr5vEnw3HO0eSCR6lIWlm8Q6VvgvRQG91eKX61iJ
geUfjkasMwpDM0aVpKB/HsjPyt2bAcssq2SKX7eQe4foKe2vZHwQE1/mMFVJfyG1CBcvFBzWtEXn
ZxumXzQCoQLZFonaiG0A4jSajhVVSdNML0FrvRBgH6wjt9drtBHPlKgufHdCiuYURXHKuuoWZzq1
gVxlDrGttaveuTp/yX7TL9RJs44GNxP8ox1zcklpHqIFznZnJftlSG80DvEbC4iOS9aU7YZzm4gL
FVcb6vKraRf19cfcQz+qqxRH7zhjehMbFJLRdnE8LHClfJ4950fkRhuwHTU+Daxa/Ma6FeY2wshG
E6WM9u1kH2xEXmuBcmcnjCbf9Uk/vZmFNncTcAeIXY25V4kSm7aphkMWT8HaTnr7dcJTXY4CmHqQ
oAYoS+d1UbJ7oqsORJxlw/2pOIdwoUf5LNRscBdygm3XLJ9mZDoXcC3e0ctyKBM25YKFaF+4yJP3
ih+joYMeiR19RQSdTvQ6oS6+Zbzgl2wUF6iVgqUi6Ae5D9TciG/Q2TXhq65aXpKEuKIWqLkxR8x4
BKdNgMYPXQt6JYs2GpWJbnidpjm7glF440YxvN43/RROUydeALylEe+UNdYP8hEC1lhA0zy7pdpP
BpORLT+LNNWhmY7pY2oZpLZA8akjk7GqCA6eB18k6gyYiIkXJrZ1rmjM+oMznJrFoUcAEQLK47PV
W94zkcu7uViGR6HNl0a133GOBfxpplY9W+rBtXsSDoQcj77MLUaNFrFNJYGtlICnyqDdV3YHbIGV
3VCp/oTw+xvznXyXUUak7jdBa1f2ePay97LO4Pipsd1GMDQjc3xF6AFBdAD5gumVqVPNtLAQl4ac
jItjzjYET+SKE7qGHdY0lys5g4RXuwVlf29Nfoo829J+agaiBww3nkBwcV5Xxoc1DURo9P55Qnd1
WJYG71QJJhqnRL1p0/6mVidgA334z7kwX1BWJC895fkk6ss39/+xdybLcSNrln6VttojDYADcMCs
qxcxT4zgTEobmAYKg2Oe4U/fH5jZVZl5u+612tciw5SUKDEGOP7hnO+M51m3wZMbe5wr6i235vES
BnN1lxrW46fqpm6YSoKuPkW6OQwe//w/VxZbi5XiLyYHEv5cKVzcHJZn2n+3WujBToNEiuqgLF8d
xoGld5dj3UMz+OIjWnya8rbZNHreuYu4Y/K65F/8CPY/uD3IDOJANQn8NVkE/j02KAjjrk8R9B9y
A7lT2Ns3iWl+Y4xgG7iRfcls6nMEAdUuKIf46kD5COwcAxa5Oeu2FjnKuCg+L2JTc7DyG97S547l
8pF21bwuKtDPadQ/f+HsRdH+txcO6DJeaQ8dPhFzy+//SfGOmyETaTnxwgWdt81cyz9GQ3i1hEb2
XmbO3h18CJV45QYPeDRtk/oCgs9yQBPAAyIOMPg2bSvLj0E0mKTOFzPDH/cDgYrrcH5RAjONuW9L
l7RuUDr/Ispy8ZL/w88f2Ev+aeDxND4F53/6+ec2JQrK8kqOuoLS3TFKHGgtT8JtWLLN5hFVRrFG
8jTsdCbfBy/heHDuUryM4HxLZ4u2/zL6313Y0Aft+e/BMgEBCv+FK+8+napqD2FuxIoZu/suda5O
l/W/x9T9jwXs+Z8HFZEstFh//msIwZm8o/6Hmv9sAfvjm/6wgPnWbwHTfNsNpOd+kgb+SCnyg99c
aUssJhwKrOsX2sF/QgiIN8ARZXKRerZlkr71/yAEHgYwMooC18K7wKXs/XcMYAIn2V8/nDZJp7aP
kwznjWXbfzOACY+INmgp0YnKNy0yAKOqrqxN700GSejhXRhEJ1dC/syk85zDU1pRgccHc3pIjOyU
LhZmZjcA2Zo0hDQQdqi/ygloMDsoD1YLFc+i5qpyEyMDGkqVcjSj3R0B1qD8h3QdmtARgyQ8jvX4
0di7xOr1tz+9Jfe/nxV/cXM55j8+T14p12T+QdCixRXz10NkaikgFDJfCJO4uEqX7Uai8gPRDADZ
SGA9kVmXr8jDkZvPDiiy+FpU+g57IfLqlM4OhWW+FqE4aZdRTNW4QHyBmJzTBdvihdsmEP2pD6wX
r5MAe/vyqTDM706cO/efDxnZwwwZJ3MbBuEODBGovvGYGMCZZFWvuyIttrk3ANuZtRpR4GDK00Z/
SDSjgJn1Hs4dZGMBtCh+duebEqiNGkVfTcf27Bsw473lIWBWcCJGvTML8/T50HYjiiXCS4/aePjP
L4MMRJKVEweddmLTBrZGJssc+PMhxjUAMz+AuvUf85LP3o4q6mFKSmsXuh1JN5aXp7syFF9KUFn2
BzIRBWMpYvqBkf9EROc74qFgm8Z2Bxae16wIZLiJOChPlRHBavCCa1LinyGnwkdj2tegdlD6/7Cc
nI6mfMjUpNDpxv4uybNHLxvCU0XyEz0mDHsmFMvgm//VnRn86eHza0aF8tKZ5QGBXrxPRHs/LX8K
t8u2jUYMPlNMomFGWlOZwd5TNgRKCWCOnhKawFE1pGv0gXOCMuaePn8FKgfR/5sy6mHXWf209lik
7CK4mC2ygirSGNZZvyPIJfQdFGEIQd5Al+UncLsdgayGJc03W/XW1lzINrElWsxX1gNrUrRzpr3L
s6i/BETpgeEZqu3nQ+WZpB9FuK/ZOCdsPdppp6r+9fNLnw9RNPGbbCx3bOoetBkva85l8f75UPm/
ADgMVG1Biz/ka6WygdTZi4dKDEHhJDeJ1rgUKt2wznKB2NJB2I0+QwnsEVOKM7kQFwIHgUUlSPg9
RtCt2k6xWTDP7duTYfI0WAfQhwvjtTSYlTCESJkqwBCjTS5XFQK6QqfA0c+fUyx0+iyVB98i1iJ4
DTwQZWy3zVML/KzLtXdsUzgHxRx5OxEkz1HaiHUG2Gc9YSGxklOTqLuszxOm0RHC7No/2IGLJp/9
pkwLY2Vk00IQC/in2VUEG2bS897osktmkuqCtlWsjYaAhiL82oO53KFmmRmCDWrPMpcRYsM1xGQY
dV8NUL6cyiWfG4UGcSyrmGS3rVe+8f2SGWxvn7TH5K9x+2kb19l06GbuwzGrhjTgEsUDaK3Msp7p
iUFQpc7OCSYavfas6pK6q+peKV+/eTozTnhKJ+1bx9Cf1kUvh3M/xtk+TpA7VvNwdsWmosraGWPx
AqnN3zAHJaWio7f3UJo4ub91AWICt6u+iDEWO5vJkqzddh9GOJViQ9AcLx5ebQV7ltyceCxOXgsa
+92ksNcM0Y9y9uSpXh6y4JGDY0ZTrumiie0ka4ZDkRsm0Rtw9cParfd6yh9a2ctNbi5SMfTg27x4
bjISAloMJetuUdYrhuVrjGbu2rUgJkOguBmtmE+lj+UhiF7iRXgzqeLsdepXECksHMWpVyGIJ3v4
SEskbToCJmNjS7LGeIc26z3GxlRYIDgwLr+KciyP8VihMA2RYPrwoOfFdOEnzBRZ7n7rWqFWfYVU
Pq4Ne53W6nlE3+bX7DLs7KRn39h3fX0te1LRYMh9zPLJiYqvNA81+vzN58d8zvDxJw34Lz//WmDe
3tbLooh0IXSMAF42Mmr5CDfeu+FpfkriunBkdXweegT1bYZGOmY6y5qUXWq7i1r7NUyYY3JOPErx
2lqwwYbMgH9VIjLiA8H43efPSheK7lyzEcy3VWHG2w6tJmv9gvzn/pCiYtsEoSk3uu7dqxWbawc0
Cc29ybCd4TZvzugq95BUwFt7t99mhvDWJELBKJntQy2bDh0/H69CPMJ+nTaFZ97lsfji7IM0HXZt
Un1QWBPuZQDVbUlDa6aaAWTh3nmLiiLvQcF0fbVRPoyRiu9g4yCpz414K5Ksg66i9RqPdsgmtt2K
JT7Jn6SEs2rXe1y735lK7RJDhQ86ghlrRmYIpn64VTI6CxPnra2CXcps0tUhePIYQUG7ACjn3dhV
S6BKXq6IFEaJkil6uPrNtmKEYQE+TQH1skkoX+Kh+S4btjIiEtgRpgXSYqQdaNCB4D/DozivDrEY
mRgyxKYp661DGeq7qRnJDQSrtnEJrxCYMURFq6sJ68hcne3DLiEGhl3oGuv6uA7wxw40IJtyNl4k
k9WVLgzjwQPBnSGnvZZsgsgcxxqb0d7+CENwPZwsLhFhhDN4/Hmrw/Ajh2Q+SBIKezUVtDyw+mTA
uSV9Zl91wc6Uymx8nLiYV14psOD44f0S9vXkVdmdI3FvYTVaN77T4P7BT8JRthNdeZtsL39hyt3a
6s0LAqo9bwT/Y7vedmiae42QelOqUwz2B9JydKcrJAzSyrnO+wfTbLK90VfluR++up0LApEknchR
ZLMnfCzpuIyN2VnZumL1U2IVaJN+3LIc0esqScU2waC6q8EHOWYwoeRo1aWmYnvLUELFj2HXjbcx
8r/UBY1wq8ktwmetypG8aPmeMatZO4XRbPtWOHt7RpIH4us9tYH0hwyEVnHuWfdzm9n36JOI0wnf
YxQP+6oan+sxTQGAOr8yZrLljMdT+eYOt6W3Yl7db+aSTVpmufOmlYV3RMoabch3U51z7pdA7Q6t
MJwHFAECD1SOWyZxSuwxsEbHDmF7gmDlMJWQL10V1vsoI7MmX2RYrL9PTRR1FxnU3EKeHTu3D16V
I52s73ybFwavM1qX9uiP1gE9JW2cGY1fZ/POGf35FTfd0Z96BzceNjWv5XPq6s3gVeCV2V1YQfYT
j846b3Xx7mB1CCuCmDynvOsyWLOF0RYERfnlyVfQaAMZe9/wjzEvljo6lLZzKuyWnCdVs+0r50vF
wmpP+YeflOl67vIA1Di/k+m67vr3ssm/QzJD20/tnrY/edOfSjE8KJflQZDl91iqIDfmxa61iUnG
DMEE2nppP+u8KD1kbJynuei4FObvemCfaCFQK1yxq2u28JHzIBEKgsoCYVmYYGYUOxo1BbcI0Vqp
cZb3E1Cq0A/JwBnQOoviA0CNVUfeA3ZRb9MX9p3hj3e+xx6g7BDNd3Gws8P+K4xiain1PmfopGX6
zevIImKOxuKh27FyKKBWOWRb5u29VeK0wR/nbhDkoz+tzH4fGseiD2v00IiKjIaFmcx6tbEbAMnz
z7lgTkxvf4W+2+yHAoR32tcvtj29ThPZIlX4VNoZaRLd8L3zDLmTOm8OwYTtklifyfEPgmF7Qt5C
gWx6rUo+2c2x67mCE4FS3LbyjSAcjPUGqu3RgepDoU+gDRotdyZhfbQmc8OWhuFjdIh4l3cF67Od
Iqc7qoPtp8LPdduz0NlrXVfEJThbBAkEM8JN3TpDcnGKCINFYRdny0E7EfgfZf9tbO0X7jfsT1AX
eW7/q2IoXmvmtToZgTJo3RypOX/JhasZ5cVZjDksNi+4C0osBDD+KbMfW8oxdjQw4hKNJTZ5TBtI
uJ7J8i52f+jiS8U+YpOElEGD7fE5HEmRqR5jDJdGZr7ksLlQqoOtsDNilqr0rQbmQ5L8iL/K18ci
HRTRYkRidnmzg/Fmr9CdzHHEe2vpM/f96iFUyNiOdaRgVVXi+2ipx8YT5j7PBJ2cS2jq7DN2w59m
d+SrjWPNOVwzF4+pn0w9oosn5CAtasYvQb8bpUHjBHN7X1c9Fke3BHRu4esDW4s+kaQiBYZ5ztAT
glavNwzkGPlEw9YjHZuVGnp61JDYuXBI1RlMZXccj411P7JKRXtivrgNwjAIUNegQb/nle7ZIG1N
47sNo6Wrcgcm+YQKhF6CwLMl4oJB6TQRsCBIgt9Wcfsuy+g2pXz2SxiqOUVME/Okp9zZmTCQ8epo
Vn1ZAIa9su9aUgs0LPG8DDQe1Vsx1a92jtJ/cJmDNwyqVvQ3GXfMj944zCIgqq0Ig30/oCWpUBQE
QJTp7IzHODTJBahnH5Nfk++0hGfWNM6zqpeXlLMQk8EayO68CqZuI4s2IGUD+4NReLfSINIUsij+
wra5oq1u1hPTuZWdLLF8w4TJEwKJ5vRCaH6uDfclY7NlNv6PMBofZMr82Ms4JVA6ZygsfqSWdDdD
4n5x8d6sCNhTFFYzDFFW+QX1rklWhKtJBsqKQ4QYpa4I4Mgc8P30ZisjcoYrh6OOqBwjy0da2l2R
Y1AKkpxqTL/6OfmCB3qEzWu9Bg0zkJmdaTz+QKBRHY0ZV6GT7INxob8QHQrxP0EnPy5FieUQ4TZm
P5C4XAL8LiWLO9HTIpZZCZa/P/bjmMKHq1tepuCGweAs+/Ro4ZjIkIkYBjWHaVskbx+helFx516z
b7Lyhxu641Z5873hYbLp4PNaLcaR2BWI8LW39yY0mj7nOywGELzs79ilQBJvQj+GY4+N0mbJFJuo
kyDlg5p1xbT2FSW8zOtyJVyVbBXO3Y6dDmvRCRxe0Dwwp38pROKv06Dctko9VkX1Ibz+w6YXcXIi
F4jUk/PXgU0IuRySi378mvX+U9KQ/2IQGwlBgA8+2DtREn1geF8lFbw5Cm5hkyTnJTTes1YfELHf
YCgUa6epn/iLKZtSDjBEhO/kFWwrhf/cmsDGoxzHWYoNbdd1E3K67kuSoYnMo/lkzWAWuYwLWl1q
6OjiKUg9BQZFiqLoinNhAn1OwE2BzKaKIY4jJV4DQ4jXRGjGa4fTHb8id9kMijy7bKDNVNhuACbI
ZqS8QbCJfktXz4trd+fl9pY0eXfdx8ios1Bfl//yY4aiedVPRMzERcWOjMRg2+XjOiVr9G74wihI
5l4fYzN+x5bO/dUoz5lPXLHPPbZChQbNR1ExcDlQFvTszZN+U+WSy395IVVlv/mXAQv2BigQ+7uM
DtwOW8B3VUrTPXEECI/MOfsrjI6MWjzDTQKdk0l+zV8R/MKz9VQly+rzw2AWQHAl6hZhE/XiuPeu
CWi3QAAMD1HDjM9NaD3ta8ry23fDl0BArZsC/7mgiFyLhr1+TO6DUXMjm0KyLGmL1lzht1r7P0MD
Hp9+DAhd6BdD9VxSbows1cyU/MgC7AaQ7AKge0a+bncwbSKcWwaP3Bx/JAQEbEqbICNH1qyAlE0v
z30imqbpADwtxtWF50yV/jpc7CEjkAXmbjUdeTWhM61J89S9SHZOKuQa6mq0D/G5VyInD8mrEHDw
hI04AUrEFRkNbU5kWgq4pRfoyGLGJ7ja6vS1ipzXbLDUHjXqpRqNH+NIjHIIfIPIvwQjYdkNd43r
rNV8xxky9MaTa5HtaCb58xzdKs/ZThgdV+EQ8MfGA67aKxACBnYjlEJffFWK+nWn1Tz+orSIjfoR
uCsrQJeMeEI5xDqEs4mXK9i0hqAPOTejBqrCC0iV/wL844T3Hz8hN0rues4q9XjvGtQdm45DVIec
dAmdAPjiBITDTBhN+Iu6argWwfxYd2FEqlaoTnlAhJOB5btpD21QXmyHah5s/XQILP0i6gkUYnLr
WD5tYi/+qBxn75XtImJyH92sfnVi5yElXtTtX0vXubXoGTDtElcRrOWUnR2pnjpEUuuBqj/O7cec
wKNQlltWy8EGuCqhL3StqAUKzE92FqIZBFvbY7gT09kFHZjE3YfVkOLAIpmTNj/2ZX8IjO5mLtea
KD/qpngrJb2EJuPcHbofujRYqVt2R4KGd9/1LdFNQffcFPZLaD0ZHtkSTmn8QmBx50dY5BID3Qyf
HoJZ8pw7bzP9wNp3wK+IlJfAFKsBmG+YpOa1aAzsXEAHwzefVJg72+i99pIjFEZJE90TZzQk922/
8VLvlz0oIhkVszIr+haL4D6k40zK6uYVzi/DyJ/K5TkbY4fEhFCTnoPcB7liSQRyLe/UWqaoJuwM
+Vfh39kBjgMsNoPT/bSc6ZjxKl4r846AF/uIV+9IPEqMeNYPdw3Chh2aeJD+hrfLqmTcTQ2DM+b7
dCDZ5KIM0sOmnRNGiKmvIZKcBXQprFczpvJuYKrfGcfICJ4SegVRm9yl01cjtPQho+TAHW7RdIRL
TufcH9F2+6uqrcB8KvMWkTA+yByHuMPqsQuJSUrm9WRHa5lRMvtYxFZT3vD7fdeSs4wEY4YAPFSq
3iuAJqXM40MCWmUzmWTNeZoACo83VOnxB8EvmkA/AjRKrCjVSG/u5X7DiABja2vS011Hp35dtOIJ
/I3OsneEPL+i9GHlOQDDn6rsWiswGsLQ37NqAVzxMVolw4L5pJXY+Th4k6R2dkg23toU2pDRPtYh
FhYPL83TxDZ5mthZtohalukTxDiixFhIB01ZoqQvfzrUumvjAZLZnVURh/ipjow7/O1+3Pzs4ghx
RIIgvZwhS9VCybuQIp9aS3+b8mA6hmnGwk/zQaj9+T7X0KgC2EkGwqQ73Eq4QyNUgDP3EE7QvIOH
E2OchmaJ/0OYcl9WXoLck8ToUFvzAU1zPnXXRJM7pi1BeICETN2ZB3N07uxeVXsr+yVijDpBR0hY
BvBr3VFa8rwxprZEVfXVlFJPM24ONCCesXy2zT7caAfpvWUkSDyG9H420JWE0fQ84jXbEMMCcV/o
bcj+Y8sZh5+l4PuqEU8ekBD0SUOFSDOAee27T6yk43MSwVFI0xNcpflMlczxNfcOjsvme5JPPyvG
MidZuCdUnPcZxLLVoIdqV4Wmu5eoS7dhKr83C0hG+uFr4YurjPrvE7Ofc13qec1eDDH9SBZj23Bz
tIee4x43EXHg6V1NjeTZE6dg2ZKci65isKd+TeOoL62ff6Szm21DDK4r26cjcEKfGNMqe4DF5dx5
ivkc4+udSi1C5/n0dlOGob7h4p48cUyAF1xNI34NCyMhR2n61qV1fWkQHOMWrsDeTug65UIQMkzz
Fo/zcZ6WYSUaJyhAorNbFsYxkV8L7E0sKTWQgm5JTYBDgQSBq1ZOh17WlPtxsHVGwmfT1Jkf5/Jm
DGD2UrPqH5LC3JqNfeQ2gW/OPCKnco9F86uJjPHCm/dzZP+8T9FxM5sjA8/ChGUOyVn674KdCBhB
SnwJGPmub92X0RYl/plrARrVoXHeBZBzTNYJeaSG7QgCETpMSyzp0HCF3mo/604h+iEKTu/CaLbd
CR9Kd2vWP2U/P0YzIVNzfNdp793k7qGc/l0Zk7uvR95RSQ8adFO395KPusudh8ruX2iXw1NIFCKy
5WwCfwG3Gks4Lf1kqvEUEcKxnZNcrwzdP5LEfM/oCEJjMmL57/ynYjDCnav9Z3jVSK7Lcnxox+Qj
UcWho0eC88stflTl65jEDLy4JK2g/VYogTqGbeEGKTq4IjN4T7zy2eqK7haiCSWnhNufmKP3KKTj
MJXzoMcZa30SDyzBbJJNk+StYkuwi+a3SCuwOgxRdSW/9JZ4bNN4EwfkNIlsDrdj74o7KojepzaE
+TSvk6J+SIWJVS/BrokI+AAfZT4OKHc65piZmxrryscWEoftSSoVbxsbzIK04rtpJKbdJdbBr9p6
nZRabTMZwlLL9aFUOEG6Oto02Xgd4dqB7bm6JwMB9SoNa2SGHT2nLeWlulOsJR5hnyweLyrmpZsE
pov4rHLw00p/ncctFnl+zjitduWQhsQ6OnDbmYYOPmmVLWz2nvR0EZbnIqjfHdycJK4zX8m9XWko
lzOxjQ9O7927IxA36rsl2jb1WORZ5FcqqvK4QIUtUINBKpTNDMs4/BWWFihwdnZW78CYzNQVA+oP
mqt4ny48Hw/JSGULtjP43Jyy36QRSDXZfGTjkG6MJFE0YLCmheHIK2TrJhfOxSTQVy1ZPmoWXJ7p
QPpS/zWa0vUATW09G/4bprxvZTzGF8W2G3cL204bZZXg1RpyMqtmPPwEpsAjY7Z0U7TN27oN937s
mRvRIfdGxnWsXBKEB4JpePOmZ+l+VbHG3EUwHOu3/mS5GJG5ldgKC7kMZnstENccopy1tGhbQtyj
8djpChxVBRPdSF6rfjwEzuwAgKmyzQDWO80Zz6T9MrfXSw5zGzs7EOjdxpsKtflSMqp+iweH74YU
1pgA/pM+j665WcF+QiWWNnjxsHJwpx8B1Kjykltju9FJ2R5jjJYbhG6Po4qAHzx3mdLbFFGlN4r8
HPIh2XVm3HNQGfbDDPqLFKQXlTntYUoae0NEmrkySBG2bZPNjZn8oGzQm84HG2JLICJ12G6gzmHR
tqhAqoGA31Tmj8oYKe7doCYMsydFuyYLvCnVz8hZElY647HLUA92lHH3BLqP8PBQSGYI9pvsQQO+
v+kl8KDQ8tHNuRsAt75izY85tOFTOFKeHGn/KEYK9WlCjxTadvSmulvT/wqpzR+AfAdXfLvbQoQ4
rhE9zApYem/3fNwe8Nc+CbDSMIAYy42RaG+9aX3P5znbJsq4tT1uPir+i2Fxe8b+GN/VlTp4Nflq
zljD7NZwuDN7PxbWrcjUvrElSCDihfrgQ8XfRqmOucnVVDlkjkcVGZmlc4gAZK17a3T2M26QFSct
xX+KYtqK3W1MsNCmK1P4YE6bnX3T2hHzpatfYNAokTuM3o34AhWl+Cm8/OTiZ5xBc6exRDQroLpp
QEaNwfFSNWTHkqpeGVj9tStpihCRDmhMeaVgpHBc5Cho1jhQPbzPPhPpBH36OD6WIcfPQrhDxUm2
eotOIgG3K2cSprsBgn2V6jtltIzh50Dtknm4uB7BO2Q6Xvoeap1P48B6g5DtOTKOCy3lbCm975eo
ln56b4q2PZrURuvOSLaTF5sXBS9+sR2RbV7CQ68cvzuPA5nO9Sh5p2bjKyNj5zTm+sHDLrsZRv2d
aoO0vIaIQS9dd+OyFVpigMxkyY4qQDRO8HQd+EPObOUPYqlvPDSYZov2DIezvHqMy8N5SU/Fonib
Qi2ZMXT72tnayjuwW/uRNl25lQ0R9BBfGYnRfkCVQZ/n2yfZYiV22ATzz7e7qsgek1bfaxygt95g
SOFI3s60Jpg0i+6km6UfhFce6fG4mWFujHkWFDjtI8CZi0n8R+W68nvaIgLofXX0zDK6uk7PvQ/y
CS2jRUoF8a+Miu64axApobub5zW8fRaXtCJ2g6QIx+asaPEiMyTAF2X35b0dMzrBgya2We0nhyGs
yB1gw+PYTLWLCaJHwJVrWMWXIC1ubpmXm9ZuWL6kF5II1JM0TzqZssvng2GkpEHIkM4CE25c8Vlo
0XBQxLZsJfH0OAETgiJJeyBJNPNJbidsjvzyDM5ybWdy2MnK+wrVmN0thv37wKw5NdkrohpgE9HW
5rmb3HcoRecgi4dNGkfYjNP8Lc94rzuW74WXEMzVuehIlk2nxb7KHjz7RXUnMd8aVoSnwKfgQgWv
OJlb0LvQ8M+9RxpgUj+LnrjAtgqMDZO6vId40jL08l17X4PLXo9DCb5rhOS2ZNwJqaZ7Zeu1mDoS
4crp5vkZKL7WINaIIHJgh0eKuI+p0OwtmWNizh1w3LE98CBbrnzPLZFAalwSMwUKAJ+VY41ndCl6
HxT5PrKH9BoZ/qMy0XuGejAokwMGd6Dy17NH1nw1DeMOaGFrl8mqrdQMR9Y+BrgPrp8Ppky3uFi3
gyuSo0OyA0P/2NxXE8csMzmAY0HavMVUVN48FKRuMsWpYyJBCj8kaa8VAKd6+7JwkZRg5CowHOKY
6Ea4cAhMXTTTcPTXuiia+2gglG/y8BFRO034JrZzdPCLAo4MeoI50ucuzV6jGgCrHSfRnk07fgIz
+4YZq97mWaXY7QD4C2dypohOeCtZbM6ZMrcYrS/IuFdTWdVH4zV10G5URj7smDuPByTdKdbdkItM
D/E+I6Ylb6vwPpqovCOwO6yhB/0oss5fW1pcol7JJzgGP/xV0NvOayUoawknMQviM2avz+HDAmHz
eH+ECvYJlAesuPIeAiHAfzI+AgFPx6gz4+BO1S+hkp+yNv0dcL92W8nG2boJGel9jmI91mW1J+KK
aZj7HcQBQhuiwVYF8jPTkJe2QYpSRPLoK+8LcZtMl7rgDhht9JSyeExJZqQs5mTMXmowSlfEX3Za
gp6KbmxC6OgK/0jvz12Gg5817LYhBWPNjYRhYTnv0IgjmAfSVtm86RgQXSAyLNSShm8BnrizJ29H
cMZ9z4KM8d3cGvu2Rh5YAPDgLnZtxoWf2bfnSNu7kGHhqjchnzUxM5SqaxyKuk0mfHtvEJq4s/uJ
n9Rh+obvgzUgy2rKA4PN7q4pH6OESLsgSZyDWfQgIubii+c/C4vVkDmoS5m57GsKphvM1YP06Ioi
/wqyhW6bGVDQzY+0/OGxS9nGWAEChwbOUxU2zaP0TXql9si0JdpYKcBM/NankSSWTcI6gh65p741
55uOswB75EPZFnRKU3yKkfPtAwd/hRjbgS0oTS8+15xwF03EC1Fu5rxBcf/FU75xMF3qhz4xbrWL
8zJ0OXd1ztjM9L1t6VTx84CBbu1X+sGZ2mQrRIgKsyQkrXdbSjcdnPM+CQ/LyHuqFrx05/wMIDug
CSgOw1haexyiJ8Rq8yktrFdlpdmOBn7GtsvD568ck2j3zovJ49bmgLMkZGFqTfBTFoPh58OnGgNp
woAj0JxYQsdojLA4klMOm+4P2yF2CwrWmH4KdVgBxnnNNJq9EGZEOpI/HtqJ3IvO8F/40Vn5flru
gqlg9Gm1959Guc8vASPZ1UMA42uRtiUOwqEMTo+TaZZUnBkM4lW3o+rcknu54VBuT3p5QFOIACQl
TiMZBR3fDDONCXf/+8Nr1vGk/UV9Vhjps2xId0sHT//+pSCwxv/RUiOCTrr5X2mp0S0Ts/Bfa6nR
HCLs/f3vOv7893+zfv+GP3TUgfmb5UppOb6zpF78rz9U1IH3m+fYHiJmiQzERmL9HypqR/yGIc7y
pSOQ3vN9OAf+UFEToyE8GbhEWvq+I5fv+j//+y/pEL8n8EUf5f9HX2zJ4G8mBRP9tOsI+IROYNJl
CPFXfTFZ1N1QyMQ/MaN7mzryxhuKLnbf674OyrUZpq++PScXhhmXNtEtYZMuI9vZ/makAigDGUYQ
Vso7iEjDpfK/xjXqRIHKAsgyCmDGatmvmbnxYZ6Dn5P82jWGdXYyuUa4ZRykSuxnYertVPniXJnN
JYFsce3HF2h+VP4FegjYyYziTACLsroYLQiUaizwCxO97BXGSKZlGJzU6D85FdKappNio3JCDRr/
EjWItRgnEQqK+Fj08JLc0EH42oitwQQWlYdMjoWCmYeL7i0OUvNWonRZZSID3RvpqysRpGF5QqDi
iIe68D6kh7yhjYePxO2yLeDSS8LU5uj47Us9gSuUWduvCKxELERXe3Yc2NRjx8aV8Kikb6i76V3c
McROZ00vykhJ8mJE6fT5d5TuxN4nh4hJ3sMUFubR6jtuExlhmwChN2Fpp3tW/ierG8xdNMgS8SZ3
xprmN8NsyKL6NtKoJQ6LKFLmGUWwn52R3jaV1Bt/tO0VkDJ9bpQ4ONlxJhh+4q65n9wDAXZI3HC+
BgpQrh/P3zE02pe5D2i5RsVYYCquztBb+8nLsPMVX52mfSGHuF9kGvs2i/O9FQKQKdiKt/AET2GV
Ivqyuc8HDMr384ils1T3XdvYlA7UfpZ+RBNbn9pym3qzvbJceK5ZIs8i3to26dLBBAydmQ/kPsf5
JQRCDdiDZ7RUFwBEwSUc/Z33qroiooCAQTGR+qCz+DuN5QAbm9SHQdnkjLlXCPr5rnCT6ZCUMAAy
5BpM8Xdqyo29mfZfEEGSh67nnP5w3FhF6B5t2zqPNVpFgtmzLQEKxXqKEQVqtxW7BOXbMMifBKym
W+ksuLco/Al/ZDwIhWNWsXDZqGROoBwl3boy5INbDOxZxv/L3nnttq5mW/qJWGAOt0zKsiRn3xBO
izlnPv35qKquVecA3Y2+b2yAW5KXrUCKnP+cY3yjhm4e4tYz9QEpZjRtM7XDTrswYg805jxjt8uF
ckfatoV4EqbfbAPaCl7L+eFOetehKA+WKwGW26ccYJtaYhxUmW+aoCyHmU7+IMjBLperK6N95cRA
ajgm0h+VkN9TJPQY4Mk8BFIdsEoBiA3prTno0lgc+MZN9D/EQ65W/a6yyLTouvi11yuGx6iMnIhx
x1Esv4WpbTbWkL+HM1Uu0j46V3Dm9wyxZcvQAMYHx0ZAgBfGYFvNcX5XgNttso4rkqAJD2OuGny1
gUgiOk8icZfj2OxpyhSZWpxyMiEp+3XwIpbu6xVWUg3yG6SvzgC0FDjYKntmza221chEnIzsq9AH
dZMBJmPdkYWIP9O3jiIrMIZzOGkwKj/iLLb8ln6aFZm3ZuTEJRHbiBaGCHUzPmgta9M64KiBACQt
GhCLBBRblCsY0hFliGV7zeTljxqIrpnCiokHr7ewhcDF+jX1cKeXAg2xoAoozevtlOTfvG7TDVNj
hy91tou6xVZMbi95O6zktMUpx3lCMdHi+4rf6Z8T1NcKXpvj3xsW0yOf4DnnpM2io8sJxy7pi3dV
bDdtNTu3plSR8gUouTR9Ss/CLaxJdi2KeCcjUVbbcfB7Tf9mJUKJIyXoDClVfa2v6Kmnvcy8A6lW
l7Gs1ZNL0zK8sLK0oqeOr6HTkX6vgz9dMIGSPiCUIFM9leCql6Ho9EHKqkWIfKsmq7jL3xDfp/Qd
tdrJE3wVIq4BtWaeINM/gJeyeML8AxqU7lIKt5AUDD+H4OzOevOhY/u11Yl3WXcYntvFeM1/kRJm
oNqbZdcgr0pFJvCUYkcrBqzYx8V3OVlH2OzpOaVHYHdSh3STBE3mbDuUaOa2HIiCgbdi7YpcNqi0
Nchewu9iybofT+ThlROZicr4mxooZOcJa0FLb+aFa66PRfSyNFa8ikEbN5nnY0KDd0Mw/JeqC8+C
GBzWbqAUapiEWHrSfRle66n3BBHRKkiefdZIiDIsGC1ZG7KEGm71UDCqn5TGI7c19UDJKf4UsTRG
SvyILbf1zVJIXKMV5YfUyQZiRM1g3yfdqusgYHycIXa1lTQz4Ffzs2h0jPXkSvPUthUdKHEtpfVy
CdKmw0RaH6Wg5fAhi4eMc2O+pBJYAgkWEoLN5diVPXV5aFh7U40ZQDRpZ08V8nzZQrVk1AJ4YQub
M66XrcpwuIx7FEFM4siKWNy6HaiFI5qQFjaH/dABth205azorNEGFCMuradDHIxcE8wJM6aQPZsz
0l9hqJ9FkcaNGZIragzob9p5GrCWMyvQZSGwu4XPDYdTamtDmZ3Vcubki0Vl1JtT3FfHHJXlQWka
uM1ye9RbvibaVCYPI2ZfPVTOS2WNexlMYhvF6aGI85AJL60aAz260EloOqDscGXHHTGC46lYIlG1
wECXRgZ0o84VeYGKV0ZEIBhwClWElUJdH4wuJ5yaxT+QiMQzG8PaSH28ETI6jlaBVJVxUrcDaOJm
cU7OhKWu6mUWP5FsnvpKlbfNI8NDAYm2stIdwqfAwJTNFb7e6EE1OCN0/m3TQymNaFeTu3vUAvJB
GRFqJxXTBLver2lAHnON3HYMPbs+LTUCVhsm22qRP7QxZYCVaq6AfjfMBIJho3AHzp9WHAInW++X
jJTceTPXYQiKlYZ+PdUGJyAoLtGabW1mWdI/dgsHQFjJ23AxpAWyAHSKMJw1N6j01sWBu9jNijvp
G/NH7magVvIOlnW9vz96v6USjrg3mMsxlEf93Q6P0wrpMnuc0wSx009ck6wrWQc/HNEJzVdzFcLG
D2aR9MuQytkKqbANJ7GtyOxWW9dy980CBdwDSPOZEv9BitrwDccVVwC1QblnlMbezhglqysXJdeW
fks3npY/DmtQSCzdYotxfo9RIwEqtsHESl+lVjtg4qnBdSDVBuSxaeeIIUZ/qeu+OmpwO0yBTtxf
JGu6hq+j3hFgDkJl6jWkkAMCT6V9bpjoBKuBIhSa5yDt8JuvzjNTA7vKNO2YlET73u+FlXmUaVH5
yJFqSH4QR+635NW1c7/1d5ODKFCq2NrS5mZgu26wkPzr1iwrwi4OvWYI4kNkogssMcoHYnKoyZVF
G5y4Rb96lIo0QZtL2nipYcXqqF99Sa0u95c7Gkz5Ilw1+upOyNbl8X2jjDSh7L/36UuTkhror9OK
8VGRtO6Z5KM9JCVnzb1AQNiwluHa2oATa4pm067QH3VoeOx+s0Wp66RixhBtPd5E6RWuZY2LH5Xq
MEjC7NxvZhqCm5pAPfe+W1EPrUSiPsxoLq7b+wOSWl4WUGhky0/vYY23ieOzJLnov23wXqHZXNlH
qpi7ugzdA6HozJyFpTt6eti46+Z+t5nTX7rHtff3obQizRgiBnXWyiG6fxZ0NPhY7p9VK2tHTY4D
X34q6KjuIw2iDtQK3TYXUL99LOM1XzftfWP+gZKaMFUqZ65nxGGmIWsUwtYGBsfIFCl2tthgMN/9
e2M1DHfFtUmQWstzLpAmAegGW9y4HnMx388aeSQuy7VTwMYcjMajufabofpFlDbCiyZeaytQd+wD
fJb/3Jh/bxUqVhxEx+i3hO79LzrXkApOlya9DgpHzn09UDgSPkivr3mnetyfaSiFm0ldGIwGbXOz
DLJI7j+8E/mQUkVOV6N2UsOlRT2STR0uMmQV9/OEvp4iGsQT+/staTZxDN3vkzj8EpsjvPd1H933
xX1HDSlBinphPLb3Dk1why/pFlQRSd/c98z/OH7bVfFWtQkmx38f2IbFKmuwdnJfIye5H8gTZ43M
Vmegqw0FgXn/QLiO/+fnZU3VgJ8AcfuO5cQ/P4L7u7y/3zt88O8757Rd+GYT7fJ5cKuhgZ4iKj/Q
8ZnkToW6NTrpKrEiNlQgK5rcUHsrQB7FRX1vCSs36cF7XQcqbC6BxyO6TMxCsrFaTLZldr8ie8VE
7TZl4/zWrIEdtIItcNvoH1M8vG4zd+np72ayGlIaQbrjILYt1AuevoBvasqtaJSTI8fabYhQz/bW
qRZA7YcMg/VV0Yzwr1b7PYg1VFuyvlNb9VZ25SNqIa6Y5Eer9CONlOJdQplMVtVpGk5JUXyj6HqB
uoMYT0hZ+Y3xay6+4PKakcFXb+FQvMlGoDsJHFZ+NTk3UZFtS3W6ImjWyjrx8VYT1zPWTLoZYeuD
8opdM2Coxluk2vF7A7KTuGipH2b9dgxmSh9jeEoquTqETXfqlNHchllEJ5g477VQFVXAR2Iak+wk
cn0NxW7XmwhKJEV2JGC0Vm4+JWgmHRoRB/NLoE8ANDMnbtgcbxoxS+Ns4ocFyp4135N8NZcboLWY
Ri9G1TpPj5E2fbEgyZ1YEM4CcEpbVukMh0zzA5NYoBQJu60HTOBCMuEzs3lMQo1B52U2059gjhc4
OREn0Cz8bHuKFQGh1toOPCKQNJ0J7YOWVDezIXCOpZ6Mpkgy9ZKPq7ukBobfCPE8UmVkOyNJ5yVS
0iUZTuL0EhhGZ3fgDWeKjK5p+EpIhFZjUIKkh4K9qp5po0I3xfMqJtRVZhrvlg6BFMIoNf1steGp
1c2PgQ9hYfJNwANpVJauPTZZujdz8VZnZNQo4INgjn6nMmvqATa4nYztVQ0MhJqw85vMku0wi1/6
SYF0IT/PQbDazkgbyLXfplEat1fqXS9HBir0/pJXgxeV/qJOh85KVobMnzbuCnQxVuQiPEnlSTvW
Sea1WumUPZB9qY4NL8HpT/J4e8sreFzzlmSakNF4/EU40C2xZhCCqX7KZpXBalocjWDaKgVt4nw+
oMHx0wE72qBO33Tdz1HePC+N8ZhK1rul98zc+B4RmKHtRGUVOdbmBVD4phCz85iikqIm3TQ6JqMy
v/EqbWmwZnT38GXWIWWgZpk/KQUpiiKjgYBXkJes3A0ipolmNcKR8ZFK4Zh64lYaULoqg2748Ygc
RR2YmKl4UZXcusRT+4ZJlJiFYEYS3L4BNAmAPKW7TtZX66fZO0sTGnY3pcNBjut4UyzCe1MwDA+k
kkvBrmfRY5St4QemzuK2Hj5FuefkJ8CRlvG1MRuMXL3HDAbj9sLMEe2xgEYSIVkEKRr3anzQC4DU
5pqRiZASPmXuJjJ2JYUQIp4e3tJEW67Jh/HQt+3sml24nTUkEq1KZH2DRHuDPAG5dPEnq4kzQLfx
Zqpy5VQoMUpJ+u1mq3WjcjhXlFh08APERitZGmS7gYy5dkcVtm0a3+Y0mg89CUp2OGyUFGp7hSxs
K6Y6jGpD2Cfkox1FOTxi9sYfNYrJperT2YFYtWk142ZFTYaRWyalU5FsNZsMP5n1P1QWoaf0Q+3w
HTXkUNpP+cvcxlfWxQt0k/hYWlCwoHf/UXokGRYGMP7k56Q1MIVhgTK5Lb1lwX9nyBJ+XcGekIhx
lP8AJzO8JVkm0MfEB5CuM6mFHSvmSUNiyxiZL/JC9LYKkdxK+NuViAPJCIpnUjYvbUE3Nk+VYcNo
U9pTwL5w1Wg5pGgEzuQkAgbYCcZ4LHtyHJLlCyNFQXqlljuLIejnLtMeRAtSTCYwgySBjlkwUVHp
EO7Ar5AWhiQ4QGiWJNnksQzBoiAgzE+MOHNyTfIirXpr6VgfOa0Rmcre1MLmD22P2W+mylXUtNoS
U/BYcw4CNlj/ibLR6ZSAy2fe/EZ0Uex6/GMmM9iegmSarIOMnF1RjKXAgnVEubl47Jr+Qa2zHy4x
x5YTmQ/rlpqje+sH85dL+sAYGaWXhUVdQrmfJD+phmAfXQxQgJFrIywP8NyKI7dmS/fKT3Be8I5p
g2jw3T0hZShnIDHCqtbQlhTCPZn2pWldpKGPXU3gLENVG9uoz8hiVFFN14vwZfSN5lYzWiwiPzkf
xLcmhZyoFwjP9VwnvKFnrMUzSZlxIbUqdzoTwSMhlyjmCTfsT2UwOZhnPprJKKgz+3FT5tpWXH5h
mMC+kywcPsj/FKnTHJOXhup+RiyxkB3X9vu6jN5J12SI3LnkjDjRMBYPytLO10ALdMx/MZDaKRSx
TIJUV5UHtV/ImanBbqckDpeilPlY1BDeVQbJG2myrbWtghT6KOjmV2RpJ4FVmKurOREE6lORwjgo
khS6c8kJLeyHSzAoTt9U2zEOEkfOpzMAMfWkcFTHoPSWBFyRqowaly+596N9mmcNvr7sEHOWwBYD
WV7KIAYuZfjKqD3vWvVAw5sxbI9VR7qFHPqZ5CsElmjG+J0q6VPZn9rC1Mg/bBl695HlDL3MmskC
pZAvdOB06HJmt4lxYVzmYTNJi7inTUZKhcjsU9Q0y40bnRQT+RIh33Yz9TWlv23/pWoag06KTBFs
pQKDKye2EcswUA2iqOh40RyqYCrgsNHgBDYBMksMQln4J5+CCj+UKm4M9LV22+vryXDaCgrkuwnu
SNSDBrE0iIdT8ZgMX3F3COAkeh0lEWi/AG6Yojw3HRj5akZ3Y6SfFqoClI5xs52z4X2Rpi/qJg9h
1AcqT3tMM/MaJCVOCuqWJr4qGa+nNcafKVJ3dCqPQm6qXm4sSH7VT02bq31XVDoL5d0isryKu+y3
V40bxLjB7trO1ZTkq5LVr4WOh1t1Qse5iKVmz1FnmsJJjocEhgmidiLTyMYlJRbsJqN2I6R6F3qA
gwTcYCIqMaZIqAcW7abUdeI0de5pueJ1kgW+ES+EnCVMTXEVbcsxf0EfWXq90VY0M5WdrqCBZaZ9
mCHR7SNdfUDCiczBTDBe5pbutquLAJWdD6KBAfSg4k0YyBGYMP4eIx0LnphXLg2VlhiyNeIWUZn4
XVcdNnz2Y15Fst/rEgwt0focK3gxKx85d+g6IUgR8UIh4zHdXpqPRn0eF5oW6Nuf8swgHVeYmYmv
mJNuzsTMJuvwX9iTOwBFXlddL1mrd/Q/1j5Cvip27vf/buIq4nShcaYXCmM/zVIFqX1UgHCK0T/J
DHcASXxfs5kcb1EMaWR9omICD0l4tU/BwzOsD/3dAKnDO2OYiYMhoN8nKFXa7aA2/V5MTsmSv5u0
MlYrVL83jYxF5jo3LrqiRC5oLmu0BxN3HBtQQrowHPc9UwfSRtjwAo6LFBab++Oi/p7I6ryLc30E
cIPAxewpBJdZw2Wz0kamuu0ZuDEZud819M5yBIT5a7MM1vra5IhQJ1XbinImRH2+Y9yF4L0gs8ZY
2yPauqFz85+brCPjFiKzZMMXYP2+ruSnQLmh36BSi7MnbZQbXyOFan/f3CGtaMZ4W7qwDdaFc5J0
I60tNvdbfx8rxfHSjSpjM0OiKb+uwMMA4A2EKZAC9/t/HyyayC21TNqKa8xEtnRek+rVVkBStl+m
ipCTBJWP26ButO/QoGxtZ+Fhke2gxqqKXk2TkW6VnpDwe/inYc3USwvtiFvqurnfWv9FTZTlVrFg
obQrFKWLLqZiJHut6wcO/J6EGlGWeIt6ozoUbPI+12UZoDi3hgSPr8Hkc1gjfIJ7mo82om03mvTh
/liyol7ut6RJRUrS6zQ4i/5XUu5hDzXVxMpfUgNIdGn9db9TaDysIvjepeyxv+ylRvxfcKb7Y3/v
UvC2XloR7Xt/fUI5KRyyrtTyhsU1mui+uT88dx0E2PLat4uGuFqP0g3ZBmeyd7l759LcXzGkg1V0
oUhOdX8x8wIoat3c7943et0lbt3c0oorcZ6xm4zin8//Hy9i/ZB0RNs55lFex/0nMwdCHFAyR2sy
ZWA+qXXzYBEQiN0RKzqOwbIWX/OQxcpiwBaLI5w8ycTCazYIg5iUYItDTWkq9bzkkE3zkpa2MNDN
boPuiCMS4qmZfKZT9kUN5GTKjG5Kxo0ulfGvphXPJVnyQYpmPiolEq5Skcj2GV/VkvJxTUV5oMxn
LSEwPBxizHsSjQpfmdVDx4qmmwptkw78uUaI3D9Y6FlvbpaAnBW5CQ80fRse2TWx9FxKw6+w0tH0
AXlqmAh8ChBMmJRy5A7GPuz0lJOq+CgIeE1qnfTCuxLi/wP4/q+iEUNCS/F/EI38fEblf1eN3H/j
X6oRCED/EFWF/yRVEXVdBbL3L+WIJBn/kBUFObxs6eYqKfkXfU+1/gF4zxINE3CfasnSX/qeKv3D
sjQ4jrJC5UNSjPL/ohvBivc/uHTi+idEXpdl4vqWYOr+d91IKgVAe2jnnKU5GbZpQSWAYpGV/EKl
XwFYoe5ez4f3TYXZzqePfLuf8DIpbmXvfvO+SVpssG3SEhW5Cp7um7v+6a6Eut8tmdFwgs5IXBuZ
69wxV/fNnXp1v9L8x2PCKgwNmgMeXjBrdw5cvLbk77dk/Mf0/RroI4FBhYPGs9pXCa69Ve5Z7QO0
eYhYDQr68nXhGwE3q8m9OkQMzkVrS8V0CSBheVZXnxlWYpWPcouySWVgd2fv3y9ZuhWOfmfmp6jN
nWLCfSdZEOeUrmfWDajIZkG7a+f0yyoYr2TrpYgKqN/fKWzCAB+qltvL/WLTdEW/Xi8QpIZ1dZtD
DLWCwWsKE/O5n60d6iI7JqIBFzyXzbQliud+ZSVXFU3b/WbbtKu8bb3UKhBz0xXfdH+dfy+yMZri
HSM3xNYL6Dg20lJHG3GMH6ahLbdxM2/vaHN4WTAkwn0N1no7AYvKKn3wJX1ndp8J07copavZtWT2
ktNWBWO1o8qw+XxQyYTqI6E49MW6/J/ZAP2ak0ZRRBo5ag9k54wX/m7CFeX/9+68TiDcYkyukylR
Dfxb0ieubfr7XeOOWlp/IJsE/2SMUax1zvAXyg4V6F/semHBAQ5aglP7kOFEX8cWXcKyM0w3srDN
Hul6Y/RPKXtpWqGpuSpHifEvMvhnWXs0Umf6aUSMbUil4Yv7hehjJGS+I0EbtjM/2EQOAyTosvNn
121r4REom933N25Z/QZGYf7C9X1BAq77s/jQwQYZWz/QD61xSCWisu3iLf0juYzeXssTmQeJhmjS
oemDxLSkx94uD8qE8Omn1HzgvA3K1SYFC0REY+RKFKxQ2p36MK10HuS2Nl3P7Tzsli8Rdpnd403H
FXrDl2pAwsRwJGJoOOjiDjO1qPuIjAWI2+mRZX9YYP7eq4Wn/yYXCx4gQJCaGRq1CvRuu3gsHhWo
AS96j2tg/djQxmups6gOQTaMzLJxpdeTT+fRpalhmGOEwBHFYNAA1HGurK/qB/UNH98DCOqr/iJY
ZEJ53bF7HGDSE3QEwste+o1aozKBr3aaaU+pdnwor1XqtDcer94n2/A+011iVwfhnE8OvIrqHYuc
UgLIcFj8mKTqzOTcOiI8CGcdAOxb6tVhM8eXqnVoFc2/LG/G5pvcdsOyeU493ZVcor9F00m7G+1S
Pl2u3vxabjlEVJLQ0tlARtrzFG2oz8jOCVEdEY15w9tdXORn5TVvHEnjHMJc105ANF0VkeGqUz0C
gNwNjG4KD38YGjWd7+atMrdAUsjaI6GD8dUoetmjfgQ12b0WX8Zz8UJA00OCIH30jP5gNe842Izt
DOabvUgbMNiw4O4N1+SMNHwbMpKZZ3MT0wB1xAugrLxziT1BWXwU3sA18GY4bNVP9Xd6wtBKAbGv
dujOKCkR+MkMet3sp4T7xtch2CTfdLRRF8R4uU+ywpliq76kTOtZDtr9NS0fh2P9Ml3gLebb5g0O
CitpDrbhaFZndmr/R8/2rL/WqXXrcUBpyKLRWtMfMg64d0mfDD+agxfv4NSVT8SP0E8xKKeYqzE2
8CSvu6qRu/yx9gSrtbbsU3gaTrrX/1jf0ZNywJj3o+y1z/jHunLeYUigP4YeaAoN5+jyHGTbCeLF
6GKZrS6tspk6R3oNXER21l6jmZQ7rCzVB+abu+FhLjxCqIAGzfAKP+XPNeMh25ocD7lfxV70Q3YV
i5vK/RlOPd2eUwVi8VU9RrFT5/5wIpTWI4sKaV3q0t4P3ghITLzsNJIOhDjl0LnNU40h9BCTntgR
1rw1/xQAEF7QRBaEp3dvrfLOuSNgYZ5hHfhRczczCH71uNEcxWQnf86oifYxXykuufy5CYfW4jXv
EpPCbfLThRvdYZSTbsubFLl85u3n8pT40lf5a3EKtdHMzDqzF55/i5MveZuftSMMHU6L4yb0sOjA
9CZjw9Ge4/cFF5pfIrayx4+ByLRddUk6GteQWDbsSzqdQXAWxV31FOylADXRNrsI33W97t9R8Nj1
fPeKp4lscL6JscPzTMf+BRQ3VidxBkIKxtY3eR+QYlZ6D8i7AxIuOUUOtuMLGUj77AlH0tC4oeCF
n5j8IpABDWMDDJwbMdmmgadf+Xpf81PyFYGj+Q5vXbDXHgykZIvya8qpL2t2ZICVfyuH56Q+pdLG
ehQYZgs+fyZYExNxPR4N4aOdQcVOftkem2/psXsLTlT7q6xmtpHShy8kcOfli0YRXTUE32Hp9ct8
00kvLCVE8dpOD4b4hy5An7mAqtYslpyZwAEmYJ79YjsQB5f2s3yd3ug6QijjbRuPy2MwfMjtLx4V
m29vjc3JAD4JPABDI/r81RyTX/gbamixGPHS3udkYUTrKSPscOHZuHdaiz0DdOwjGl7Vwc2TfUCy
159sx3+Et/rB5PHGOP+LG2qzffQdkkNtPxHyfg2ztxRJ6hm9HOsPkvt2TvDW7JG0xlz6DmLtYyUq
i+0Ufg/6EZVnmgNTduPeJ79OBnIv+vR5pOhSNgfsaVJ3GsYNL49GATOBOAcIdEoNe3ngxUr9rnOZ
LoX2c43qv/TXtAJXba8Yh9CzHtJ3a6/sk5t+mLfqWXlYHoJnc88RDQL0ILwZnVdzikkJ1BWd6o2X
sMagtQ8Eu0WSXyjnqkWak3hSsB3icyE/yparanupcIJb5o1Ppa+5Cs1XO9tJhR9XiGdf4CWl0xFu
AM25+VB4qf/SlQyyXe1Hir7VyA/kLZmYCo2c0lWZnLE2jPH2hizfmJDcrNGOQTqgs/nq8N1g0kN3
HAlbMKIpMPUEySYjAC6fmzF5WkqkeieJVjwhoNmJZjL/Xq68MLsWqRf2NoGFiBGqGycixsKOMNr5
Q0QcDNWtbe2q3xKY8rNwUeuNpDsZl17dYS+Rz5Fg877KicNNEmaKedOlHlGJIBlHtA494LiNoLop
Rl0SmzCUpC8G/BbZIUw8lOz4W32tTtY7qcTFlUfnZhMcosMknE0qDQdHMAkJXnWTD8Niz8dpY36p
r6UrHrPb3Lrzejrt/giG25xDa6f7DZRSd9jIrrWBRPjRXYXNcF288CJI+37XPowH5b3eXlm6Fr/N
x3TuFs98wDXJ/6ODui2gsbgR44jxhCbwTdzGwRPJyrD2zAOfEYKpmRh7ckofV5NO4MqUqxZrhV1h
ekP6olyQ3SKB62UPFzA94mYjflnvIvPl12H0mmeGEMMVoHXqto/zgVqJV7GhZtfmTa+Td2hn++wE
2Se5qofsOr+Or80znz9PFveHCpCU3Zy5cMD6cspd+zQ+MYXiiK3cpUJUiCj5DM/2RXpefiNwYDGY
wNPy3OxZBhA00a2ebC/87i/Vp+qjC8CGSHc7bl2RBE/SYNJtdOt34aPwZPxw4DQb6VnsXq3Y0V4k
ZSPhz0O61uJAfzWXR3pwIq/kU2I9Q4PShlxRd9tmuI3RRis3mqOgalN8CTpo6geDfURSR5o8FLA1
S+8judKXrsmHAbe67UW/7D0xvcW61w8bnW537hPw0em+8gmtqFRs6dNrSdf+4TpNC22G1vmyIqA3
5Q/KT0AlCNjhI8nBM6uq+qF7Fr9yd7HeoGKLflr4CP4MDFjtCTYI5qd8pLq9DLfm1sgnifngTcF+
lO5IWxxtktnNQ33BF95bfv2YfvPmMQWPDzzBTLM7c6x4X19WWebkrdMeft84yyK2931v2mSftjb/
lBiyStoWN7XbYUMoMsCpLgd88jEDCj6nD8Err6inYbNOQcIHAnPpKyedz7LJ+qNRngt73kulXtNx
08SPRvU15dse4TuKmTdUlKni9hDQfaoJ6WHc8ZkzVlGP46K0btEp1JyRiWm5URa6fU1r7rW1v6eM
CGPQXSelRMb2ujGiAm8lxD7TbD4ChUbuENHSXejS//PW/bH7hkkaTUyR7BhAHyHN9bI9VMwllC5I
3KZFnj6tCEYHynG5j1aR3P3WuBLl7rdyQeB1JetP8KsnG0Dbh8kSY9G7/3jSlK4AVvC/+W21qnqU
yID4MJUaiclURXirG8CBckGlqLUlw7CSZm6/PiGC64rmMB+1FbcbEk32Bb5w5KZATIOi2VuIpdeo
cm4qFcK4OctHR74gkS6JDCpfsb78xkS+8vU/sURrOT2Sv4LGYaM1mzxkqOvGeAuZBvKsfJMRaqj2
+GvuikOzVdQdXS+QJMWXLtnmkRVP0tnCGdYWODnxHfAcE3/jWMp+m6Bdt5nVnwYR0TBZN76lb/ij
qn7uT4NtOPKj/qiciBovk4NgMroCygFAwst/i1dQdl5HLWpBjqfW96pXvBjBMXLCU/8uv7NAgvG4
yc9AGYB3ON0Wc+11jtzeV9/7U/3BqjPEy6/ij3SBNkDIph4jfxm9ceLq7+FevEgf+mP3Jcxu+Nuh
sVJs9b3cGMxcUpd9P9fMVrBh28Dtf5ILi9Qqu2lf6GavEwutZZtGN+0MaGz6KvxiR+Gx8m+P3REH
LFguKLJMQN/S7fwb+dJHQt33blxVFzEyweHzOfmhKGalh3Q2eG9/y4+aNCBMfB02gY104MOrfyku
I34NUYyEZciy5ZfmcQhcpJhIYEvOrkflS+b6d2037JGOeviUe7jrERb47O6qs+fLnNjFVrsCjzwh
tlDOs0SryCtwFrdc02zxZwQdQmQaer2HLtlOB55Np5PJpLT05sLnl/hTyw0I8lsAR8fpSrdDF95V
QAudNb7UD48clcDlCoZu65pqeI34OEc+asH7npyJ81h8DJ5I+XFwlTNRs9MT9KnZY+y0VxDv2tgj
+033JbMLEHw5QNpB8YBYIfTAsb5QcQmPXeSRv51ueeAm3Gr4sMh7sUdzfb+xflYO9FGkg8SJ5TF5
CCFaoN4kR3z0Eia6761iGzcR+8Ri08dWf6pt9toErPCpqWz+RSr7GRfy5xK+k6vuw4PqhaTbu2VN
DV/fIkrD2OcwMlUa27xHR9msCGDFsU7iTk5swDrPCdZ113it99LBnDbZQ/kRPaYofIBx/6BBuQaD
Z4CSe+4CjkyH/ULw5hd0A1r+0es8srSEyCT/AP4EUgbDhBU+7wMfJjyh4FHeNdvplb1Rbyy/esBR
Zb7TLk+fK8nLT6xe+rUI3MYfYOItFgIkp/alLyg76UZxfq1yrw1ddntVulnrMAQPtmlMbwvO3laV
6Hcx1/QxQOvqraf9xIVztU3YgnTteweObeQln8aJ5UBu/plURxFOWrNDzWZ9U/yxPNU31W5tlkk2
Jtsm8jRWKIhA6BjQIyD8/UX8Y+YbLG4VVh9n/FiOwfCJAgcJEoqXouVFbPTaKSlLuZSiVfvUvvIt
FjPAXku9pzdiEDcW4nF50l598WXaVQ8xbSbUXtIWRFYkMlNzcIhMfMfpg70W7wqzd4zNMEtFEOne
9IWcWTpAO1n7La3TfqxH0QfCiEf6IMUjBwZUA76GNIDY4f2VroDwxuJb++Igid4WpP648j+grWpf
aAfy7BwlfkZD4q3/5RQXvSPnxadRZtRqh+HSngV0fui8XxGFJw0nSV4XzYmdfiWocVUxX8YP6Be0
MnScTZRg2msK4584stoTfwmeaz9mvBd8aCP6QBuhgxnCCHLMPy39rwwFp51/MNnCXpRvBNo+Ybwf
TxaLacNtvwLTR7K8igzs/GVx+03ygKKNWdvymn9Yt1k75ynwIFeSnCwjbeMJVmPxykSaII+h2YTj
qZ3WNgunUD05TwHXXppD4TEQfPlR1Jw6sW/gaNaFA00H+gQ1PdTj8jpcyj3Bv49kr7I7mf9caWs5
U+f9F1Hnsdw2ukThJ0IVctgiEMxBFKmwQSnYyDnj6e8Hz+JupjyyLVPAH7pPn8DbbX7TG5skVO6G
xsV5Iq1JMTf57OfR3sKLUbfJI3nIHt0LSNoWG9T5kd+kiIOtGp+gXtxEgXbF25mNzZWDtbtHHjF9
1UF5Y+92oj2fqot+na9kPMOfsziVkMDD2rT1vbJRXFbT+u1ucfXCe6zH3fxYTwq8T++8ebac8Naf
YAvECSMs9jub8ZtbA/p/knDckALZc/Ieykd6Gq/Gpwr9k4B2V/wzqVtiQfr0IHz3mrv6ZETbOdrn
eMWBhMborGw0SBPuflQxhs3ZBY5YCn/+PW9eDGlPt4FDwPxgBu/gsgrvRDvQZwd+dUHDoElOPOFE
iqMSs+d9RCZr6eCwKtF8EvdHyoSIRKF0MHCGEj06MbEX2bueHFYL0dZhYcXjycBbm6H16/gi/+l4
zXe2m647+egBiYPdJYIro8LX8Ebw+AdV1ZVQH3K/slFkm8M+OpdYMhB7A22DbW0XX1FOGjrtbcti
fJ8/xxM7jQMbU5Kk57vixXPKkoeoHTKCPHYN0tZqxuee5VTu6FB5VoLyoFoY4XZt2bUCweq+KrwM
60Gv0N/y2Xne6r1F0EaaYXkkiqg6KJ/a5CE0yUhGWHZ1T9SEX08bM7+sMYy/sUd7jLEzgjcvzT1d
eoXmZMAOQSLYQihycMfiBLmvPzMnC6QJ3t1psVliK4Nii5MCdYq6vvBgOEUV5trXNN7PUCkJQEHa
NqZrYSQEeGQ56uhksoeL77pQsL2xMBa/dRwwsDT78cS10dReTJ+M13mxwQzI4Vbx9CcuPbhMmPIh
szYrE+SP1N4tc9MOdJdn8cGlCCjY0yX9lrc23JV+Ak3jyktR3tRHeAsf6q9G+X8eCPEE2pzs1qFq
C7fWRVqxX1f6Sa7hoZ0Qnu3ylHBvqE3rwit9cBF4T+KjZGMmQHH87fHP6iNa47OqENkB6vOihk5z
kb7nwQOYXL4nHgXl3K171UrbfM5ePOLn5Qa3loNkhaNTusUSC313M760D32ff6Uvoqd/Ei2nR5g+
2s0/QL8fd9Kbthn/Wg1SGUfaRA5jnWInTD9VuW19DD2+OH6xH8kfXJILxtV3HmzQr3u3xVoYShOh
aXaD8UB1Er640tN966h781S9S9hx/NUNuu3NYj7IFcC5lmxsH8Qm5R06wT4FCONL6gqsikCWcA/+
QkVzYqyHmbhR7cm9Szoj4QDjY/TCZ84OoMAbufg2ebGF2JcfCtnWIehhsmVDrcaWHIyUSg1KHA7y
++koQ24kTRoDTEe4hAdWWXcvflW4UHYBsYuVYFfH+dYZXvAHT3lOcB0KJzhQsl8Yfox/cJveJ9f6
JdyyWn/4kEG9absjYGlVXXjJ9T7YqZRuvpaeZNr2T/NZn5EiHGI/2+DA1S42LubowhAc/uVahgGK
CPxB6aUdcDthnHCULtpynWeH3xUdBOcb64UzqlG2OOlmDMhI1tPWMiOQDqF5jCr6HqKPHLE80toN
39Y3m5Np+PDGYpFRNLk8P7s9jc9gX8CbcNrH9DYnLhvK5fH9fmavy7G5I3mO9gn4CfjNK2ppKuyd
+rF8W28L+cYPTIOx5EiRKl2y/hzNP1w0lP/BUfkk3yXSD+YP1QmmTEXhN8kueskpH161G5ns5j2V
+ciY0rr6UX41WJNvw7b/k9H37LNLeoIn/46hebnLFjs/FnjOelPA7ARzf0yU0e0zb7HlXeVZp/CK
6XW0nTz1UkLOoatJnvIGprZNnKenbK1NcbUO03Z6Gd8l3zw2HEk0S+cZa3ve9QVInEFFtOFtoJND
rZXhTkjbakvfGJIOd87Idj037Oxbwvtt2FK+hwLtE5izibaPboyTj2qy8praZ4WrJOIeNd/C29Ae
XyH40EwT1w6or2BQvhAv5CAbK6cDbFLCcyw/N3dltjHvPU4wB1OxdTxbBDtVHAMvV8slbcExt71B
BtWj4mAle3tFG/Y9JbK8zSSPArHyxh9p3+y7z/F1aDca8rN3NCEuL52KmVRXjebwQtdHYfpSKo70
iaxuVz7o+A4MBHY0FsYDP3zrlJ2raJchmkYxzB5B1fSBU1HIoU8YBU1u5wpfwXZ8n/6iQRsxoD3V
78Qz9D/dMyA9Ydxmt7pzesytI1t7mgfxG+BKGzz1Tdg3BMS/TM+x8Yh2A7oofxMqJD4VaD5C+0rc
dspeX8gwhQ/KAABwkxfuQbLqI/zQkAfiRGRXCDqOHQadPXDKJ+I08QjuM9/n5ah4WFvf6/cQRIkR
FMW4MWO87mDK372o6efATxTvxvd4vGv4wc4OzLkIbP4Ikv6zbfEivHUvvLY6sBEFArxBObZNyYUe
h2Zf3y4gnL+dY/xVngw9AkzdQ19jxCZt46uynKTMbVkWTtg7tfloe79qNwsrnzY4cyR8d5jszVzQ
ruCrOFFiMWRnhTszWvXNH3QiTviegY+pzgIyLa/PP8ZaubSnF2l2o4BKA+o0bSct3nzJzp2+glLl
1fwZyZxkS7ChMPTEV//EqZ3R7dDv/c4blU3NbPFan8ODAXfckzfVPmfzUCpzkYQnzcPX8at/at/d
MYFclLvhlwiU3KzHb/q3xI7xb/dhIokIXWZ9ut/u8cbAmIgDXHlNfOu13Y/OQMM/f6p/pzUNgPSJ
dTYawTHaIjZmpxGG/RII14W2v15nnEsAPem6LGe+Y0RUwntQHCbZXvmWvDaQ/94XCIdK98i3NfUI
45ghHe5h2YBtE3HedrzeWQ/pW1yg+m0Jy2JoqeAeaLhj7gqYerbvKrlEC0M3hzFRY0+9j3uCvNYR
zERRnODWx7t+USnKSWNmRvdO9hRT0zzclBMe3R7XAibs5hfFcXDG+wj5n7aDP4i8yGGCxeibDfBT
fORga4LLaVlYN03z4+ypbZs7TOfZpICxk59oJerT66fb/AtX2LCxM9FNmQaT41AxNASUZvq5pXHB
iJG9eE42Dc3XKfyUOceo7j2ZZJEtb48KOL3FqUtAIp9gMe38JpOmYEtrEMaG68zrT9EFQW077FAZ
cyEazgAS43Nkn/lxqYyTd6rlvDoWEzOickuNZn0Zj1xxiidOi9gwMDs8po7lmR8gAYhVOIw+gZny
23QMz4xPu1fY6SYhjJY/vNLDM1C0PhoIvwAmyVudntnSY8lP4Al/xh/zg0tO1nCHcMRha1FsfC7B
en1zw0Hr4nAd7uNZ/ZPfakqcnfFT6nbtEQswy7sgOHY0B772rrisCfTfKBmkdMOsf5o3ceF1jVsg
yeO9cFbz8il7X2HJbZgmMy8zEIXZ3Q8XqOIkv/OjND1U35Rp5Yn4J/E5etNF4DhCGaEs1Db1aFuK
ByV31SzSh7HTWNeCHT3iTXtPTbJYvLQ9mMU2+iQ0o75Wj7LcGsKW4QITB7wou3JjDTspuc7j00o8
jCdgCwUhxQYfZdN/p+A8vg684zIWZK2rXnvCbX4HnXwLdMRaoLKr3OEBLoujRkXBdDeuyEO0i7zn
elSfyqbZtG9KuamELXFvwwPpRZOA2x5jQOMUWGogxsJe7uFzueMO3SufMWp/PiBjCEZZW7hxDOYM
aN8aSi74oXw0fYch49J4mM0o0ad+1r12j5qsh+X8HkM2IANl/azx15Q5gYNHf6BsZ9Uf5isDcwZG
Y7/RDRfIknID33pPPTI8XZ4gFx5jrHecOPSHdBV2+Aa/Zi9c6hZpeAeCHX3ll4ERKpAYEdCOgQNS
wG16F9VLsh8vOgJ+GIV/gjfxbab3pfDe1R+Fn+xlFxkAf+ULsLv7BP+v9uiXe8mRD81n4QWesOse
8Z0fR0USRFw83z2C3YvIzebnjk7hZToVWDuv85RkndDFkcOiobbLXptXtub0yiLjwCMQULsr7yYH
92XqbWlnkU8mH4fyQwTCeOqAMZ1PMOtUbLKJmaxjYKoIdvOnUPCe8UwwIWZlXNE8e8qdfNvOCOQd
tPxTusETWON4gSKM+2C6T8ydUZ0k0hKNXQ+B2vCwy14mZhmkNXl5sNFTVj+Ow+v8YZJ9s3cyeNzp
W1ZRyhiHQThLJy6WZt4z+uLpEcOxPl7NFUPU38yjbeWj+RPf8++pcIo/DIRvfHtWzPqn9i3WjyNH
nRO/tYfmT4ORmsaVbhvH5FGptvmCtRo/nTL8mywBbdU2I0CitQZQv1feDj8jwXkLZdibfOhd46Rf
oAk54sF8YXY4NZ7xi4eMG4BDIMBnUIjHc3LQD8PX/JNK7EE7+cucY9fhfGejuJsSfxyfYU9OnYex
NzKB4ha+E2CHDf3NOBm+yGxEpLYlV1Hzl95VepdyI2dm19HN2vN3/EZTEeQ+/GaYELi2YIm419in
UHq+zUMVOtGteuDGHG+EHaeDuFESvymPFsK8cYuYS/LYBrVbK9TA6jX8I73MzJt/MHroHGgRD4I3
QG8hyyau/Ma/N2z42cGsTu2buFUejBRx+7sLH/oLEu5kK+1kcicd+aelRPlFqfEEuNMeQrjrHMtn
tvgwZp8jo73jhjbZ6lt451DQxT1ENE31KjSrl/BsnsYtc4ZKdyy8DiWn3sRXyUdMcu0YvgnXnggX
WHcP4gEZ8sT3THWRQH7P+PEA/hz6V4YnS70+z8ZH9zO/8j26W3MjCveQXogqknEAYMD5j48yPZfP
xid7h1FrC9AALnpnyKxhL+XBfpPfZTe/R58su/AuAjY75oWRTzW7+fHri7Y6BWHYTnB4ne6PQfbS
owYUciL+IT5jfFc58O7JY7nDDSioajnBSS1B3zWQWmjX32iubev4N+OBWsfMD52QgxPuArPRO4Im
xsoMbuFNedmf+a5volt7WCtkQul7iAA2FJIHgOWhO+cX/Sy4vNLks2JjHeJN81LdrJ12Td36Ovnq
t8LAcLShhRzkrXY1La97j9/YutE+dosbGkiX6eI8HcTYg/cCLE/ZeXOlXeHHeEFvsGghxxYeHjAL
wPyLwuGxRi/a/Vv3OZx1flrGt78rZBvyqplSLm50EBCk8Zxp1zFafKhb8nND76j9raMD+0vfwuCP
6x3v+RcsBpWl0Po9TvyMfCAc0oJtiNZah4jGfrkp8k6/UGKm9au1x9xo9T+xCTthXaLsf5DaZHzp
33ytx4T+D0cEC0X6SKDTUNm/NSfZxfqmj6mI3Fq+jh1eVTYKzwKGFcavwKKzrYY+rvtVjbDEHqN1
iYivzQ3ep8DIjY46By3/onqvlFc8B4fFk2RfoXcnx+ynPvKdIMuaiMsQUzzHu75mJCGSWCfB5kE9
BJGrffWv+WtyYH0yvCa1SwDZzvdkjpyEffra72BR6f+m/HSNL5iRzi4JzTTpHH18RG5MGsRoa74x
wq5TpzhJH+C6fwh/NY7hE0EsFLHQNafPYN5Zl/orIkMYu3bYh3BCmNsQddHb2VHguoc+51XWJYAR
Cx/u2by3tOAj7vgu5/b0TlDOAjq1D58wOoSjfgMV6ADgP7npXlOEwzeIZTdorrfuo34TEa3D299U
X5zYuAMnzkAA6k25cINw0+h7WENqDQ0NINyh0JTqU1g7840q27hKxG2QbUR53Nzm1/auXcdD42fp
Lib7msr22fgcMBfCM4SD9Zph0nQWIZBwMwN/LD9C7IcupJgDRgGcfALaEtx3kKORwebgjDH7lstJ
8N4Y7vRk1t08k6f1oCnFIzXmsnmEtEGUX17o9vv3LDgVkWtQ14IY81XiCkDvGYj/jS3Hek9eaRg6
XmToZzRNXn1tzugq+KTUBAEydplK2ct/uy861Xjwk7P1GaC0tjkSRSL1crwEtug2qSeD8VBU50Tc
6j86smtc0+yIh3g0yHJKiXK243d6qv5dnRmHeDqDK/FiUOzmTnodf8VuW96TbXEmZ4oOzvgSrtx0
uXLJw48aDovC4lLpp8atOB+7cWsVL3F2G5VtEG1ImIVzMfwhy2l+o4ZATEeZgSoVtAls5RH+oGJe
c5bgSdDmsINMLy+3Y+XVkjORUNy8pQXzGoSRmKHbjQRbdssqa0rQZeaugFfMmkIbEEw+lYfOd7JP
vtdMWcXXOVoIotP3xkdOVJQ/fsdYs7WgAPpB050IPergKSRsETAl0SyuFU2Ye+hckTByAYf3edv9
mXz5gElVOayzBe21fUuhqIbbqDySzaiBfqhuqWzL7BTDzAjxPIW9s8GTE0iOgEPpZ95HRyKhEW9z
H9HdgFuGDtYhOO6whtBsAZqPz6m74MrH2HRAZQkN9cg9zVh6E65WItuRIAgC76Z9DQlC3yOYpCLh
A+fZuxRAGSXoET1eMpAA5EpcKgwjqK3l9fHXspdeqhGHuMMw3bryJU4vcn5CYUVAMqa+kAwX4SmM
u3G4om83mXYxg8RpVMdp5KRk37O+V03IYk8s022x2FKWUJdRC1EkqLxewBBKdspu2TPjDWclr2Mh
k2g6WoIfQKrDQmXeBoOr6y60u+xdfbGu0JP6Dm4sDuIk1mwFAYsIu6g2UvmFCqWdjtoEh+PJwRzr
u+Ghfw/Xf4P9fh3x/3/O/+9/JYVTXc8l4T8uwL8/F5nhio408OH4C5O+ugznTTD6mhzt/n1tDnR1
Y3TGdQhya2eaopf3AGNJy06oBEA5nEA6LCMRCP37lVHBqEe5SLZig7OlSq/470v/flNeCgibHdD2
v69JS8FvW+vf+Pf/RBtuzLq2fOTBQAbJGlsyxb/SuHLt/32tWX+jxrnsv/+Q7Fr/96v//8a/P/ff
XzHVHmsqIR46tMKMt/79oTwzFU689Rv9+6MdGRAYeMnpftCy5hIOu6miG1dniCp9sFX4sJIem34z
tiVmRJ0/wwGSkw5dJ/7ELo698SPt51MTzhhLIgANTd5amSsaKU3xJcuiLyybXxRV+JLFocOaVlWx
X7T7OEX/JyRew37tg8tUTIqPZAk3iew9EPBOM9CLbzL4dGk4TP7Stfi7oYAPShAEC9sDss8Bg5VE
dA1BoqUxDdrkHp5opiRnIU7f86EcdyR9wLIXoWljYgMBt48ZXLX9tEXntsni8asUS/mgBtCiWhwF
ELvyVnYJXi6NJpL0LJl4vndAo+M17zBuJE2e6Yah/Zois3hT2VQIw+a0dc1m/kQVgpx1oeDoMS0j
MNBXhJDCiIhsr43hd2qwLdqhxmK+h9bYjlyEKcb0Mw4Yu6yM3odE3pewU1chScB4oLcqxO9aBzCX
9BseCJF1JS7TkoajYG5hyqHFkLwWNYFMNwynUJf/tCJ0Zj2C4d+S/LYwL68inHvkxfhNcsSsFnhG
FmuBU2q4/BkwEwhneAsb4JsENoWK/NMeFOKyJVwDiSAQKxOns7GgY73kEWQ7CIFz8WtOBTGrLbO3
+KWif2hhizUDbUAyhy4mPiPx0OtfjyzE2tETM6fiJShTCE+RfJNELg5N0ZDHRiUpPDnJt2Kb5ftW
+54IWikE3Ic4Awm+iwm+VrzVD9mW4mzx4rx/D8So2lX5XzGB+RA0ENYNzGuQuGl7i1nAgOghxkLG
bbo4OSdkhPfdetZkxVdco7aQzklVQ1IoTUgLC653Rmp8Rtia+HKgf1vRcpplkkNQgsA8FrXNHEOv
JT7LDVWwTTnSp3Ou1bBaymCrRXjuZGy1naH0HrFva9j9Aps7ssCDmSkqevmsWYmeNErgkPUORRTk
yJTDLDGzv80YNYfKxCB7ARMh6YsDumB/BCNemtqiMuTJqF2xtx296q+ah79INYHWMu62VAKiklmy
HRiaXAvDcTHnvbEo7JKEaoAMqA/B5C6oQNDqjgFRg9mgJ/c6h4GcfWl1DtTVJO9GLFPIBXCdjeou
prQEg0AocT8wVRXBDcPVfzFRrHuvhsB+FZ5wDUcZodDaRaL7l8drwEJyA8Tdqhyabl2FsHMz2N/F
31FI+6OUcnKreO9gJEhFTvyOr+Poue8paRJir/xgKVOnhnRLBjM8Q7GAPZ9hfOEEq79YOWTlZtb0
g84DGGrQw7xnmQ0LKHg4RurWlKH4L01y7GMKlZyQZ4z+09sYfsXttJdUeF8iJAOO2HCr4kE5q4wh
iCr9zTNiRNI4fI9wibdLI5PsUk79WUGAHDcEY+D6QHqziWZygqkaDgXgf7OQY7r06Rte7k81vU4V
o6mOGeKUzpCfe1Zw1Jg2bkWmXTL4jDGhz9NZvBlq3uEDTAuTTj+iIX4Q8wd3WrNmzCxTD1r2d1vS
2++DSObVklJlqkCOgvosdIm7+h8FaGbgkoiQbYn84/E0L3jNqh8pcKOsMKs0wILDaNhkqrAfKSLk
SefCac1unw7xGjJKKkGmHAgJMmBFrkECuOO1U4gsIYAlEs/1zZKwUO2T7FAqjImTmsqhkxTRHeqy
2RTCfMGmz5N1IyTgPqDtaZQ7JqkF5HcwQ2MqDUqGeNn0S4P8xoguhRTKmLf27w3BU2XDPumX0usm
kTYeHz8arTY65xUNqMbQftFEWxVTwHa6OWOsKr4v5xtmji9CEDKnqIV0Dxex7rRDpFFfJBZDckx7
OSJL811MgSmDPGGAj0JBSuZu206jJ+jZw5pWuYLef3ZmFOxEg3J41L8zPf8zd7rla9NIIp8IBp97
kW7IBC1CLZFJJHORv0mXvoRqbkll6poq/VKP36Msh7q/hMSDVfhPWpH1VEvExU0GTsE2gylHyIWp
YnEZssph+jltiL6HifOIe94uMzcDXoBM8trC4TZ6iv3LPLbPtnxZP+IeBwIWVaQLPnnYtpQoGusk
e8aWEm2iQpP2csyMpinmkTEOHA/JAhkxO7ZiVs7dxuoppgsGH4Mu9FCgRacl7NVZojDYDIN2SQOq
UUNTS9wJll0vRZWnt9ktz/N5WzDmGc3Wx4N4ccVogdiwjKvnyhxAtM/AGI1Z2+SoimPGGpy/BN0l
xGE1lyJkyRsJpv7zClO3FOIqdra2JWJ5KQ5wV4RKsvUGcJnQCNMRZrAvORAZQnTaWyYCGuTmcelI
BlJr2BPl2HYwlwguqoZkX04oKbUw88qCEtLKkfYlISh/pQW9PQRmuAnowlICqZig0cJAPBmhLIQm
qKEyr46yzU2RKgHfGbJYlInGPlFBPVqd3m/ghiUJHvCLlCgUiBkzTAEuNsyReh4GZMxt5YcFFD58
ac8zRtjwWq15YBbbM9+PDRUPk5J30yCUSYWStHFDS7Yxg3ZpyjYYmK6x0/KbZIIuE86Qex2AWpmQ
0oBw8mFlrYm7Fy4v3agBf6j5XS6Sp1CHxNpyIId9S+JIQTMiFrLbh4heipZ4647LJG+MtzbV5Geu
nmeFIGDVwFKgB8AkHRLFVlf+8sRp2U3rDdH6+I4T2U+Q5fdJ7ojf7Yf2MIY7ZWIeIOvxeNDkEKa5
RVM/5KBQjWUerSL/0oIAv16RKX6ZXKfINPbK0j9mViCLlbKG6q4aWx9lK9Ark8YE60Enp/aCx7Wg
vWH+lOvqe54zyBIgsSVGQOMbg2EpYpbBRpN+lVR7lg2JWBOhTNM4H+MA0udA/7Kmk2ZuJal+kUJd
iNqXxTB2Mb7CUgypQSZeyaxDoMIQzY8S6p9KO9Z0X52XxRMgllCcK21i6S0IxhgeVLmMlawkXHo+
v9vhO3Qu5+YcCNHHjLnSVh9BY9w5ITJP7cRtiN2FncvW4tfG4A0N/B+xZbKtipk/TW2yC+Jlj0fy
lQhzTLKUyI9i0CspgsVfJjUypBh/nmRtgYQm8yJqgXbgmo6tczhK887oQV8a3FhSYbA2YsWQPosw
3FRPupATsBgyXtV0hIyi9Fcbux9T7Phj4RUa9HygvuOBVQ/cnsxdfSRMXL0vmOwFOO9XOZK0heLE
X55REqsbFOAL+bT7KmaYowasWoxWjmOkMUzBWEoy4AoZcrOLNVD6qZVr+pxrFeYIbmekpK3mGGY3
w63NI3LSDXhX42myuCVGZj9trUuONcOGHPsnuQDJLsvyK0SESW4QXEKoryVeddxNiicKjVeg9rUH
ozZ2s1Ef1EkNX6okdUPc7FvcvwGwVH2j1t2nYVXjkbzdA8lW+8HSKgK3PwvtJFfxsUUq7AkGMWPF
HNNHG2+RpN27bMqdns/KY0pgE+ZBSgGZvs6h+R1rA15FRLdj391hAjKEx1zlKCvm9ENLhT9pxwPV
wEktbdhhUvXR1FCMhbx9JziJuYZYnuOg1iABT/uRnesSOY7bVcdTiPGINYQMSZNyF3PRreLhElZg
e5Jfh6aIL/PgWB2VE56RRyKWf42RUC4h/A5SkB3cG3COkLhpu2o+K4Z0ziNCw4QOlsJGlSooxxWg
Wk/Xy+Fv1TfRYqJCvGfrVyuzN6n7nYXjshMq8L8QbGoLZqBaSO3ZohCptfmpTjliRfLbER+3kmdp
9aEWc69szY9S5h4eM8FPJbCjskhhCrWAb/MsXBukBa8iQ7Mxbj/yKWmdSBnhTY6p4WsQ89ODPsi0
0PJw0BXujy6SEZkUOb+a4c6JIa58Rgw/TcO0Oo6hajSxygHzIy5L4ghdwU9662o00COSskiaQ0/X
EIeOQwxNcQ6TTRDQ6i1Keg8iPca9iVktb6N0SC/zhkxsPSlnYkQXDZ5vpoTeNcNOEfSrZNTgXe2G
KJq9AG9iwisPWHKgPC+AT8m59Li08BkYd+xk66Wtjk22ieZ+RdzgCrJ54DhVhLxGhFCQgBhhVgoB
IOpuYAoPIcNLRM0FUhl5gYLUgIFM/WfaYy9PDAceipHgtJ14xJgRMYCWw4IEbpwhS2v6Tacb2kva
bRQZiCXzE5OSrZXiCWtE+GvlocADY7PLppeMb5okYJgfSNBqrVUv2z4Rd08HnI1j+6IWhXXQymVb
Z2oPI1aLfEWfbsMg0Xk3FDMktgKF1uaZ4I4K4ku4Bl1TLEssTupSCDntiXWe46dtMd+1vs2GZIm5
Sw6SMFyTUD7xgy+22dKwCWOLhn2oz4aYfOKslWJ/xxPqcw6/soAlaKQv8gR7fFA6qCUzz1dc3zvJ
no4iBQc5sLI3USecIBK6Q7Ka0Jv5wARyzjBxrAV8/TVmfSJzl8kCm+ZVqh2DDQ3fwNO04nxtJeD1
+d1P2r7Bo/RgmS2rw1QZ6zQhKh8orSZtRTgrDK1Xy7NRMXZR8lJiZstko/uJRDgVDeAAsYUwEpir
T2rnigba/mLk6VaAM5uwh7DTxQy8sSDC9rpGtTXPU7PlFkAA3SjwdOEj6rU+nqLS2FSWNq5QBhpv
GVJcLAc4pE4KhFUSD3d9A7+uV5eCblt1RgU2uRhUpt/DcWkgPmqlqiOqav7OHL2aFc3HvM8WlkVD
tEQL+2i0tMBVg2A8t2m0HYbltIgyzuQmvL9pqQ5W37Vu1QRwB4PY05LgljaQr4VFPuADRHwrRssY
e7ZPPcPGTRRdfXxbwlDE0kl7DqoCmWtoDZsPpZMJSxqvKmByPE2M3AstPyhFj1Cqgzs9z6s3qLBR
NHQN81PJdKSo4jI5SQWzquU6CFn141KKm6kg35Au+A1qRiU28s9S3yM5lrz11Dd4oQhMnTY+y3GM
NliJbyXEjkqGYViRetASXldLQnAXGxQiC3NhfrBMyt4yXdkMy05p0VYISnygLLyBmCyQLUa/EOW/
HJS/0VKTclLQ3RX9KLEDche/+zWxTmG8Jmd4WZulp8cWDa1pvRazxibUWagGw8KRHv4ic9ggzjJ+
ljiGEwLxvW9Fuh19/EBB1fESm+Y4a/ywEYzquiqmjVAnzDmELrrN+rcZviBxqMCkMCjtLc8Y5U+x
Y5iCKRzJqO/GSOdCsMknYTStU23aQH0PSrSlSLD2YgfPA5u6r04EFErwDEgIO49lfAHzhCFlW9fv
bDkApkBCLyKqH43Sj7akQDwV9UKG5i5+K/p4XxpmGp1+TpsSKkBrQueTIJCN6W9kxMV1gaovl4zK
yrWPxRtUkqjhqjE8CggnzBEIZMqkY7DE5l1rGIiMDK9mwK9QiSVi2iUsrZBRtQNUzbTCn25RxG+z
kqJveptfLWBLS/prYWmgmkr7y/32ketgL1oXUmVdMHckjavGeSucNjh6faiiCi9r149cqMR9I+Xs
gdU4Go45DBf8jSazk91YyWtfCyliDLwaGmXccHUxmlDJuh4z0ymk4ZvYtgrfRlhXAdXJHDQBquth
G63GgJPJ8VbM0lcWWA8y2tGvZP8OK4ZPwXQmXPHDJPzNX/S8PdaTajLvEiRXj8USQk79NYyqv7YZ
Ttloizfra9i4NUDloG7BCbLYDFJw4qBLDqZsqXZYFYAbpvRaWTW9YT4JUD0RxWn9O5dXfEunDmdW
07qbpLR4wRLA+q/bB0F+rj7XqjuVNbLUUrmrHecfKQGNm4WVbwii4MNRlSvkTwFxx9xzYDwTZ18x
iQ2uI4O+yRuV4MdC3xowDzBE7P1AoAg1UXIqAQ58FCroEaiSxLhEJ0+rN0ScKGan7gQV02ghrJy0
SKytQm2xD0v1J84F6xIn1XUREXUSaT0RY023t5goXnJCUFNV9/RE2wS1uBnmjpmlVXRn5XuEeIK7
pebQEdZwe1M3N1qmDsGbUhSeuSiQ9AfmGVHy1VSlcTWBo+kaZlsfjKcF+S5H6ofmRZ09rRL+YrDt
j7qp07kJFyw1f0OAN69s4EqMlbIQ26IycwSsrwPK7hW1L8W83OCVntpjFJJTHcxnc5rwKTWYkWKQ
RSFXUxwYePHZgQAHYZY5MSTwq3AhcDeKJsEx+v4jDElELA3NzXCCJ3MTI+p5ybc48xG6Q4jGPCI/
VPqVZNl1bj6j4xdGDtJSAmxW2msjmFgxhLgVGmGkbdrPXugPDQkWvryMiDr0Br+Ctm//x96ZLEeO
XFn0V9pq3ZA5ZsdCi2bME2cySW5gJDOJeR4cwNf3AbJKKZUkk/W+FwkLMIJBZATgcH/v3nO5WZFA
0et4eUQ+NWs7yuntT5QjBu5wqxjI3D42hLsB5Eyy+iA+nQ5wYpPZrx7porGMy7fYGd5Fq10btXPm
Xnur+GafYUYeB2GmqzBvUKw0XINZam3j/IXsQxfoHRwZDTVDTjwzRv4Y6XumGPxbbFncSIYr1iPc
n53qMw1yJqS6RF5M0hQxWv/yYTjWd6qdDVXwY48DWbnxzfLyoHLlSKN6XkSQg7tm4Z8ff75ofuWv
3axyYCIs+z8fLr/+L5//9etTX3Ncv/ZdSYdR7XRNffEnQzwSJAJE82Z5tGy0os+P9RwD8Wt3ebT8
bHn214v/9LM/7S6v86HNlP2nPgM/E6zCXjZkUPVK/jfj/F/8+XD56bI/mQNPaRm0D8MrHpbkgmXD
2fVHQMWy/3eBFUtMBT6a6MXNJnufTNrK00QDMp9S5jFNAO1HUmsPlg8PD+7s3h+IWpWgq7naKxuo
Ymgfp5Bcc08ypVl222r6/YlkfonrWHQeNHP/6xeWly27GkWhnaPC0/KjyLZItDAkTrZOJGRXmXB7
ltctzyybIqv54yw67+PIxLjt5Bi64vkwlqdbw7YPhfE5WoaNYNjrcbcSCEk8kitOTBygbM20Irei
me+n3Iurku6vFbcPbUyDpq/HeuUUsDSXjTHMQM2wqCf0jRMKEagzbtF+HzS0FjBhqX7Cpj8l3MCt
mo5Z2DS0CzVtlQAb20czxSmeQVH5coLPu8vPskwh3e7cut7XhIRDxsPesDzTB7k+bfwyJyWdqvyv
3yM+nBvq2DmETGCLI3yEd1jeuwy0mTyi9Sf+O/Bh//b3fv6V5W1/vmZ5amjppBCyhSv0bwdFvszv
R7a8enni79773z796x1KGTc7EhrAav7xVn/3N4tI7qOkPqU6E2CYWQx/MgOkYHskEwTeg7IQLho6
Pjt3bM8JpWdwUtAzepnTDNMiSpfviaVXe7fy6QoU4cEFWHhwwrg+a52iq5TQxwfw3Yf9Jm7Tgxag
W6kKUF4gVta+p733tfhyrDA79hWN+Dplql8zc2HFabPKnmmhjkNNjJ6lQfoZsc7mAAEGBlHvNTuf
3ofmUApo2prCm/fIBKy4ThRDmlcJpLNCbII28dclXHDMSjTr+7xG+ClZi1gDUIMGhkee/eiDSNvU
JRoo5gJrIOC3HSW6NXZ51EVO8QgCkVpRCBlER0kBTJuGaerS727xK0apFRyqQX8w3PyG6W2zGlKB
ECGK9yTOFPve0eF15jB4dNZlwo+QU0n8XEV3m+qwc6vI764HncZSRwdTN2nTdbMaPA28Y1+Qp+on
mLZiDS2xPZUTlxZQHBetMtyPEaGkLLX6tqC36Mc3oT8B4548JDR6S6hWIuGJV+7a8PRTEaoO+amP
GL3xj4HEACJc71uCrLKlD7IOgggHUYeiJ28o3mvvXZek2zpvPoS7TdKUZBvAgfigktumYrEd2yUa
6hC/7hxHRAKkf7LsN9c23w2Cty52QzGNVPC97aAdDwuEAcVNnyA3dNPqGy6D7MqTcE5qSLJXlaRO
qicR6Fl4oAA5GB80qxgOlcvaIaAHm7RRfXKVdk2foO7bx0owL9ZZmbY5DBP46yuawfD29bMypY1+
jDCmVhYXrTWrrbL9G82wPvJqrttyOBqnMMURQ7vS4g5kYI4xJvHzLxeAferDMs6DSruEOTU0bmcw
hSKNzyQ1rgMoI6YAZV83lAMqJDBjGRirPNFfRGv+cBJtnweYK/jVC+UALphwus0056F36uGW2qMR
MFlLbBRgju16exceDYk8+lGzxIhrKkkOxDcoAsK0k+s/JFZv3xHD9mUbuPij9ClggoKjPke3a732
jQCX0k7fwr0WAH8lrCXek2eBpMFpP2kGzgs/pW1kxVqvLTDxmd2cWsmoZmY6+RMZc1Yzp6WNBLbJ
XTChA8nYReJ+Bn0dPheUt3zfK9ehiraVAtzmU9fd+pl/JDHjQDHzyags/1DxCWnET1DqLOwnvWjP
pDSjgZMMolamsNVZ9r43Q7lvS/9C/lZ9tAimAo6SHSkJXAQmrKHpX6u0fhMlR5CViGAz/64s9Nsm
HFj68Xn32qa3mQqa3fhdTxyNMHZ8AkZDCQ84LWoadFhJhAw8tv2XMEJUPeUCpg5s71WGB7gN/Usx
OdR6uT6gR2ifLNdQVIhD7mHwDbqThcJOYexpapBKDOdbU0HjKzXiBgnsqz4yh7JBAyFxbTrA9yz0
bTqlPcQvSbN1J0s9ZG2NyjBGKMNni4C5Dcn8EBoAPx3R7ZifWjcKbt2OezLhDHwKUUD2g/5GmLpA
DZOjvzSSp9GKul2TsAzXQ9e+7kP/s6WE1uk2SAwDedfQcVxVF99GbQk+cDJxz/odV/fQ98hiRsD1
VKbsANFUr/wtKcsGodqteuwKRdtSPVZNI9CWhj8MCO2rimLBtrXR/A66oTOH503pEqNx6WYnovJI
LMMznTZZC+8kNjZaf8MhEjAOyxbFKKUP0pqr3UxGpo2PEnYYi1MeqBZ0HmpShBy7SdPsjYoxVUAD
yhKUxk5jZwfDBCxka+FNkTITJQWH657u3daPZXtoA3FTTejCaFY9EVKGqam/U00zrQxJ7WMsSYTz
RWAdlew+Y0ipFNry70MMklARHcMsTTxromr41Gs8SDbwzKodT8KWGNs6d9vHHSX8wqTAY7ozBjTH
bFEND0NroAe3IqrFGqDpktB1xDWpHWSXWWTGmesWfXROyinb1Fl2pk56o4lFgB5ZmyJ2KpYdbr3r
WvT/apiS41jzRXtTc20FEXCasvcpIwyvboIGJB2Gm4S6/VGVNFYyiY1riE1MwwQUiiF5heW9dofh
NXVopgsnvnSThj56xGrhGFiYRG2uAhsp/NiP566O02O1HVV2l5Y6Y2ruvZd5QzG/xeLr1M8wkyM0
M+WDQ1MrnyIoog535kxzvzvzpeoYtHCS7FwrLiBqdsz2puHDF9DPxVgCzeF/H+N41wWWbJlhQa7C
R0LMbB2prkdQS8SVghCBFC/eLjsqB7gdbWZsUPPPlicmCRuvcq3HommDkxfaL1EK2TCuRXeE44/w
at7oKsFMEeRPoRYSM57V3nG0hpdQA1TR5ARb68z2kJewqTU72NgZcoIYHdQpqXL9UHlz6CjVQ78x
dsO8BhAu64KKdaRsCn0nZsjnsjH+9mjZ/XmI8y80UURjbrP8oG8NpnPDfORS6Y/kFwH5cRVpn3jL
0UV+y4b2VOZjvmP6CGVfjUl7lIbkIY304qpwcnOtexoAktrb5TARs/rVDND+6x46z2VKv2wsyalg
zJtll8BKKugs2NYW2RfHxH8LrG6Yfh6U2TSk+ZJ0ehfOZ3hicT9o44ToSa4WFpc0NSsDdEkxb5ZH
f/pZD1O+6RwMRjWJOKt4XjlpWsmUNjA71JeJfR10HQu6fP4uf22aeY7aRXawEnScV1ZFs3Ovz2TW
BZEakBmXMPruBnJEAYuziV0iEBnleRjN7NWpohrjpSbU8z5BVz9Hei1k1qy+71upHxwXYtFCp59S
hLzaHLCuhJpJVQuSvsR1Vhf2JYRTv1tg5wu8e3lUz0TvUjkFxQxKscHMiK1Mc56L2Sw52FuOYXnk
sL4l2AIJF2j7hRnezph0dOx96PgHu4JmYiSIfoMyxASfwtk+hOY9bZHimOuy2oWxBMrWvE6KeR5r
vWxF26DiKyzE2g80LDtuYx5LQzePjRkTZ8Q99Kp1UB+4BkPljE6Gdem5ObQAiDepD02hRFBa0q0b
G8tYmT1rGfqYt6XvRzs9IyAW9YKmNm2kfal5XbFsuvmRrnzE9JNJYegPTK6bR3JdpxRE6lrmp5w4
Pfx33NCgepUeQtw4QuHMhvrqoSBmczfMcQDTvFk+/2XXpKSYZhRzfsYCLN/BkgGwbLwBhopEK7Ai
5h4FbsqCyAhNRKXkmHQoXiomvN5M6/91Ai67Y4ynvBgnf9018sE01WtZ4qnrp1krGU9xsw3F8GFi
j2fcdw9qKE//nVl9E1qtNlwbwAgn70BxB/hmwJ2XmjXwyWRXJJtkQwjPXrxN30MWEDFlwg3yaniO
G++x+tAeiVMGi4ZIFaX2PBeEuRwzIV7haHLP4dP0Cl7s+3BDx8J/Ch8ztB47d4Rwusq+gCjOF+Ww
o+xJB7HEl0QrYLwyrQ1NEOjWMeBIuuEv+QwcA0GyZVCfHuBJ1wrQ67YTO6iOYb8X99NN+1mwOyIb
JOGEtLKrih7gq8HlqxP+tG5f+FMOvTjkX/WVuMeMRpMwww2O8MY5Rx9A2REvlx6/NCFnwG+snfBO
tTFpH1DedzhCDGsb2p+IYYDVlIBGH/XXOwBWm+i2ox13hc0YocUjKSCQT7CdxzNoSp7Hz+DWOKNO
A1ywwR8LkYB8Ued7ye0sXTkPznf72njQ3syj/0A9nrlegx2LZB0+sfDMnIFhxXiNv403/vcBb/g3
BQO73QVnPTpYGPg7MiEwJbCQ3FrVWqOLhZz8DHx2Kll0XxUvnAc44Ce6E3SNzukp/sBxWa5yf6Nb
hKXhKMARi94CYy+Ah4585ogW1gp5HKAodctMjHEDSbx3d0ZtsRs+gurKvv/htdt2RCp/HvF5y4qb
4d6q9p77oKW7v8O13zIjCYr8v/Iuuy2ivG3++psh4bkzL5x/fvj+198QnghbMJ2wXYk0Vbdth+c/
3+8jpDN//U3/77IaVJyaOkZNcSznwIVN8qWdin3yQXzePZTTFN3CVvi3kbsesx1lRfcsL9MnZwjz
WjR66cx2GUkF2NY+06aDRtAV51ewC+XBz29hdqoShuqa7DfNI61ZMm/YGUj+XiCaoAx8nr6g+22z
bfYKheOCB3RfPvd38X32WD63VBxWxrr+ER8h1r6k7xYGl11/nR6596PDFJywGOv35m6kI7Fz7xjM
0Brskc1gp0Y+jW/fxNg07gy1stZcHQTirFGWThbuqPbZvYBhHqhmn+f86G77o+6/O4/ZGRxv+IUx
AUOD+4UDirBr58QqbQ0w7TX+QAwpvlO3Rv6qHmgsPFZ86VhtYBXzDFc1vAYNWT9SsgOGWf9sk4QC
WO4qvEdsVn1DYiGvi+01Rgm8utSGUz6/I5KoVzdikr1PP9Dqb7U78xkK5tbbBD/IwsLYbe6ix3Tm
NBov0txE5+4g9uHOusYXar01RLRsQURFq/YODCCC5+xbAVkE1wvKpg1yZ8yRXKcuboCPeLOKDrkN
rvWKK2y8mREAj6ZY/QBMRhgds4N1u4rWe2CWwD7pYIcYCE/dbLw44VMAp77R72lW6iEznTMlcuji
M72B0xYZ3/W4ZpZBmu8eIsOB/2KwNW/171l2qPbDO0twDpUb+M4+Vq/jyXtlXblj5rZlbr4nE5Si
G6CF61f7DSUhCtHNMd7JzX8482e4/z+d+I4hdMtxHc8zrH888QHZNyi6DHVtyP4az1K4nscYTq8n
13sxZoXpVQSt6w3bDMomjEZPOJKamfg9a5X/w8EQhPBPB6NbFopnYZF98Oer0I7bwam9Xl1HBrVC
/rXiEOYbQnehOTc4bLh/rPHZxdAx6IPdlO1NQAMXm+UT/pHoZjmc/8+7+E95F57NF/Pv4y7+p07e
8+a9+YfEi+V3fg+8kN5fHMu2XKZFc3QFbezf/gi88Ky/OLrjOY5huTbjrcf59nvkhen8hXFYZ9rs
mabtmfNvNYSYh3/9zTT/InSE/57kx55kNv5/ibwwWAv/44mm67ydMIXt6oz1lu386ayvosqwSqOz
DnZKNKKZWd46yIA+RPZzarnRoTOIZFaO9WlOWxersUkkggOd3UUFAT61iViijQ/SyV4bLyVpcZJM
jgpctLoWPHm6eSECLjog1EPubeIMCqMUgcelE6iVY4ME3dinOdl37rdgjLHUMEqFoLNK6oDHNsA4
RwrmZR3KmMZ2xiKSibW9NQwTMZVvrspE/5ADdCrRnEWOOTPMCPRsKTXS8gV0VRXuV9KbzkMTqZVC
/G50cXiT2v4+bQjUyjvM/YijcLIPwt5lhgEEhBmZIxyxccfw1iL1HkgKIUnZ26Euwyc6/PBuKjkC
t6Dm1k/WdSaL6Tamer/GTyHWLGwc1Z41CdxEuNRhiiLx9kVKzFsSH6Iijm4n+gmRItCtMOIBQOGN
Rydt28bU/zyRcX+zZlh7Rrxe0BU/ctv94btmuqvq4sUjcOcqU3l+UtNpnGbPKsFbK4T6/tW13jfq
UHTH0vONU1g3oCHQhhgx90GkPSozHijrmes8C795UxVv0FVY2xFpIl9rC5xJffnpcNPW/m0aU4Ku
BEpHq2cuGvU4kCkb7JMugvOt0HVVwrshr4XZc4NYt4Ne0VvUoYok2rQ5pm8/8fHsYL11SF320Vaj
qsGz5fViVyj7YusQl6tgF3uSijH1TlYq5EWmTENNcn52ekKZWOSVs0b+PlIs8B5Lm9tTNSeTRgpc
nVPG+0nlbwUk36KpDwSwvdWSG3CVeRM6SngWqJ4muLx1dCCAkzDg6ujF9IIIZ0LtKfK3Stt72AWe
YMO6iC1RnX7GM9MmHO5B/eRyjPddDkcrtoe3kLXRKkVdqDIQa5mAgtsFh9GButs6KL9rGx1F3Seb
1tO/k0b5BJOeOuRjnUr0ACkaO1N3360hfrXkGGEG4tut7OKd7DeoOwpzii9BQ5G46+4ztE5ZAS4G
65Z/QqmesLyFeuoMuPKBWgyV9SrK6Mdk1BQqiggpWWltFdb+1gIdheSYnm9PTwfNt8qC994gMy/x
bzVS9ej9jS8ksu+NzNkhplkrIkux0ATevZv1e1P7YU+huG8G+7OnTbBL8mAf54gmwpB8T1RnfKDG
XaPkQxr25ua5iGWJLl8DTith+wkCMofOwT5nrhT2vcaL1ppLymOVxKfeUiAVYiYPfggGoMGVaZFt
7IDWrAzzzYphBvSEEK4Kj0j3EnKAnhTr2kajWc3sify+cBTE5ql3dn0XPYeovnMHNufABR0a6XMp
oMXCPw7rljBFJNolbDixUUhE+T8VCl5OJO9jrjgaj2c7Msj9djHW2z2QBA+B/tCDFkhVvTMAHmtS
O/QpfFjN21gzHZTy5X6wcD4NqM+MCTFVKLJPo2faQ77yLRYSuRnT6DHQwh4NqboEHs7ZLNcxzleY
LfQ+YQWRqy/NnAbsztWr3YEZm/SNqdXxEc/eW5OG4bVV1wf/tXIGRZM9dI4W5H6zjbp9NIywQ1r7
y++wdxjp4J+Ce1n6FAL9SnuwjKNruN/TPIaKFsdgPLKUS6fNVkVghRsRoKj2RH/I/PRIzQxUlRe8
LA1i7gGc5pbEM9Kj344m95W+3j26BDFflOpQosiOlW9eYqnl/G/qZm1ygpr9cAkM8j3HEnI3ifT+
HlcV0WET3Ranx1JnWNFAjuDwpkZ4SMLG/qu5H1Z0qW3AkzZ40ADA54QLcV3gwtoiUddZpAJlnNAf
dvGNmbBiGhNas07Q1OvMj7W9BMKrN8LDLAc9gUsF9F8QsXTUonMLpZYGGyTVlB4PGR+DO1OHKWcF
8taIqClMKcozLzFAOqd0EcsOKgaRUKdOBfdGi0KpQQS9jUGECXvdl9plFCPeViprs+OMfE+dckFW
YhHDsbAbbM6MYjhnfnPB1GlsJhxiUO9p7w1mDL8LrZruYabSS1RaeljgyEb5sW2r7Nm3SdcxwKW2
YQPCzIddO/SOwyKFMIgCiexIoC/hA4b2PuipsSdDjVssSzhymvKbfihfo8hFHK/a64GM2s3QDC9a
l4rDwGKqBaeaSsRCBfxGAoMnzHihXNk0IrAf3VAOsU4MBgzKuYnqxVA7G2HpivI3DP6roqaIjfKP
mlI9ELlgwvgqgufK0VB69DUyLjuDZmhj24n9ApDliAgm6a5p9pg7RW10rRwk5UaQvJeReoppfD9P
ct9YniQ3GLS1gWrWhHIWxN0eI5m1bXP4cyzA5djBwxiqm7yf0o3tHQOzqdZWTn8F8kvQOdHRlxCK
czZJGRHfqqL1oHvPvQO+B1ZjMDfT8dQIegS0GvtzHTNx17uAb3aCk2iYEOdChl0Xkduut33+qgG3
JQSOoKpnGnvgW3yPHuzEC8tJA6yUZMj3jGOejA9JbsCr4Rg1BpKrREbaPuqtda+19cWpiEhK/PFu
zJy3oMJfVA/qQMkaaSz5yENBq70WVC1qLmTcOju97MKLH1MVGbP23NiwM0SxL3M/Wquoeh8z0BbG
KfddnYKJ9eWZtHP0cVuEYfMUVvWxZJklUoKiB+Xh2Yw8ATMjvDGmPr0ArM4DLj57MC8+VFc96oiz
YtYkCz7QqCNYevKpLbD6tElgtAvSPRRYfsSJ/pASaJEoDHbkgtg33ciJl+jVGxYlsAKKG7RCt+Ay
mK3jekYxZAPffhLtDE445Xc1Y4v1UXMhrlPRvfT4UVZjWu6cjpXt9OKK9o2eeXYWvrwtmL2d0gy+
sEKAf7IT7w0rQElWGGwkbo2PsaZ5K3e+a3eBXx2kEB5iCCibvgW+OSAawUQaP2mm2IVWCVB1iHnl
Y0W3CEv8D6NKGm6GNmq55uAragZJVqybkjspYWqC8YjBqomaeO+K6SAtj2gID9V6ykwwssZvY2RW
a7dpBxwZ8Mzozmjgz4eBic5c8WiNQ1xrnB4dlHU/RPpthHpAiPZwmJRNvFUbInot/IN0ge8X0zRX
HBm7mAXiGpIH5Ln9Khk1TlGT1TdtsLXXR925bECrtbZOJE4IRTHwybL1qFFlZgk0wgzf04Q1eIIt
Lp3kNfclSl6FCTidyFLOSE7QNPe/GdaVM3WP/UBIgN8o6PI0oMKYTlKO28MKjBfbrUgIAU4hJYax
Zc6FhWk9KslHHTectf6x0bAYEd+k43zeZ9I5lyR5HhTJilh8ACFg66IPiMJW16mTxbYZrUWHksKH
DOaHN57q0V3PHZW0ooCYlvvWr+/DCNaMPem4qBqwv3wJddNiBTO/NV07YgfBfhfnfopo02Eqoagf
9AgDVOf1sMzsHZGABmVwWnnZ4HibkRSCg2PNGVgvKXOXXU9QKmy6ur+4k/um0w3t/IBgkTz4iKYO
Fpjf4GuT2D0TsLE4nE9jFwAOYskx+wi+EMrRyM9JMnVNBuVRuQ6usHCetllMN5lq+tbwir/WvFZf
yizfR7S6SEUumQGsPUoxM4ed+VJBEesSuFxIg45I5RsGN7lliijJwPZWLe7vOkZ5q0rC5XRqy31H
nJ4Kp3u3GgZgujVyaujCdjM8Jj3VqqGEkW23JBPVgzRZdVQ0O0UP0wptQVMwvNta/EB7wibhoaWz
2jIFz4z4PRLiBs0M002S3xLXQwfiueAXKwBXB1I4XIqbokNYr+VcJxAJpRIHh9SEIvs+hbBM7L50
rxwpT6xcxeNIDgROC4SdYNiK5pO50hszvXyAllkUVrch6BF8B9LAeuyaTTtAWCB8HrE/lBG6CdUq
1CC8GA4yfafHEkVWR9ZDw2PZgldjPAcjceh651w6HyiuUv7n5FA9G7nndG5O5EqcOWhktmkrtbXu
U442t0nYu1upm+BpQnT1WdreWDgm8aFIhjgsYAnF5oQL8FCbxk3Y2RA14vabDEMEG338ljVUpGOt
vJiTj9izwvNEtCkt6k6dKLZ4d90YX3CWd4cBNgP1TvUqOhWtzHra16X5RUbkA15VkrD0iwwRuPYe
KsW4IN0sETdBsxURZm/Lb865A/Y9qE1JxweExFif/cg/aImIcJKZz4FbUgbtVLFzUorY3EMnVmFk
2p0c46af5e0ok45mPhAtVmP1QuO6Dmzt0yx2omUqmzektDdJVi6Kzy2q/XUNUgiv30esqMBTCyCd
pOAOZ5vMSVjs6JvODcOtIYIjjQcW8y2gQ5kibULoPQNeOcUMHSoDnlkSQQK8qLhz4KpRwrQIuIYV
l35J6V6HjbuN9dCjpwHDsxy918jCeCj89sFztXuRk2YRQ/u3PGsVB09uzjeXYFDcBizZ85G1CaxG
jEsrbwIt5Dq+sw7K8coQ5bueYM1yosTbYodcs8bG1G91FsS45NFz+7MXQTAuOuuR1Hs8FPW4xT1t
deIxjk2cxlgsEXsX21APT7AKoCNmkH0Q9TxjiAFsM7aEFEX2h9bYTyWhievGePHsDG1ZXHPfYxpl
guUPdZzYCjyAXhbjtkqcdZ86QIwp8HfNaF6FMEfNRIcoWLy2DTzqIoLnYKg3FYXFqWAoiHIpd9AI
HpD+rlJhlY/Q4nthRBCrHZMpwq1o6PH1E55DWPmDjXDXw6m8KuJPxDrfYlnZZwqKF1AFWMvf9EH/
8rT6LeggabZiNtzgR6TycmU0amNkJKwj0T+T305b0uYaDhWhChwjyFjCdyZU7JQg/EPQ3ObJmyId
/Gwo6seTiulPqO9d/mWgqVgXioaNmMMH7NkNo5S9GTQC1R0rX0++6tdT625zZ9ABpmLva4pr11H+
nU/AU+gO9TExYPkhOLvSOnkREbFyVqxtMo3URVvK+xSB/L5DGJW1rCplJViejp3aI1aE4A/a1LJx
bHfUqJow31I7fTQULg6wIt8yd1toiY8xgcEFtf0lgZmxb5nxODG4xh43xboOpH9Vk9jnz/OSwGfd
ZKZwo2zN2rVyRNg1iOey955qkyvNaZ+dCoyv6RifqsD87VAxH63qjHQDySUwlYtDVQuzKqya7LFH
oKdwclyJvuPazOKHIQQzmYeUZVZxGjyk9DpZi42XtqI0hAgH8YgQxj2KhpfEEM29HiLGjnP1PuE9
auISrIP54pjD6tJ67UM0hY+TKUG2NQxgkVWuFgVu0/Fd/3y47MfZ96STxYGQ5ZhwzmlT1i23nXmj
O3LncM3tlr10bmlXet7upOXfGqQtjZkrDv4c0GOkk7b1O3HTRwLxcoYDIrP0gz+rDuxRIsZaHuJy
2BHGw6xLR4tXJ91+WUzK2iKmKkDeGzpNfxeiHBor9ZWbRHyGulNvsFfeNq7x3DWEaZeyz/cmyzu9
72ecVGd/Ku3WCe0OrX55qFJkWX1j56eGR6i0nZoSBwJ1k6hrjgypvFbBmWyD+tMhjNXRQB/FNqYB
qUMGZoDAl4cMQjeSm/lyxbqWQDwAYAeTUAh1a/ruRVMOc8iRjIkoKA+ihfzT6RFLOsh+TTuCsy0g
jDSbXqTtvWZXnwxFs/vEuVgSYplK3xylrotAU+tCA6mcBNdAITAYPqHsS3ZT1BG2Q65GVnJqlxKL
v0c6pBBvkc7QjgEaAGMqKelL4z71JIoIt3zl9nDSRXskdr2hGzwhArHtM4JeZnRaYu3qUvcQJsrr
pHVevdJ4Kb0Me2ZJ/witdzd4cAKKU1RkEJQdnaiJKhivmh44Bz4TCmAlQmxnnXDSitvOqy86vgdU
Qq5Ofdanq6CXV2XVXLujMPd2iqlGg3ta3vW2RrO6bTXKrD0NT3rPOA+vVJYlR6W6QxrFiCOBl+Zo
2xcFhawI7wzS5EQ54doCqYmfE9Zmb5WYVwGWDx0haBARStQpf2wwYxDqO79k+Zkd+jSwTBg0co7C
VUNGe0pqn2WWkoM+BTcNp9Ju2fOr7KnJ8NgilVpVDebYKcW1s1wczqyAsIQ0GGSgbM0t/yJKzGN7
FAMpyTkITC1VszW/ejHnWGG1NPWZQ5bHPp2znCyEUsuRa8OkdtHE2m9ydcSJ86G2/Ww7d1VILmlg
AuxI3gpruqtjpvzSBnu0bLIlwPnXvs4XJWInPCyHuGzGfEB58vN6NgADVuahYGXUmuAmqmBdz9qY
eLFp9oPj0metL0Ezq2EWHwGrTcia8ttyMZouFS2jr/eLPn95Sz0I/nj3+W+bSUSBNJBZd6r4I+kc
NL38j213hjgtn8Oyn4deTeDLeG+b3YfXA/4MKZ+ohm/X7kjSC6uIbJNuUMdhsphOsR7Dros+h8VY
oI4WEl8VJS1WRoRKy5Euo8iyW2DvXcl53bT4F5ZDr830peJuxS2ma44eLHVkPxYMFavd536xkS7D
b9gppo1GR7aDb2HtiOkjDlmGFXaYxSWaR05AlXv3dCryYz9a+7As+h1zMMYE/NzlPoxhTMwmiBFL
1M50mloBpRInEfnWSa9B7fZDqKBUJOoogpZYhtpFATCNKI7CWZez/J0pIInPToE1gz1oj67mNkdb
M1eF1hjohSzarBQXx3I/zzCW8TeZg8S9vLlux+UrRA5hVR6z0SQkSCBmszxaNssZJ5DOTGLICIAK
Oc2MgAKzFOn+56WyXC/zxnBGBszSJW9hVi51pcTMiXsWWAS/fCWDxl3jve8488m+yJucoOjOZKIX
baykOGB6RHJS2j+yoDOOWWpfSyoFWzFLa5aN6dYF4DIueXeWO5llJTnnzcHFIlFTN/KbgHo3o81s
+ED0dsXiCpN06u+SWbEDq4DAn5ZVz3IxLptyPp+XR+Ec4d2iy9DqHImV7YGzDCo0OMtmmh0xn7BN
uMuiPDePQTmYx855EnncHpbvwZg1RD+/Eao50tA+NeBiu96JPirlgV1NsL03Fj47O4hh6ojpaTBs
KINRdjNq0ryIeVNF4bbTjHHbNOGzsFnSDXL8/TmUUjs7duQBjZx9Tn2jx2wpNrJkwZRRkTg7kkpX
Gjm75QW5GpqTAaF3eU7P1Llx/C9l4Ugz8RlbtRp3IunbK0MFEJWDrO53JhcaURp5do0ndt+nXrNv
qIbqfV0wQPl2eKlsahD2gKFTJfP/CkYs1asHagtUcGsmScZ80KKmx1VqUw8FQ2CfHliWaj27mkW4
w9hxezS7c+tap77JUb9ll84jLZKhP7/44xcqqPDsGA01JApuRB2NYCjreC8DR2zjltWzUiPOOE5x
/cKQaVz6moBmQ9JQsJL0HOIV2ncQc1ZGPxMmYcO7UnutApKQOuQPWpGd/pe981puG+nW9hXhKzQy
/kMxk6KCLcvhBCWHQc4ZV7+fbo5NWfPNzL/Pd5UK1QBBCEToXr3WG7wABixilxhJVJONnEALhGDK
v1Qz2R5bzz719TLCtONhEKP3LW7yhzzFG2Juh2TX18TYmAJ4FYaaTnwrbKM6waniYs6VvXZEixJP
HUndKNCsCJma+em6cCfA5gDZxLoIbo3BRVLW8x9J3OogDOY6O+HiB+Nh6YhBQniVMUMdUiZrezaM
o9cC11MteLxojRvOXtczKMqLl10WrkeS07cJznr3xzQjjRTZ+Sb2kWkrZ7y0hWWKo2rVclW1rh9E
bWUcJ+RkVikV05X6QI+ACxuVna+v+6mjqJ0tET+35Ne3tQ6cbbAM4Gxlgiyvavqu0GBSIM6j2SN6
/Cu19bpoxtK9fKmAsX1T2kjXicEkRJvcY9Gh7+MtciQhT34MA92DuYfj8Jjr+ybAF5WIcG55OMda
h6Xc4Bo3oOwhBhD+OZjJMUDjFpERdDrMDUMB94XuMTS1o87AeajoVRX4FDEpCZAaHczp0/EkZpRS
EzyV25xgUgTjwTLo1zotLbc2vcCNaYtvdqTzercf4y77QXZlBePqk1nCUjOR3ujL9ilOmeOmSM+M
KEbBJ5Bq1Khv5l1/VwTR96yCcT+5WbQyx4rSGyLxLWr1Mod5NNPsixjPCQotdkombXAa0EpG9m3S
8Zc1uWRZ037zXWrekCn9CY8E/5M1kxiHQQYM3Zo/MGRjOOZ3mM2OZLrK5r3rUfjynITMSSf10zAh
KS2oOvFTpMO2J5kBjbL3NlOZf8xadCdMg8yj2TPI0uPZEcY2bcVVsEm3FcmD10bHIAM6XqfR05B/
ifPBo1+7N2cN4yk9BzyvIQOSBx+CTr7sJR5d2YZ+sMIceCI7BISyQ/9NJODJGxcZVo+0tmgc3voA
OKWRdSeZlpVRv2lWf7hSQckAsVknD+ZsYUvlMpQuWfeVkWHcesZ9pk1H6vgPUzntxiT6VM/U2Pzs
qaNwyoNFOQvE0lg8NS7qqEEMJ3YpeQLoKXe+Pzk3TB3qlQk1aOFgKK6RUWq4RjDS2qokY4yjAOby
rXVy6RSBUNpof90s6JXkMA322VML72Y9mMYDOHMYQGjSN0xwV0aNXrC+6GfIK587COtJXG/KOj9M
OEFUefyCjNONm0fbsqjvspJqjvagGSg+USdxfNxOoCH1aLR1QXHnoLAgYgQdJv/74BZ3dQDnPhri
F4Abm6nf9BLq68SPAfzGVdqaG7+EoloJ86T5DapT6MRFaNz3a7IR694bdoKUX5loN5ZfbWzLuCUR
CPjV089jMOz6kfDT1OEY5bekzy1justwshz2sKI+oML2baqWs1fgOjFiLWWEz40j3guo6GhFNuZd
msObIv/3fgIxzOQGr4wJVvisOdPadkwIymgunnjbxUm11KI3Q+M0e/SlMG6+VItAalKC0VNrkYYN
+UfDDsCuO8jSTz5gdx8xRzhvCPTAQ+IdBw7otcljD0zRI3qbZr856gWvPbCmUQZnrAOPxQe0JOoe
Ddwf0gmztoQMYz+Cbkxset4xTM3PEbHHTdbNBlMh6nBynkmugpvZkS3Fa4aFEQHnjCqsjTSjRecj
dO96DakC06iPGLw2R+Ezj42dwiOh8BN97LouetZLs62Uga2CVs+eWS2rdvrqLCj8ZzmTGAXxHoZq
7wUwTKMqkHACvLUthA6hfTMdme6BjmVHBQgXcgqD5oQksesDelCkmld5DRjeQBsoSXhXighTk9rC
8s4teIdT0UxHzdG58RTo8LewpV4VSr556uPoYY/oWKP+ACtDR/E0d8ZjKBc5U56j/sWU8Xa3aO+9
gl9SaHLIUzs1OQWDCIuhyEi41JFbH5msIUaomlNSBbjTb0SKnFrrhR+NsePn5HEjpT/Uj7pEj1Kp
ogeVoWWITJ6mkGDP6HNS8TJCNVv8fQerRB3iul6gQKuPyLX63Ui19/rvE3kiFPaodNO3gMI/5qnl
rZwa2zOows1RbVMttdCM8rbk1Sc+8qcjoYq7n9xoE2TLZ9Nqscobi2dbAs0ZC3BoyUgylYVLka7E
yqvo+096i3aPOchiIeGv08PVIBUIjNXFgGCOMT1sHcFoJBfhwguL3M2uIDd8VAsbWwYvgP7QqV/Y
LiXWdoQ8ZAISbGRDlM80kWBBWpkfMigIYjNlE/IXbtkggiINyPoBqpOMtZl3Mt2IEXxvW3pUmmzM
WsjBY+e//z+wXtHF3fwvYD3XMcEq/z1YD+vbsnn5Xr4G612+8ydYT+jGf6gJez6qro4wIaz8AusJ
3f8PmC/oNh6jienr/Kc/wXqWAJFH/Ydv6j6pAx1A9U+wnvMf3xeG7zkg/BDL0v3/DViP0/gdq6d7
LtlzSnyuR4maRJ3H56+g2XoeVXqgLRr07CgnROrr4yh1mO1frcu2Smr4IuyHUPSo2mqvv3w2BZQM
mnkmTySPcj2eWlWLUtCBkiEmNT/6D12KeNCmHbNHiizdtpBzrVSxydsWR8M89DCNlRtj2ceqRTXL
efJlp6aA5wP7gM/UXtnvu7463HWf65FUa9Kw+mr68fPQSxHVX//mzX8dySrT3f/6WLXe7HM5s1Zz
ScD5qCle9ykElh7J4G+0rDtULhMypcddLAw0uuUg1D2mcvhRW9XCddrf1lPKKhcRcLBUICHt8KC+
rXbOBnhJ4km1rzteD3bd87K7/Lev/sF/+/jNtrAovS1kTEBPOEAwslwExTN5JHVMxJjOrl4z45EJ
sYuNumqqhXJMv64aU/Cby3pv6ljG+S28E3mBr3fxzU1Vq4W6/8Bi0DJ0XABqjhQEVhrgSkIczBFq
NZNLmTwKeWrVQ1jmVbRqREUm1SJrprap1uV76pE2yK5sRSfu1HM6q23qY3izp9qM0p1aYy7hMXXD
Qe3Vd1XTGK0Hp8dZXK1dH361ejmofCsQ05mEdjdaMNks6Mm8UrKpFvEoELTPXgrZm89hIzt22aen
clGg+MAgTQuQN8l1yJFolJjt0S2zqNmrZofOdBnW4YHUf7HuvAIQheSzqQVTL/wquWeUNvt4D6l7
o7arzJlq6WmAy1mj71RCMJBcpUtW8LpuNqW5yZzis8rgqYUjM5GqpVJ7ZKD/XCXB+XGZK29zyU2i
Vl35hbW/5NQCOMFY78bRsPMbF2FwAnmVUwtVKu1V04wfJ5uZG1IyNaZ2GRFPlEhupWp6soYwonBz
sPMHJ/TtbW3rZ/VzGHT5F6rp2T0ZvAzdCbCAAX7Bhmvk95obrtwkcfaJNfv65nr6LpMX/Jtwcbvm
k1SqU62qhUp/qhbh8JlJk7dV2SUy7TKZtpCwQDePPG+eW912gZ+orkLS8wyolvpveq+hzWqR65JB
2+zHxCVLgV1LMYO+Gt2fCdAwlrlQm7LdukqBrWap4R69pXZXVQx/ck5a8j+X8xILEVeU8ISWBhZu
6qTUPbG0ZtXDBN2rTeqGXe9VsF0qsqhZsNDJp1n+XBF3by+r6CHXxzkBLNWgWH8D4554IwgPoXz6
mBM8+1MdbkdrOSQ1udBFZlfVZ6plCWNjWFm25443R02GaarlTxX1X60m6qwjDbVDs//uqQivk7Gl
iVwH80fZVOsIWr0XHg7Hl2z5YJJKVk2V2lQtr0WK22/CW1WKEjJ5mXbhxIWR8adK9IcNuE8HQhKp
wPCTrkXtcZYL1bquegvTJiYmf6hNfR9+9kiMb6Ky55FQuVgPBO7WDJfzNT0bgdzZgQfcT6n3sbIy
+vtfP9ZD14kf+2t9olZ5Y0xaBRbn5y+8/EwVUjsyDq46YRz0/PaawFW/8prArayqPlrDgPJXE+Ad
SHpJt4YYjQ1+ufq5riKW2mqpNpTwiBw02/YqgdtP8Ix6IwELfH1e1dNRpq1PcgZMlNnKwf/yBssX
3e+1XR6ZguIRa2phWfldHfHmGZL0CRb49SIkdblybSb76q6UXj2SURoeEpnqHuWcAA0/tGjkKjqk
FBLUui0skO4LIuy+Cgh6Kd6iFrqHBqcGgADLAyq7zmD668ro8EOXz7wzBUxlXHSokxynbZKe01Ft
C4r5i1t2ydbocQ5TCyeDJtyVOoLnUY7h8oKASC9nf5Oc4amW64U8pEXaTIfGfS9GiuNu4Tkr8kHt
scrziccB/BapcBYI5gMRlhn1UBeM36mcn6gH/LJuSR5t4UfSjQndtarhVVO3v5E3Ui2W2WNjDVbq
xlDJe1UMUiUrlZbvNB1SaEn6oytxqpaXTz3cqnVd7Ziwb0p97DceyA13XsRRLcIQf88BIAQaoH8y
v9/wva+r5VL4QOIkY11tVF+5rqptZhJGO2N2TmrNYoQmcyMPfWmqra+Oc2l6JFmdjn7PmQcN/6b6
1pDzeDWDN8CJH/T2sTScYd33LiAnAXJ60EKEzmyf8g/4ecyxeM4yGUqSOyEEEQXzQktuvDTV53Qq
GDChf61njQN6hXLNKAeZRokSqabaqBaV/Fi1NKJmBg35uF2/o1aHR7O348tB1EdqqzrQ7MjyTwpK
EnKpUxGayHWlWHQ9UhQkeMfFNnJnBChYEMn/Uap4RjUjFV7KjUrgSK2+ElP6+4/xQWGIV7JLaqeL
INP1mOpw19XLx28Ol6i3TO2E9FG563q8oH+d0KuzvOx4OYZbw8gMA8+gQs2gX05y0GtHBj21HhgW
sPWA2ojapha9/PS6ungUZNTOqnX9rlqFJh4dMxsRPvayQpeBVTV121lIqshDIejIVtW8bL0e5/qv
GBHx1sW/BZeTn/9PfeW/7fzqiNeP35yi+vKr48ujqm1TTE/hxXtDdsEqdaMW10zOm1VzzlHgnEZ4
uqpULau+SqTgurDsvIFTPX9XmwAZMbwr3vh1lzer6oO/3VaWEWLCfYp7niyTmSpeeHOsy3/5r5/3
4JtXtVMD91Fn/OuHGvLc1bZWdVKqed1HfdyYCd3XZeOv3dWqLaCUDCT3qtEEgV2v1BVUC3XxRq3j
lrtizLda6ryvEPRA4b4fcFuVQV4+DOcoBLPTypKeLWchrgr51Pp1cdnYFCKQeWrE1t7spCQNLodU
B1Hr6uuXjWpdnzPIqTjSjZ6Lxaun4ac36jjMjOhzdBnW0Lpmd5u6IVvkNUm4sWyq0Zta1lAtU0O4
Sw170ljmvZjatTvX7R4RHkDGokGzUgbQlqxU9iqWXGQUaUQRv9+Tgruz0DFF6X3riO6bdVStCOmw
S8uKB3fHVB/+ys803SVvloAPXPkmBo1zFsb6SjsJg9A5VxHfFDP3j4qMkEvlOEM5iKuNjoa79WCg
KA2S450hS/aZHk46IgEeKAeU04feQ3hRLnqrrA4xBgZNWHUoMDJXUa0cnDR4ObFr9EI/dnIx4pVx
bBtTwOu1v6os2iDnQdeF2uYQIaxNYULI8LBP0JZ6RNmbOo/RUmJAHtVeiTr5tDQeLmpqOPbkSKwW
YPOHQ1l+1OmC6SJknGXLuEpdGNVSC/VBhjwaoKcAMQOZC70sjCyiTuptA9U3KlWPRJXpVcr30lRb
YQrezRZYinmMhqNPMp+5RszvDZt5/3bnq0SI+kQdABu8yuRmlBJWdV3kv6+qD9S2WNrGaP5kr6Xe
0DHAtuHoJPjH+yYQbrXt+oFqTfJSITRFVlxG8+r+qtZ1AUb8z3uutqlVgJ9yPiC/otYvraV/jNDG
2OIp8vNT9YF6YNR+MmHeORamTXLIBYGH/KQc2a6rmhoiIzXZU1IqNWxXCYP7uWsUA0wK9BnHz+tO
mRnv4rjbRANTVR96ULuffol0+FSOCI4EFk4IxLWgDpBaGl23pHhT9bdqActSct48oPkToqahYDqi
Fj1AXYIIy1sPel9dOvBa4W+ufVgu9An9JYDaPWS+YwaMHynE8ahy5kImzq+rvYKsXNdVS+2j9lar
VQDc4v+Stf8/yVrhK+WJv8/W3pY904GX4uV1uvbPb/0kV3v/8YRj+D45W8t1bMf4la+FXK1bnsGf
D8GZT0il/iRXw6A2SNMCPncM12dO/Stfa3BAulrddyF46Lrpi/9Nvpb08e/5WiGEia+UJWyX6Y9r
v1UUiPGg6ctYNOgqDAijRq2/w6rtqV7SbQqKEuEqLLGKKMUPuIFvMuXjFvwKduMDrjf1cob2sZ0R
4r/xnfQWOCOGwfV56nr7sQnyDyLJEJccEb+2PG3jox297qA17oIK9jUAskNOcefG6nYYMfRHx2g+
ZxaCrijFDSuSEIhGNjnmrB+9+zaq053btAB28w6P40+Zg4VSkZhIbPbikAzQbyYbZW8tcG8XH3EY
AF4rHDjadVr33tqTxb6i9PG44iTq/EVaAOwdq3lqavxzgN1SltdRxhxI592QYAAahyR9TTFdFFr/
AyChfuhDEOG4IGzc3kQgVsPsPXc7MivZS5VzgKaaj1M959u59ssVuaXpJKi7k/OqEIy9b+Z2rws4
uhOqfpt4GPeJM33HVCISTbUGdh6iuO6gwVEakATKqZY1GBC7AvPeEMEl33KabS4Gd1XEBlIUGqY/
vRNsvNCFPORZX+bUNi8v/7fp/4U/yoe/iq2Ivz4glgX/n4IuGVdy+m+0VpLZa4ZyqDCUM/0nUPsD
qtQsgIKiIQLA/QbbF3+1ZP293nNSFmDRJXb/vJivaiH/5Vz8vzyrluWbumlZuuNRqnhTWzA0+kqY
mNVh1BBQiavis4kFNFh6rX8IjfyD5hc/YuvP7u/vr4CUF3glusErYrmmIVxPoGkgDFnBeV3SWHpH
LG3kZIcW6qZep5i+fhDBglt30my6zmh2kJjjdTIu8N+aGvxSi/VVgEwfP8M51OXy/M/X4a+CCJyR
5bu6cHhhoZLJIsyrIkuig5jPizY7WBEXIimwvGiBb0D/wci9LPFOQrDuxrEyB31xDJ6KbNlqWXoE
R9ivJsDiUNb8H8OETpXjoEzlo7GrDiVVXyfTMFZtkFxKfn97Gc03lSF1GW0LALclPORLvDd3L+QN
iIs84aTRNtvGOM93CfniboCX3SSOAF5rx2tzrD87QscIJ+Q9jAPy+IiPlJvG+F47yMCZPqjeXivx
FQmQFqs/ZIG5qSeq1bD/AoNydFYnX7sSManMaPHBCWpGbW3+ilzvXQ36casZMYrGUwfjHyiAHRnv
DK/uNn3mP/3zbVIPxpsHB5M+WRCj7GahlfH7bZpwq4lyuDKHosMVRcsweSXlugvHD5G3GLcmOAyS
12QTDCsBa7UQQGvMIrLFwXNldMNthSxvMwz51nVw/YK/v40x9YwntJiMyX8aajRrk+CuD9Jh41R0
An7VV+siC178CvCI3dfp0U7RyCzs/qUuJ+g/OCtB6iw2dUBtJLQ21hD8W4/B4PTmfbF1MhqupSOv
5jLq/f6zM9G66MTia9Q1/lPp9yOXfLlvguyr1gf9rv6jwFa4MPDPnNoZCzAKURvsJNpw2foSbT85
J7j+zirHhunuX27Jfzs3IWwDgJ8HYdeQAjuv3pymRhuPTFaCuOpeb1J8yrPyU+lBFa9b56nSXDCE
KGqq4cAYqI870lI3dACsMzNcjdCwO/ma98aX1o2+Wgu2hF3oPPJYtut+QLq07GwsNJfmDxsQN47X
T4s/H6EGeJ79UIei2WMHqaNmiSwCCd+HNoGXq4UxwJsqP8ZJ/CXGbfX8zz9b/LULs3XXEcIXDr6R
1IF//9lpmIyxVKM4LE4AOjBLHqx2wWrB6fD+WOLHojZhL3e7sTNPfsDKAhjxRtTRO8y9cszu+uTm
X07pzbhiweNBNojQh1DGFrr15pSsWKMyFfmogWL/gATacq9HDoyBvDgUmWsdItJd+3DQT9SubcgG
zV3sjrgEQXL+lzORr+Gr11SdiS0kf9tzdcsWb57XJO8crdF4TbsYL2rrextN2iHPwn4bJ4heG/RD
6RyFxwVaV1iBgSojyKF5RXFlzBw4o+6HzDMCYN6Ls6U0vykRE/7nczTfCD9dztF0PLR4VG8ir+ar
57Z3srZxyomupLXv/E74zH3SteWXz5rhtV+YNSyhnp/cuA72VfTVHZbqBlSOfgdo+I6A8nuaMNf1
KuQMfEBWApZKg2x34uUPhpaF6yA2yIb68DWR4hxOiaF96PuoBtRptOdsItoj64BKBri6f/5l4s2w
IH+Z8D3GdIFlpKO/fSOHGX3qGtLjQbdmtObwgYiYI51iz0Olr5XgfklqNsh9d6ImrMhQoAnIcTHx
LnGud5kgFXs3TbR/eWfsN9GGPDGDUdZxICwRi3tvHtAhhO+5BMgLjYm/c7sZQcCkTBjr5ydbH5PV
lKSg8NPlHXR1IS8gctws4bVtJ+BHBKFQcwEr2ut2CrQDNZB1CSUZfCjq3UvWbhd0cSmcZPf6kNdb
d3BwbI09ceNpzj7O4v7JnHTIb0uivVBtPtjmgFjCjBx/aslKkoDhZvW3IwpgI5BFYGw4K85ljE5f
iYZ5baBJ45djcxt53fdgyJdT2gMnNVKBagH3sUv3tV11L96SnCfjyKXelF2U7X2Sn72Pv5WW4grc
lUg7Q/rEgIETefznm+/Kx/bNq2frzG98ICMM486b7phwNRgXV9P2FuHHfqTQlNV5dLMs/PCst50H
Mx8eA98JVl4wQJIAx79dcnj3Dvy8EtvUXdtgFemnpPhdy4T2mCcPs6ev54G0EazfH6ji11vHCj8G
EqLO++ytQr8BEUqYeTP66D7h8xFKKSBoK3p1Xw2N9bkKntxg3TJzui3tDLX2xf9EWcJBR8CIUSoO
gsM8mKityhRWhPJZhsojsZPsH6bTCPqi6qFbt263tkcqQCHhHJoYstZQW8yf2uYlavE0zsYZ1Xzm
C3Cnb8LWD/ddauLVrUWYWQZNtDfRZYX0uKA8rg04NPtf7FAzHosS9UfwHUgNldtFK5OjtUxHr7L9
1T/fIPFmvOQl8HSef5S+bGJV5+0N0v2iQ/KEqwRXr18hJnCPnru+r4D1kzScdwlJyRIL45vaQ89P
n4onKmCUeLzyMbIFZX3XQFAfX17MbpB/b9tu8y9nKHvn3x8h5Od4PV3X8Fi+nRTEGlioQGsRv5Sx
cD0O7/MgDKlUMbZjSH8z8prdxPG8HYNyQf6I+Cesyy9zTJjsziZI9wrP48VFKWJhAvYvZwew6i9n
54KFYuog9dC8Nw/47LV2i6AST1ljWKSZdB91kPFLliAsHRgVeNtpnE+ahX52kcfmCjdU6kvGzWXQ
iyBS/fMJmZcZ/ZsLZpqYJ4Mg001O7U1UmjUVsFyMcPaTmRlrG8bju3wi7BLeoRgKbAqNYNuRKbsN
4zja5dUPPzOqF7P8LBKsDUvTbL71ngxVo3w/Ll50ssofhDP9KUBqYx0HDsaAsflAnWzajFENhoFu
cZUNvBWDwLtoyJ6hAKNfHHWghafwoYFHD8m5rg7cynMytd/LqkzOTlJWezAID4GBoWAbDsHR5Upu
oxCyxOIP5g5ph69NEkW3k419ISoTyGEmRMG27xzNxH3Az2w4Rj7nOWDSh7PANx2G9lDcWGS/LXPy
93URnvqMQyVwHraI5NWYq4TvfCTiDhg7jODFLJAXQR4fqyTA/apcpl00tH9wu9tVnQzm1pi97yY1
4U2G5/hxQCWzQwscAO2CEC3ilEbu2acyjJGdjazkyfA+c7Gjs1mM7wLdCrZQ8SDFdylKWkygGeQ8
cetUHRaXWTg+B2627dvWOvhFs453TmisPaNqTgyoXzR3XB7NCX1el5SEvSAfm4+RfYQJgqzynCBq
XGafIVVMpxiHNFwp8QJh2kTKdLA+54VlE+vF69SHbJVqznkBZH7KPUAF6D54ex8Vm3XZY2LkR0G0
K5vA+bQYu9Qydk00zIcuN/6Yl9R412fJi7vgsTy7swaiGrrNBAapJ7u1c0Yslj/RCd7lQvPPIrEP
7dgFd8iBpLh3QJ1PppE76cE99xMDg8hc4hfQv69cf0T9DZi9tWjRQ2Xk9dq0cOE2LLFjdmPsOoO3
eil67bBYELZMLdDXUek+hwL94bkq7tpx0raxg5ZqTWYWpSTns9fh5JEAPkPqzu/x9vO+YXSGOpg7
prfkgCBtYZcAlXVqnpg251unT12+OcP91UCsBQPPclSU3cFpxu+jO/S7UENxzbMrlHOxXF63ZXVP
8uJs2S0UC7c9mVOa7/15/GAtmJoRVIUoEOKQUAvsEpg1bwZDOmRVzsnyW9JCY+tgauXuDKs560kW
nVOHojmIim3vFGhICFDFoY3Yh1Xl096JrUfDHLqtW0zEqT1siaXskT6acHPJgjw8Tnn9sPTKhMu9
dbNSf0QN5RQNTBs7Y3MJupsi2CZ+j8KJyNEXdBCmSwuxY4pjHMoM18qgoaqiLWTeGpsY0UXhv4FQ
t3ODFAVlK/sYiMLdtG0AlWDw4wd8TaixtgxfpvdcDnX82OBQiNs0pnJBqQ9nX8zi2SQXD/j6g6GF
07PRgk2zALvDHp9wko0iAzpiaGxLB0mIIAxuew3BrspztmTJmddO74diht7c31ZJHux9zV52zmTd
I5UdnhE9G/QREKCFv82U+uHZlScdt/69yFwPSUJBAQfFSWTuanKdJrWfIUJ6xUeeh155Bz4PhvT8
zcnFeq5ryPrDAvchKXMQf8gfa0lho+eI30rVixCa7YA+goEHfZLcDhOa1brGUO7r0R7h81VWOPrt
IKZzgPDixigi/VGb+rWQP7xs4B+JwWs2iKhNz16FkEKQLB9SYdwSP2p7gHfNvYc24BoFseBj1C3P
2qL7oIZ8cV48NMAjFNNQwUQeclzM58pNopVWRsNpMJnlMhrGUYrrehRsK1jqt7g3AlKLU+tjYYTO
2oTZfpqNUDFB9c+YDnU3Seo8tP5i7Zi6c5088hPCarE1ckBVCXSJxeR9Q1VmWBch1m9a0kkGt/uu
ofDxHi4pqY4ZUShhw8vI8JknUusIJe/gmG0INJj618snq6HrqSm4ZpkgNRH8yAeyBswavxtl3QK6
M/uD2eKKEVOMg+jgPw7AFnn6JvCYnc0MB+G/Htf6dYHmAa/l3nbRFB+n5l4vMVu0YqzAy86sdul4
doN7bmV2AIzz1aXMRbZXVIespx8atAEGitA/CVn2tbsWp4Q4OudFdspiY7dk9aMNJR9ilKmtTd+e
6OvbARXttj1C8+8xGt6ZzfhSlNZzN+rFOU0qY42nGpKRVn1EU/MG04j5Th11at1kpcdegIbzCEfI
w6veEl+sqaGvGm24EJkO/qWhFl3o1XlpjYOJ5Om6M40bzXByJO/9I7IkPOIDIsUgXwqEKU9LkjSP
9QxR0WvN4yICFOr64X2TOwk6B2a9yv3G2c4imdZL6byr5kbcR6TD3d5DYh4wHTzybqFS2+gH4Ze4
eYcDTvQ6zqFjRvjt+PDSnOwEYnvV2yRdge0BMyjq+TyWzYcMdeQgNYdPWf/S5SRvmLGgEeKld1ME
sz1puMExLP8Rh+4VOahmS38x4kwllZ8LTO4aG7EZJ8FkGxH2OB4NOGUWh0kjRjUGQZyNzPfRH4SR
An7SjAhp3RwSDSuCIvdu8asshOnurbpEFmDJDhiSfVogFN5Grl7CT8SloqtRWSAENFFRBjVadkwj
+27vF+mp8p78iNmDPwOH1RBOtHBcX+s6glOwYRDp7qTlSzVgGpD3zUmHseLEjYZIlSEQg6nQLWs1
9AVSV2BH4n1IoVy5fVScfSs6LqiGrfukghpehmgaBfNpGdsGBflko6cR+lqJ7TCPwbrKCaf7DD1X
2IjtKh/+QBw0ecCl7l1mNdEGxQANb7yoXmfpvKrcIT02rQ1wcsId2k2WA/jAcudSw0EeG/slL4fQ
IfSxOvhJ8+zFaLtoH6fcAVEWw2ztUXH3AhszJBIc9OMH3gLvJvaJDO0m+FCBdBNrrXDdfYs30MoI
LXFr5BvPi9/HPWlGXjkEFumSYXrmsqyz7GAn7py0e8Gf6zgxEk8zgFjy3xgCILkG77NEUHI7e4VD
FpoCSes8hxjgbuoWW0axBI9u7YM6onQNmEtD4Q1c/jyF276rMPruKdMQO20bjIETy35PSA1hyRlv
+0K7CWOk/OcBzayoz74ibl/0X6uwQRaPZMzcmp/RKmLOHqDIbqVPDakREBX9J2hcPubqQhwQCoEW
2tUFITEGAy3CiSstIGzDPLhByRQ6vYsyESr6Ot5fdG+FfzOlEPeoCmCUbuhAEsVGn3CRHrAhqD6O
Q5UynqbxusoYmuPQeBqXT0bf5Zs07OO1ZZYo2qQWeopu3qHqN38HqDKRvnW+C6t6TjDboeDWBhv4
PVvNI5wI+g6ZyXKDZOLnODKR9UE5B3rnLolt+vcgqzDsLGFTTbe6jwfnMmqfLNCpsTO/MLfHTaD2
dlHLdDsDUlRAC49SzIP7wmgw/kWtjwkcYYW7Yb/tgCDeOoyqr8IxTy4Gr9CR4GWDDD8PBSm7xNlh
DoQVVx3lmybxkaZwTg3eVvGCJ3kyafcpztkLNFC0+G5cN4/R2sCWFdE1ezXlwcOIAUE3dMkq6TJ0
WxfIZgmZf6Stonsz3GHYitMoSglMnFBxuM1kMggNkZe4r871jGR/l5a3jZZ9M4r55Ie32MvCNp2p
+AvQEzdEbncornQM13CJo+Br6mXvHDd/XznN3hmqDx35hpuFtMYaWGR3YxV3TQr2oIAw7Id0fLg9
1TeoDfNi18m3FDtdRI3JTfQfIpCSgDQtIa3FmJpo/sFJwV9+acu8eMw9SG10BWsnLen6ZDZQH4xh
hzbze9SecMcO7OZMCZBXop609bw0XwiOGLIHO107kf8B/1yGTlHsFDq1lSgHBV73imAGTQLhT62q
D9QuavWyUAC7C95dNSFn4thmv6j98CJiHFM7+gqzOMh91PpcI+pFLwTPHrjEZUcU1PytP+m3l9VX
/0p+Da4yvh11FAR7oQ30OWOyq+qcWyEtGq9HNrrKwHzu1WHnFoO1zIT3LTde97x88/LPXh0l9I33
YLWzbWlI60h1GroN3igJk3B1/fqb81MHf3UYta72eXPh1LZXl+ZyHPkTw75AJJlk1ByeQ5vputXp
+cFu2+GeqvB+SEAHjO704iM5SKza7yYttFaVFy1HrcFCGLmaeLXoJa7F9GjbpIU7HooBRR+PAD/J
x0951G+jNH4Z0uKc4Wh5aCsbW5IOygcg1aaLnsducnjUYVvrXdrdxHXYbcQ0fAxRQTq7Od7f+hgc
kHoqGNosdFNzBM+KtEI40Bwe9CXFdjPQ8kMTREdsrYtbpFqQ4cM9wkMQ2PQPk+PhXW4yBWMCEm28
KBA3jqH/0UZ++C7RvzajzRw4xdWyaKzyBi30aesdFiii+N0sL7AxH9Mpgk87rIQOUMaJy1VNtm9t
evSmaBaeMxt5XlwZoSWO+ilpzMdmlnWIAMVNb7rtoJRW4Cn35bC4q3rOmEp5Xb9z3GYXWc5TwLNy
RowdaF1S4iwwRDtPe+iNvl7zq9eFCZ4aZUIK5OYeeTntXbhpmLGtMGH+H8rOazmSJbuyv0Lje3BC
eCgzsh9SayQ0ql7CCiq0dg/19bMiqzl9u8aG5Jh1w24BCSCRGeF+/Jy910ZXCGWbaRcvGtl0TDfV
SKWaXTP9MabVvWom98PrFF5Jy19aLV5ip987XCoL1/zMqNlMi1dDRv3GsKt6jQE9ZOQmzwgnrKVr
agSgFKo505ig7umCVZlrl3yo/TvN29d5f6av8Us3um2pq1WYYirNga0top4cTlc+J1bgnSI/J4SG
V8/yxx+V4V8x98ltkxh0cklx6XqiPygVUWyqJKZHm95XFr5mIrAxmwbjVWQsqCILj5FZbrD/X/rC
zvZFAPissV7NDsQtTJroUCNh59nSTreS9tRwor7zSlxzNfi0ID6J0ZqjXSa4xijqt0EuhkPYAnab
xoTv9fcmC+gmroYAVIX+nJoEAHqTFu8mwqIJZmSS4xAFB397geN0Gxi9ty0a+GzO2Ow9RcsjYpI5
+sXKLXDX54o9cNSwTXu6lixu9aKjOaCyRqNdZWYZrOwpjHeVEX+mQ1Fsct36DMYkIkepN3YGRPNL
ZM0ECJ4xOhPY6CjJyYytrvxp7TlnmlAwV75oCbLU2P1qMwQuGmxVBNPKWCa2rXY49NYZsZCkI64C
DRypBWnAiIcjkvpi5dVh8ugOn0Jv9T3fRCjygFQ8V+V6LJ2fXVeT8+6+J9NjM03Zrp4QesVWex69
ZdXFzXoKgUQLc/plCyrJIu7voJ0+paH4ZIokGndChjbuU1s7BBH0ijrPgl0HfmQZCQS5VQhtyw9s
a4npqFqz2b0NquDSt2KPmhkaWCjrOyuBOUTnaMGkOT0FRrmOGiYChCmwETc+K1fdHE1RGutkevd0
WmcFKO8cEUNjpsVGz9xXs21zwlVpJDGme2rb9H4eD8C0G9i1nXhjxe1T2oYn237XLQhhdHmuzZyh
EOVkcmK4rxbZiLBOR7qJrb27azLi4TOUoLy1sOfr2v5ZKJdFQ4SQgcn7wwKAZsTsc7W2KvlmpBFZ
gsawVdb0qSfDgpL50axgV31DQzWWwwAsRAGrd1zjmwuQmIQho4ZIxIuBOS6gziczVuRrBQl4gx4V
lNY07oBScAEiRcHoviwsGvwckyOcEDN50szydfZOjTHIMD6WmThMTkbkgfRXwzx8Ds3mwQc/C/lr
fMlsi8z4+MXXrUVlIsNu9SDZEqdwLt1h203mwRQ+XVSBY2yMnzQIQUtmiuHKrQONeQ7gxObTjvu1
U4KgRKY0rYrELJdabrlrlXdPCW0Lq06+SY+496TOhQa2dTlN4NEf2ryuN1kNdKYcs/s8JS3RNqFr
k5DuGp/SskyCeuUpD+tXf8R6moSoAVRPEtGkB9skT8CB9PTA/UA662GqNr2rZRu3nKhn4Ek2gmaC
IdeOwa9JIaRcUayFZ02/xHryAqqN6YTV/wqQTUBzB5YyKojP3hS+kFMAt3gMCNOhvp0m55AUbPxt
ZroPlow2LrmfA8mwdu1aEIUIEmq09zZhfejdN+BJHFjwvJ87KeGV2S+uoQ56/XPUdcgaJkk2cAiB
PWpXnQCQrWfohymdcaeTS5a1y+wsChq11QrvBbBvfKz1/IdDoVdL3cSQ41LCB7TL+sF5mqZ+ZwSW
s0B5S50JitYhdaCMS7GM/J7zbM6ctEyGHY5aEoglDHUV/IoEvtjUkt1OZeU5VvZPRQN348uU0Qd6
6Ch46wxJHLZvfjkDj4VQNZtgzGUcEP9XJTX1N31hL+bKxMo0gnoqaujDFggXcwPnIcSrOOqbXrXF
pnMxnkCmnYIIRrbc1B5o1TROx1MfwLMEtRGug1o+mA49jVpkTy1ZS45GIh2rJ0fVWNFib/ZZYhrH
JpqPeG1rHmQpnyqfc72n0mGpKrtbWw7xFrGg4merOuitTwhyDI5La+A3JAXUBDC9O1uG34E77RGq
uFtKEZblnsn21DZzJJlQpHk49AjpUPWEpW/8ko1Tj8Yj+Xe7Muz2FZloApQXC6cDwm5VpAjx7DR+
DmhkYpUcvKUZD1dTjE9F0dEUtmIS5nS6eSzfvQP+qe5S7OPWQWvxb3VDuWscX67tnMhAmNmrbr5J
dR/yMr9xDJJ8y7yVUDIdvJtHTGIS5bywSQHrTKOmGcGWEiVqr3ObDgjNioYxzKJgTHeqw6+CFInV
1LgecS9VvKYn9JAgx90qgxhad3icSqv4pC+e1ZG+RGZRHbB/xK/kMb4qgUMM+iHFkVEftYExOtSa
AIb7sm4ycPX+dJdJVh1Hc4/cRJ82jH/mIhD9RgDdi9oyL1qfg4wIa5aGznwLjXgDwGjKBc4FfpxL
aEjegvI2y+oS+3ZyqV1njwegI2TF7zetqxMODs3QgwJRdckBa1NJJkmuu0ffTM5jlPu7UScpAcJh
muIpIJ7ESZqO40zEJvHTjHuwj+u4Gnl5DFUtgJQ+5NLvVo2lqmVWiZfa7x/Gsn2pI8bZdeS8qmow
N9p0p0RgoV+SZz2iJBG5PCPhO+qhddXg79ZN7y56Gd053P6AppxLYnez5xROjTf3O9v2NVBQfMrR
XYlBzBgdtsZ6tqkhECJzgEhOu0W05hpFdzBCWBvyiTkBUWQaQbr0/R8m4yob7HvCQPFUSz9ciDFY
dQlPR1XubtKaE/pAsYYuTsnlk7xgO/Ul0KvobOf9gzI6ep8l/Ugm74Z2N8C6uDmib4ZpWrc0pYsZ
ipHMeIzfn5yRGfUMzzBdMBo4N/pFrs1sjQTKRmgyo1IzeKOdERz5DOOQM5YDJwOuR3+GdThQOzB/
6IfbB3dGeoiI0imR/e8PTjCRXjYjQOwZBuLOH1r4IO4E6LIttGJRwg5B6Rcsqhkn0s9gESkrYyX7
Nj72zrOMI+YEGhwS1LnrdAaTGDOipJphJaFVnm6G2T/8s2xX2Npm4MnNVpoijxtAodxMhzcraTwb
QIKbo9aY8SklHBUxGyBuDtL+9hf+49+WAsIyzjgWbDSQWewZ0tJBsvmN/bu5DIsbzcW6kV3kzHiZ
YS+0hMYZ/vIX++o/fj2EHFRAgGOS2VYBvBCajD+DZRSEmRvasf3BoHkO3eDrtwcNM5ZmMDWUBVbA
Ag3w2Fsi3wAuCsnGmZE2oQvcJpsd094MvGlm9E3TjZDjACgCcoUZXgPIKWZUTjFDc/5OOJwNS/r8
Ib3hdS43S2x+4+5MEHjiGcXjz1Ae2kG731/8DewB3SOH9+nG8rk5Vesb4Ufm/CUMu++H+fx5+5DM
SKCBttXiZoYdZ08F0Skr1L6XxMHJJSuZrKjioKKHuExvVtNUm3EPjMvlDrbnKp/RRPEMKeo1z/yR
zuAij2B6tNz2wU3DX9ivtLVVcP1KmW/UHLN7+0A/m1gKl1IZivFyzADaJpBVf3/x9l/Z/M/Gq5ik
SD9Cjc3QM9JGNvG5t+Z2w0ubVYxyyOY25g6OGVUUl8+lY+EtnuQP9rgfrIAfeBgRQCGi6bDnMe1H
LkAkp9bp32HJp6euv8+8YxroLyITTDODji6v/jJxrl0gWb2ag/VqmMYLZtR2KQPI3LnzEMTdZpwG
oulNtacm/ipD6uafoa3e6pxxqJXxo+2iuHO1/h4F5kvbkc8caM+DQwXidr/0zud3GzW4x/rdFeIX
4sv7oSFGyK/0YYlmaZ8T/6rR5F96PS1z04TgZ0kE7JRmEwMtRn05JSOrEonB7nhKI8DFt0/940NL
P4qhg4r2BbiF2+czt663EIsOt6/98dA4m+FNtx95+7KupLtuBvH6x+MAu6Ovv33y9riptb2NXotz
meZMhYq82IVAxYE56d+13Z/x1NNq9+O3gCHeCmweKOBRe3apAMCO+fLQNUQzk4SaBN6xURqy00w/
DwGMe+aC91rr3QU4YxFZkBhQW3LRh7whM+M77oIHYc2TMFvbhKnPGVZndbP4Uusx2ujimrGxrNxH
bjlD/1ZdKe8gs8fFAFuxbM4Gi8fJcQ+in9PZ0mg1+l3yYOUYl+uR4qYo0wRbdgK9Mx8udgQiq5l7
d2GGrU+r5HuNzBPau4sZMt/RSDB3Wlk/cex3qenqrW0Llju45CYa5VUeF9MaZNMjKR/DTqiQojtg
L/aoMUgBj7aWc7Eafwc/u70OE8FnLRjkKDD3DUimle35zTYhDz3iyEKpiOI6QmS+pRPJWV8a3+6N
NC6g9aZMkhIreYMOQosGdo3Lnj/2r7rhdXA40l9GnMmN6TgfbeadXae9J7L56sjwU5DMc9QjbRWG
p4qt/LlPTThUrb1PPJKtdIrfsd1K2+v2HGef88YzmQ0zqDPy8bNsvRcCrcJNPQ8C2tK9cHcQTROh
NzBCiGqWt/Fk9J60/RuSGf7Ecg8XmbNEFD0Jf7i6pNEo5v1TBg0hT7nPZF9turLumblMaovk60v7
5JzVnxLPeTKcsF8jQnVXeCeecJzIgy3GiQBqLLRO6H5XZR9s2+kcEAnkM2k7MMfMfQ1dcBNs7HR6
FBxWcpvkJSN/tRzx4RZALWz6gkvmauN61kJLprGDy/OxgnjWUoGyVgyRVBdU2xnLSauXKpfDuRWt
e20mLKtTMUyQGrWCJUJ0S6HHV80yfrpWdO1DkAKIAeyMA2UvIn8VBGGDaKymdZ2ubIiqmphPmmvw
+sexcu4mi+FVipLEtBXnZHN4Cg2GwEUTfRKnBdS61o4FXsLJU+chH36IlHI1svprWrr3pNBdNGk/
6H33Cij1rYiis2sPu4SevZ2A3k3G/Kfnoj8jZGFhEVTNFQt9rCh+8e4T+yDCeyeLPqi1pqVdRHtz
TE8s9DpzpU+nLU/K6b8GQ3wpRvIs0L8GOH1Ja/fMTtR1KvJmaciW8DPHPLn5+J633neF0LxCSOA3
mEgHaVyt9hMNzHtnOD/NJ6laolrnhXKqy49Rd3j1o6/BIzvYDYicCofkEuXWD6ittAJMZhZt9zL6
5sCZKEEs4EFSzgiQqi1o/3X0g+sSxo7u0mQvrcsY6i+SvLZVgk6YPry+qeefg14E5ogRkmc2pEfL
a0B44HpomSbSOsmXdtDqxD31swwQVAlQY18vTGa3+AUyczpZrsWQnieetnq10kX/lNSSsN+pYNRf
HyMlf8hMLxj9v8Zemq4V22pu5DT7usA/NgO00wZGkGbfRYNVb42CQMY5XmBAQ24Uvb/qjeFidQ5d
sBlwpdJt19QnZ2CwweH6LgpNdvW7arYNifq5ocnrhPZJjvSu3HnNMm2SZ4NoD0l14TCTorUmPnry
k5CA1KvRMyJCABW1r66eoBc+9ISB1HReh4rxiSqZgGi0fnHysFpxASYGBSx/2E5rvB136awT3id9
e68s7Vfgew+8wiOVCHt7dx1BIoykcWhEI6soOGhK3qk0OJShvStNOl+9uSYr84UGk+Xq34ifC+J+
Nj6ZLmU5PnZyeq36inLMyPB25qcmYwCi8fZ0NvpHgwaWEX8gDEkz695Ksai40n83bJ00WGBZy6i3
Nm2so6ixiTwr4nZbWCUq1xYpya8QLd3C74KfU693a1AUecZdCf/SDupFSohiVzOvVNY7rYnjZGNR
EkH1IeXwKujrJDAUOGV8EagEsYm0jm3i2ltNti9R7DwztaCJpuggx1n/JUu8vZ3h3etxuFX1j0An
B5FT1kXPtXNiTB9e7L8MIaNQJoUI4taBhGYMCPdFa9htS7/6CCPiHKj92HiaetN5gQGmuSKCDiq0
EO0bwySx7Ikl3GFVwObVdejayFfA1jHuTbP7DCTnl1RN18bRJcHfOaH3GMe8ofjWaYuyuXb3YRNw
U6ImGJN6wzH5aWo/tBjbkYItsjClhJcZcBEh6N9k+WPeGBjHakRtEFHI+CNsBp7JrzF04zOJJK8h
TLGF0+r+XUg3dcEs+d1gKLDD/UTkR17m+4i1RMzYV4QJ+UrD6baayIKhH27AKjRogU6mdYKw0q50
DOirLtIv/iyj16vgEHpgugdHPNbjo0UGJUQI5BUGajw7kAlzClg4uY7uZ24vKdf5CChqjvUEHbjs
8YqooN9OKqx3FgextZvG0SKzSOoJKuTrpcP5Utd1g/Fz+02syS7zkT3FKWkVkWkCckHLuJgapFUE
j8tDLD1A7F5VEzXnPwVeVj3KhODDTLTdlnIzJldb0YCWaXws7PG+Zp538oV0T05cmxu8JRFCMbs8
GblfrULDPPtm9h527nQK8FHsB2Zive/WJzV/8IjJWw8Gby/ePZDHs+9kHLJjOdAi16upOMYWB8Q0
nTtLqCUPTQbOfLZhjllu7Oif3TkJ6rnbB09NFLNkrtW2v01td4RgbqEJoq0fOkAfiDGaziRcgStO
W/pjbCWX2wdjRLmn+SjNxXT1GNxDtOxnVyKiTwIb/VOQBWhFnAFnYZJHuw7Vr1mX4jSwGS4rWMMk
hA3jclCt/kit2j26+yrSp0fPTgkx1G3z6KjSXASS6VeX982ThJK9wRVBlZgk5tZLuORCaRMRXj6T
Guteb/9wQsLijHmGX2pQrYXdC24DJAXCRNGdtu10iaaIfdWhmql0gsd9ycvjmIU4RV3x1QqouzAI
nBPwuOfIaOKdw4QOZmdLfkWE+IcMvYvvDsjmVKCtHYJMLhmd4KVwe7Ge4LpuTTKDFjKZnEXfNUSu
+4Db6lzy06CeCzzh63bU6blI/zJ4296qxkd+yspM5G5kU79Lk9pYic4okeF1w9LpHX7mNohjg4Ao
trjWTBEzmrCZ0nTQcOYpjgzRtMfxru+CztprPhajiHIiS4zkOCeGlA0MMb9+kBN4tzQ2NtHss8RE
xxBj0s5DY6uVF1G7OwrlHfIYueI2EyypxJEPycRFWo8IRteyZmeKW77Z0sONw0u2rRwa8VpFX7Ft
JbjZDvUF4gFMlLAfYgSVrdVSK7qHMBPXskv2Bo0/Kiitxb304umcPW6GXlWJeKmH7ZIMCmzxlsKf
xwa6Fl6yBrY07rEfnCElu+coGbLtJJu7ahKnqc2LzeA2P9JO+/RFL9CS5gsVzvKWktz3FsY2fwfi
wSZIj1mB+ZgikFyAgRVmUu9iHC9TVzyWRZcy8xwI02lDbxVRw1kl22aBqSV2tbXdhPHayyEZZ534
ToMebj/dPCROw8VNguP8/8lm903cfhnUfv0aIRJjrBk1fQb23Xyqxni883qN0yfrv1V5QIGjH1pW
PpTA7QcjDBCypCi8RogGMWWKYHa2imOWalEKc4UACpIysZZCKuIXvfA9Swiw8y2AHvFYTuck/sgK
299z2KeB6rQti9RYbUWBDJPwmHgJY+GcFjUn4gZLdujTBGvSA43XFq1WQtx9wIzHDnRmZM4rLpnk
KsP+rQ4oPyKliK7kwEZC0slP2nzd5eI4Dmq2TPsDhuN+4Riy3AEwDqlmZLSzBk7WSa5jh8zDjVn3
wcFySL66hcpYBowv8RmkfkQNjuJ6YLR6hJV2VXan7QNm0jI06iUzfXxKEdGOyeCtSi9EgJV1+Tqn
Rzhf42RyW7SGJz+tj6M0iL5gwxgHbx+pqtnrmK/IemTY0033mZFd4ZA4u8JvQ2oOAm8KGzhdOrh3
7IfP+lD94BYid554HPDvjb+fUygRd2p3plm+mEyhyHOU70WS9AdQSw+oime3yXAaE3F2VOxxCqa+
aIv+pUmbxeT0qE6YeQwOzVknBMReym5JPpNcT9PPmvQA2or2qdWxD4iKE5WpuL+ZIgdYKZMD11dM
L6+6zlD9oVaYf9wK93kh9mpCShPeFxWZZ66yj16lLW1Ey0wlbCDq5oqMRQ+HSYehuxDvxmRom2KO
mG6ZSKzjoVoFvny/WeNvr1heyG6dxndARtugxRY6PVc2hH+6dpXnHlte2lXRlO2qFJSImUEqZ0pl
hcIc9yfhIvSBaVJ4Ijm1vn3fqZGKabZQ3Mx+ei/tIxlZOGOIcFi4tj3tbBT9l0o83B7VyAaFpo+n
FUwBYu+CGqSLWhRQUU0Gl0cesi0RIpje1u0JOsWGQVWQeBcAf+XKh/VTiyKB8MncpHYQjqSesfQR
x51Lv7X4XvACst7crJl6qL2HY/7EWZ+Z2RTtmL0cUyOl2MRNU6bvUR/qO8OhGdwSVJza8XshELEi
aYl+e+2NjuzpngFukSNhCrgDqhh1lTPJYhutWR0iQrlACWAAx6SJTE8TNp6Fn1ZF+G+EbHRN1PWC
OlDy3mCeC90fGc24JSfMp0TwI0H2d8uwDvaZxSuOLuqQY7RatDhglYNmNs6eRD3wq1OsxvRMdqLq
rsqi4spavj0KUEsGTbVu/YDE6fmRLryR30tqatf5MhTBj6QLnkI5stIxQ0K+xmlXjdmq97VvqyM7
M6+LfNlNTGhSDNQN1hB0VssJiZFWm5+sp7OFLb0aFb04syf2xPD4HWlNdFyEFKI3y1WcdKfYtn65
hG5RVTeXMqKi1itsuoS5LOecCuSM3Av2ndYL3iTTfqi5SEaelddqT0OGp7xKxh9ScRZzKqY+Wsyb
LSp9HY0JhZGGyqxtV/MrwzAygaVJcdeSirwcUHhAdNm6iAstAGSgi6L3234yEaCWhcV+TK6daX9E
FUeHyudbbu27OZZnfuhALTkU3Vs08d4Zpabh1CywQyNCiXn7LmZyJwyr2DrVkB8TPzF2DQYCcjyH
TR5xyIVozDE167VnJ5LDoTfErtb1y9Q67bmplTyXzNxzZqZ7Ny2G/VwDO1lfXzOLRTMexQ8Vwmud
87P1wWww/GVrjVijayrnCQ8JPi3ah74fkl2hnB9t2GTH2wetUz+jSAvBRlb2OivjkxYqPVjSmetW
BoeQYzG5r1FPaheyEfM8QnrcBRNOcNbRB4bt8DFN/aGypbNhLbGPlgqOiFGohyBBVRzxd7VX//Sh
2xE2ZdxHJE6Qm6ite4dNcr6o9JnoQGbdm+YyTEzk/PrRXiM8BGeaCA6ToAnKX3ka/D3DHn87n/nH
gWxJBE76XoK+IQNtS5MfWiL6viU6PzDkerMfUxxPN9mtoTryMUzoCIp3j8KgW/iUCf18UjMbE+o4
AxhZMvrjRgz3pR6/JR1K0NTFzUD9eG+n1cUdQixlEKFx97S5i9q0ibmWeu1SUskgcaBoypz0UUi7
QIbzhcPOWzkWAmyD0/rCRTvEc6vGZdnU67p3XmTlNRyDKJdC1D1FW780VMbLemANui1EtFdK4AqW
D4WP7Tggm4Sb/X0q5tOocjn7x/GdrLn7XeYSzO4pbutFPcQcbq1in7tM/emskQGc3+U6yJI+GOud
DiWCShG9iClQdMQj9Z7Paqza7tXQMFwHlGUCLgylPiNjSZBe1hxwvaC27dhUb6+T47xpPdo0YeCZ
N3EM3Z5wNQ3TIqTa0vvweaIQXFG6stfDQDEApcUM0TcRlwDCFONrHKOB7FwWiFLgxlKIJbw+oGgd
aGTiqqOjwL0aEy9EyGxCz4AFyzRYalLkPlJ2iqqHoUNUMTN192XKGC+uokPjRu+z+V+22XtecDUh
pEXsbWgrc5xt5173GBryZeSywqMESeXvl6DeMPRO8HyHQj2By09ZsdKR9bEgqq2+ECPE/ujtYyN6
w0XfrooeIxpUCMoSHlRKdzuSJI1fq/GX9Na+dAzsdMu8ld6w5AcXErFYk53+TOt6XLrgYJYxyk8b
hiXBoFTgc9ubUL51aOQPnOMvWohB0DUQzM3rVdduCBtEte2xPrcjB76Uh4uGkg+DCK1KM3n32/F8
a6ljI7EWOad4ZBIlLbhkXBGxdXLnPiVL+7QJqplykebXylXnmEVmoeXvZH7U2Ij5ayo9X0+FYNY/
7chtj1Y27XNyoHkff6+Jqj9oRtpv/D55h9ZI5i9xGJvMWMVmZx0zoi2l3fvLbOBu98Y7ziTRpWYK
RcKfGl+7Lqpxi5QAed1wJF4bzVDvze0M9RXT0NnVg61fvVL/GobH0C/NnzQqUDwX03SKhZPsbGtq
liFm9ZVGg6okWehQ1uU+tk1F0FK3zzsOf74hzHNHjZNnEzrrcoSw5fjcJwGElAL5Jtp+LmfibZxF
7Wb8wD5bxfA7me8W73ZhAPDIuB/nK6Qx1If0x2fTLM4wBS59CQ4kaDoY6+y7eiP29L455CiDsR59
5n6+emy9ZpGiStTnlWDwiYElm4qxD7lnMuOOE6H3c1IjcWD4nAlqfp3XQ+4TVAfuuori98gNnsq0
vi8m8UbY7GeWObuoL1jVEluRrWuTi00LP3Xcx5ry2urpEFpEcq/ajHJXzDdRPfCL2pLG3mTPVsi8
uguhh2P15fImhQUIC02eaaT5prMi+1kTrzJ3d9uwA862unnENEcmcmhnq4SBh0qO3dFsvPdK9/ap
8HEHmnsCLrFnyeojIGALeg6gHmU/DR5zcgGJP1gVfj4uipolekQEPBVsvl7HpS0YpLD5Je8OZupF
OPm7+d41Cbze5DydQfOeBsly1+iEC2uavCidWlHN5cRgBRvipiXIorug4mbQC9zSLa1uOxSXEh0e
HE0e13S4tBNnvKs97VF1QmMcj/2NKqKa/Is5e4MByqKAdLFvSp9FLsJrNbiXmiyX3Q1EdbtdwsQn
1KQ4a2in6S3y/oaYEJRKkqVdzenhiOMxbLw486e5HwaCnqwVxhJWB/y1BNWD4zHm/GxxgeDHqyBc
wqxDPfiOxVRs58/rI1IrSldvlXVIhZAMkfzFOymYmI5nQejS6va75se2LHDgkQCkVzBz5uNO5erm
0rS4k1R8xhE1d+nZdKKihUxuke1s0g4pNKYlDottpbgoPDxNmdPw5uXsYSrP3s3cgmDqYR+bOVlJ
XOwyl45iEM4CO4c/e/KTcT3mR9uDTxXNZ/tcm86Q+j/sipNKkLM/R7Sg3ajyt5mmEwpuWC+dH6y1
hsMdV/8iy7AM3Ky5HnRFLqC5UzgU6yAlGrPlKJ5nlAiu569c4EcMdzBkaL31WJtEpyFvc9jFm7ld
ESFw4ygwb5tcHCWe9GmLRUNbTzXusxTXRlH/LHnn1knqP7cYa4xYu49bAEpx7jM1FYojI+StoBH6
1qhj/tC2fRS9epHzKStr3KPswDXGIdu0p2MZjfprgrd7lU3xe29y0zfC2Sp/4sSWUtbWuDgwIDW7
EIk/GssJScnk0zKer8f+xkcqO8Gz/b6t3XjpaDQYKNiHctfJYqRu5C0bLOvRqyvChUfxleXvYMyG
N8ag+uiecNEhxM/Q9OJk3pNOOR5qo4GBGpD7a7tJtUTWkN4l9B6WWVLRhHFc0EW5zwy89B4Z5yyL
PjJX/IgNRmHkQbjvDO6gvUiyde8Pz6kaoxWBjohwRtKCpC7jJc3DfoWkZ633RnDWJlYs0x2fPAtN
FDc/bo2O0UrtT7uuba8Gz/GYuAjZRrvZi7ivN81419LxmtAteUnw4hdGs6+w5aDDcbZdiGtwquBp
wIww4jjFagqZU1qKPTakAMLcQFpXVEyboZZXsEeYWsY0ezAslDclyzdGmg5Rn6mSc8sJfmnRxCs0
vbgOnBYfiGNYK/Qkv5E+/+ufwFLt3/6df3+U2NLiMJJ//PNvT2XO//59/p7/85h//o6/neMPzrrl
t/wvH7X9Ki+/8q/2zwf900/mt//92a1+yV//9I/1jSt4r76a8eGr5eR/exaQ1uZH/k+/+C9f/xM6
oW37EEv+33DC5a8s/i6bIv4nOuHv7/rPMBlD/BstfMPFEC8sBtzQH/qvVv7HvxIGKP5N6LA5XN9h
j7ZdKAH/GSZDAo0BtBB0j+kymv9rmIz5b7Y1gw4hMXiwBf7/4ITmHwQWnaeFYAM7KPwsWBviD8wZ
nc+yqpUaLkVv+WvAeZtKDuLUYTLYsoF2z6UYir0SMfVXbDOabkjRQ5LJsDdQj13AVZPr2UeYlzhy
/QhHYXGJGSiSHprYZkE97iO9FuPPWPOqbdRk3X7wxa71q+fe84a7IhmHO58Z5OYvb8T1N2vhX5gj
XMu4kO1//Ks9o2P+gmCY/zAB9oTwLjEjIB1CfP5K88EnXtFEU90lRCyy7VkETSk+JtHYu0iGODRc
N6JaVwn6ZaLZlWq9U9MPxqWKxBft9eroD91dyUH2bBoZ0dRKk6Tadc4ZBxOrQ6Ou2ADFkt5qujMG
lIKNF2TnwAs+u7SPd9i8HkpXGU9uXjL1NdsOw3HVAd2BAeXoxbcEfnBsHNpbI+cCjanRPuyKhJNl
nxxT2UKRc7Goj2MarukSBUcYsddA07xVSzf7WQ2+t/BdER2jtV1oJMuM7PvOhFGyENQOYdjE/81r
6vxBKrm9po4LIcn0bWRN5h+kDRG7ESbVUV7CaZQbxonxxu+EWofSDZ/Y4SkQpvGg4Qc/WjG2Dcqf
n7LsPxGlt9vYr6mxZEU6RUqieKesHdJZtS6czlzUyRbfof1IkFz6QPt1wQttPvs++3MT2G9hJjuq
VBqHOESLIxzjdSg8TAk9EepFrPdPkCnoSTpwl8hAJDsQF/c2i9DYu2ZeXsRgRNvaDhrIDvRyoQxk
dwCxV7rCG4eBEKz7aPbGE1Jxu/AZ3URO/jKG9qpz836FDRpCgFHejR06wSpO58QbuYvoy+DYmXZJ
JPMXU4K+U/XJsrLHv8CIZ30cBx44VsAi/jvyyf998wLc0YGXug73sPUnWBSTQNhrVdZeCvs9Dafy
6KU0F80u0XZNhDoiCcz4yLTHOQ+diLcpBlcnoDNp4gWom+RgFvZFSUF0qizWVqQR1UbbsNZf/ut7
8Q98jO4armtwSvFN1hg+zJfVX8BaNkRJUbVhcdFNrT0kqf2/CTuv5caVbNt+ESKQ8Hil95SXSi8I
qao2TMIn/NffAdQ+vbs7bkS/IEQKBEkQJnOtOce85k5mb+2ojzft6Pj/4+0Wusq/n/rz+/lQrlzL
cwj08/7r1CcZfZyqOipuG6WJ6K6J31WDGUMDY7MVDJtuY4NtMjYn/xnvgLbSLbVx/LY4+0wRwtbS
n9wnc/TDt8bEiab3JpczLChVS/pgrL3R2iVqukbvUgRoHpU/utdiysgPNNwJNfb/RMst16r//EKc
awa1RNNynPlu8p870HXNOAoZW9+Yn34SURqd3Wj2EHmi5nIVVuvQkfrWdZGeq67ULiZXonM9tcYu
caqnGO4YdORo2wheBNZr36tSPCwLJja/KUO6RzPmFKS/LDe9TnN/oFeyVlGNyr/myi74di7pUsi9
LY6qqj9VXp0xtuzEaULLc9IpQO5U7aY33UUrgOHTffezAr1BdBpFEN1E0rrUnlKvRScJHmpSXAJK
RUmIzIzAlsMVDzziGPJ8cmEMEOlLc62p9q9G6dFtHlGvA26oGzj64uLR7F+Vo5wOIdC2c1Cgayyt
Jv8fJEP7v6h1HLgeRD9DEGdrWNxI5vPv3w5c3WlJYbQDbXYbNcFgrIjw6h89u/5AFMGFt0N83Nde
v4ED9ksKL/ltQrIwkqL/qjCnEq9gOfcIc9RR9loHTMUNnpJRG1bxvC6oscHUxl8tJlqMiMfBcJLP
pPAA9XhjdJfROD5UaSZXtZ1yJcod68sSgcuE5cmq4PVhSva32LHdtVGND0lJpvQkoZ4QGacdURo8
90z6yOisCDufPMJDKj0/aMzWdzk68EOcO1tNy/vDMBGAajl5egsp1HRB/QNkUHmn3F6/WWimQIW8
w1hqrrr4H2Apimnzofsfh7ZpmVwRHOLsBCQsd4Y7/dsuJkg31uuoMa9NxrS9Eqk4+14rzroadNSs
sdiD6vQOyz+WxeAFAbOkeZ1aQwK7++c1ItB+llNJ9PG/NvNvqzBlEMz25hf+s7VOASro3LFE/Dtv
d/l3kCb/9+efNSeHiVkee4TNOD5zn3nzWl9nRzKAkTj864XLP/685fIBZ7HFzrestz/Pmcsn+OfN
KRHwYwQoz4+YIjf/3+/0z9p/b1f8Il9vngrNn+FfX+a/vtafz7Ss8+dN2zK7J2IjamA6NvCkM2iW
v/dDYNXY4ZZ1l/8si3HZ/cufFqesrG4R9/i9gC61Jdn9opnBORaGf7Cp+6v22gkufZ0/mNtEK2Fb
dS3qF8axb509/UUosNyNzeuo9X91hSWOrTQvlBP/0ofG2XS4uRoZfaUDMYSRHL7LTLc3SdshOiRS
GNUXWd56+Rq07i2hyU83xwn3U52/G/SAd4U9XfNW38Y1hJg2h89o4FRoRdrtgPZucTmZFPsKh7JN
nWPOZ5ggA+NmGP1Mj37sURWvQ+bZMXLapndaEp+RL04NpjLpEsTuWemOYifMD3147nMuo23HNmLP
LdZ68pvRGf5sbTK38Kus3CXexHDesTTcnPgX8KpbJ93kGptImEOCqKVTP4jOuLchfA2ZYN3Qm7xc
Z06DCWaOaOI0oIjkxXvDLJ4i4BkoTrodp++nlX56WY2jd6SAGyPzACtm7SsaoZAa8IIXvs+nAsCQ
OXgjtRo1hywvlNWcrYojoNyW+KBujVfOPEnTvYWhis4aXutVWuCbsv0W+0+9pXhgXOwqrHhafiAF
X0UKm5BIh1+JXT4bVt1usNs/JSH++ooS+uRnT1OIKbpU5b7C3bxPu5OGCTPwS3Tgw4ypxv7Zdj/d
YdjUSA32jUgR6+CRvoPYklTeA6iN+2akWxuB4/WwtQyak++90BHnQufKCN08HeNjXR60CgJC5Dgn
7tjQFjVyk6M03iVejfdJsB8o+UzJ8DOu0qcMss/V8LhKFkR9l9gjQ6Hpx9GlcqUNHGC5V6NKaC7Y
TdvV7JEaItrRFumUdQgVMIHDBBT9UoFcd8YuOLYVVbBagqWI0aSuxEBJ11BRuJnahNFNxqVYuq/g
rYrVZIT5ilpUlg4kPRuq3bpT4bLzUbTXHaV/VwMr0lMjn4zhL9BYp3R4s+zkl1O0O+JuO4payVOO
2eDi2e6p0OGRFD3MiIp4qMTovk03utApSdda/NRwn191UlzySj53hLSjxdvEVg6moR8NgOGHQBPn
JrXfBvJ6732JgT5CbFSq7qGunBqPd/eKh/45MimytUi9tmFNaZ5CMxjduMPpRv45buhdV1nhyQ8g
aiX5i9mVe518+xnIVa9a3So2TZxWFIPJusMsCnZiSn9NVkcsVtnMqDGKHzpAvhxUViXAY2UNOPNe
v4TI+Es4E3t9dG5YL+ud4/r0TiMD8KQX0igcAdG73yRK3blgpSdPybex1SQzu3I85AZWr2DMt7bU
T1lo4NXGRA6TI3y0igAzGkDTKPjKHI1YEgYbu3DwdszWwYeP5c5zwvHWvbhJejf7aKtzQUSAngeY
Q2evpddSYERm2yoLr1Fr1avEVi9Vx3wQAcFFc0FcDy6n8pCXh4nxJUW+4pXB1i5J/NfeCRMiUpGx
6So7Nkb1g2OoAnAJ/s2U0C/sDNVA1U+CG7T9Q/PYf4ONeK8swf5bBZrVrAX4PoD+dwoYzsjVcCZZ
zwYj1BW37fzQ6Ua8NrQKIpnv/e5VRYqarXK6wu6Z6dC3nWaU6tjTMQFMCIe0Nw0x3Hp0wvfOtfZM
xYZ1OVEdtKa9HUMqrbx+3eHW4QI5F8MjJkpUYs82Xm9S2e3NlFgJRpEYrNqoHhQJOAmtAXqOMT+A
ifPNAcuCmk0iVEO7ilgRYTO6graRn7LD/cGOVI4jCbl/j5Q8wnjxwLhaE/AZWW/8trmN9kNRaQbN
bEWHrKS9309AqCLnsZkMb2uOTBqbzD+j5GlXsE8p62N6HVIdAwClMowd2rm7I8A0zlm5dv3Gfo71
FN2hBGJVkzWPpZLSXp0950HKCHT2WzIvOiDQy/cCH6rfXQyg3zDazBfb8C5uwC88NdHR6yJvPQa+
3Kh4ejYqsKLDjNAzCjHsOvOLE6zbp238KrlwroFMgU00qn00S2YlHicEFQJaWrjPUor7CKc3Y40h
sE54WLvlWyX1J8IXph/0ElbE62Gkpo++1kzno66GW8Sls8ymfRsY7c51yx3ywQh7rQ1XKErlrpc4
DSE/7wfUSKtAG0ZKKF6+1WP/2JuCETQ1V6GlEQWcgisAjq3NiIW11UzQwII8iEyrZruGf26CEv1u
Xj24yfCcdNMBKjNErOB3m8vfolXoM7vhYE9TthbUbfWccHgxZ83GVg9htYxAOw3ttYIQs6HUTH+z
ndZ0jd+dGtfAxEG+6mzcwDWzpsiujlGGTIZKaUhOtokgO8ZTOQbig4xXqJPIyM9d6Gu3XCH9WtZY
FstDSfrmXXei4RzYFP+Xl82vF+yYnx5CyFU3wXhqiJY/kF/p4tIMk5e40fG681aqH69a0bXvFffT
nZXp2P3IirhDwMEuPG8j9x67LG2+Yf1DbLRFdBuaQl3S1gzAldXajw6T2LItF2c9jWffezQ0/CZM
xbJ9SxfwnEQ5uQ1u+uWiWP5lZOJM2k3zoVmIhTxDKy6UXfqrptMu9vU2+wSxt1tWZdej/pEh5ZGo
w+WmeolOeKofazIXIdTNW+uuCUG6Pw08VusUle5dz73m5EV0QQSlllfq3h/2vCbSgWsXuNEHmi61
HfQwuvRtY19DyS2jtPzxcwopjwun+jW4VYHWtWppJ9XngVnzdqR7e+g6IR71FiHksppuvZtWaX2P
BIjRloOjN4aDONkKbRH6hPgNquzbsqY9WTdkr8Y7OsRhG7uDdQYFFt6ijdSsfCP8TvvMs2JTVHb9
CxtQjVzPTJ5xRmjg2kbj4DaO9mhVEMGW72KhyyKbSn0PYLXX8BKie+sW/skhbHrX6XXDDN57WXaQ
SKsHblfVe2orc8t50J8rWdU4cvpkU+hG/VUUwE/mPVQ6MfqgorCfSgnLyqFRgZokrp7A2vPLzqv4
jHa9yAu+NDv2aWZr1s03HXnWtFTbVl5hvwV+9LysGrbhU5/MZYNK97Z1aRfnjOPuVpsZofBOa301
qf/3jvRwmGKS6J6IvlAHj57/QfSN/hQUHUa5+Y37LqOh5fkoOdmGrTJMBGIs0cpV1q0ZkQ5Helb8
7K13bUqNry6I6MtgKLsQit7cDKqDf1bItXNtWul3AnJ4o2l1cOmAzd5Qc3kIjcz8p0/zr+7Fd+ZE
5cbCBHMdrd68dgXeiOUtwFl0HHC6I5JN6jWYihxXXfvWyTZVMrrfXr/681Hqlupq4/pXr6njqyhb
tckKj3uyMtNL0B2WtRjy2euG97oVg2ZelhV0P/G+Ru1p+TwOlpN1Psb6TaZWc/GVbW76aVJfXUfd
b/7OGU2edUFM8G0sRUKIiOtvcpxZny4/1rIGdYh67XlZdefiaZ+jkTZPU4zNp4JcuryL7ffIwGIh
7gA5+3Pju+U24or3I+KoXLZBeEK8ZgdFD7Sls3M2X5rmyf0PiDysyueYGn4eww/UgwxNj/AD3diO
Vhr9yIneWt4lMD18zYVziBMNX4BZoeWOc3/LwTR+gKnYL9vB/iJo2Dvy0R5r3L/cc3cOUIWPDpXW
sp2IiA0ig+vhUUH3PI0EC+/shNOL4cFpWUOGTbuKOSUep6q0jkamDztgWesWV/UbbG/YZ9PwhQeH
jpo+AniwC+PJrvSf4KaHL04enXqAE9y9iNG+HlHSwPk1fOlGeqEuab+mhhkcSGAh6CMy+k+hzssL
DQAA24a6xon7ebo19UjtHC9/Xf5Z4jSlgFo6t972mttQ2nTO562SCv/U91huEjwER5vwoG1B1+/L
IR+Aa+FXg6161+pRcfRTvXo1KPAtH193GqjBY2Ze8zAYQI+iM1s22HXDZ2O78rlVpnmK4YJsl+dz
3LGpavof5VgwOslRmPeDbbxNrnVYPmJhApntw1FckgbMsk277M8WHenFjPVS75HQIOPczdKeZZNO
4G8MAMAfHg6ufa7RnyV5Sn7osbVZNtkN0QjRI2bSrtfBYzNCT/MdJmlA5/yHMqdTX6lKPJBoal4m
OsFgGfnuOI6OlHmmt4J4kUMtBneXDP70o9QZ2rfj9ECbo0VTMWfKlDX248TKnltP+/HnUxHRAVi+
6O96bFtXT6MvsPxDRdNNhm7+2k1OeWx8yRx3aOUXhJzl07YTYKNKxfYxSlFqFkZAjdgonv7sHdXm
sB1KxbU8wNMYKQg18w+IeuS1pzD6TN5jSpw81J/lS6Ta2eBG/+mFVQvoJOeQGQrn1atjpqd8SU1o
0H3nQwx1X3BfDruRjuunkex1I/o5QIV9CoUcTj5Mja3JkKAJPBeqOPakpk2h0CfOpyYSoB+mXV2L
KGRoArJq71iFey2lY+88d4S823XcVdsnH7HVMXFn76zOZFVAO+51BIa136ZrRn7ePWmmp7GpMfHS
UdU9Ovw5M1huMd+EK2tI3zGRmj2GmE711sYfnBHbmPbpegiRlYixs/Ve8Vp4/pF8C4BUQWWehs47
1DlzQITB7tXFoIPiFCqWH9N4m4zumfSaT8oYhzTx7LfWiMK1YXSgUZzG2EUu56iyy4EMPfIWpwZh
d1C55Z9FmBmI3agnzT9afnK9GELf8udgz0F+nYGrrppVcIQM/PP8f6+3rLwszDme/c/DFvVcmE/n
5WXLBpbnJ9irgAPnzf/zJJdxf124trVqrQTQq7KIh5YdGe4QD9cd3uXN5KHeYlvFenC0dAuT7S13
LeovMTOgiOSXfeE1b3H0kdHhYkAMfK2enduqJae0mheyJfQlLonoGnPZn0Sg6Kc3oNNq7Li2N6Ey
ZRfhsvlyG33E9oEPtphNkJNVlAjwMGbReUy2Xnd3rdb5s0I3u/HlbLPH5fH3X/KsU5xCsG88y7Rf
2ypSpGD+RvXKF4rmsNJlMfoVKhvUm3RjDKRixBy22biNq+4jVmFBYAgTgGAmIUOStOzqjobz4oYg
JZfdw1mmtobsEWxKcnkJ7jRWSdW9Ll+O6mhJFP0q08u55FhMp8b6Jh29OGvMVEBqx6+iA6iIMvNF
TyI8dJIXAI9gXwl91nE04hIj1N0tzy3/zRVDdMcsNxH0gQ0Jccg3ahy0cGkYKIQl7Ijlg0Vmgsoc
N9+qSDO+MdkUIT8aUe31i5I8DTf4IUIGs4UZeLOI58pappaub5KySjK057XqVI6mwtvIjbcA6bAO
nDY4EeKAtddUWALm4+PP1u26KU7L4yxGPZRAcMK92RxFkBwULcPDhH9pG3KposWip0yWW9jiNiWH
JE61lT252trpErXumvqxtfJ2r0c0UhPg6ntDYSrTxjpbxRiVsJ5gZ+sQN++mun+LrRhSU+XB1PH9
E5NFC23uKdKhcAhfr091h6tp6GJnbXuDwLlBR6+cQSUiMcatiEznpA3Bz16pXyhBsrXX1pL2mnmz
urzc14VzTyd45MbQvy10RH0+ZRY64vJXTQ+CEj/4KBIBLDiS0pmAAJpvU+w71yAFIdi6D9jo4Q9j
9F7lSekdW156VX2HKF751q6uNObpODpg5yHtiQWw5MCtD6p1wIIGhrM2OjnukQH7W7MT7U2Lp+QY
Tt1bAyfr3CRmes6VVT5NY4XAZgydq+0U5i4xIYCObYTvz8XCHxSBCSRMmCdE+isfl8sqHoDrudwa
1v6omXvUBPnda+0dYUfBOZSMrEs43vr4EiLqwoLtJ1szTYutrafTk5ZTZeR9iJJuqdnKKIlPYqTD
kdgV5sheiEOZpcYpsvzrCLZgt9BMpGtDKyKJJd0rU54XrseyyAbzYQZJMp01iEnkAhYlXO7+WUhN
5Ou+8Gu+jvYzhJSk+x72HrPChlugaItQycuBZgMFkSUfXtc45d3u0/ak2I2D8RCZBOy6ymYKDgoo
Qv0mthUjf85rQKcLcqgzRI19rbgsPJB/FpCHMXHXxoAGtfjGbuqvyBiBRe14p+Xz93O88DCr+FoS
UDdlnLSnZUHJqT3F7puPLvmoOEFPTZPc4zy1d6kxNKflKXhPf//V+Qk6DNd+mzROwHQYME6FWEJO
8bwwRnIRdXf4CCU9cao1D5mIdc7EsNykLZAnhkZRmv05zt21WXM1BAaNUH2Wc4aTfuw9OZ7tbLjI
BLi1bpCR4rrcRpGnt38Wy0PSfpAr+fN/dMrnTtEXx37+JssiI1B5E5Bxyy0EN+Y0LwjzTbdZDgRK
6NGM5CtuRae/oNDqwT7wEZYFlvO//wr+9Rcbw1SDWnKz8H0aR/wN+bGGoD/983D5Sy9dRIpOeQgr
UiOXhTnHNssqew0tI9lFc7rssgDzqU4LwOef5zyJ1jaJYJBqFQScYCZjRkmGtdBzsTKZzmsbznk+
E3I6j8HeH7RPZE7F2s6qYa1Z7nCcOmaSoizP5DZBFB4yZFxzUMe6xMp1NtCVlytaoMZu6os3q5so
1Fj6Y9CgvMuCsjj3IsVMOXK9COcerNbgz0zruVHKvloWDqN1Uuji7M8uaTNi+0SK2n2Yj4rl68ia
cyhguq5rB9ikxHnG8gtBa3K2u3ADw68//MG0zmMKMI4UPqgZ0ggJHiiv4TqfzHQbRv0AZsIaTghd
AroB8HsX5FKSZOERa+maKRIX7czlVDNyHXrA8thHYhkGbXo0+iTfIFfHKwoBIKt8ArRroj7MgHtx
ZHCwtwZYCiTU+S4K2pc0BNKEP6Y4LZeD5a//ei50OBBn4EhjcFy0TeFvS9QG12TKYFFGuJJkIfML
vUIfvzA8dy3yvNVEPvbexZhHd5fJmFFYLzKX1U4fEu8+OMauZZr7RQ8GY7CPHNCXQN+yIOiPfaVd
4HyLa0uUMiXgkOfN8OC4k7yYqHhOBCTuYjgmn35mXMG01C+ZXQ9nrzPTjXyObH94ygmLu+VoDApT
606JT0OQdITZ1UikEf5dtR/jcLz3s7MCzm2+CTzHoEDoO9VWGT1tmrSLqMUa9kXYxT6TTvSQ9TLz
GL1nBH5lISXlZJ6uuPYNxUv/aFDh3Q4eNpIu7ftH/GdMo4QeHCJn3BmTlj9kdU6V2CFoBsrs2gDj
vq/xeLsUXz6Ej/srI+IQMhtybFt28iLQiYE3NQucw6m8uGU40Z3x4PRnof+SdsmvWg/K6/KIWjxD
wIKLSpr4EvuHbb0PaPFHzRWfraU5WxJ1UV8YWfw+WNV2ed4tu9njG4kjhpP6rc6gzRSJ/eT3xY96
JLgF8Tk1papxDsaIAMaY7JdSt+t3iz7/sYwFIO4wV++FmEisCHOaQvN/PQz25FYOK7P0853KwhGT
sIi0o15wb3a7sX53HRANnu9/V5bg9yAXXoJ+3+t6E1HK2cUkIjw1N+kkpDfNC1OVMeIJzDwJ/gPK
lYX4arQa8UBmv+CRbpkYMPBQdjo+tLTbmXu8VY3mvZmjig95L680UtotCRPGQzj/BRgcxGGMfLbG
1LeiVS9PSlrjY5RikjNsZ1yPE6GPaL8adjXy/iFNRsD3OjK3ciLYZ+IKlLaAYvXINiCcpb+zusUa
mJflGwwjehuxothmTVhITERnnmd1O8YNmGa5V3534bMvu0MIVOht8OKTGsjiSlCBv8DAgIU7dPUa
BRf1ZB3NtmbzIVxuI8IZ0MipCdnf0FxBKg24w1M4IYnkVug36rGGDHEeRBH8NiXgdqWQEm2Fao99
XZVvNQ2ONizSuzUliL4G84a54YnOlPESR2bzQo5n6iY5MtkmOdZDq+4538IhHvPQmE1+Wc702PHM
c5zv3JFW18hr+NW41eVPaZ5ipTDq6/JIuIj2NL2ic+NWK80EvWoGU3TH7J1a7+6Q7uupyL7RDo/r
oEvCW5cOP6qhHC+0Ral920TPuZ5tPNrzYuqmi51QR890SzJjcbn+VXPUT5I2D2if1i3SipWo635O
dBofTXsqj11Ety0wJSgKxCL5SEPbCBh7Es1mfpDEl6yiQV+7JV48D5ezBq2Tvnb7A92VA1VV2aTK
h8WL71O2cCrvE3k2YceRV15oEMH4y3xnV0pbp/Uxjj890mu9KZp++H6HIooo1U3ome2m1AHsaNbY
PDcZ6vi2muKfQxhvvNJ1fmvgmuRO6/pwz/DMOxUltiaTAhcCyHCXeVF26lvdf2yJ85vs4V34ofla
2XpMA5EbgRHpxitAkb8fLv+lw0mT1GaoWKigenYGLs7DaH1Yppr2gKWRrMwPq3r46OaYi8To/1K2
Pt2Ik1mFnZ/egU8if0t8BrgWFWDbyeSdqiX+yDqkV4oJMZnLu7rz089o3yPxALEU0AigSzIeQt1z
nybI2rRhsJZZ5tS/5Hsbg8VfetN9FzST3/N87DaId7J7CruBEAdoChlS6n02yuSjj+sd2sTk1YqH
H7rEQML54X0ZynusPKP63TsFrZkAjtpUHCj+4N1VoNfs0uayXJD+0doywIgVqtPoOvC4px4eIiOC
veZCkQ1dDaTw0PX3OBU/0jhEAz4pSJCTu8GUW76VXNmzxHrtHKd/xgUOsdtq7rEW5pjjPXHkILL4
NTxSfnUJ/EO1zWm0HPtcds0zMJYXDFiY+8zpEyx0ZM5GTeekGtC4ZHVssHZph3Aqu3de8yFra8C9
wYlR0ypeV+4UrMeG+tbow2INLct7n4rBWyFPl8p0Pkw6/ESODpUuIPCqfRpGgIasgBwJontMSkkH
ykwxIKHeOpCPps/312KrNdLeRpj3VmaQqjtdYSaMnQEQjli+bZEb7nONvQ3NfO6cUgmMx7ILEK+y
DY9Uj4jKSO1rIvXoRxTiqplS7TsSGj26BPyGGY6kAnBF/qmATw89PViQE1dTw0iW1524qaR9GzQj
WHlFBr2gVZ91LernNCzLUzDXNx2vtr9IGiPbbq8aW7z0YIDOfpOJp5ybJ7niKmXkC+5vmtyvBG6k
hs995TiOsZ0CIzwKY6YsJkkCkovCnFdUzbGzyQdJap/ZWeOle9oi3MT0cLwglaGuEBfunu5XQSCT
D9nNgpWDSHtLv7h8KmsTqmFTGOu/f8HGSDfY1V6IlRg2ni/Vl4qTHWpkbW/3UXr0inmv6NhNZGxi
7ErLc4k/5CgEmSOdPTxF2Jpvoun2yyPb6QIarIm6qrxBAgKcfkVzCytGbP6SU/GrtoW1y/j1t6GK
B6YR7lePJHZaSYZiOAGj6tY0NDKqanpVA8ILAbb3h9+95lEyXogJGxFUKu1q6lZ2Hkc1S4n0M2FV
/7eoSV4hJp5OxkOfQNpnxsnQIp6Gs1aMlzQSyWusjS6yqBHEYZ7491G2/p2zkmiVRhQYU+rs92Cn
4HQiPE+0qZLnFGp/rbxTPQK+C3XtWZkhR+GMRJGOMd2KXF5zm6mYGvD/TZBXdrIl4tqIoDMsk2mV
AdEJUuPY98p/ToWGACaOH9oM2cPg+OrGJcotvFvaM60q52+I/km7VgEDrKrfJv1rpo/tleKFd1ON
mzGv6Oy3OiIY0B9n6JEgGL63ys1UqQKUAq9tbEJc2Nyr1Pv3mEnVGzQXbHc9CM6gKn/MncevOMKV
bSW9sx3VyAgto4HAt0nh//YYF6kvnLR+bPZ2mf+kwntvCGJ67GXo7WDoJ5tSJfq+9WwAcL2DW8tR
p5w4mjdHp5YeZrj559OkU3kB7L0aHuVof+PXduYpfP+IxD47Wwzt1wGmOQKooeR1FHilGbyGJub4
FB3rz2AeUWoD/CMP6lVsrQvv0TSxE9Zd132T0rV1Wh+0KtFayINE/DB1c/8eM61uTO2rFiTbTBUx
t7oZFjcVIWQ1pwfnJZOLrcxny6XL4sRAdEkRwMWPCPsQ+kOAhRND/XxKgNtKtm2d/UWNhq6acLNL
D0L0ZDjxE3xoTILEkR3g+/XgzblgT46dnq2MmIXWDN2jpqfFQXkCRlLfIhebtJ6AJzCZByuyMKoV
6bud65RYqNfnkI7WFHP9b52bhR6FxKS4yb12FaT6zvHvsWE2ezIWujMRs+E5E6GDdZd+Kqhtf+N0
P7KiCmneZul5AHmo/IZ7WBx+2CEJvYYToPrGjy9KdY0TYkHh03uryuzyBwMb5ZqPQP9JMBXia/Oh
TDCkhM3JPHwsEym2fPR0SwFLPGVVoj9xAtfDSjZ0Ri2LiZ9VXxapOGTVeqvFhBY4Uye4rkTBPsJm
u+f+gSyqNeqzWTX1uYy5yxc1eHEE+ECU9GAlADhtcS/Wa8l/zrU31GfmyjfNQZMF8fZ1qNNrJVvz
yNiEzAnLoMyXROaZYRZ3N/UDWkXyMLR2ddaldiV/St48mTbc4Sw4fjF3ZZnq0UWm6d7KGnUWcXAU
eqY9BOEkVrAL5DWlGvaOi6xKcrxv4Q7GdHZrPDPFqziJY2NHD8tTGYCry5ThMyxJqCgN+RLGuvvS
YeNHXuq/kz3gPMbVezfsB0onT0lcUAB2KmMPR1ttS0tuPbzaZ1ccmqjghCmhp5l1DniNoU5m7w3a
FZ+mQ8c3KexP22mrpwSPLmCezPkmPZAczDB8xu2N1bXBRhPGn0nbEaBrO/mhCWGuNeiSknzAl5hZ
6VHTLPUMlgPPZhQePD+cYWx2SOkvM8l3DPJn9gZFKeJOzihhCK/8Jv6D6a75OYTwXJKFpzX5wwlb
2mXEWUxgmEcuI86Kr2YOU9QluU3SNc5tNBAj37EnYO8N7xhPyCJCT0GDyR3eGbMgpAzqpxa0lFGG
8pE5BFCGvPZh85MLZFPAmGsHAPDnRTyYbDcX3cYP5yChxn1ZFli6N6MBCzLOhvc+QwxVYWbex4Cy
wtDxseBoOqEObXpVAbdjK0cBIwYSl0GB6ydIRLD3M7jeVKoeGjP40GztwFy8Y2jFpSABKg6x3Utv
+acxcrlLWrCjluMVO3DtYOyjFDRM2qXY3Qli0mj7vDQTjRpwLO9dpcGEt8QtKDWM0BqQDjPOXjRf
Fmedam0SIt1umND4UoMd1qp+7ZV1eTY0KF4xuUePXm+ZxwbRXt4IcR0V08wCGi1jEy3ZI7K1OSaZ
tw19+tg6VnNNOv8SQsBnSkli65TRcNYQtWDl5TgArQdkft35ihNNdubJkjGja48elV4p/8mDOOmn
4acyXf8NJlh5wi8p0IgWwds02PnujUl+jrslze8ITLadawAY3Qu9CO9hVMlXO4o3ndD7a2XM3cBM
iXsdWu6x8vIPUUfijo7ljOGuOprkZ766uTjlQK1pyFQQcLGGU6xI4u9hPDXJvifH/aXqx/7FmGbc
svxFH6u5anaoHpkBZ/T3/GAGJlBeyIoCs09SXd2exquuehNtVksLQm/g7Ck3PshirAl7atJD0/g1
AwwWjpIUx0wSRmI9u9hAEA+MgcR5GOBTZIVNe7jX7Zeoae5hbmVfvgHLtSK40q3D59IkvbRrZfEj
L0MaOK7926TN7uQ+8EfTZhQPE67KSWvM7EJcKVPp/4+9M1tuG8u27b/UOyrQNw/n4bJvRYqUZMkv
CNlyoe97fP0Z2HQlnUqfzB+4EZk7sBtAtkUC2GvNNeYxIdVyRI5X77pSOtQplAvCUm8WxfjLAp9f
vGndLzUx4Q0ZPMJ9bN+JOZ+DkjKmQkueMAltHjXJnhk4xm5V3kMTuZSxk7LR20nkjBsFE8+erOnW
sC1CRkWivciYlKyCQSL8Hxnqi2oiF+gHK752yeT/aVcfwRg/WxOvrG2Cke1rhS8FoY0Vcb1SUd1D
hSHmFcLH0Y9wF/NGA0M5gmRDOWwCgzvdjKAHb2+Q5lcqUZ1T38oee4LqC6RT/SSGfL8CVZjB3Tby
jJghT804kN0lj9VoXucdUU1klocBogwginqObeqXpMBI222K7hzoXk8Nbe6tHEoAydw0iIjIJoeG
je6/l+MXdnwPlCoVMGUbyuwc2ZrVCC83ZN81Ih+eeQjV4mQhgagnR42Ocq1LTTyDikaQyng8jJWh
ryhNC1eapFlHswE2WKr5xTT4MqWUuKuSbhDaikmKDAQnU4KqGwCgzpraRnUBhuwZr0O+fGNyLqhM
WcLe5x5rKxiIBQUOjhEvDEqGlmHASRn3dziugbvM3NE7CgdJ0cB+xHQvHZOE+1T+niSSuRcNBHHE
ENQFEnJx4gVybMIIWXFF7K88Wk0WbeQAElzuxYBfS/ahCCAC3tpBlT8OIbmDsn4MpwYMVCHpKJCs
wlzUZFUXCga0nRy9KSnSxmFQIARS/78Dt68Q6tZCVJw4dNRmA/QrCdMNuWgF17vCmJd9rp6CEu4d
1X71ppUIGw6d1K2rAY9G4MtgZ53U3lFeba+UoLg2pmXvCWnb+JJRQ1+FY7GUTNBJYwQTN5DS8VqF
T/p03/WUwF4LciHSEDbyVa3OQYR+JCYyE33Apznv+nxnxIg1TLtKNqjUd04+qWDS9wqv3ePQCjHo
0Jy6gC+mKz9rbVMf3QjpVVSo0lZSvMswStZDnzXm01DzfQ8oFLvtq1sfIDIZaWLUaODq8qtTtONb
D4WM55KG9cjURSByMLMRjTghgpmcpf5O7RX9lGtDgbx01OcQ0l61qtbOHQ7FnQLbF6+MRZuhBmoI
wR7ZS64iBbQ075wxu1OnWNioSwzdd7+Eet+uog6iGn5HZ75oZPJV7AzdBr2oWbrWWpk+qn6Ww2is
x13XFtXSbacENrXv+140/QNRnwLzEc/PwG9a2Qa97U5wF0GB14uyS18StYMQn9ram1kAOBk187Ew
KRzIsi0F+uYHVkHoipuwv3QQNHk7cDZdAEEzBPP9TDrQeQgmObmtlTuj5N3a1h39kuIomJfE9CLN
B5FPMhXDAcvF7YqCoWadAplbjGr6gYcaW56geojDTp/xuWi3CgGVnQUfXwO7c0E3Hc6xJdI3oovY
q8W+u/bOI+7cfZ6iWWvx/4psviuaJB9RM2dLIqXmvB0AomNwLB/jTuWOPpmYK5pXXfvmLcFD56Ja
wA0yXpElT33DFVh+xsKSKjkp/XkkxqTWBkaXaGurlpBPUnR11WIHu7ewfRsBH6/yAc9nVynnaV86
5szLuGUoaJAoRoU/BdLlK4HRq9aV/TUoqo4wOj7WqolguemS8mRU2PmAedXmY9Uaz7qNWBNPq/qV
vxKJsSDM3pvafsY7+DHgq7728VYuR7k+NyPlJ6RZ2LbX7gSa9nv721Qlq4YWCm3fw3tVRvMkp4h3
iMa5T3qFdlr1zZ3lx5CRZYrN/KCaKgeyeEuRbblTZcXdRbg667DC4xbjrRr/ndoI0cbn5iv+qNYq
q82PDqOCpdLEKF9UBFhFLEv401FjIo9p9IZw8YtHchJaFpfo2I1vzYkrmTmS98j9E7l9RBlfjNyI
GCWpgrjo/atopAFuMuATa6d22IyP2IQsMJQLDqLBLaxaF772LiK4PjpLbJu9Rd40P1RukdvCO9fc
vTYRjs4gO/uBfHprL12TNLMmScuMTBvyaoUqyACPl3xUkjVKLChRbkJSt61b8lmRxAZPJ7BdW/Va
DiXiT7pkrE1yXxtI48U8KknjFb7DFojM5Mb+Rg2aAwseF7EqtpM16YBqyS0NF2eDgLKi7Y0pPFzo
nToTJbP/n7jwNOQ//udf7x/A/QGiovj8Xv/rJ4xh+/E//8L9jKLy/5u48P/i9yp6/+sZ/6UtqM6/
HeTEpkOOQOZtnYrOG21BsdR/67qsgAQwVITUJrWcP2ELlvJvTafuRrd029AMxaB+ucqa2ocqwBSA
BmY1IGyyqun/+i9t4nyrYrxhMqBP/Oz/yiTQrKlA/l7tOP15qCY1dIV4Bn9RW5sqpX+pdrRJJSUJ
dTI/xqr+T9kP3mEC6T2gSYoXDoHtd2SFs0ipw48ibdSZ6SvaYxlWwGEtC3/DkoyZ3/WP3EzHZdMk
/dIxjOxali2s8QAs8ARZFo2HpHvexOwzfW/Ir16R68fGsM8UasNFqVsHXi4Aw91tMQGzXaP3sJPQ
frNViXMM6VrvOOYzt8KY696QgMuOtl/7PU61EhZcXYFx/W/WiLG2taSDC/JrWiBOTVX3BU1Xg8hf
6hbUVimvsaU8GEXZ/EDgtx+Upnkbyj5dtD1WRjEJg10kA3Ag3xVcdbkdkcSqkN5GivxTGc+KRHWL
o06pAm7Z7vN9SIyL5j5W2PGyKgxUPtNJ0JkrtO+PkgZ0cB4XORuGqakir9+LLp+0eOOUyV/GbTUq
oNzk1OqI1aK59bM+Yk5cKLC7bRl3zcYS643bWSlcwxTb9ZlVVkAjsqp69Dqg8PogEVOLiX0CKwQG
50dtsichYP710A0Sgmu5FG9hcVnRskzt7mimSX8UR2gGKHe3qwqYBLNioi4yb51S0LnixofSMSqL
t4Aw9MJFQL3THc9+zdEjgtp+c1wi2n2G1teBC+L3lDN0g5W/KQpad+xJK/Isjf6iIPqxurx4o245
3ViE8VdiGa8Qj8B9tIsVmt0vpxfexAMip0aIqzEsqDVKgEasON+6bhDpD8SwILW7JsrNVKY+TrdP
hMtdviC8Ibc9FU6F7tgnS8mckzE10E2wE1D0/X0cT3CSnar3KIZEwwPVOWHh2S7I0/68BsarI0wp
AGpVGnb4W9O0stES9EGFIvV8vj5NiCX3sSqggEjzCckSxYMFC7txrVTFF9FrRr1GszFNfO77UswU
XBtrH8eJNUunOMl9ZVomKiC6Vv15ppgJaty2C496mTqoL6KRY/xLLd5yEczUlyZX6j2gGvYBTvjR
KtXDIPvJu0bKG/Sf4z3D2wVfm1nqSc39cQ1QJAEr3OWoE1E9GBnFlJ6cS8C9eS/ABlXFY9Wv2I1I
6EA2PTrI862hfvOQxgpCpT+GpiNp2jgYkecs7xMB4Ivzh9r3/s9zp4VJiNt2mMb4i6vsEOBI4QgH
IF7gj0Wjq/yeG9PXl/exwB3BK0vaEVVofaHupTnItnQ7yQ1Cb2th2czblaofnGYk65usRScIR/Kp
vxz6Q6UfyFORpCi1nzPddFpI4ho/Pd/tl4OmEIGeuAM2tuuYhupHQm/ZscGb7kHwCAzghTK3W92b
pUOkr2/rGowFb/NJJX+AAtgNrV/jgKDLF7BvwwXjv+n41nRqvvaqATPeIlJuYxCOISS7JfbBDPVe
kh5qK3q9n1T7lEl8uij2u9NqHAFPBTIvfo1+erapEhtlMIG8n6Tn21DUVCsqjkHDTCtipUrPzqAm
97X3cWNIq1UiSdDi+E7vkhG1OmWc7rELVWfu90by3c6oG4nHbzJRLAwFkuho41x17IyfT4V/XsC7
Z5aTXvjlfeA3D1lCK58eshhmaypII/6Hh0Ge8s8P2azCBaMG0vrDhMhJWAi+Sa+VykE1nNZcWbFh
rifuvKQqWLomeh4t62DM1vn0r4h0Hky2apwEBkRp0YnLQ6rPymlSjPkeUn10Av5u7ALjqIC7S3RA
clvw199idGz4upXrfPTeI5VPKHy7/jEf0pXoiabDVMtskqdbJw8Osj8G59rvpCejxgZadpzmICbz
xCPtkJblVnTlIoWsiebOCu30BFxO2mkjALk8lsMvIwVOnp+EH9BsX6OoUZ4zM9BWKYrX1aDYh8Rv
TWoPQ/mM8AS/yVgLdm7VKkc9GXOwMHL6rKAEodq7j9ZDHDRERNWIl3UgxX7b6hdshPULsJV2xl3L
3RIznbptDPETX/ipJ5bZVVws4pwfTVRTv9yWbRuFqIWvavCcbKrWezOcYDOB9WxY8kmk6F30iDM+
XeN5hG5HyT8mYnbSo5R86LAtXSpJZS3GmOjAIxLZfyB9qJ84WDofBctRDEtHmWFqQLU+fWisUO2T
rCo9NkAoSLH5jC6tp4yPmkeZPurZeQHdgPrP4mzaAxbLLhhBLeyTJ1Je9cFKiaJ0XtiT+8BrSRCQ
uJ9Ie95FnRlbEGVRZK27v0+IIzEm1onup7H7uZ8mfrf4PsYbJlZfPTTnQE2XeaAbR7IRErtv211H
rd6eKfC08cqS9NfBaq6O1un/KdEJ52Q+vzd+okycBM04CDWrQZkWUU0ZRrrok7WiLJW4s7a7HYpR
szaqteoHh9tyP+KcqXFUih+ioIkPXQjPtFDlapu7sDkdJMeLJNKcVxsPsmES/xAmgi9R5FskKhSU
Oh0OEmozLrsQUErV4h8bY9yH59l02MfFiargCIk268TQ4JroikGML/jIJzwajG99ETkH4HrJE7Id
f1llLUYyoRw9Au+OHuW8lhmb8H96Fj1qrRQ92rqfrKMA+1sxJtbpVFZvEhuXCtEVTWcX0q4JB1S0
/70cUZ3kaI0aKB3dWKhlp26YCyHTRNozfkbzpDeJ+k2NrpH3dXFCnKXTG8J9QhyJsSpoKA763TTy
cmwBVF9afDqvhh5ezsxKewfJXB5Mx/uhxwDNegTZL1bszD3NC56U0euu/pAtk9CQLrlM3WnuoJ1Q
al/5ZhKjcj1b/UIRq7HyKdzYdog1rjxcvosFahT/yA2jujoG0X590OHFSZr0pWzsNWll5ZvjApzV
KGQ9USuVH3j6jAsxQe01yV5vVImx6po5FxFSEkP+cTBV8LmGTwK9Ur0HXo19uEz1mYyafCx0079S
v4AVpYVEVEyKppXK81Aq8lH07isKWElXcdYf1xAr1JS6I3GNOvSoXFUTFcv6AiKSHbn27nYYZoq9
k7SJLPbLYX8eO1zYrAZLMwQN0ovbEqdkG2dsNJ9qepmaJl5VeRqIWbPsF5IFjM2PUumCATchG1a1
6Vis//5Zp6p/ftRZMg86QweDJhuKY7Kv/fOjzgWXEkhRnP6IVKc9U4aRz1BGVN9y3L7bqEQGET0o
QVL68Fdbitks9dluMp00jHTwY5vC7UDrsT3K42wlnm6kU7VdNfjxLmhBN6/CuhtWo4VsC+pn9w/4
n2k3/ut2mD++piENdkhN2Nx07U88uSFG7TuavfshdeGxcNLspUcQ38S29loRTNymHZYjpqbpr6HM
jrVtCzYUbJifCpySRjfXXzWSIJsg02wkNXTdJvuItao8a7YkPVqGd72dDXBipdcoKsS1Cyd7rOSj
HjSEsL8G/VjtvCSv9nKpDjk+qhze+rX18ygyijxZGflQ7WtSGDgVpC0E0yxsT74DWtXwMShu8G52
9WYb2UZbkm2O7H0QW9atCfuqK4HM0MeTivhXThFzm4D/EE8/3SVRVtf2q65QK9mrWb91sry88h36
EAtKvt1wUSX7Mo6xtaV0P1pVvVO9xYY91wMneidxEq2inlscxqPqM9a38iqtcm0pt6D07l190nBT
2UHmR/fw2gr8ozgSjZ+z3bSp3Fl9mghGL9n9/afX/DOiUZ9+/ex5NZknz0SAEvO/REMI2Q6y04fm
R1vZJdgPyq691iyx7ZNPVRAMF82paSxHX/iB6q+MqSsmYgmtmgrrWPS8qnO3REUphOwIrCryNp5J
tWo/UoLmPkK9c8jKJi8tjhn4j3bu46Dk0drwHGXexhnmXjLwS+jSYbAWZ4iFo+d94V5t7MUZYhwz
p+mqYiD1dFtcVfTEGeKqieKr8/tV/IEQNuUsGJZMPzig3KnwqhUaF2OnRHWkz2+HU18ciaazfWMH
OIQtjThsIMzLpWZsmihKV3//WwCS9pdvIYEvXXE0nXgGVpyfbiIqhSR4bBjqR5wD3gncIjolZXwB
QhRDO/Sik2jaQQG2ix/OPMvtfCXGxFpxVNZodjsK+An7csZ9oi86VG3+8PppfOjL6CHvrp+Go+mn
q154qLMBncLUEytEU0khdMNYk24//T4x1VIuUTRKt59+n6hIPW3UOuGr88dfRByllRcdPfY39/H7
D5OUfI0FibQXk2I80GsqiWzcxpO0aHn192lwqaeuQfQ/H4oFLnRCyuamtb8c/nKar2UIPf5ysemE
WsqxZMglZ9GUPXlLGWNScYQ+TMWB+Ygk7Rr03lXzSvtQZFUxs7sGl01i5y3F5b59EDNAUu2D6A7E
p6gCDHDyC8HaOJLfPVeq8gVmsHchAoVfU2bJMwtU81ucONVcmYBCo2enT3ms7sU4m+lw1dU2hbZ+
oLyp5mVQ2/LVJEq1zRXUR2LVb66qpMW4+PsPrmr+9fHhKLBxbdNQeYZwP/vz0y/MMtj8rZp8EPTg
N2y6uDI0jWofow6msksZnuhlIZLjha8m8ZKIaz0Xg7/MdOGmd+PiKIbqQQ6QYwGN4hVU7+Cecz3R
9KPn3I6qnKTvQNqrph5lLXfct9SoWQeoTx6UsbMfHRPPN9Oy5g4ckEcxlNZptdMNXDJ0yD+P6tTk
o1muklACHj91xbqotsktmWaDPxVjXYwOjOfx1i5TY58qHZ5G09G9EWOm76crbtEU50yzFjrz8nb4
u/N+mTaibthIDpvZKav46fqfur+7VFHxSMTJ8ndLnbq2dohxMACTewngbiodxFEQVC9tZOBr++dx
BA4/V4i1WskbsJPp06sJceT7+Z/Wdeiv5iXF2ItPE1lWTL6p01Whj2Llxp+W5Ocfg+KKJiGyjUMc
zW8Mfe9GHfUjRNz3o7P3qggDJqlmXEzafQSSJNEC47bufgbRt0fXlYf1feh+mrimr8PbuRLdlQ82
f5alLNXdC+VJb9oU+sZYjLqEVH9HBAqo0cA3wiVyee5BsYAILr7aaKwWMRWsR6sprIOPLAWrC9d8
cwjUiG0/trT5jNqL+NqrEImtAqpBGvqLLi7ck+qOm5zytBepqrxTHtdvuGYULyHQl0NTUIsmuk3g
W9skKlWq0Ka1SaOuy4ayi2ha3JVbyTokQYYAM226s9aHeM/I5rjODSm4drhasF+JrQ/ZecOWuSKi
rpCSoNT0YhejvUXe2hB31qYnejNecoCbMzMsES1OYwZWCOchgMQ0nSCGCPY3K1TDDebL4XgRE66n
PTo5GCKxAqkdf0FCXEsPJuncdEKixEMJbuh2x+sNTP4slyjQoBRs5blTikbM3u+M9wl0uStDJS59
H4IMwUXuN9T7T7qPidVQi39e3t0oFEnyCPdGNDVd7aD6Es/1W3+aGRSDnAaE+fvQ/fGPn/Ff3gbE
uvvLwafL3c/lnyD++dN0pfP/4WVB+zOuk1c2A394YypkUWSLd/dPt1ykFaTtY0v77mnS3qR+0J7B
Q2431Jnls1vfCXzq0ArsJvoQ47vboI2W9tiP4MvqgVoY39f88yiP5mIYiI2IU+pIcedlhriCvXNI
UjVp8VZTh4UmmeFJjInGjB1zXVEXjz8zE8bUWJgbrVt0u0P3D+FE7S9bLIPNlTn9ByyDzOL0EPrl
JVUrY5gGYVR910tviyo4P2CUQi1gEf5AFTDKK6Oo8sPt0HMQ40nWjmeD/N2TMDXhufVCibi8dHvD
2VcOiBxe6fUFIEecCyOKukGEmzAEzfY49pqDWF9dBb5svwLTguxm6eayt3znFT7ZO9px8wyPI370
HO+NsP7j3z9Rpxzon/dj6KoMR8dWgCI2gNKfgmCKE9lqr8q4NIc9PKWwNy8uVSlj5Jtn0ZNlW10D
TFPmMejVFH5R9ugp/GrFbNKZ5Q43wHLmAiZfYXpGoaU7uqCjCszkpqNc606tPBKImnpkPE0wldOh
aIwBEPM4yLvOM1ySEtTcFRLoqTqq5XWbodejAI6XDKIQT7aPJ1rj5KAmSoT56NAkfq4ReOgkaYik
SntxJMZG6nq3jeWu70P3ZWJtgygIV+jpXGycuVYQwI4fguKZ105jBSojXY1hIb3UQyLPY93FYnzq
6pryRZIc4yR6sroo+rF+cXpZO1M29cgbaLj5+1+T8jmNzLcQQonJC5HM27yqfA5WwnLElLE0pG+B
ZORAT6WvGpKOR9G4Rh+ToAnP/DEdwjpBIh8DwL+AttPHwAjTx7LxklMEdceRKK0CbOyZ5wD1XdBi
8d4070YnuSdxLSCqKSGxhlSCXj7cf4YR8DulqAwbO64nxqWgfPaUdFFH6vjY5DgSRwVe3o1rQPCE
pgL1HWhoDP1rHnRt997VyiaJM/0/mMGt09ikVKozse4wHO86hCN0eSV1kXnjodiWGLDoZvZwTwfp
Y8EfVVOiX1NEpXlxHAN41JQiGpy0OcZK8duTgqaGIIGCG6tKThDXlWxQddNPqX0cMef5EP36EwwJ
p2MDX+e8yOpLkhTNsQzKhyCS64sY4kuB1tPXqOaaViitk60Io3h9hvDEMg+6W/5Iozw7d1rgPPaa
fe34Vr2WJg5ADZXBfKsa87Xwm2NL/f61T/z4VE5mUci6kOckfbDUB5syS2wAEVvHwYLIXbbXh3gF
/kg63htfNn92y7p/dqOWGPvVn/yqiGP/bFRXx76qMSCXuF6lb/GpWYgxsWSoE20P1UdZRzKxAkri
mi/q99JqtS9yXQzHpMBoXXQlKe9XpTaYK0zitC8lrwSzrk29h5/nZF6hg/P3zbXfUf5ja4U+j/lr
fK/M4yjn8tcgyWadKbUHiC3Z1RwIb8hh+rUYjGFhBJK+s7p6eEb8sMHEKv1KRbSC4V+UbDNA4K8A
T3i9Y33iKxbfzlznlZKuY8ymk99SjXsogdzmn8D7CvKoT/dKvnWWIZ6Bjq3atyzUL88Fw+vyMgGO
ThnmJNbPbfOkTA1lcf28TibB6dTtmrwkmSirm9LmOXFfR0lmR9WQeyg6rd7bBH9mjdUraw8L4i+t
h7S/Vcf30MHdsZNt7wDHdNhpQ7r1JLU8p4bJAyk1txY6r7MYqvUQ0apRYXnwx5iYMLD9HuEcHV2X
M4vSwVsoyZSVATaUbLuG7IJ0QbdXfADXRouORHQ9L4dTapZDt78dilHTrFR3/ssCcZjn5HyoA9+K
Xj1d7bZ6OhteDPUBbmTuMaUiUCq5+VXv/QC5rM2bw5DKF680sTAaqZA1QotSzSrzD6JxWXgY8rSY
k8hIF/cxcWRPs//nmBZ10d41n+6rxFJyZMPclltn4edU3gC4seCgF3I411HgzxrTVbfGtPdyp82b
mderylWQqExDyKuzk4TP5IRvRZFKU7VpvCMxge2f6oZn1ep47LMRxaN0eCsgzWx0xN4rRHbDmx/4
e5UXyCc3jnTSfhRmiGX8YoxZakfBA9RZ7dKW+kWMo4bpluVgeVvRpRjCDsfkzQhtih5RGiPUhH+C
3hAQmf+Ec5r/1CrLHnXP9TbiJ9rMi9HTIhQ2TlGa5HvfqPdq35T8Cmgknd9NDChnNypmeQVlLO/K
EAdCMQtRD3UDiNytxIvDYgi94AGZSkktXJyt6zRqLuoowwCxTfdbV4BSqXX3h2kWcDSj8ktXdQZ+
tJxU+BJm4Z6J97kXNOmk+mdrKA4t3Ad2t0YiD0+dIH1Ndt11HlKARAy7oIzE0G2yUA4i5TqS1zk1
/DMbD0eR20lbMo6oIoe1SPzISdpNNokTItj7wktEPO9HB2cW3x6vhHAf0il04bmpsYxqqV/oI1p+
QHLWGdyQAzxB2opekeOeLo5sGbyNnJkPdhyQlbD7VSQPKOPFPXcyltzUavAm7rsG8tifE6KPne9i
HHJ1/+n+HBjapWt6A/FqkPOMStyl72RAGLDfXXilGjzHDoneOkr8Nz0zPyywTt/7bNi1duJ6mMo/
ShG4wyaiY9at+yAauzCTQ+iaS9mikPQ2IUmGSxGj8hoA59neJqTGUR9yMLVO6sgHdxhp7EQ5iK5d
x2ODtoE+HL5qA2TsfFs3Dd1mRZ+vh3w7RazjI3YWl+qrGPV4nC0UP9Qp4JLbq2gUXvSRfV3MjAyU
GxbU45lRuRZzXuZnx1wBQj0tb9y0vRZlCLnYl+eKRtAztw33JBqnCDFbRIayvI81ZiSdOtdZeUll
Hu7jVmRNu9aW8msWqDAhIXBTEQbY2FBWYlAsllMM2MswfYisrN4iBIlfB83Z1EZC7oug8hn7u29i
OAz0aB0ldbMS3ZYPOqVTfnAyU9d+cmpsPqeza9sCUhJj8KUqdvwa9b4yH6KgW9mKx0bXzJSvmYSN
b5ZzI6C23QEBCAuaCGr57kak4ZHveI9on5AtaB3l1X3brUA7BKIwZj9Vx+wjFYgX5aEc3hppTDF3
hDXVTmOJmPbCHEy6qdZ7JbfibROrAEpD2B6Wg3lwVUrBRz3OLQjG38nxUluNN/0pCyvKOCG0rLQo
tl76BMLktDJQ5Zewc+xnQxmGlRS78c7x8R7707Ug5kcE0/OzBdN638UKZU3iUO8jraD0htEeN5o8
p04b6yYwuO33Bh+nWeWY7dbyzOK5SJR6Mv4NNi2bxmfZDeplxxNkxWtr+ZwNNv+QkxG2mHWSjue+
a8gLMWvZZbStTFAiogvNQ97pSg/OfzrXb+X0gLcA246pm/ILs2LdvHhjgbN82vo/HAd1ltvhhS5D
PSQXYn0N3RQjPcVOr2NV4XnvKi7fjTbbSVALN50yVxvYOhFWigPV2J2TqU86hV2z2sqH96qW9w2O
t18jVd+SE/GezMq3z6M2LNlvAyzLpOjNNavkqEpACUD2gH5vdA9gmp5uScEO+8zgCTMkB9Eo5Ptu
R6J7K1md6lbvSyTX7JeKkRL8qr1hpaTY2SHv3IuGyHe9h5xLqgvbLRJaiS2tpVJvNhoBg5NoMicJ
tm1av9+HxNEolcpKDzJlIyVAZQJdG74mqnNCiEN5HNLrvRj3pvFQlk5SNFx7VPz7DsnOovQid+4P
cDsJKGcP4ki2yuwhboefs8PUFWNi1gEpdaCWcHzVKzTo6iAbD5rZV8eSlNdcyqviWwv9ZMzN5G3w
mnJVqUm7NfJCpY7Le1dH3oCRi258p8ZmewjLB3GkEu8D52qbc2Jl/J4km2kxY5sh6TzPKLkdM3af
ECcPlQG53cITVUyIsdsVDDW4WryirXW1guOsz1HoBqewQys/L6guE92h8rpbl2JhiFhSfqB2AK7M
WA77Ou8KIkJWdAaz0BGBlvmjs12emU3fnKkLh22lQDaFCKY9pzY1sD5c6ln5565UUv7sDoT1knfX
zvgQF4n2JKtZ8NZqeg+GAUWxXsfmCn9BfZ/FcrV3mgF4lC3nj8g1KFYoTALggZ+t+eZik+XoL2mQ
yltt6omhIPXiUwxTf45PZrmCTCrr/LMwnfhRsbSV6R+2LI52bvoXpWvHdW1aEB9StL1+EiMnM7Ee
DlrrkFM+TYFq0b7VFhC/vgn6Y6Ca47VW9aOT2M2bmmYJXCoV8ch0OvqdmdRik1xQJykS9wQo4KdN
eXvRWH7q3I7ERCYy/Pc1euyCxjCKpSJNCH0q4tu4rb/EfD/hxCcUhet+/SXUOkrlfMm+zfKrxNK4
6KyDmAU4TS14Yj/pNUV8aYGuLxymghSq0Umku2fSsiFG5uSvp54YEk2avg29qZ10hILnUXLybRQ7
Z8pqg0WhJtkWSlT1oibQM+uktCB70gXw9l4PnfEgeqmrbmS5CC+ih4GoZ/XNVU7wOw6LYqHlpnmo
hs48TDk6SAvToeiLJuh6d1aUFUTePxaKiU9dGNoa2jAc4v+87Hdrf3fNuiAHKncNVgqo7U6N6gVQ
PnDODQisRMuY9+Z5oIfJUo6+DGZjftQtXytdC0ANFNWpgOf4Bg+qnI+aBjx7+rS2nTzshzgn8p51
ykoZ5Gjj9sS5e1CTewgGiHi4i3z1DArqPSl/EuMBMJ3beKrEJ4P3pIvavtdJ4J+LnrBbnvflN1gK
DwDuvRfDrXhZT9mDVYM9AB4iXDUtkMx4uvvr/SkYQuVgjk3O98OrvuG6PaMQv/lKOZ++LEM72yl+
3F3MPgxv17bD8IP69/zae5W21RsrXlV8xt/GDPPp6dra5D1IkVdOMlK3HnINUXU6TXQxrk0Zjt6k
Nik/DtGCC0G4aIT+W0jFxdF94tO6T12xuAj8iLq+3sNrh4veL/DpevefofJCjzJvzBeBKUcrIxv6
TVUM9ZtdrjIqZb9WpoYEFtNmRAN29JUgzxzC/EAsVBvRcBTFUiwDrHpwCKI8uWYc7MBYyLioDIDl
O6ukJD2q9vduO41RJ9XwgjMdiv5t4R+n3MfyrO8EPXXxu8U+VSib0ggQlWUZBFCNTwEugE9NFX73
cyM9Uo2mPJXDZDPdGeOmlrAMkgIeWf4sq/F0EQEl/nmMhWFS23kPQ9k9yGzcLm9BJtsh8hZWwZdb
BOl+wq0fSt6+mhbLeKBQT2n4O6mV52T4Gp+94/jzaBqT9LD4j67hcBsMzkHDCuVANMI5iO69yTyE
77Xy4z7yadWo9wZWRnCYp+1iXmbVJZq0cQNaIuR8dbMTXaWmiFgfAAwD70ufzNJO0V1Jb2FHeL/A
Jm8eZLFylJRIxsTeSd/iAj5i5Jof1IO+aKbXvaSeaSz1slL3YWLJR2j5MubcA6LIPJF2qgUK0HIV
rCw0UzqZevuz6aHFzDp2LWtTib2zmKilrj7JzUp0hlCHMAe2q1sRtNtV2Him/8vYeS05rivb9osY
QYL+Va7kVSpf/cJoS+89v/4OQr1aa/fd58R5aASRSEBStUQCmTPnRE4C+h4VCYpmXwRu8qsLg5+h
6pCxUmJOBUgjnAKScftq6tOHyemLJ6CJcLfwgP6WDAkeTGKP9NgUrvWh1ka0cjNzvLQWQHJ9MNYa
/ByB59arQJmab2W3kYjnsIQOYUjL8GzNqD6Nspwxn/KroUDLKoxMfGsm5RI0sfeKQKrxYKoG+9dY
qyj9855qivW+wL33OkES/2THXfakUqK/5HibPMiuHFCqGin6rjtLk2KnZO9JBDb6O6dlcA9a8UOL
6/cK3sHXzK6bje76w15F+O3C0XBYRuGQfTegwpri8kfaIarduFp8TTyl3PHW6weXhDml71G4kC71
aD3ojdZ/UsphrfzS9o4T9fDHnsfdqu2m5tPs0q18XQLifFHZoz4VZoWoVOb158Gafjc58K5D6neU
U/xjd51ZH6mLQPiXHJvgDv7H+e4zUim5yJEIRODCvIaeGj1EQxm8sdVTV8UQpNtb16mdZRLwIWR3
0iCWibxk2ssuojMQ1deqeyCYFryZDfiGUourkxwNG++DgLR95lYavnEMPheD3T7eFiLR7kON+CQn
aroFj0uTQl2GIo58eKeksHqIYxfyoS1t6LOSNa0sSJh4jt8f74Dk+pJocmPBezkEUfNkVG3wAFzz
KyRKwEfLMSl3eTJ9Bzg8bZHfgGKj5IdS5nr51o4aSvVx7f4YSTKLMQe0Uur1uSWS/CXMzIwKzLJ9
8rz5IKgAtbVg+zm4BC8eChQcr0TV1aUK4BTFbsdbWd4IlqcEa124ZvQkGxe2TRUk1PnWC1HeqCxl
Z01orkqTo1CCqkdUt9qIjPut2CvmrMw4N55oENiRl6P70U0RpfW+95YjJXLoa4rKjHhy30JUiTYi
syGqmLtu70Eh22hobs9dSsp/oM7pnOVUExnNViVcRuCjeIKs6+ZkOYU4Fno8LeScHInHbZZm/lpt
/LVnsDWZYJA99vnowslb2CVKYom20CMK2zkVhvVRhcMtXcmh3M21hfTX5X9BijbEyk/gdanZCF20
1oFrU0+vsgddSnP5T7sq+hHWsdlXJEkvffVA1Dc3MKv/WkPapWkIx/5IqOo1V1P40DgMkcUS664l
h25LQssJ4lR5eFIHAStKXu3c2f6f/tLeVXn+UvkcOeZa17ZrQZHPVyIFXi4SanWUmGD5MCro85QT
N6Y/m07TILkx9eVBmhy0pB/lV7byoMQlWFsWpVKRXunf73vE/7blE435s6hhC767/bUVbONeI/YM
c29tfRA06T+JgHdbeNLctT13gxDmOuGxEUoicYKbhiKG2a7HLl/sauLZplrZS8c+v+K84Qv9VQnS
kCI3g+qSVFU+Y6F8qbzOvOquHp8hVOAgMNsth40cR/OCgJbbrUXeWftedb09Xz0C3X/qNmrNpjAZ
NsutBLqy34AWSCAx2VKRI2s/igjZsakXw0raUtuEqA3it7VWdmvAKOLxJlGc2MXKdCuYAKgmfSZo
rh5K6EgXfqEYz9Llz4QBOCdH5QiIpqumL4Oo15Oww6uYe3HFPTFPo5doJo2qa3vfWdPMY9wM3jm1
U+9s+unjYEJ3C85hnyVJc+h8a8H+oTlB6BBfZCPmg1ds2h9e39U7aYrmA1owNxZBrSWIz5gEDSk8
ZULWcFL8EWmUvNX2ujecbl0ZPzTi4hQWltjLXjUJbqgOEszkCR/YBHnPsgHS+a4PVklZges9U3SN
FIKBcnI1d1uPHYtRKF+MuIHoCLa8Dbur8VH65qELs/vUonM4r6aHc9zZjkxqSUvlWRedeJ6+D71q
QQY55tCsGmG3H5re3MCfYe2M6A3CfygZPWpVXLP5QCDHX9mZ9QMhJWMlopTjdRg3JDEM66xqUX2t
MqO6agGiqLMpyzrO47NHMzQ2DAoMSrfZBH/vntqOAuauGUJHObBztK08qGY+9Wf4WPItG5oJLMgM
9JDDN89Sm6bVoOv18l8zpZPp+z/ivlWW8EiET1WtX6HHGz8mlaM+4aNuI7vUC3xJuHk9oid289Ia
YmpOA+w85KA4N+xp+DJOHcDhP7bMz4IdGdKSMsbGQMY4QYITav9oiNiW9nV48AYrOMiubOBHy0gr
IU5Y5gVbYWnUEiUINvIyBoNjLeWlnNlsyG8W26a2ym0SdPWTXwbU3xp29wNoFBeoEKqJChig0utL
47X93td4PHm9BbQQLSdSE90PEQkY/7VriiwV2nxpi0xnZ5JCD8n2O1kVnIjVsaHq2ulR75GKFBWc
iR0VDGliqo+SqWygF889OdZTcSPHJLviPFZUsXYb+//nyTFtxkD/mWe4kGl0Afy1dVzUS33IyKiN
cPKCMu8feAwUz7kONXQ+w5ksBZk9YoKR1azbNDS+9eCikMVKxaMyVVBxx2W+1sDDfCnZmxWT/q31
5/9ylVhG14XxGZipWMoBDe4qS+PEVPX8aKo6gEnPRK5AK20ehfPakGVcBl8J3wKNsImAWWarNbGC
+hwMURATmvuoTM19nXS/rwYr33pKD41mns7An9nlPiqv7tMCo0BEKfOiM9v1xQBx/Ydvi/GhiGNo
zNzE+xgQFwwyOJF4TDVroaXx3uL2/MKf6dHixrfwAxhRymiCRqsKAKchxrGB+r97USArJXJeZ0s5
2qk19YiEI/TM9hpiYPWyb/X4yaS89oU6eQLBqoGoyJ+Vahu8ej538V9QngZBnBe3xxQq26UPL9ay
kN3a5j9/bjrHQsBFXt4cZ2OsRG8a36QHab835eRfQdtRal9Ub9z261/VHHOgsuEHW95u0YVu8lJY
tg+AtkVOawjVgxEi9lkowzmu7OEKmfF4HZKKLRFAAWmSjTlL/wV1e5E9ItjD9TYqJwRQ/AJ4aaCW
+GeNyuX2DSXG/r5GaDjjwQ2qN2lKuZWctaIHJDSXAgNQt2HAo1y4mZt7N1X891CF+N2XFcVyAFy/
2myMuXpY9mVTx15MsVK5lAv8veq/+lHoP5XCcChIN9OtBoh4pdmK+mYIYBhWo3UPnt9ob51WlkBv
BnMPZV6yG+fgui9AKgVZmG+SLEhfA+g9EEG0ZsXGLHmNslLsrKCqlyOKO6+dGQdHaDdg7pLdgCol
gWam7JUK6F23rNAKdePyUEV6eZBX90YJHVIksg+Lh+vcPGu/LQ8R0giLsIDKyFJaJGhNtFPgQH6F
2rreVwN6wrIbzTSOmUCmtFTT4TUPoGLwDIN60NnZHhTn2A0QLyWW2b/2oWOeoJT4ns29jHDHOYrG
NznWlIl+ccPiUU6MfU9/HP3gIMcSIzSvpa1s5FheFPaT58M0MK/iZjzxmuynHBqMIH7VuBv5UTgu
o3ib2anxIv0QDVtEFRFR+do2YkOk2R2kWyDzkmRrXj/uoFO0H6kWyF+noHlX0Sw6yzEnAgYsoLs9
ykF+5ukydatoL0cVO4QunB31VnZzWODX2TCoGyPSyPsXziHzivBU/GczjjAB9tpRmqe2KohQw+x0
c4s04rBQOMCyHgrkBOepKjSuPYmIadomguftrSsnynE5O2ojFQ0xI10QkXH3hdWre7YDxJx4ZAPp
MRP9qLcO6gkk02HF0V3+q2ZjX1beLN07OzmIHRjqRHCxF9Pp3kyDr55EZKAaa4qdNvfkoLTHI/Fv
KsRdRDsmuIalMdOoYl/cnYifh+u6aucNjfKrK0C3kfIFqdtraJwMVnKUTeADDO9u2EfZOm2T3obS
MnsKR3vm4/jjIy8VJUqPNn/s3B6HS2zDBCxgi9yXRlS/hSVP98E1feIxdCtRPk2xGj3KntEmq0nv
xmd2Lxw18mPsl1A1VGW+8gQJ8nBS9PmOZVzh8Bs3Y5j6CMRGQbRkq5NB8Zvnm9jgO7dMbTLtvkre
7NbXKvcSpM50TA1hXOU6TsEDPNMfp3k9JIGbszl6QM55CWmi4Graj3HzS5pu9imBsySABVq+CWnr
HDQinM6HeqfT8o3m9ga7Ju6R8eTXF3+iWtTw9BOUb/WlmhtpV6CgCDRVP0lXo+x7E3Hu37a7m5z1
x1faIXUqj5rge98W4fjF8yA00HL1Y4CNfTu0brOJqO2Tdh+qpQ+nmpqtqaJT5hqwkbNRCY5GGfXL
piyNhzbtuqdx5pgLtG3gNMZVWuBSFVD2QwppT66XLKNMVckpmfVO8e3uyQDE96hx/r+NAgii+AhF
7qWcHKTxzw4o8cpCjemtHcrdkKXiqrdJTGGhReEKNwotDZ3X4Ks01qHTPleoX8kJ2UC4Ireagxyz
2O9fXGV8l2M+4dqTEHWGBEYonpzOfPMntEKRk3yJSt96LqxNrTQurJud/aq4nnIy5jErqe2lgxjW
VrpCADY9QFZSc7NgNJ08Fzq83+uIsZbrRDH7VUjQqVDXxEWfT0blUJnPRYbabNTrJ9nz1YZYUDP0
CBtwWHJDrzrP/nIQ0WvzWa3Nv/2J3yIkNw96+lSd7dG42GkAaCnxIJh3BmdvwaK+KPrCeOIhZTxB
V4Dy7Ojmu6YKzCdY+/zLWIRbOSjdAm0wVrVPOP4+y+yfc4rVrnKOKPT2YYLSGK0NVpReg1Y9OZ6I
TrLnKbmzd+YXNmaPv15Ydv0oOsZV+GpZHYSZZlWv1DjwYGrMfrmVPv0M9Bf0L9CpLqg8hgF5+mxC
vwWtogM+4jGzKStzOsS5R2BN4RCUg5CEKmxslj0qA29eATte1kH/MKTP9dxUfk/NiQJCJkNU69l1
2EiI0DzKnvSwy9pGLhldLTnL7dLoWI3uN9uwzZxlURsGldyC1LL7HdXAUNBBvnzunEHsUru7gIgY
1EUl2xClgZOmfkqPm4nSy/gs+yVZJpBx6kGbTdJuTRxOsqgcVmredpdcrzmCJHH5OdV6tSpVbdzX
te6999WLk4ric+rRIukhhVybYVwSg0woiomnmlsoQrPoxBRP+dwYHrKFwRQUO2nTNY2AL8eg1vGf
KADMnzyCsKA7cojn5jHpVUD0QGFGeTL7Tr/oc2NmZrfszSbaSFutxfoFMgn9Ygf2lYOL2N9Npd4a
51C7ipp9wUJOL4CK84NPl/yiKan5MVmxeZSN4riEuuRl3pVc5oY/rlJOR8u7Uz20v93J95rsQP/p
Bn6Ldobod4YXfee+8XOArIe45zQdETRFQgTh4mcKfmHGRJnna2bBHyh05ZcJWbDiq+W3WcFlkTap
+TwGsQvPsw1rpl5r+xA+pRlW7V+hXECDygenZa70obY/UYCC2jEyhwdt7iok72BJMt8d3bN3Uaf5
KDuSZM+hGF8kk6dvzUTR310/e6XE0HwUQxa9TGRXpRk61uigBNmwlF0fgtdV2qXQIf4vk/Qizpbm
VIHeIjg9611YgSlWRdPo/BpGmGkzeIYbvfjgXPlpqKBqOsM0n8rSO0pzpVGXMMLtvm6RUvnIYmtY
FENvkWAewjcyMbfZgxCEEe20fYThbT+QjPkkFAODBzihTVKM/qc+Bo9eDyZP4TZ6IYwPeflsh+0G
/utBzMFNP/hENaSPoIUMMs1iozFFqyAfPI4uhrYGb3lUPUIeKDnlp05Dr12Zs9tVTwho7PToBHI2
fuHxcpBpblR2us3kNNBEz8lx6tuWPVmeN0iBy8NYVDCtztlwneof6t6q7GLA5HEdR/NDLlvmELpC
gQSUaX6Vdu20XvkJhV2/s60mWsvMejd5n2S2e2Kfdc0ddYIsb150KpRwZYIO2NXjN7NTEZHR9PE5
igPUcshNQlQonGCbUfN0nEzyCHHbuA/o4EATnjZdc246ShiGqD8QXIUY/bctD08NIoL57GEaXbdh
Pxzv4FVWDlWB5kbdp+5LWI7KxXSTo+zFiDi8zJwn85DT9e0hR8Z+DltQTUSJ3jGvyNNDr+w/eZqh
8u3Kg4/Ucb8Xnan88Lx6SbICEsKGjY7TV+N3pEAS6Ch68w3umHAGGJVAc4du3YdD9TyhlQ6VVgnl
xNztqEx+dFHSGDUNAQtDB62ZUbCwDnTPgxHc6Z59oFXcyJ/Coacz0xrGOiQHckwJiuEUGCVFmgwG
dYxHrP2I3TE+xpQUICtFqIRsZLMsOs4XU5kal6JVtRsITAzlr0wdU/gDSKrZbHBXEhymdQNaKFb+
rlV1AXOmCeZt0K3PKifkWtdf+RUPSFxRTs6t9ZfwgpG6mBKFsg6+o1WNJlmGgjmboMHey4byDQCZ
8hJHLtH4svfl3Pw9/i/X+3y9abvf86VRTr8NVw3xgjITV6clbjQUcffVVoGF2Cpc6VC3l3BLANQO
LqGrBF+Fn4lF2RnuS1VS8Q0SRoX2nGy8S8UsDGxVfVAiNOd11Ur2VWp6Vyin4Ll0A3bMQ+Ndpa2n
GmLJd1nfdJlKYDjp+B4m8O9kxVQ+tECeP8bK+urkZfxYUcLwnEEAGnCD4LSKOn08WSCRue9Z63Yg
SASKoT16ou6d01gAY3CDfmWOJCAzsB9PDSCJrRqIfAvuRnkKen5DBfumVz3WICPX65Tcmle9T8Uw
LIRlxidz7iqusiidPHyF8geIaWc/SXMDl/suLtJg5bFXeOcZ7wHK17utHHVc8xdlue5ZDkqT7DZ5
fzCo+H8dhn7aun3srI2+1T6JiJ3azjOfRab5JzuoX+LBsVGE66IZ5MCLw0C/afPBXYu5C8au2lYI
MlCMSpfCBGWveGTCIbgKX/Ww8M9aQFxfMT+zPHhXzdF8qetMbMCK5euaP8CLDsv33rSRV+tm/SeH
5MTZKKLXpK9RxG76YaNU+rE1IZ3pZoRnBkENAN8oPowz6hM2KX+HXHYMeoBR6Yf+8rJiA3iVvX4U
8EGkQC4deDkBCRd7cHbWYwAUgO9tPXzXWoh2uyz94hlRsGZvz/ZGOOq5LUyxlB4FrHJKHn1viFot
a4d8vDeB6rArW6wmF9qmurUXvTKdrTI8elWdfdiR1DyP272pe+lHbzjLnsfQa2tb3bkvAnII/CE+
usT01uxExYNejdUi8ImPQPrlLyYNiEveBeuk5GseCsrcbENXzhHIzv1Q8Jjh92++iJmFXy+L4opY
eLRNoTU9ub32u1GT8smEk2N3t8MV/ZgYQ7Mbsx6RAL5jn8qUX1owzr+8NEY2V02+ZyERPasC7ETV
ZbzpWs6J6qD2Bwu5o40qUgu+bFRuECz3v9kIDkbCHH/pvrcficZ8qUWOWubou0fTjPyFElftQqW8
+i3Us2gPNc+IQADdKrCsBzArZOnmrohh5EAa1tyAT6veSNzmK1uzne04j1qCgJFllAR35lE2Q9Qt
I/5+VghOvE1Cg/+siK9ypaKdJULr/gWYzviCtNyMeOMFdJFt0RGwLu0wfAXQ1f7ynJ2hNvVPksHp
Yoi14tWinGZdj0YGQTvBfTNIs4eROC8xf6rox8DMv8ZOtaVGr/mVluauJ9DyBWVHCH/DarrG0DM/
hEra7LMiGE8GSggQfLTiVZ9TtQ7Fqj+tdsn+r/nFLQAG61h9a5LEBkzg5nzjqIlPKL59GGBueEQf
GJhoZG/Mmr8jMP5ur2QvgEa1cFfa6GXAVlMT0xrtiBSJEVcH2cihe9cSIaAqB96yf83JEqoqtNJV
tjw+8jOabjk6MkGy0qoeXnHC02fiS0DY5LBWO/G/RkLOdOzY8ZGjVLW8upwkmmGXOzyLb42Z++yO
+mZT9gl41XmgLz2AGVktPiHM8nat7FZR5MBCCGB1dlHNyYAe0+tIvmjhgYw4MqDycvS1+XLKahR/
uvNtpOy88NB1Xhls5OW//APnMhJguaIjtwmJjryjWpSdyCkCKZu7YePXW13n5qB5nf+uIhi5Imgy
beUoT2oEmvO2P8lRkuowdynqszmWJXJ30K00mvImlwxbFFFkVy7Zk/1aya7P9ua2pOzCDvFgGqW9
5Teo7uuGaJVPORYkZWq4uNvkVW97097sqyG9jUjjXz7/zcaGZYvEy4kMjwGZwGtTpBSE653z2Pq2
8+hQy5VAUn68241hEIsUETcE8/DgfOs8JjMqsSESS4bqn6kCrv+tsLp+If2GvaGTlOX+HD/0Qeuc
qvlKc6LfV9LGUen36F9+/20UUIJzWy9P/JMHm2scC3vfDNQTwkREhazjGoaxlJeGMbHrkJc3B+lL
Mk8sAqerb1OlrZLz5eW/JpEusfeFZjarMbBTCgWUaht2AHXTpIJMPPV9ajY0tpUVMJ0yc0k+/hkY
Y9s/Uz6/lG53uxvDMcv9Arg9oWpnIYcbQ5xAFfeHu58SiXBfh+PHYJr2rvFcdWPX6rAXMToqnWlk
UKXN/clJ0AFRc89Y38eNImNcukrjzf/WF4YvwAUCAoX1aRGpl8zJpq9+blVrNckahMfD/llozYe0
e1WxMMdxqAWl+WzzEgGnOIoXymPmwKDGlx1C+NpS2HYEer0l9ajCVjdAOjshlXkAZXnzllPYXLqX
uHiRHXJ/zOpNZeOS4jpJm2z0BGwxEF7uKmrgLTqnnoOnc5Xsoq8ziMNhROGXlSn7ro+pEfXHV09P
m2uhivKaFPGbURTjB5wJsBNuSgSEXptXqO+719rrdK5F3HWvEuv8+9rSIZ5MfZScHBiPIisXG0j2
BecriKKALP2s9NY+ijAZXsIKhGagcnoKI294Yavrb1t24Cs5qtQ5kjGT+00OJqWusUU6gEtAFz6c
qo2m+xd97EA0GqV7kk3akuRemB5iWZ2CGsytfx+XV3bZblUDueq2jdX2oVFCb1VkRFfdqOhQ1CVW
sfA8pT3Ivj0b5dVfNicRlNITmWQjpkMhIgzwPo4eHpvO9i+t0/9uTBu64AGlhc1fAxQMwHNVOuri
PkB8z7+k6Iae+L4s/7LLNb0gf0bDjzv5/Aqo3fbHyiOQPNcGyWqfSUO/Gbl1arX+KfuRdpNDGqVo
90IifHZoMO7vptuVQ/XQfTlpk2v+8ZWmv1YXgX/QrLLeGsMUK1QzQ9Zheu3WjdOooBKhHUnT9Qga
dLMotezLqwym1IWehEcRFNx9bE+HY7owzoaY0EmDVEDrlOJsjR5ExFqYaSu0MBBLk6MG+4e+Q1dw
4osCVnmW9BjD91HwNcqMLl3LbuaZOTLSINLADUfvuhb9FDO0SQ7G5hO/EvsVH7SSbf5pSvgOltHd
Wx10htLJH8qK21UpQDewPj/rZAkesj5I5yHwThXp6KtjWeTT+E5Ic41wMLS0qJ7KSQLBXUX5coM+
FNlnGVvxo4Q0sEepr1io4Eke70gHMOh/WXLtM0K89xGwcH3DS/zP69xepzY/7mv0qMB7lCvv22wE
U0CgOTig8jtaSwD0QMPmhsrGZpVNqL52WdFSrqi0EfLoRnSUV400TpPF4Vygr3dzkuNhLZrf/jcv
OSFOyahDdQY0969F5PBtUmQH8bHd55yIDrHb1g9d674Q4FUOgTGY1Ulehn3mU2GFceQHyU2DogbQ
fnYHxo5CR74HKHWuzMhTDiHRkUWenQf3R+N40WoOIxYLmXSUmcj/npSUQwACyoP0VPRg0/RVtjfc
AYIUClRLMaNJK87nNxq2W//PcK0ivHL+0x1CeKoR1YW0TYP/qF4l8bDsSzNGQDdq/Ic7k1ujj7cX
iEyyLOc/3dsKMBgN0OWkPUWdU3/VPi3T1K+yqSzRniIjAG6PbuayC2plF9pVyv9dq1+zOjGucelT
MaJ46vJuc7kHr+rYJvE6LyUHcrvyFqMgw3i3qar14cYTelHzStLOfXVVgx+njIiZupZHj4pd3V5P
mirHyEjPtk9yTmRTcNs1YhdyxqJ4vxiOesP9qvPcjh1qGS0yCDtaXriPaNXKJNk1O4yev1LQwN77
88RCOslLzyfxqEVOvb5vxKp5Z3fv/h82bP+7Sx3XzQJAFyrrHQefCXyD3/rVxQPODNvw3Fj9oz+a
w77lMW8CTMNW5vYbEVhjJ3t2XFWXTNdQPHLLH4NZgqr+Y5Ieo0AqvYXRdzuaUBHHXaGcYFkNF17Q
je/JRDnl0HrN09Cn1jopFO/kNp22NTS0SgUEzsfamfwHPW+qR3SR+lWUhin6pUhdGp3pvCXt0B2U
VgUfRYLEAaZJ46dDeizKg5aF7lF4PoNtZ/welB5CjNHREMFC5WCsJmb0mM+JxSiM7LNjdWvZk43C
XWCf6M2PbvTjCBhq2D8UbllTseBZq9pKjH3tU2zuh4HyYIyT89IpFYfWTBwaE0whKe1HNzyjZR5D
/0iDIlN8baDuTR27ucjeze67e86CypEExDTX2tVfPCs099JDTZLk6kC+vCB1bW4N21d91GMMIAl1
FTzcV1dTiED7jMT53ZbXCBFNepKu5DJywbZsxwfS6nyi+U2ZczNkcbMrAuR7bm/BVXX2Bpb2glj2
6C8tmClOQdM93N9za+nZY0749D8/XT+MEMikgObnty3d4WG/fbq76c8nvL+DyHBIiUS+tb29ZMZx
A6AK24f7a0a2DQNPRgbu/qpdqHhrSuF+f0K5YBVmvz/h7a8VBg5Uv/Onu60tTJ/9Dp9Oesv15SdE
Muvh/ib7+ROmze3/7/Zn6QuKwOPh96eTs1Xb3Cu+Aypq/kPI2XmafYlEZe7vy9ukHRdDpUQrYHjl
M7ijud5VLU6F1TpPpMqea2G7nxTfwLGXISebaV75nmvZsrCU9JwL11i7s256Y+cXbkzmcyaIyAWT
x10mjMl6JoY4Kpr+VQ7KpgSMoZvuePNHH9VcNQRANzIf2kdBe3SK+Mfd39WIH/LMZ8PpqKtWV9jr
lTNNezoMyGg52lPg5+IJSqyjMzSz2i+9sUTuM4hm3ae5K90sD8p6dtsBPJjYUKmFjsKB8nheQzai
KYZ12tnFv2xeXG9cy64vt1cZo5qYvycW8mXkrMYIUQWxinQvu4M21mfAzbeenDU00BmVVgkd6Z/3
G4ge9IHGEXQ2RRA+IBsf5cv7+4Uz/FeuJvVBeiRNFJxsUd/eqTTB7U4cFIl5sn3/fEj9M/a79vYn
AexfoOGTAuNHwNI96V6WnWtFo4B19MOLvDIT9KlAEyHMNg/YZgKTeylAIIRGg0zZf3q7sTrsKqod
7wtID9nwCl42/n6Fu9mKi4hi/H9e4T6QlO3vV8kpQoE/nv2Q2sGRrAbpGigzoW02HRthKjol9X68
YzsPmTXym6gYjQ7p9qo8uy5SCYMaNFcddMGKfI71ogSOv+z0bPgw6z5A8FIfv0V5c6qczvvlTuRq
smBgT4jCGVTpsJInjgA+pQbfbUP72di+8hGkrgMfWZu9opkOCzf8qldKlzia6rp65u1qD1bQ2Qcb
gawdOm/VblD45uq5LWVY2Hlp3nd+XOMRqFbRLmrZamz5G71Ld3Jk0N254igjl7wQXToeb1ZbdxcD
DwJEj6njiVYN/8vZEp0g4v2Klmxaje3JsszmdLZ2zeLaQITXIApXF7uw0kJipq5/UV3wIOCLFQgo
u2QZi7Q5TbWlPkVq/Srtjh/rq2iqGpTuJo2aSn2VFbbyCZ5V27jCs0gkM33oUblqId3tjWDHT0Nb
SzMnxENfDupLdDWnwKEMzEoayF9d6iw3bBMJQpLxTQ79YCSHui4aapTny0nAWuGY2r7X/Jz4YrAK
na5YT2OWvroW6TNECd2lY1vJa4FO9d5ChG0hu11LyVWUq79kb1IaB4Z09yRnwvliPsGSvoQbmWfx
3DjZFmRJ8yI7fVw8wNzeXOXcNJpeDT9Uz7LHJ4GJ2Auio3RNekCALaH6HeED5SXl/Lnjp1CoC6Oo
Q2L1NPqghYibZfp6CsPftimlnguG6xqgsEnYTzpGg/hneHa02glh9DEHb/zHXphzoKFTY26k01uM
2gqw6jJ575RRQP/Pk1929YKYpx4Z/t4HpPXOHuBNNVH6pVx9emvNlXTSMje56EXH95gVHBFRz2Rp
7ATmKYljks5XPFAC8+iocXPs7ck5ydGJ/Dc4JP91BF11NfXmXDVJ+m6gP36YmrAiHM+kvJvyjQXG
YiMnmYWqgPINOTygsHKAvd/b+HPFpGwiqcvjhujwJLNkjzTqYAmJjkIFM/lV9RwR1kKAXFzbWK9g
Ww7jdc5feCMH+9HxEDAcbj1pqtreX2bJyE9onu6S0j5oCBIv9KEgAQkR6qvS+hHHBFYiEOzuIooL
QDD/0sz6G8wOwH7CuUzcsIvH2ChRNvOmuWZugJdQ4ZHttlb93AjDXUDtXXytbcqntDmNrrWIRQFd
+m4hHr6I01x9LQKLVIshBIFsA11AGKJ2rjLNeJIiXMMlm7/WCUczvpT9d+Jrq9tKZRajVd4ZX2OD
SgWLwvDntiHqhbZ4etLVnMwd+sDbULW9S2Dr+crR4vQ9tJQfqY3SajJcb+sgenVFFlL9bM2+AXzV
KVcX1oeVN02oNA3J64Ss1QsCp8VLV6MEFdvZkzRFsxIeVRsgq+fBsk3LTU44fS1HuTfGxw5Zch5P
jBbwKb80h/ta5OPmqFbcHOW47SLY2dp8yZTPzG27l7FLVyUEzu+tiUih5oX6Qnb1Avk8K2hLqLub
+p2TGFJO8UD5xOysp96GxEf3rHlp9URp1c08WGlwyPIZHT17JTm/OcpHhodRbc1DrzTJwjCV/jTz
U6zUGtVNw5qGk7TJBijCcErmZooaa4WkEy7zjB7q3hHsKiOyL1QoWu/D0iZHoW8DPZVZB7VOomXb
T97/Y+28tttWmm39RBgDOdwyZ1LZ8g2GbMvIOePp94embWrprPWHs/dND3R1dQOiSABdNWvOU2V6
1rHOrH4+aKP9Rghu5/Xu+JyPCDhkblWsqckMvniIC+dBbL9JFDQvUnXUD0GrhJeU9A1lvar1lobD
i4L4hEdmY+a7aQeusQsut8aq3WPFi86eYsbCnkW2E21HyfSRk8cvDqxfzl4A67Iup8fIpLRpZhKq
mxVGXfH7F312F6si4eMJjHS4VBCa7cYOKI+oDkAr8ns5wqwkKgdqekB6fNic0D8fnOC7jCLsSVQH
TGP15Pn/MU+sohv91lbK4CyPlApIFYl414ice9/onHu7Aj5im3fCMsgEfaDJqRdiTNhMu171Tj2e
RS82omhTdTCX+YjApXPTrS7Q9PbHcFosc1V7NaIiFaiGee+jsQKFZsLGRKvNezUb7bvYAubCmLBU
piEtXerZ0QavYG0Mo3CpUQByVEBl22UZzsMwKp+Rmv91JGyUWTUPQ5/PwVAEX53up2Zm5RcrN9Ot
RYHbUphdL9g7VqOT7OVuhXQMVAboj34NR/k7JfvtnR812WnQBmsm/KtUgyois7qTo8nJnavq78Ju
OLnLe0BhQlvD78yxi4Owc2+t4c5Mmm1oJN6XENFuYZc6KV7HULCtRZerM/5cXdfZ/TKbrgKGmX3R
WL+uruVVat6p7qqCSiUsuuy9sJQzEdnsy4gG+8KMevno1k6xLzLIHrsuiJ7GFogCcZrsnWrweVT3
+rnR1GTR6JoL1aWHCMh0dGuSRhrWZhsdHLP5aBe+uqw/e7rtP7WtvldiU/3i9gU8ZGnkHwuloTxe
drOlmrjWS6/GZzewlR+hlt2DikteNI8/qyszaR9qY3eEnYLKUd2vXsHKbz1etH8obv4VaS79SS6l
dGXnBN81FDtPnTcGE2mm+zWSvKVwhQ4JRScnrx4zqr9Xrd54O5lS9jPsUf1cVQZ+xIPeQj4+uKDa
RsS+tdDZsMGIBFnQy5iW9awbh/irkQff8qRyvxFJOGUQdLwXKsLj3Pb9mdOibe5l4awxob+hYmRG
6cdKz5Ly3fHlC2JqzTetDd7H1jc2kul0KxnlkQcX8F6WP0AXkT20ZcEGdHARm59s7aiXZwrHNmnW
ZVcP6Ao99M11whgozA1ZcO+noXOG0h4U83REJX61aOIsWNY2dCJLH4Yx/gPOvlRJSvN4Zd9oFNH9
dbR2qUsK7TpYRhbkRaS7G9b5PeVq41O9ThHr+0qmLMM+qFex3UqzUIqls2t36j4eAMpFXla+teEz
+GPrW1w27hyyceXIP8w86hAtz8tpoBm+J9Qhv4VmFy69kn2AOQBRyeUOerUotL6NOiK3WeN/ybuo
XQV2KG+l3JDv7dBHMmry6FvzUaMG8ylIdW8DP6gNeM8sn5pEeRAOUBIlM0j9gJxVVblWpUDlIyBf
BBQTeF31xQKTvZHiJF+VCMFYTeQ/w/ivbtGw7pZ2LxtfzaFZBFY6vLhlr29sFd0QYS/lb3UfxK8N
cm7rBvjRWnEC82ucJMZXzSai0MeytS6aLn4d4m9iLKLGecW2Wtsg2TK+DFq1EHbFYKMaVolKzKv3
nwkob8QpiO9Yi0AK1poZS3NUqJE6Yy+xF0f51L3ZxIDul/+PS4eEMfUUjb74NLcHab+Dxx5FSyj+
RFOG4JSLINc+2NKky85cRLgmj4AW0R/neBpAn8CGZ9v48cmu1pTc+l59/GR3vSw9NiD+28gc5hVV
y/Ou615Soyrviqk40YbDZ//HRNV7dYc4zdVElq0kiERVrMS21tcHZZGjqHfnZYa2rPUewpPWcVa5
pudHh53ehqrYfi/X/D9Ji7tbz3TyfZL57aaC5fNouDDq1FFOBkNCxQ9JefvihxWcAG7pPSQKutGI
BPsQgcgnYADZuTQ1eWUqrTtLUwOReWGsuOlv4EhgZ2qa6VnYxJEbO8aOyqCT6GlO6EFllPjFsSIh
FcRder7awjJBQjCR44U/DPIDxeDerh5LAKyuPqDQq/pzANDdnRg14rpYWAHyoKKrRXZ3yIfsW1Ym
8kOll80JssVD7Lmw9qphQEbXiDaiq+tKN0vz0L2OBt241p3IvSd76j3WarMQXvbI+0up8x4vU60I
8AuumcEYyRN2bnjwS71+DvRyHg0adMwWkcJRb5ul6DZ19IPa+OFiJ210l7L3NOoYkKija8vcLGp4
L5mUoFaVkTHZyBn6rpZpVPelTRRYj4NjI8f1fVQbwbHl4S/GRON1dblsVL9cmqYyxgChm4tumPLa
A0GyTQM3OYtG0YtoIRcmgnZall5tQT0mVCt5PiqgJnDGyVnYxBEVnOVGbkhw3myu5LsL2F6UGcjD
fFy2MeLl+sTBkzhNsgspalrH9C/Mg86ubRpuUM6To2ruzyDe8cCw31Go/qk2vfyclNIILKnyz3VW
2RsY4QO4Fk391CnU7+ZaXjwrYY5oNgXU72B5DU1zfmpl+Bg+pqWs84QazGtTJxYMdW1yV0QZkqZ/
tbfT4CcbsQ0UV5pZbPg/C8Or1JMDnpmSDHlc6gALjtmoKWAjw3cIzgdYXYZhL45ujWUgKq1EDVXU
ugvzAo3PewhVj9NhqJWPrUqG+Cb0JuyqRJ2+sF2d//iJ0ZtzXyrFMpZ1dyNRjbZGbHUAbWQGL6oi
SXAHysY2rLzgxY+St8B0qjMP7uBFn7LgcfXsuVZPaDh5EFPGolJ3pAy7uXCK2cGC/KLagygsz5SB
x8aI5PvM6C3tyQx1ZZFEQ3WOFTXeKHKRgF/QzEMRxvHKL3vl3qJIbN5RTvLajdY9QfYJyM/rF0mr
mUsle+DyGuLrWjmn3LG+1yueIEmhyAcFrtpdakveZizk8Zz76bAYEDJ97jp2yfkX7jnJQTdyUgBh
1c0IcMnRAnhrfPCmMimnoRRyJvqiAZIXgnBoRjQao98jYg3hLnyuc0RflWBs7drXodKTO3+iqlb6
Ljv0aXEWpnAygUAwjmFXr4VJNJ2uNmdiBTMx52YXR+rEiX214XF1/bM+1GDr64JyQpwuiaqz7afZ
QfjLYyCtXGOsAGJpztogsLUfi7DY1VnnEIJv/KNdadoKfFt0gRffXrBxGR6ywahJGGvF9MzNEWfS
vIXdUHemR7qyh7EFEoNkYgtRyjpaCWOopHZxPbQ9GJpdomnDXh5UIGgK++nMa6qHtotBgusuwepE
Rtu86SBG7HN9OyRlsU2nyGQII+NqdMr4kksilK16j7qcJXNTroov6Aj78IQSWmwhJqWaM+VVeVi7
0yZqBrBw2XYFVGNuZq0te5gZE+CjLaRgxwYcvbepa/mNO6NeQkKTPmmf/7g1FuhCu6diJvO1X25u
ZbqIluHmsJqwi9XMyQ1cy0c33kJMcAJjfIjqulxLsU1yPxrUh8A0yzufO7hZ+0Yxd1WKAloYCXal
E6sPlpmqm8wzqOSfnG3EbR5SSnsmVz1PsrkC1m0jXBW5jneNBFxbdHWrRvDSKdRNZ5ESgjZIfkh8
mDUNx4iec49dTzOq5pc65GWYf7/yFo3GQ+jXyg8pbXnniiHaJlYxswlzhTOvXLPNQHQVPM2yipLi
TpIqfV41lJqXYQtHU5MQOiQJ8EYR+THzG+IWob3xysz+SX7uye3D4jVPjHxuSYV+r4GSW9XwqB7N
MNK2zZBoGyQY2pNYEaqfFFIuF9bstvffyoy3U55dU+z4umKRgN6ZVtRbJ58PE0mhDixqK/Y4f7cL
+mQjI1bs/ITQ9mhsfIoUw0zvUxR2hmSZwD8ES7ek5cldUOfZU9EUT1mnqafBbdMnrjID3GgQkZkG
RymD6s7Wyp0YtZoqhL/TaDdilKxHAbuTa6LPyVzCsMaqItbdV80JDE0B/l2LX+1APhiT6oppsT3x
XOdLqpsT3WjQnJywApjZKi7b85qCsKhoZ5Vm1e/jyvWk/L2M436ma1BiyXn3SmmHc3Cl8ldTN9Ww
jLNYm30a+NQ1y4rdFsWRwj4GGdwhDhKCyag7B78mDA35OpvW0GCHXwT9D97IIGTuu58wHz4jKO5/
cRJ4gqkr6s5h3Bubirocal3s/JyQEF5As22uTX1w5jze+NinpqHAYG8qNjxyvYa8uDBmqKIiLD1E
ZKYNl+fXGMwC3dMPXVW5j67XTT8UtUaYkW7SOuWybAwkLyZnVALM9ajp0G1MXb9x4HFGDPm6lJU7
zcmXmicxdWRXfA/h0dyaXM266ea8+gSrmP0EdZHeGC3ymI1npkm99tIk3H6qBfuG3p8BSe5Rfggg
HTAWeTR073KuPKRkGd/c1qxmqmU6zyiYDXM0d5MHuZGDJcTTeyex4An0BzhbwzHb9iBxYD5RpGxe
l+2OVw0bPDujiqXHa8mw40UWuelDMjUDmQUyDXfCIrvewbHGrczQ0fdN56gqmTGi2035tGy6yQKI
UCcvxHg5EBHOWviKq8Y9hsTl54Xe27PUlx8ji+orE0qG9UD6aWW6aTkXzEKCOCicCmDrLJ+k44G1
ymOFvkqsPls6f54dqWfRkwmhg7x+RFO1uihwDu/KLC0XXmoZr0Ob/bASI7nLnUo6QQ9N0tvo+B2h
8zBFI+/IJlffEr/5YfCZvfJwadC+BBYQak0wh7H5gtp8d8ooYloGtg2S2LGQzFS6alt6lFu78E0O
qAUhMCSPB34tX5WRGyQ6ICje1a23Mh0QlvC9BT8c/jFaKSmbSAmlDQHAb0MJsXmiQ0BewIf+q5YF
hshUza0XfdDdNVIn6dos8ubON/Nj7A4qMmQaW/8y+S7XMLsQdPYvVljcdZIfbvs+MPeQeMMIOTVG
fPbyt6zwa2/mddSLZkH7s1NXsiav+6BwvviZ2y1rTS73NhuIs8clzsOGlywNBocVqtv6uRwbb94R
i6RaqAhhinb8aFY3kUXZp3zWlGZ8UyaJVchT0plr5TnfqGGVyfaLD9fuN9sOYFbpKDjjgRKuzRJm
FFc2uhfHBK5V6n773TOGdekVJO4a7bFNdYcqPenOM9NNrUO2MFiQjgyROq9rRKa7xLfXEZzk+6yv
+o1pSzt3zNKlMjj7Ma7amUzQg0BM06/aQDNXmdt88a20RuHdDmZVOgTf4GW62EZhvef8eKByRgMW
GvSVI9X1DurXnUN98wmHScycCoVTOoBLj4CB9J4f3okGgjJlL0Ww0k+mSJKgFUtsY0luRzl21qAc
5S7/0tv5pTBTovFZ+Uj5eHyG2Fl+yiTlGZZC66SGeXUcjPLShUB58iQM94HzHspNepAhnXDCfth6
FgwowPsz/SCd3IZKRd9MXjtQGWuw6VAzTV1pMM9TZOveVNvu1Jg1hesSoDZdCoNFKTf+XnWao1I3
Npz1E+JwAib6Dke8IvyIch+M1AB9gbCLhmIs8PTCRfQdv/rKS38Ki/bw1KOmdC7i8KlWsupEoJVf
0tiR4euq9lm203BGkUWyLoP2h00m5A6ZYO3Y9xaljbofzHnbyA4c3YlBSOO7u7a3gCuP0TfC+nh0
ijFsnSDKZ9d+oFr9bKjUGFBd2i7z3i6eCy1slshg5mvRNTWTx4+jwC/rjdS/Ofkw72rKQImyaen+
emixa927OpV+8wlUsY88/Z5UsDT3O2QXfWeXVsOlGELjbCegWrt6qTvaD/Z1xUwO62+dbrSXsU5I
O2XQfJbB61jyOwwldT40YfWz0x8624LlJ/KdQ0GaaQYLVbvoI4pnmhAp8kBq3A3SeASc+DlfEpg8
L+l0RBr6kqhxQREnJjHYZhRKdR33StGVVT05SUr5LQLVk6F09lhGcsszCFoo0bUCbzwONsEynnOP
YEC7+6TJ5pRBmI95JiezAJgAifP+o5rcOHXjSOOp65tvfycmJzzEgMPjYasNnP2PZp0FU/YQxD8L
N7d3fQH3o92gb0PVTbIJdCqsqM+kMrmEm4wt97DScq04j3ZpUWwpN8RwvItTF9km41V9n9rk5Xx+
/hueISTnMqgUIDwcz5AyZ0s3COT7Zoyseax38mMe35UlL6CTXO9d24bhptVRhA89pz4PwZR8ceLy
VXXTo1zwS4/iHrV14ExEubS5aSG5rjWGvmncUd6AlUbJPFPjpWJYxVYxWQ1w9/TI6Aoy07yXUrW8
VOXSfLfz5EEZkAmqMllGtkZadkaY/2SXd/K5F756LVfY+VEGRVPQbMqhPtn8lNaRanfr3rCHC/yW
3gIOaPVFJkGpmkn4MzWPZLKAjvNjvph9bb1aPjynRatU9ySYmlUR1xlYlxJsNGEs3rmqS1bpzTyt
rOhbkfVzPyvjd9kvEUFIg/jJBBq4aqE+2Y+jBkuLAZbXdzqFnP5wVGvdfrQdR+GWvSLKVbwFvkF5
py0XO1fvLPCE3bviRdwobQsovlGZAOGbcA8VcbgkcjOcEsfMZ61hfAuV3HukFHHYKBCnriE9dZ7Y
o0MVmXrfobEAQJgmw/2Q6B1lP6W8KtO2eYEXdSc8ArMeqVojPqd2VbZu+mojW168hRPC3CrkHw78
LyNSf7V5hnrCWQQQ+S+bnqD7oAbDISXsO+sDx300dJ1wUNnvJuxJp8EQXPSgBfs6PgYA9aioKetl
aSBT7fFZLkwUP7c8XKTnJhz9md3apL+n0aqxUZwx9EdZnrhI3YyXopoHaQmkQtPbbts0RK9HW0lf
ndh670CaXgon1C+Z5v9ArD2lANqZ5eCo59TxwbDgyOYWEalh3bdReu+pU+Q6a6rvJuRZSdAo7+xy
3gs5sJ4KqJ+WihK92kOZL8h7OpdkasAsw6RK7mjjmpIqwflRKYuxBLPku6VzEY6OYwLND0li32y5
1JtEf7mxTKsIt5i40sW+rn1dLDYR12nOfdsRbJY8f2lneXqUvAoBgjGG+KnV4gOoi68WgMljoBnL
zK8eoKAO5uqoHsbK2esJcVzLsZVjjqj7fBx8ZWHUdb9x4krdokMynPOpCTbpQMgFlEGwyT0nWOhm
o76YA3z6Zd//pBhu9Dt27NBaPZXE22dV7WTLDoIkbpexN+7IIMx9XTIQisq1jTwAYosLUyFW41kb
N5LSOV95fq9K/MV3VGhgbERgNDkfDiPFqvNEIx0dmlq/6IyICL08WJTUNU07i+rmAbKgZCNst4aq
sN8ula12y87qtBlvI0edVMGLXXWEYSw9eJ7YKBdtYmiXyPGdlU9xtpsYazJS44ECo3TjGSjedGoB
409QH7tSSx5gVOC9GpU9sFd6vxU2JQH6ArsscFDJvrAVsN4VlTDUOMmR2feexlsyahNvsiQNO1/P
xh14bD4dlwxGQFE/qpVSx4tg9EWqSDt0FOEuWwiYN0nR23cygqaypbZselCap+6VWGnAHscPmnns
JcEBzHC6DUYCFjYwj0VhjepC8x0Xcpfu3iMa7hgmKfwxlMxjDULRpV7tTsq87I536anaGdmI0eSt
yQO9+2QiBIC4oc9LXlyXT6h8EUSP9Ee+PyYYnTkM7+nFbiYl5ebJohj5QuQzuTYFeelFAUPYcpi8
xEBYVO6pzr+LDtKu8pKEabSwrHK8wDDlzDSl7smyaOPlapMNc63Gtg7+FRcxwG5BPxtAJCdL3oXR
XDYQcK+lpjz0jlUcmib+dRRDtQBDNzSMkF4DUhY+10PuRHyvYrldxTwJj6WBnrEkG/k6URyXqkoa
vgbOtqkt4vfpeDRKkwdAEt7VhRTx8+e2yBushbYtDN0Im1BCUhrWnbDVdkagsYK2NLRVtkmVS5KO
qC6ov/Uop+kiK4ZTAx3QRYbZYK65vnfnc9VrQnMx2cIO1nxvvNiAiQ786KpOWcArqPOYdvW9k6vJ
ug7119Zvo6Pf/iAIXp7iZshXju3CFhOgQFS5kG6KIziVockRh7emtk590Q+ETpEf6U3ZRGjCgq9a
il9dWFG+GshbzAxdqp+53yvzOnS9h8IuUWoLS/dsynwpggjSniDamw1qxGpj8GiZuqLpIPWgCtLJ
+mwmhtSeuHXaLaQuVi9adR8IcibZjJHn4QO+cjfJhOO2VIWRvhgpKmHXq06hPgTcBMGSaApf4bXA
N5uV4snalcCprBvkV3sVfqGJwkn4dehawRdtHqIMHoE89OJFYyn6rg6o13cAcz0qvlnds52eyX2S
PcL8uAQmKd1NL+puUykvWuwUhzIJ3GvXyJNkHg5duILABY2VtO2lJXKt0joGpntf6dl3SifAiKVd
t+O3Fsw6MlV3RhaBl3PicW04LoCrUnr20ba674Zkrjdl9egNQ/mYJfYlh0z4lHtS+ehonTFvh6Hh
DkvXthV3TYoiXLi1ezKyvDu2+eCeUuTl4ecMX7wkLLeB7OcUbnjRixkRmyQOGWzEaEQdNRh5UmVi
1JUQrkoj6UG2dfme58dGmHurTQ+xn4FsYqMJQHL0IW8gg2loVbygHsJ8MuIIAm8V7nAqqsynpCL2
DdBMXthT1xhkZZ1nPN6lyDKeEqqUgIQq8VLMVZ3WW8Pw3SyvcxuQwzztNRh+ceYNr1plo+vBk8ZS
UdsHkLZT/yW6KiKVS5j55ZVwTjsw6Tq0o9dR2YtSQjd+vr7O7Xt3AeGPvBbOGsUUi9K33etobFbN
wqLMfiOc5aAD9NROaVhx3tGX5npdR2twoxvDctpz6w3WKgnG/GBH+4wI3SNqX60id49TJc1jUvbP
5OecYwazwAaGB9j1tb47N3W8paTd2VuaBBuLsNXKWzFSmXU1tVoXnXSQCq6cqwHUpam+Jzuyszv0
tYV/Wgbxgv1zgGA76iZW2vGKF5AnlsMY2TpyF4nSf09zo33Lc19Fx1czztSlh5sA3qiadNilMaKn
RkYqzHRSdUdMvZ2HTu+9lISOVxo8BysxqlTIftRFjLrINJrpQPqqrL14ga09N29VkXgb1c8gLe8I
24WJWS4qqSjXoJl5btneOOwcZCqMZWhYvw/j6VBXkkKdf3D4cKgnSr6Kpmovz7hH3NZ7NvnzKFoe
FhI0QM8a37Y7N0aIaOpJRqefQ2+4F71wTLNTATpP9MBYGQcNhZ5ZMNGrjyUkT3bfw3c+rYpAp7aa
2LUWoSlp58GVfzW6tLUkCgJvZl74813sAqacnG72WIdz0R8Cc/5pIPNCeVa4ybC+OQsX4hHsdUy4
5v+czm3ZMBqlojwhTLCivnt4tUfTXYy10x0GJZWPskq4q1EBDobskf0BsolgUhQSTTHJComjWDMm
HgyEYUcLRSFhU/4cxdmUZG6Rp/00IJzFKKy9iH5MK4tpaP568ChAZLEcAVFfV62ILQN7IinVzEAy
L6JhTHdZFfxqqA1Md0S+0504ug3c/G4Dn/z+A5fb8sDNILwX69/mie7N53am/8Dl01K3uf94lf94
ttsV3Fw+LV950u/L/8cz3Za5uXxa5uby330e/7jMvz6TmCY+D6Ud0Hf0g3thul3GrfuPp/hHl9vA
p4/8v1/q9md8WurvrvSTy9+d7ZPt//BK/3Gpf32ltueXvB1qGaK9A692wfQzFM2/6H8YiiqfWSk5
wuusa7/Ro+xj/zrhw7S/PYMwiqWuq/w7/9tZb1ctd6jQLG8jH1f6d+v9u/OzmWHr3ekhb+e3M15X
/fw5fLT+b897PePHv0ScvR7Gi1F07er2196u6pPt1v18of84RQx8uPTbEmIknv7ln2xi4D+w/Qcu
//1StlNCnVtqb4NkBPtGaieGRMBm+/hPI0aiYSh2qnYRZmERR5WYcPM13TLci+GSBNLWiZFl0zrv
PtMafe5VBrVVtSHdZUEMgVrdP7ILhsh26sU5lYQt+JZpXMwZA93ckX3/KcaF3YUnajWWMGIJm2iq
HrYMUwcEVkO2f4Au+gypR3wubCnedraD4HNHna9tRtcGhsr4mKcwkE5eWhShJCdGA0sCzubJh6tN
DKuR/t4CoCJy1kAtI5bK/Z4651yVl1dHF1bJRWUENjzJBvUl2YjEDjt7cJiIqa78CC1XG74bg/r5
rjjrBA3I24dU90zdIbCKc6HExVlRGm3t6QXQdTG71aph4xYgGz7MtnoHYHLavEIuyIpiYmXmyBIZ
9d1tLbG032kVQU1vf10vSIrmEKYxtLy/Tync0r7rjyovFlc3fWSLZqkbRy57ipjRC/ImhfqrWD30
yJSofxCub2Tqr8ahWxv83/aAcr2DX01a9q7BJGEU02/DBTgRR3L0XdI1oCrsvKDoNIXpI7O2eWH5
146jBA5omMmeA8eF4Irg1XWGMN6mSdYYzUl61MsPc66e1VAuuzhJ958njsrgb5tQuvu0lugamXkk
0m1slcpAqz5GaG2UO+8UNIl3EkeAvTx0W0tv7QKZJa/N6G1A+HXOGB1HKksn19vM60Jae2/bUUzc
NNB3ohkJne1QRtZ34gjBtGGbSMlMDCZ/3ETX1XUvpeCEGRnF0YjNSrPWkYGXoTbmQzzWFOqplSTl
JKwtYnJLMLXaXAxcRyd3cdSNMiFv1TsI35sHGSdzJeVQeoDX+OV7G40U/wGRIZWA7V8GtTHTN7pq
v93sJnhCFT6tNCPL48prMXI7mYOGIai6DgqT6ar/XNe1m1KqR6mhvRQXYVieyidSJjBs2e5ONEaW
oVh/bW/WLjKxZtSEEC2cfBOQLQhfDyjfjXEnfVhAL3ICBnEXS9cFr5M+LFj2cL1KMDQsVJjR9/rU
hGHe7EVXHN2aTzbq9KCNZSM2vw38Vwvcpl3PofbOKoPaLmXjU/aHhC0iCshqcvFlP72ERsruKkRQ
QgwQb4vQoEakdtKqhJfW3lEKMKYz0Qd7+stoGf4jQgvySthBjzm724ybbymELcUyYu7N51M393qq
MZx6O8rRq9SkZDJyAyY3PYweAgBqW9siaCDzDXspWm0jPCjgcthzO/7FmmDsaUZ1XW7GJZAqCwr/
CU7STnCSZgDUk4+5SepxOhTGehoRRzcfMaXqV1aPfNPNVZj/rhsIiMptpVgeT25bD3ejY1z0Ouke
Czbcu1xXy+VQxumbpxuklABYETobIHmbUlBy5H4pDICrUQH9WljX7kyqh60AGwsUsmjqynbnhuEk
y5tNwJZTquqWCfituRi4wpNdxw3Xms1X/wPo2avbaAvz4rerY0MVdxXAmIvAlbtzCsfZsXPV05k4
FA1c7AYQggpN+6u1pE66L1Rjpd08ITt1keGcfMgbIRM7NWK6XdQBAEvCArlZ9TCGphCqy6NXI5sT
VKcyh/dZHIkmHxKqbVMdVIdb/RqI/hzFHiAHmJz1tXCWNQ056MiHE7W2qnOfxs+h61iQD8dATqV4
QDfkty0klXUWA/509E/2pE+f4z9rRO0jYcv8UDt5dIT7Pzo2pbWoHEKfkHr9MonBsehG8CSVkm8h
oT3Ioz10M+FTdSCoyXuiDJ86EfWB01pJW1fBWhzGjfFuB2q2/mATpwp/5vCCH8SxRMi077UEojvd
2SVT05sKjJS3vjhCJxhdErPafLZLrbP7O1tv+O5OQvQJTffJ57qqsIq+mCOadqD0ZC5GimKQN2SV
W8NULrru58818WZfBshuxr7+RNSjNpv82fNSGQX1Dly/nD0rSMifjc58EDPC3I6PZc5LY64TrTUb
bjQ6Jdd7P/XdvThKuvzr4NnmSvS6oXD3XgUkmYf7b5fwz9HN1gEzRQ3HRX1iGr0NXCeLdcSKn05X
U62zSOtk4sT/y7yb86+5gYwKhRWsZD/I1sWoe3eSXMJCXzjxF6J3r0avKz8R13YMndSv7YUPsRXV
r04bkdIJW//eD23umUYo7c3ajPef1mkg/dr7XQnfDV/igyJX1raTcuJP0A7MasRzDgHyEsOxgRVw
1YZAL8EimOVLGEnOMoata2YRKCdhmkRLeMeaQzM1JOs+NjebcFFkZRmVtrS92cWEW1e4CVuaa+Zm
jBy02v6ypJGPH89wm6+FpCPqJLm4hkEhVIy4gwUr+Vp0YzlPTk4SnwDYRvm8SVGz8HzUtnythuer
R4FL0YJ+BqlWR+L8L02GXi96rwbc3jMxFHYKPNbiMPcSVGALwmofjG6RmUutC0G5OVWzCpRImUoO
/AfRNDoEEmjd34meV0CAc/PoJrcOj8Aaf3vw1gT+UUHeWynSakHa0TuWgiSpqGNe292sXwoj1Jn+
cRCESPHkJIz/7HObc/OpJtolMRCGmreRwerBIJRrT3CFRK6SP7UVSnS/O79HCqmQVinVURTDTPc9
zcuWIVQOc3EbvN0VswFmXH8auNmu99FpQB9cAunTbVU0t6VuA7dpt6VuzhmCTcRrk5T7ej0+UOvf
z2wy7rsxQi9GTSyPXCslRbHlNsW8gqvEb9T7fhqEGMOeNwrIbOHbS6axD6pJ7zbT2oK0SrC3SzU4
i9Eg5z+SJtCYi65FZv6ke/0e4SD5oRyWLfUxFUg6IAuT3LmdaQu3Mf1titDFIbFg4WJPlEcLcQix
+FDN7AxkJ2Wo5aoe0v8h7Ty23NahNf1EXIs5TJWzKlfZEy7bx2bOmU/fHyDb8vE9t3vQHmARGxuQ
rJJIhD+MzaIy1J+pt/Z7V3k1REKDYWKtIqvsssNmGgHhJUrx5MI2vvitob1MHHoujcQx96CmtJew
dlzU7gMfx+kSqTDVHJa2OH21sHzdW0b1rZpVl+WqiIFpDACBdfV+FuewsjADzdxHbftN1jpxZitz
I6g7/5krxrx3l1dyXK1Q6j0qXelxTIYK/jrzKY3P4WrWAGZkrNdga7ae723nqlAuJTzd9dT2uM2N
Qbkcm0w7zLJIGwBOhbATXMjAH02ivUDr4xBk/c8rmfJHtpFEH3mh1jvQO/VBVxGW/O02KC0HZbWI
iiPHIuFRhlrpSthkHJ3Zai4k+H/5E8rk2oY5p4w60GMsC//oMWrl0bKd4HgbQLbcR5lz5K5Xv9/G
1DcclM9BurSi8jtHqeUzJ1DVs6Kknznr70+mqGmqNe6ATGJlJTLKSq+ei6hbIX0+P8h8rZoxIh6h
SMlGxbKbR71l6150l518P9UAHOH1fXsBN83OWW7B7TfKcjmwVbKwE684ymRQBPNen2AKydfHIULd
Ty7HkghXO73x3jW1cXYU4LGy6gSIKs8trBxZrTynWahm4pzzQFHff/bpe804Kxk6437lGe/3Pkxi
4wddx+0vRNMyctKvGRicayEKjjC1a6hn1noU7qX3mGzIzAKfhASXH1mVhUwJzeh5BJ14uIfkFZzR
0WZz5j4OZ4fuwc+R/P39crdMHa65P3pgXcVbkMXomCio5+F28JX2aLH2LFEb0NujPtY7ewimnau1
LfK0hFLdNmCtyLq8lNFbH9ndbjhEBIpbNetwBv/ctcV/dChUOJ9JpOy0jiWELNI+8EFdiXqjKvot
CN3lZ/M98a/YLHp0duf97CybTSPVtxq4/L+HtlLPzfD2/NewJdSXnTGh34guSLpKcJz50Dpv4Elr
YtJpB8WH5r4iiuy8IXRWn5sYy0BnTPOP3J/KtRtAL2eJjdBzrS6cQtVWnkDmYwWdHy2B3JRXMjYD
RAdWLFpkUfy+klVk0mj2rBRZnkE8eIthrzJnPqFL3T1oYdY/6Jrlr4YBx5t7zFar4NyU/laGBkiX
qMwKSVdjcse9DMoiRhhiawPoEDrX3cO9sJ/j1i8eQGc6LBUtSJxFU3sA7nnBKrbVc2aBZoNiuoqR
19yVnFa/dQ2fUBNbWA4LJ2b4v7Cr/a49mqI6tCBYYQj7J9lqu+GXYfKmi+wKAvaa1Xr1INtcs9x2
pp0+ybZIaRcgcNIXzdO81wH7YRRePFt5iVDKewCw2RwLH0SqqGVIG9yuOi/FhEDrm71sGK2gfvBq
t9uhpMV8RCTfG7pQ2aua2WF4QZrMBccWbLoAYMo9V46OiVyVhOGt960trIFjKIa2VoLA33hDiA5B
GhRXWagW1lBzi4GurGJo/LOhKRukaVQ12NyTc9GK5cSwCpMS6bnfoySjVlyDUPfWQ1diEPS7Qfaw
BnbtYsVBjMlUNjZK23tex97nGq4xQpxSFVZ72HLhFSxlLe/1ezPGhQheyvrUttWuMSEvh8m8LTj/
R+Up6B98Q+f7Jq6M5BzjAXjlTPlnJPaLQez68AeSCaKhL9saBgNgUnaL176SwtOPPXQCEaDdD17r
PEyigJWLC3DN7liqRc5DmFnOg6X5zrYdE2dxj5maop1gOB1lSHaVucjYLNpcD8EoMpps1IIgur3M
PXZ/Ga+HcdyjTXP0QqffQ8yGnJ6W87vNlHuVmR37kaLqokYFbd98HHuleU5MZxuo+gzWpA+OKQjT
ZSSrppOs0y5odrI1qsYvsS+O6kHnvFZ8e2UW2ioI37MgxLSCoatGyzfIckRbWZ3jChSlFnpnWdVq
EJ9K/p4bYXfhSZXeOuHPgvIwSg1rmVUalrKoa/D8spo7CHbqGG6bFV9buyxwWkAOaN+UTr7lpms8
c9jAnRwhgX8iG/ltBPG/ohE4Lh2svq9/5ZroBODFQm6e4vLO9HEFeddbtepsHHtRyCtZRFhRHZ0q
9Cs00GlRgFsteiNpEdykmtTNk+G18fuQtF78UuZd+16q3XetizauU1WP5aDqL9DSgUfWDTPFKDRe
RtAeq8Aa/K1sjUzW+7iWGAAwSJ5w/j4mPjCpRCTX7CE+QAE/yEbZP66+pS6rIRkJy/hTUCsoXIts
pUTYf0ZYXrUsdZXyU3uSBeQr1QqfBqsvnyBzzuwlqYhdzn6SLt2U5Wpumgij/s5v+2JrhJZ10R39
u59hSDYOWnodCu6UTCdRxweNeO1EIRvGPLf3wZi9tnb1KyQ65Llbnms7Xt7yOzs4xOF87qREqRCf
l1f3ov2P2JRZ/6+8e7c45vtfKO24MtMgASvto7gzmTCGBedUb0IdxSAKedWXnJMsZP2vZrCg0S6M
/JOM30aQXf7Ku8f+yCnR6tjwe/iuqZXOJIMX/uOV7l3k1d/vJjfZGxqZ1i3+10Q54n1smWeEirWu
uKug1I1HwHJwUZXmW5uUG0toTcs60iYR4GEAjffYMBp4GP1RFx07GZR97kXtOvGhLAflEeCg9dw3
+TelsIaTrLHlqm9Ym1mrnu/NM8YhuygpxlPeuRouOTA1JjvW8TfN9auMyaLPLUQuXb1Yy2qpzGB3
q37es2fL97+rwzfQ0BEMNa3DK7DIN6Y3deckaTx4KlFwUITyK4OycQ1AKJzrAAx6EF7llaXztCm0
DnXkfzfgMsbusW+9y7g9ZzEyFCJFS380AwdJcoyscEPEIUad25xi4yALN/Q2sMytJw4M/G8pxiTH
rE2LozPGj5FpZdv4d0jGK7sOy8XflyOMdqJ80Lfesv2PpN+jydj/PmTpe79Gb8tgC8jJXWuDl5+b
NOoRWoBpUMIxWUR2H37PgXlCIvrBX+bDQBvrfdaKduVrbnotCpQEEffTd5NdaVebOdrK7rtyCXXf
4/ChnU+hCTx7U4dQiZzGGVd/BOWlLIwAgHrfGj5wLTDbYLv1+XRvnpC47xadz8eEb/KXe0OEPCym
anheqlnxxNOW2zFypLIGU8I8NsX8SdZkMZSm+NIM9VpvpuJJxtQIIZh6dvlxE/IxzeaoNlrLNlOE
kD/Rt7NidMt7LMtadzH1gNXvA43JV1/Du/w2KnSwAzS5eCHHkLHcQ1vWT8d4I2NMjqJlpUftDp2R
a1FOWHxgs/TUe/Z4RjfzHIsaNPnqaUKFf4No2rySVVmwh/8doHzM7iRpaWN5V58Tb9lJhlrY1luU
DfpljTA0POFxAknmY804lvo1BR1vlnN0aUVNxvXQNo/MHQ6y5qqzCUpRn6qtg+XWQgZvRaPqV1/H
KszoUJqTsXBQjYs5xYsmq+O17SnVJSotTmeR5t2ljmZc+H+7AJ4d7bW3OUBRezP8Zyq1ZYYYCmTu
3jzkZlR8CSuIqy6qVIgdKco6mSvnZKJQcvAa1dw6bIo89PAhV0iwqO9WEX3lhKv+4cRbHDWCDfeZ
euvAnnvoPN1eFlVAzO46b1EwNz91rXeQrbaSoHifTnzF8Rq1dypYyH2Kxc3K0Gv7BG3+O5IKIQQK
DUtvEboX95iNRvuuUDv45mTIuDJOZY+W9a9ucDf/f4b7r1eVMfEOWXfp6wCkfC2OL1tRdOLkVRaQ
jVYxgN/TPSQzAn3SNp2u8gcVuTIm+8sqRNAn8O7WXtbu48KSydEC2RbQpQ4dsHJhs5y9VH0KWdT5
jJS9d204YZuavNoVuhpd8qGF/WsZ9iO7QThPeT7iSviQLrDFsD6PVvc8JHyDlbFZWgNnnKzyjzd9
1T+kVuXl5GX6uq5MqDJCWVU3LAp5JQqZMgt11k7sWkdz9mPWy+nKHQ2Z6zHsv0JWOVTQKt8DxI22
8Mv7XRX5MTY26leL79gudx3kdwqneBshIG09d57WstqMbb/GqCnfyqo/D/FKtYx4L6ueLsSvMLo4
Ttwq3wKUrKAbIb1Vqapyxv8ZXHOO/FqluvrrqOU/q7XYb5VVL/F8pMj6n62ymj2U5noK1O/9PHso
v9oqrkOpCda3zRPQ0QMrGFvDsYT/zCpTevUsa7LIwkwIWejf48HIs/Xo7HWbjX62DQzoMKpxuxKT
dYgx1cAhEEQz2WBi5XBr5admQlES2Wlt6etSH9Ce/d3sVZZRruSIt2Fh1i6m3FfWLVYxyz7ti4OV
ZPgEYhe7msGff1UtRBh077MyD9Z61sLo0NVu/mwkxldMPLNtGQTgdLqgOMvC9cf2NLhXWZmaqupW
90ZDCbSlVWOxNHbVsEPQ8M3PK8iEXq0vPN1RLq2w8+A0ILjmKWpLlmb8ES+rPDAXg4v4ZNR27BuQ
JnuhQNvv5x6nS44v4k+djkalbblf2iHgQZeU6MT38DK6oe3RjCi8L8gEfdHKvn42jSk5MFXS1kg8
D18Spsep4X0x2anjpLZUwcLq2pM5u99lP9YBPL6hnTyOMB45j+hMnruRdZMkU8dnU7O1zzBK8e4E
IrKXS0dZZCyFQqfkMSVWk7KIKmifalthEJ47LkrD5eycS89eyUWoGwu7tjxYan6rXpskVq9F43+q
o0Dby5osZGOc+IsBbtz5Hjd03Tx1pTFXWFWqjfdmz8Z8tv1oWvQqpoIzInNrTx/draxmivWKq/MS
N1Y8MYRsjanFIZ+aHp7kVTKHWbOQl0HgJs3i3qS6LYuWWgMZTpc/En9eYvu3MFvbQ81xHk+xKAJ2
YfJVbQwfTmF3W9mA+5aP9UlUvNtmDuOwrMOGv/UAekhehkJ2JxamFuKBc7oVQsnnVr8ldRy5aXh9
IYglMNMSFd2g56ax/AwdPEbRpVbYKsbPddZ3rfDuaYDL81SPjV2b6fqr2vs/W5G+iw/TgDMc8wR3
AZcu+Do7ybaOTfMHCvv7Ju7Y5EOkgeWjv7cbp3iQG/mpXs0LNcjDo6wGWhiuKxVpMjdxXptxxh8p
mT/bvltu0nZk89Fz6g8RLyp9+gxlFllWvsIc7ywrEFKHQh2jD9NNEDP2mpduQgUyi/rvMuxmQ7gt
jXFhZTubNdoB5W6UmsWV+e/qpIyDsC+k+XZ5Sw+BW2Edjnju7z5/jXPL1rAXyBf3MQPPeXTgQWzr
3BlOSlAMGN5jZWUN2rXDy9zEzJeYbE3UcTjJoqjzF2UMnG3SxLZ/ljGkQcDQ6GW9kD0AmURsT4tR
q3xOdhrnPyXmr3h9w0kq02GT/CZz8Qd05oVstaL4U9Go3W5uNR1Wg+gRhS0nQaUdwdL7nShZYEj6
2ADMvrCMTRKkLXsmNCWTkLrlEGOr1Im9KdEzQ+1a19RVELQ/ypKtfCWt8AmE9wKz4pfZO/9XbN+7
4WeDNIC/xYRCxl8Nbu5Afr0PI7OlS/zNOP7f4//XMPfYzT7+d4/cQlmF3y7vJhLvJhL20DL7/l6t
UH8KzNxYaEpTrdhjKB5wGMsfHHEFvgACk32VEVnMIS5y9WA7f6R6aTuxHtrduvweYaymjNuY361l
Tzm06ar9ZWIvS4bMrA9xvLBMtpGjMN7MsRV4C43n6rl0h7Umq7JfVqYFx5mquVEDaOPQ/PruFIEI
vb8z+erwfR1u+HO/vTd4bdcfGzYdb2/DVIUJmLLCudl5zNh26jw2SnWrch/TxjPP4F4Osk0VoWJw
EOowJmZHoiob2rIb1rXmeSs9Zh6+ZAXnLxrahRu0c8vhj3q1Ee85yVG4K3SPuNnc28H+tXtUXc6O
m+zcqLMurVWkPF8zjkC1RgWig7LBJZ5N6yKv3KA29kHbPt/yZJdgSP/J/XzeZfwz2Pimh8NPYtc2
RrSwxagy7z6UwIVOTlkcbi+poZURwcpaDeK0cei7AApeWe5kFa9zjIAtqEiy6mZIfdTdM4YB7hF/
CedW/FWVDTLWe3G0KacwRnkQ7J8RD+kCf5v6EY+5+jGKOfMySx3G1zDVfMwU8Ez+jMlknoLtKh1Q
65BVmSf7tjFzD5MN5lvfv8ZrmrDdlg1cbA3X86NZ9D8Lr3OOA5MGKPAoLUGm+tUgLMsrjBCQ47Ti
pqg3aJejOYHMYKVVwUqO8MelHFZmyxYfBRF+aFgjzSrmUZhvYolZZnjCt7F3gjLNJttg4ZZeDpm6
utVhobqnW9bkBShY2OHXP1os2akQ/VE9Z/kNT5BpeMp8xax95TjDKmR+RWElpYINM6d+CPro2iEZ
y+gUwXNFfd44xFm6Cdjj3MUOtKq5rKwDZ7b2LjCHJ8UYYFmjirww5r7dsICaPifsIsA/nT70AE0E
viHtpk77Wzy36/kWHzL9j7jMn4GT3PLNtFPOuCoiyTIinzRU1aUW7rppwvK4LafoMAvv3cHBWkDD
QG/TCLNdg4XLjl9UuJKtAdKsJ99OeECJvlU+2Q+qEu06kYv1gXtwA/8NCdP5sbF7Y9HUqPagBbdA
sdv4Ymgd9hhBHyFnbkJx1Rt9kcZecumjMn3GcelaoSb+CZhVvrGDRkFgzSs/eTCZ2T8qIfvh0c6B
P66J2RmKZn1GuhoDoQoToMGtb6HADhEo4iS/Pmu1wl5aBjxbJssc2SCrsigdeOx+gCNPEArNl3ui
vFKEpHMxfLsPL8NykHtsCKPPnfMpHYt5UxtNoG2q2Ya0qLBcW2FEWi25jzZMo0STFSfVaewM7uKZ
F6cbNpCyxf/oBZYqPhiesboNIse7JZlJ/64pRr2LjTi63Au7AEU9TMt7BHmk6IKOJV4Jc2S9sCUZ
7GXsniKvmtKdl76mKat7gza5dGPXNNhafQbvULzYLSgvixpkB+pNKyM1/3wXhsNWXFd2X9w6GQ6B
P/UHT3V+FjImq7LhXv0jJa6UdPFH/fcwyuybSx9braVsvXf+X8dyxAsrbRnu8GzeI+0xb6PRCRe1
kNBqUfZHCsAtV6XiGcc89JDeklJbCaJR54TzneVkRWz2+vWk4nJJH7XgjzLN+lGmID8QoayEAVMQ
lNZuTB2H2WOtfBoGbQ9zDjVuNRw5/BLa5SJezdV3I0GpI4pD/VK25qEJu82g9Ie4sYqvYeY2PCUN
5TWKzWo1NsrwYKtWtHXQ1ji6WE8su3QqsbbTEb9v2y9Z48SvRqk4DwVE4hy5t1ef85iXIjjIJlkg
/QCkWW3wDSSbecVj05gLPHe/VXgFvySGzvPTUJayZmFm9OKM/MjcpFtNzLVXjrGwlSh5DsKuf07G
LF65md9u08zun9WiiM/cAd9koyzGwP/sMls8yRpyHM62MeFuxirbQksGc8VgnhP+HGxu0m7LRvB5
6loO/OaCOYwQ8elRyAZzIqoon6ydVt9WKWpAUaQMPIR/OfFIYxwtbRB2tsCX3huqpvyCzYuDxDK7
AEoWcso0Jg8SaQXK8Fq1WfIgQViirRE12RbE8bVRU3Uxtcw6HKstOS5M1AVY/fLJKcziibk0ZIl8
zreyKhuMAp5wHDsXGWqsvj7prfNyyxedAkXYpQYsetKpj9PlYLZfYy/ojjKFkwz32s728t5BU9ul
yk3y1GjmInGYBCdl1FtIBaf+3suUa1wHCoslgJ8XLMv6SzY0nP+rKaQVHynPreHAWcCjqN76vmbw
IfrNsrJCjsjEwzTVE7SNY2x/RE0WsrEQGfe0/3ts6nHhGxvIvYmyLmwXdULW1C5yI+spztzjOIbV
FY+SaolLa/bt/52RMcb47zE6rcKTxCiCXZWk7XMzKR8+7/FUiFqdd+FuHkZtqShm82wUY/ucpB+6
mSZPMmLhMYKToTVsZFs0ec7FHNFJCpr2MY11YM2VeWFtijN31vdfBx7ZoaXEH63jGZvGM6J9kaj2
peNmYA+uf6x5zNXQdbkcZ09ZuyUASFzfXeQwZ8yW5lZ/nZBeulX13tZfu953/qjeW2Xyf/XN2fvb
oXmbzXp7koWnonzAQ7dAyvFXTF6pHYoXbAX7nILkAuA5ZdjqqihLrm7BTqBJ487ZZbYxH+YSdWwp
yt7hgMQzyXnptVnZTX0HVD/Xo09qZSwR/Qy/ApwEDha5r7oTY5FYgsFJeoRdjehiDYp+SVCQgdzE
z+SUBeX61mjHrbO3A/U9hNLAUY//VjTcIjx77rY9BjarwpuNlyo0myPHH/1CVnXEwR+iJsGkp1a6
pWG8a3rZPcu2GoGFRKnCi6xp5VQu3csccSt/QAPHPU6JkiwBAGAvMtnTua9mY4ndUvjVMZwNMyXr
vW9LVEV0FLLsSQnfSmEIJhJkz0QYk9Qjik6yJ1Pr6OtcWZt8cqz3YRjKbZ+swwDp7xnEcP1PVOFz
OLWa8mb3w9faqpOrrKn6W9O16iuQuu6Rw7VzmhY4f3c+J5l6GixlVc+HbAsU2F6D0/vI4Mfvq9rO
Z1D2yrwrQV3rKVtDqiiscERz6vfVmKGUwWJg2MgGWWhlat/yHAQ/joiGLe/904ZDFOyPugYFCD/c
ODkuWqPbsTKup+TidarOHTPVnlBqHpZJ2bh86HOwaJzaRI7LGJelGxRHu6sq93aZ+WVx1FyLLWin
RJFR+dYZqHOz4VZgNTQCA594ShXGgC1O1w7Pui88wzMz/pb6/pKtx+5HFvcPJmJUn+aJH4xpVOVD
6yXlrh9s9gi1TL8YcaWuQo0DezS7v8hOk7svUSH67lhDtgjVvH7Ne4zWa8fvF3WAAzjngz2Kovzm
msmsd21idy/sSQivMbDtsrUuwoBDHvObbHSKwHvmg5FNssDu/A3/bu8sa4bduEvDHUCciaGRLv7P
sWRjpczuv8eKMDwxDc07m6KzHCvWX4I0M1dy2623uhR3o6j9uV/3R70fFXeZdSgONWJu3epof8zo
wezQirBeUi12NlWfJ+tWzLX7uEb6VuEO3IuqOhrzhV1rzn2pKVqpP4/Jo+woB3Osco+Dx8Azj3YM
girYWpl3lGOpxvjfrxS8lkHEo8cI/FsR6K0FdDRMok3XN91Ctnh99bNZVm85atZoe3Ae+3vnuGRl
EaAftNAmg9toDcbtqNt4mwFj5Sww5f4qQr6QPVdDbYqwZeLylp1FgGsVLT7MSOSprvbJUkNgxm3n
b4agmD4bM9pTv8JdhdKuDKvOf4b/lS0HycWe3r+yZTiM43+8Am3jUXX7HSsna5ugRv9iTsG33q6n
b4iEPCkIEL2ZemxBrrJUmJs1y59unhcyA5nFzdB7sDn9sATQ3r0bsTYuDU7gz8wmUV5VlbY4y3oH
bnwQulDe8I2pNbZdhfkjD8oLvjLup0GvcTuq2NV22E/d1ujsHJymU0597+nruRiaF4TNB3TlmvFb
URvixmP+YGNoi+rwosu9+aUH2II+iQrGS3xqVg3c4z/ieKidW7NUXwIXLdjBsn7mRxhF3fPvcZHf
i3zfIV+OLz/Qf+ffXzdgnL/y5fv5d/5/jC/ffy3evzMV65EDlBfDs76HRjd861CBnpMUfxh3AZMu
QvDfyndsGejf8E//Z4xN54DIbc+E07J2qAfFG9/1p8/otSHFVivvjo7mcSXimBdPn1HkWZq/4zlE
u1tc5M+u2e/YPWkXGYYrx8ZM6nqRZop9rAbDwcCj11eyRRay4V6VV3Vj0OWv5iLuDl04jrt7fNIG
i52yUH3G1hldpizRP5V98+pyqvoDvd1McdAb6+ZhN+JRsxyRYdmkpVcj7UeBn1Z9klV5JQtl4Lg8
MNsGJRQeSQoUrXJuz7JISq89R6KQVd8arSUSL+3qHqvNjn1sWQ+UOd4YZjAvZD/ZRTZMJaqycDpr
5P0d9VM/G1i91cFr4VrRqR8c7RafYiROxtTGTlPFkYS1gXnpB+RfkjQ7VE6Hi3oKmmvr5bh7o92u
nNjohTfnQEWeDaF/l8/PY8TyxitYbjnTM+4g87OLdwGU0h7zRRGDdjNh7MqEI7Kh+dn6A+S26bkd
PSRwgWWgfOzV1TIYXRgFqX6RrXYkeFagxNaaEc7PHUJcYjXMZLJdGqrhfcTh9K6hS/gjTR4clAyD
hW2Dj5gFTxBZ/XWXMm/RC2AHvdp91mG4DVuc58ILElBiiWkMWPmixDXuVCcEGaAh7KZW5UHWRrZG
rvKqujZ9Nd6uFZ6xK0tP+cxGgEBw+GENZQHU8wpm4rnOy7HY1v3ElBlBvSWHk+PZgraVowWF0o/R
f/WbYjmWk4nebamsAzWLDok2zE+NFSM5i7DcblQtb+22YbNxRxxjNSUY39pECD62ebjX4258m9xY
W7AAzPFhoHWuEp4oGOCZWTTiUlLxxPhdYAL5s8r6KD4oXoUePVpAF2hQ/WvjdEvmIpyaxBq3jSTA
E0dU4dkjetfnq3g0+C8ZjlDXLMASswW/tstG/ygV4SHeJN6VA7f6aIIuwRtK6eFLhuGGwdtF1cKO
yF1Xf5QFk/uroWpIGQZol93iyA6YSvnQgNx+LFKIKZE+I7v9q4sZVQP7huHHPTQj0rlTDTa078Nw
ToqxDU/GW9cGYcplOnf5SvMxQq4B45yTWTfekeKvArV9Lyw9uLiIeS5kWE10HDRM+0ND1ZLzfneD
BTu4qYQNxZWiC7iymu/rpPaUVRfXrJGK3NzMvZZd3STIb0WG1QnG0Ehg20BRLgXIyq1q4MNmNd10
zYLehn2jOZ+RaN6UZlB8L4b2o6i18c101GGt6HFzwuFtOBVtUa0GvWtf+irzVxyRR7tGi+Y39heA
0QQ15ItBm95Ct/usgDWBJkhNDSzmN9nwbOat+aKCneLPO7/lOPM8hLP3JJMq8ZWB86AtnAilZT3v
too6JpvKRL8P7sv4avTeSeG5+8V20cE0RsA5UYTrJJRMdOnGof1STVDoCid1H0eUxY6DBg5gAqn9
pWLzzfCc8h3l/XQXOEG0bVqr/SSOjGQCLr1o4E55f6h7XX/Wo+qtY991G7AXsKuF8GvradqLQBxt
ktqJDtj4QoJEzGqJ2Zf+dVR+VLoy/QOglLsffPGn0HOinVFGxs5tfPWxDdD2Rnhs/gf8EAJayrc6
cFNwN43+EDjYVje9g+UsUIe8aOKjJxSkZeFPs3oC+5NtJgGtuMduVy4i027LF+rWYonEUOMjdgyT
oPN7HD4bGyNU7NWqMh8Pweywtfj3pazLQjfN8aBCI/mfSWqrqBw7B8N4sOKKUQAwhmCEkEpQAZkZ
kdZfgjqyHst67B9i70tsGtiqp1mYn4LJf5Jtjtdaj2HZq7s6B5M6QCmIl4kVmuu+sDXOsEQ9QGV2
ya25QPaNdM9E47F0t1mFyt9U6tpurjmShszuMA/WOPFpZvDfGFj23UPTRMD+1eEiawjedg+l7bLD
nCf6WsZkIfQU8CrQLhiZMJSMtb7+kWlKe7hlWB96FhzYoZjREu3hbhVgLfCOEfjHSnceOb2Pr6nq
YTITuo+ZUTmPeWa1Bzy1o4WsBs6oX3FTZAuvd+cvjTYcRh2ki+Il865VTHPDpEP9BAAR+VNl34zK
IztP/ePoVMnBtXRvEfjBD7NMxJRPeFhbz3bF3KTl3GwxoqD8qidxumr8quH1U4wAQAmenYYJi+NA
WVez2j12odpwYlv0V1/YFSAROz13HSjByVSyjyDAttlxEKqzbdQF4Hk/ln6TfMXFL1j0mYmxx4Ck
WuI2OmYQMdAMp89ekIvFC6uLnceOjb/1NAI/hDaubdqqgY0B8GBn57px7Jn07oOej9FVxT1Ctdud
OQ/JGfo3tyJ7TK5YLfJYZBXwOAkzkyoo52fszVS2RzBkGx3XQntl1D7wT0hgHPKjdhCybUOn+sdU
p32ZCxF+34Ix3M1YHGThtLB7zXmdbexxo65mUR3UMKT1ZOU1Qf0BAglnCKNAfNhw6o8yXbAWCj4m
1S5OSImkS5mVOnC+jdTFdkR0QvJl5aY5sqh601+sxq/5Tds1VqiV8uaGHqRIj92JQu+frUBZqtMp
tC59WkZ41oz5QcdC6ZtR5v9YqhV/UjXgi1Hs4iur2Zy7pukMUNZG6iIL6ou069ER7XdstyqNhTo0
/dUVNDLJpJWMW7CYPXL4/ZMr6LgyNCQB6ixprx88Ny2fZ7iLB0ym+0VVJ/1uBBO3wR5JvSZtFKFf
oV1kDaQswBRRoFzYbhP0iXlCBma8roxBXyhlZj8hx6IvptH2P/dddcUFwg0WPGptIWjLq56jPIE5
UuXRJjcKnpSDkSiAo1I8XfXYgZjROme2qYx5FUC4Yp7YnW7Vqvf1TWshyORyLM2fIY43bqKp6kFN
Gny2kBldpLpfnWWRicObmk9+vAWTfId6jXmSjWpmoj7CHtm6sjDzSF1QIa0ZxJfUyDa2gvT9BA6M
n3FhPsS9ZzyERV9dIBii6vor1IirFoVJf5yc4z0+Joq5tJu+3GhREqATjWHn7jYcd0SwO5N1G0oO
jOVod2rq4YfWzGjrj2HxPbs0g9t+VxKrW5huNT279ezxPzWHAytbbzW0xVdmADYuGhwh92oechIG
xU5W7w23KodXidfk57/io9mpqxhd7ZVMuxdFwRaGmT/IiOlmpbsaJ61b6qaXr0f/oOpB/ySL0OWj
9fVe3csqSuUair8o8YxN/6TwLXxC5jLfBq6Lu7zoJWOoacJe12LvIPOGFuJLMvubWweRVuhhvmlm
f1rJXkNt9k91rb5hSVqcZGh08Zrtm/giO4HdK3AbCXclJxSX/0PYeS25jWTr+lUm5nojNlzCnDhz
LuhZZJEsb24QUqsa3ns8/fmQ1KjU6glNX6CRDiwRRCJzrd9oPYG4UcO50qh6grHI8jN76m+Kn/ob
0zL8G8LK2r02Ie8qewx2/ZXolvpQq061r0Tdb7wGr2A1j/Z1XggDkxfdO5UNfP/WFUdUSZBwxUtg
JcxZpAprwhUysNWeuKXzavFyCQvbfA5CLTr2YNCWhWc5r0ZQMxWqVcQuOxfPwsP+JHWCZZODmNc0
J97XqaEdwaeF2yiK+nPeNMUatVH1nmi9tTTrOnouy1BDXyZFl94a3xUMIf6ou2hfxIbBu80Zt6E3
efBKOLQBk7ObjTq7G6LxloewfjK+eSJxls3kTocy7uynMLHWQTFRj/7KVpvQTRWZMbxlOlHpDllX
j0gELuQGKZB5+JgDCwuKoTi3xVTdeUH/RQ4vHN1apQJZdp3sdRymtwSbjb3rAjVvi6E7GbadrQPc
dh9FqQkorFn4pbZwj5Zbnqrfh11v/YnIwZOw4vwtzPNyqdaafp8No7+RV+zZelyvaKPbelLSHvOp
wcofy2EQQPu18IsIuls91tlEccUMVMU3jYzX+MfsPWPogfNmhQb3o7eMo5EG5kPQA8PoE/utN4Cy
KKgP7E1UpB9UP2EXiUDBVKgZhl7ZFUXnZ2Z7YOZolxJFB6q1XY7ZV88pQwyoPGdZaZW+812KfZcg
ltT3uCYTrwFD3ZjbUMEiXLYOMTu0AEj2UrYaJaR2G2oh3n7ioLi6s0Kz2P+aBGte/trXstUaTLtS
9SjCOjmPipnNVLXhcUaYFbm+r2prfGKvX9z4ehSsJbDsr/XhXC+BaH+tL1gv/Kd62V8ZioqMZCp2
ahL5m9TVAizojegp6Axl28boH9heFD/1ulLcWDrml7I11xKFfcfIG2ludV0dN/UhuZ20OYnT1F8l
3MNUuuSm75Ep+ER/yDrynaTjf6A/lMFMbmSdBIjIhlqQF6gBh9oGQscuDm23zmSQRlYi/a10mNlr
3cLypHhrcLx+rmYBfYKAKJzNXZMPEW/aHFSjjBSYY2ue5Jk+nyHofx6UKbmRVZ/1eWY12/7HKNlA
Qvz7UK8RP43Sg+lbNdXmTte06Nymsb3KofusRIHKuqyTBx9qw04vXFytIPGc66prWeDC/YPnZS67
Ke74F/4YgjvY1i1b53DtJ6/leZAmm5m48lOlonrWyp7AO7SiDpVVZ+bVrkLodpG4dYDh5vwJMZ8g
ry2vcx09f4JZdPYq9TTiTkbr3lmTBtNOG6pvrvFR5NHwVRSZseRrSM+klsVNgEHYRsdu9xxoscAj
rbbXSuqys9S67NlSO9g5pd7uhrmYiQrp5dipbmQrYg4dUKagP45qmD2LNn13o946wenOns2IrTxP
1U0T8LNREz61ntTiDQwf8kaBGZ0ixU0fYA6dZb1w8hyEBqThCUelN7svVqNrZc/YvpuHog+/D/dS
JMZCVNRPhpX8x+E+oJY3a8qvwxFhNw++7epLOzVAYxiht4xdoj2xMbIXcNropW5fXUSNnpqqVi5+
QiI9daKX1gicG0I8DZ42RfwysGvdqHYNWop7snAVq97qo4fDnFEFp6HBnX1AH3pXj1gkKf7YrZqg
EM9TaP1ZJLhTlMkd1GSW2DMJA77GIrLyk2OYw1E67Uo/3rmK3zt2HOLfFr0/qqoSz8I+jTwgrFW7
r5LyPkKdWt3CCWh+KuId0+6xirovWzU/BXEFw9Bz05Vhmiggzoc0bd8T5FL2Y1diHDg2UXrWUBxf
RrbdbmRR9lPnhnTUSSJWRna9QDVUK9dIQOF1xvg4eEQRIqN+xYGwJEM+ihVopDmggOA2mtzJ7cBL
7Vk0ySIWcfNqGpZ64w2OspSjfF9vl6nAJlq2qq8j8n6vBFrCY5rgpAbHu2H1HqWrsfaKmzpUrRVh
zWDTJbzB0RjoLHiM7MBs83qaI9RdA8g9gh8iStKR/Y+DOt0bs0zOirW3s2j6ivc7GmVLoo/Rk9PE
ILPwSv1Ia5B6nvUtAoZA2NieHowMG9phMP2DKeCzIRURrhUbzr2ocvyKJsLNZNPRRxRfe2ZhUoM+
0pbYJmwHr7D3cLetUx265codE/210sVZfpAZBrsYLiTWcLxIC3UCapB70VmeWXX5TVECm0TgX+rL
qnExsMddPCX0uRsUNpydKrpjZ9X9UZ61WfT9zO6FclBDoOJ0+Kz+pSvu6P21te1mXRWrIDAZkzaL
2yDduVhZXdNmPTfottSjV9lYzHCRPFyMiZM8yuSXrZhfWCplt7IJ/4BspeNvsZWNLEGS67XK0FVu
0oF0chDr/gUTO7HCqAloUwibXdZ58xlx97Wi6qSLcSm81peeXu86srcL2eNzQBIiLeXaQwlK898X
CVP+FCdE5Gf+GFkvR8WdY67cGDty2fDT1flA8xxGanHHVqJ9qjPnNhw7kCBzydHSJ0UN3ZMs2XX+
zUtnTY4x7Z5sHN3xmiymo5iLBXjmRWk6PdAJRqqI1ix13+1u2nrqnuIuGJcpPnl7OZaIN9aSkTnt
5NhBZcIe+8DcXv8GDYURr8M1QY51SHJtWkNNNrK1jz0B9HH21yux4KxSCwvFri+ePSvaTapuv1um
Yq0SwA+Qh4LiEf7g5VqPKscqZj9/VIesuXdM/Yusl9cJxxp1TreZLlYG97prJud9aE2N2bapzkEY
uydLFxZhCA0NwSYdVvWArWTpBP0FFmZ/UWZ6fsVrclJdIGc/6oUughWJS8EKjR6ywRcaZhUZCixz
lV+oiouw63jOMCs5yLrUjKMFM6ZYlfsmAvytsYpfl64+7mMSm499Pt01VY9PUEMscLTr7tGyISPi
EHDs59K1KkDNpEJzVpYi+Gp4mSf9QRZHL8rWfhKMGy8Gg+i0rbXJJHNHDbx2UcynmMdvzKoL5iUM
de3M7tHA9RarJgoA4cw4XG2Kt6k73WSFrbw1TKkiZUXO1nqHyCi/LhCRb03q7jBRy594SdQHFGJn
h13q0Qj6Y8T1RtUeRJ/lwWq8BGWpHUKW2QcDnozTEiHXmbQXoh+q+0zJ3F0wRsN2iJLxMdWHPwj9
W39EFvMIegkveWEmGwfkxQ3B9PCCBC5yMlZs/eFk95Y6tF8bHYtf27OSk6sBCqhrUK+KnZoHtBHq
hce6h2mOojx4cW8e5sAMcP+58qdTV9YabZluyA+j+Ti3N0KLl+681WR5v8SQwDsSvzadVW+r4SpU
FHvVpo19wsG7Zc8T8bQERbnrDMMGX0ODL2oAo50YICkyWe9kJRkt59osggCyiWt1iwGlrlWroXei
GtZ0j3eu2M7GUlh4jU3KbDx8YO5SYdMQTfe+y4YTkZWTLMkBZA/V1TBvVVWlaFMWtu2yTOrqIrt4
vMP2U65ZCwM14HsxH3wd8Q0/i929LBqdn5wCdQfj+QLlnrB+9SxQX/AXEOfvVf7kt8CPY+ySwvxB
hbuyVlMsBgpUWfa2NwV7dkv+KXFD/JCIvTwEfqksePCb965Mvl9RJwfy7yvW6GZt3SlT11iF6jtT
i9G0qCrvFSHmj8oyqksAkwC7R/dZVo+GSnglndytM/cqbGMr9FB7ZLc9YfquC+419R36uKsBLPcN
zlT1a5au5P/D5NgPlsGWFzqdnRdwsZPh5yLulsqCJJS1TMcJo6XerI6RAuF0M86n3WwFJA+1Vtp4
h9CnQAClWcjKzz4Gyr1bUaTqMswIO0pnYE0fd1lDoirimVwIMJpPo53o5IEmeMB+7q/7qnGeG2v+
BeUvGIu5J78P/7yWAG3ualZ7q8Bs85exTBumVi/b+54SrhzP6zZKCe5ad3HqSjveVF7fbfnJ5q8Z
oiftHLg1ocCs4iLG/hMh2jvh2/ECa7PpSwuSlDdYmtzpcZyQPvVhK/6QapRnUnDxqsp4bWGjzSrX
23z266I+XYZWaiwzvPn6Nusv43xISoc4ul98tCkaILIk6w0/hEVajqxF0V++dnOTqjwX4lX2+qxu
RhY4Qs/T3WdDWRDAimwAjPJq8vNqtdPAuxpZ/KXo/bXJ1HBK6gGfq3YM7zOwPEvdAoU6VgAY+iAv
3zWtecb0MvzIDLKhesus62rbrNUKtoCmf6M7NaZSivgwxsB4dcsxIIKTDo96Hw+rrCjNS4cEzEav
o/q21WGU6L05Ezr7bvWJl++CoV06hQtFj4QZGZY+qG9lcw0fFGeY/qNmg7gtCQcjxZPH2MTld1Nr
4aOjAePKlILYe6xj/obRJHc7bG5a8HivMPNk94g4yz7u6mBZ1X2+Y5ZCdrGOzFUwT7jy0DRREVzL
saiyamHUMMn/+Y///X//94/h//gf+YVQip9n/8ja9JKHWVP/65+W889/FNfq/bd//dO0NVab5Idd
Q3V1W2imSvsfX+5DQIf/+qf2Pw4r497D0fZrorG6GTLmJ3kQDtKKulLv/bwabhVhmP1Ky7XhVsuj
U+1mzf6zr6xXC/2JHyqxe8fjvohShXg22I94oiQ7EsjJShZbTeiHCvMdvnJaQSZ4Z8OLjrLU1579
CO0dvNG11WBlieTlWTbk+gC1qszRNXMQ6jK7ZN02RvHqO6Gzd6akWckiWoPZsnLS6DiYRfHarkBU
p6+xQTIombRkKTupcdetXEKhezMLnzInO03NUF000yt2rp93C83IoY/Lyqx0oKsF3lGWCKlWl0pT
xnVWu/HKKdPqktvdl9/fF/m9/3pfHGQ+HcfUdMe29b/el7FADYXQbPO1QTkHTF1+V4xVd9cr+ZM0
hTcyMEXZJKyNtJiPOvVZ9mI3kbCZZkfga9lHMXNm5EF0WounT/wBNK+645ZTH8XtzY9eYo6U/KhS
fctElVdtl4UfDc8JuhWTR7pAlsAGQ0YJn4Mmae+zyYHMSx9f8epTJEyiIpfffxmW/bcfqa05uu4a
jqZrjqHOP+KffqQ6oMepY6v4darqZqOZbboxWRvuCWMmT1Gfnx0zUr9kTkqCpRUh8ewgOgduoixk
Q+GYT2jreg/QjaObLnXHdTyU2OxVzQPmo1hWTklw3zVRsr8Wgzl1IPMHKgHZbatEGM8ESQsH80eL
zDGM6LnHPVZlnxkHeaYrhn37OVaO+rzoT50ZLz9X9vis9wbgrEgH8nsHynEostE/2DDN82s5MLCx
5NvaylZr7vLZD4G84DrClSM+m5MozawlpvP+f5lFdH2eJv76c3UNWzOEbs+bZ8ew/nqHalWr0TOH
3N0pYbnpU9XFPQj9H8eFUEmYgX0p1minyKu6Y9G4kPS7vHm1az08GEmX3YUiyu60BPfPpHfNvay7
HjqYH35QYEg695N1iNumxC66diuL7Whld32hOwRRk2Yzyg/3vIKkbl52ayghHjIY0JRj08iaxVAp
6DIbMacliHpCpE69jG2tOLpJAQ/mp9MGweFdNHkXT61Bu0cZ33ifiB3PpnWchjLeDr0RnvMo0dfA
Rvu7iCdihRFj/Oh3hKjYpXvPStFDMRsm5S0Jgq+KCvhc0Z0jetPTI1ys+8rUmt0EMIowZxtfdGKd
F3kGV+YbF0CZ8UdV3iByGDXps+lOg3MdUJQ+zMwUXOjn+KaDVugRhgsVnsZ8FnybrLyMvxBWgZhs
I7Lkq6W9NEWPz68uoP3OZ7E9IdUuT+spdK+VsgjQ3Lxp/hQxuV9/CVY7nsOBydptAiDM8uDHO9MZ
lT3JzRgFa6U2lpoTYAEAif6IBL53TJSmOxBvhgBPSdZbfsUa+qdTQM1r1Ninm88+ucuibSXLlm59
jUy/3np5sw/VIngK1LZYCWLvx3wynZNLfnhpzMHuNp0NJRPxyism35A9NPcYcpMf9VrylZU1XmH6
Epk/eD4WfQ5UzhnIP3YucdYauJFsBHwbnfsKvr/wpmJpVum4GNUI+6u5s9G4pFmz8B2Md3Oc3F49
gZb8fsgyDGjY69pb9qmTvqi7VD1FGrA8ZNs3sp+lfahjE5ztJnZuxwxr9sGzgne3h/URj4LtRleL
iz2g4+bmRvhedTnEI89JwMeYygNpppPZed4TMZlu4UY35IjGk+JVqr/u8I4krQmMzC2Ls6HAG0CS
FuvsdCoPsi4Dy4nWpVaciVQ89QXaERU7UH/NFo/ADtjO3YhIsb8uBIs2JQMXIcfJIfLMDSKINAn/
ms9rTQ6C8AkPyzoJEr7YCGzZ2py8YGWzXF5rjc6bG9X4EyyH/CC8yjrXtm6dxwg03e/fHKbx67xk
GLqqma6mGqYGg9v867w0VF7a+L0tvgyetzZmHwVtPhB5a9n2cyYQt/PApv27snSGYFWRHv+pTvZu
QYcd4lwxURuZR8uyPAsGZOXVKSX5NBlICzbthuh3whbSik9VwLQnD92QRfhlyHNkFVQVIR56ybJf
ubCK/O4gx8j6axcgRE/oWfko6tSaushFBp/NwOj699+TXE78Zf42LNtwHWE5rqabjlwm/vSGFWWE
u7FiFV8UM8qWNlGhbV4WeIsCZHrrBAp26No9547THogno18w1zsRSolqIaZzMinexRfmt76wRnxq
2b+wnKhvhD6oL1FZLGR94BnhjmhosZFFLcMiFATHI1E742gGQ3W9bKkVLMgbNT1NIkg3ia71GC8k
4UZ3fIe5N7ZfeuSN4hkU+0t96i/Nos3f/TF21j3GQPsE3cWXUM2vAOMIrdJrPW7m7UtCPFkCfX/p
n1EvAcNuqEToOBzCyskf5rzkqshCcyOLytjkZ1ipu5h4V4Hwsg7DO+jyfdTmxQMG2WRYmvpjHBVt
/fu75fxtPcS71iYRJrhfQieN8ddfdVXWhkMWM/jSBS1O0Fr+Mlm1dxelpX3q86pfNKLt34Y2AD/g
uxZsZUd7QiNngyV2/ya6Idk6rR5uhZk26zoA6WKALzlo88Ehs3aQRXkm6wKhk6ux7ZtIj7ML6x0k
XVQemxIv5AtigdjFDkwufakWR08b+2OBWcZTM4pzUEXTGVGi/MnVxQf5juZWloI5SNkUQX2QxbQN
+2Xl2v2+mkeWPls1fzLsrWwNwY2vjbSqN76rpzfBDDkDA9keu5lPZM3a8e2yqfv6CGoPqKWskW2f
vcpeR0bcYbeQ1ShNtVH/jUnfmvN7qW6RHyO2ec97rNjFUU0wJVEJYcQqXY24m7vWjb+zPciZtTva
tzZSbtNCmLl9m1fmqcrFuC/nBtkq67XGsv/LjZc39ufHVCdGKTTVNlSTzZr260K4R4q6613feB91
v1rlVgGiVij99RDzg0eNxH3Oq8jasKWIbq3Sse7SCeFdG4FFWSIPnpxFZwIHZQs8m0p169wzw0VW
g6sZe6TM5AGtqOzk2Mz9fmMqLEbxHHdQnSLUMpw6lsT73/+o/zZV68JQ+TkbKkxYwzC0X5aQsSlK
x9Ai7d3WvJcaUvNtwyzz02HoUeeD76ixkJvsRYq49C2okX5lZp57KVM938Rs7zFSQoNUZLl3Uzqh
daMCodl1yTTdet1QbQqsmS/Qz/pFb4zNoQg1YvFmUe8AXYMSSqa146Xe3gS/dyPPCjXqrmfZj7P/
1PpZ99mPxFr8X15pf3v4deFauqOZjiHcefP+yyuNBdzEnn2s3qM0/ciyM+F573aIIusUzlgeic8R
ehqvUDwSq886eRa3jn7UMNi6DijRqFnI02iaQcRGOW7kBWRn2YCSzRz98A4jSevxO9S7Q2GgDMYA
rRWnv73Cv+WpOtSzVNOYrHtioOAOIIzqAHrghun12ZY6JnOdHbba7bULqK9r0Zi7+GiuLNCaHZGB
rbNLVaePuiPMG2k2hBNxdvFV0ewEIroQsCjKg+ybp/G1bwre31mIMmh3vjJs+kivofs6rbZoh/IW
pLzzHqgJ9vQOYDwiJDabWPFqNr77bvV2s4S5gLqI1juXKkGMVZ8bEBsiHJwH2RlkjX8uJg/Rzbkh
G1njNd6IGbgI8tt2UOfwEA3RVLyYACJ//5jY8jn4yxxgsaZxAbbatgMI0fg1MoBkZaKhZftuDSDH
yzok+IW7wDpSevu5NL1+Jera2gVzUenBcKtGk93KVl7duPcSFR4LIR4zlpiyerTATvFy+4oaqP3c
auA/nNxUl7LR1bFh8XhUOMytTn4X9P0j7kTlSZTCvhV+qC9blJW/AnOHUWWMr1NdgPrDNWWfhX7x
WCnVi+zQKVm9sNqxuUPuMT4E/pSsE29QvjThQnbI9cxdFW4wHrwic/GJ93j1z5fGT++RfYD1yCrG
2A2GghuZJF46qUXYz++5v8gcbVUtqu/G+QD953tdlZnVnTwglfJznez8OVaJuvra77NOj1BKYk3x
l2v9ev3SBhXEdlIne/5g2+opgBPylhjYC8XlkO3zWrFf+wjd+Np+6xo4dEmnVqg1edabXWIHDmWR
BXwHrgSDEUTOqIdeCTWhzqxLlw1oXidQQ1233HcFiT+EQhIeE8PHLhq6fwR9rhr7AwuPPnh28+bB
0cG+6Hn97EIQuJ3MxnkAzmasexdxtxA34ofRrzps7vA9ipCuWLJwAWE+tGfZd5hw8EoqxYO1Sl9f
IxlW5VOykK3XQ94sTTea7hI2jkcxaMZW/yGUIvVOfpE/+RRZwUh72mLFfPmskgN+Gf9L8ZfLtTD6
VqXQrYUcK2VWPq+XYjl2oxZYGuV2s+763LiIQmtIcPCxxnw2zHWyVS1c/Xr2+345muEbVyXH5s0Y
d0vC3eWpn3tPRmuZ1wZi09rRlQh52erMveVZMfiAU+gXkyOaDEgQE2sxUNRqdCcPudcgZuCF6XJG
01zrGmFOezub4cJzv3Y+qE0LvyXWz59DI7tVTvrULvto1NeoGz2Zjjve2epUL7W+q7eyKA9DprWL
vnPSfdcU052s01LgwQqkJ1mS9cXo7nOnGG8/q1oRoZ/fRpfMEM1FZB+eRqq4TnA0ItQ6vmLr9UG+
0b+4imbeD1pwakZ7eBWlZYCmQb0Jh5Sfe/UxMw3UytOYFuDyYQwuo9FIy2Xinzykze5dVRkeaj8i
2kDKcOt30/Cgl6NxnPmHjttlJfFJPKDAuYAUpG+XKw5kFF5OWvyg845Al3+8Y7tcPKhD2q4trdfX
sji6cXiXjeVSlq49xlJbmr6ubGEsE2L0iSUg7GVXG8MzjUOod6z++myHTaS9E6bV13vZIA9JD+xz
4wpj1rLqq4XsLVsaW70NkqK811zEs8tG9Lex7WgnrwWQBIi0/JogQJYi6/iSp2m2zdBT3Ak1L56w
/rqTHd5D3bdvArtWQtTo4HW4jXk7OM5A7GkczlBg0xNkgMW1h8ZK5qDE5vGzh+zmFxkualYDMtlU
HRbLlUMUIcCafBDD/J0l1UHzEZEPUoqJ1Xj7LOuNNWoNJcqaBHTswUu/GgjolLE1fMOoCGAxlpr3
3eQjj5M21s6L1JG517GvXRKeOdey/7BIKkt2xSXL0nHP+zhFseKlhemFSd+AAGCdfz+4c/GzrkhN
buNMtNyAcHMXAbncV6z6llI5IK1sdPdUgJhRmdvnQOW1LBUDpjG5t9NSPxY93/JU9Cg+o9r4Pjkz
ZUlThlOqEtIzMRPRTTapIL+XRaOV7/CGQB8Fbg6Xpm3foOZaSVa+T4D8t149FVtZTPSbYvCAhw1j
uZtGs97IwUhCLnN4bi+9oiDv5MXjWtYHdbhrIk08FZPa3SS9KVbyMlpln9SEcKGX9UgHtOhOJsIy
YQt6w5uJjfGitKVB0TTeYeT+Lus1H+w2+G5pbDC8xsMhmLvrjaLuXAz71rJXoYqzWVukfEFA3xpW
oaDY2Q9vo2iQACgXMX5ryz52xJOltvZiaOrptfHrGLencPwiIh/eeqV/M6JsR5rEB4Sp/JnDjYwI
6JxLduzBgjT3ps/T6iP20ztl6Iy7yQ8zGNNiuGTA5pcQJrxNHOuztq/SertRb3LWekNQr70oWVTo
J55doWTewtBgCFZ8pZs481HJj970QHXZYZWVcuv1mnI72OiAxXp5kFWf9fJM7b2efxQLzl8azMBQ
1hMftq0GC4euKT47SYhsj6l4T2NmJCCaXeXi5oV/xw7HWRhQOMjEUmf5fXYSenBHivIYqUZ/MAbN
PKuNL874hcSzLNtaVslDCtAGm5ahvSEVSQS7Zcngqlrw1McAboG+xKBI2vAJpQ77HHcl8xWNlhcP
D77xkZdh+FSoerVyxhTPI3dobof5UOgR8g5ZtVO9rLlVHZvDfCYbZbfSNIqlgMS3lnW/9CuTAdtL
6xHSjnasdHU69G5aYqBTR4/TQBrcB3zxEeKb0ZjeRyeCcOEhPUW+1Z/WPoix6yAIfOUmSrSFACp9
sHWEYzUYaR2ClUa3U8zmci2iKm8exxp1mIW9NuHbPTUZBgZVwWMSibR6KiEKrjEGC7aOb5VPmYGc
JbO6jVsMRb00MRJ1ckQv52Jo2/YuQEt6KYtO25U3LDCjaxFFRfcALxH80dw5nSz1Vi/8b4n+6MWT
+gUo+B8REM23oS69hV8J+zGp9HqVO1ZwB/sv30T9oN4OSjkQ5B/Vm2TkJiVWgcQKfj5LS9XbCwzb
eKfy397SxuYEKU+s/GrU2GR33zQt6P/k0VCqJPkzYmW3iLFGeC7DMVhXBRDhP51MT1exlfAEqJHl
HvtS32GzyANQmNZzVmbGTeGN42UulU3BN+UH2RMo4GShaMaEiKmaPtm+CSTaV6ob2epqGZqL6NoD
iadV74YelTt32sgiWeNo2xPQW09jlj6hR2Uu0laJj25eB2dd1/5kMuxewiDNdwU8m7WFMOWLn7sa
Yb9CRZWFVrcLjnrQ5PdNxgwifIRt5mq7NKsDbGY5oXYvDXq362Ko1a1s5ceCyn1SJeCzuGTfrypg
Ss8mMnpnuzd/+lxIgelajjHaYaNjz2ipXX2P41gONLnEsiu2wpOP1OLKqdL6Bbn0F5hJ/D6jfknG
2/3qTB5ArXmQgHuyHQKBVfg8KHBAahnYGr9MQXIdZDn90qkK56vfpwhU2FF978+flOrBz58ECK5+
ySr/xVJ85SMtu58+CVbvblKsBXOpACU6J+Nlil4eqrTZ/JdN3hzryGWy/pqVJ42mm6pF4AwA0t/j
PG3mFYGiwqewo8BA+LOND3qV6c+pHr1NflSfEf7TnwMjBsFaV49DydKnH72V7AQXG1tjoNbXIUEz
3kQmqCJZnAGTW1ToDG4cl3AGpV+hTWLs5BWRiARlUcQk6ebWMYzOMRY0F41d+Q3Rn/CU5162CxJ8
FlitIfwhpvDou0m+CCK2lHk4wC5NB5yxEutR9vCHFzTfugfZHmA7wmc3J1kKNV5F6agmN6MbPDu1
ayGYYrAbV62tVxnKDCR0jnBLoQfNxVrJol0cRxF4I4puUg7Ia7r2ThbNxoIZWjT6IXDGBybiZ92x
sns77rL7mC0HSEwyGV3Bs7D0Ix7eMEsPshXESHv7+zuoGb9mHuZMqOuqgliNBUtI/BLOimxmk7J2
enZ4w7glQDgZZG8nJkYvRRyrwUw7um2Fah6sKuNHxb8Vop1HotkaxcXLvuqqE90XVR7fl5hY751Y
NKQRI4jlLlqiKsLE21oNlfWYF92r2vFiblOjOfu1g9pKMe0TRe9ep66fdpMAxhkgDvdaGihvTITA
TpaJQw748Otw6CHN3ql5dPr5akULQ9Z1rPK2x57keQSeLYfXxZTfFGTRMeCiWznDKTIzrY4p6NMX
5/tnum4dHxw3M5eyly8Q9NOYHQ/yGmgikdQcV4oTDcuBSOBFR2HuUmC+4DO9nT6rXAEmxhgQbZN1
8uBhxbMxUde9DkXOWTuapfWiYqJ79PFX3OVGit7bfPZZ95/Oft/Pjtzv13N/nP1ylTh0xRboNLlW
9a7uFG8bBWG4ZIM2zbu06U5Lg2Qj2i5ffdb5WjutulYz1nKYbOhMvVyaqd1tP+ts4SCYNurlRvTT
N3DgyGPWmuDJ89W9MAhjTaJHqboOnXv03/OllQXtm96JR/BjASAcZU0FBCbVKU9G2dXvv/99/y3h
bxjsEUirWbDQCdvK9p8SRpnFJifUm+ANoZowvrHsXW1kjxC8mg/LabdirLV31XfEMtBt41yiqb+v
gsnaQvbPjznq94sc4OAChBU/8vmgIOu/smKQoLKo183p93+y8WvWxLBdYRsENy3DMR1T/BI4szTV
DwOyUu/TOKwid6qBiHAwkwLPZ9tudmyT40Wvet/r1MHG4hs/u4Wemt2bndUHqH3AzTUoVqQRIE+l
af/mg9dfpCJVb3s0wx6UMT1bqdq/FRU36P9zdma9cWNptv0rjXpnNecB6OoHxhyhCM2WlC+ELcuc
ycPhcPr1d5FypsrKQuZFAwbBKcJ2cDr8vr3X1omU2efRGtu0CAv9PLY1pc3BJF+7zHjI256rEZvI
lmVumSw7olToya2Ky7+RahjupxsT/3HXsYEo245JV5Q+46/NI1z0KDGKOX7A5oZpZVV5RX8mnIO8
mXXmSa6H5VUg8JxTwD58Wr8sLnt87Lusy6wSVmtmkvU3f8mn/T4WPz5behh3cDUlMGHN/s4Abn6K
LO8F4wA1kMYcCWhwQmvrmg1b511wgq4GnPM3yyrUWsOBO+kEm5aNy5f0KjFOjRube3B0w50qqh6Y
xo2VlHyl0nFuhrWE2jJ/YPkSJagiH/lEeFq+BIfZeEmJjls2Wo1MN4HozaVRcsqoETLkRMaQzpNl
rm3M0gezLDefNhQ5rHZ/2dHmUlnpGiDZWgoHnF46rSIj7h6czB4v/CB3Mu+ge82TanjBMZXev2+3
KY0ySG6ulm2IWPSiaK/KjMwbu2phuYaRRmaDoV5lWvVzblm3TNJ566edl3XL1qY1nYMVQqfpp1Cc
VE9SfBizW0sTgrr475Nl4+QCvN+W5ihOy/LHZjUBaUzTYKBJ65G3q0zK1pifvNo8UdGvJJrML+78
HEZGk56ntrju3x/DiOS3hLVKdArz1jnNBwRnQScRVcXyJV2Vq7eW3C7blr3ifKoPUFdHBirzs/w/
/a1aNx7iwPz5tyb5oK7cwUKykU8TBF0CGjOQey8Nih9cacK7xrjpXi+LvT4qL3pPFd8AwHDVDXpx
nRftV/KFjQtUefOyzNmByRsgKRl2JUxeEydEOMuGhPd8YiSaarMsfkyWT9RwXT9WqTQffKmlYFLa
XjkjBALGphfuNlJt5bys+5hEdhitQhFnR6rH6QmGFwmA89wyaZRgLP1llq5VtoWNep3IKLtKwgIC
liuKjcthWNeJqDc5mA2oEvCgKXINGN/kj7Aq4Wf0XXHftNSt+1FXN++LjZS3HrFBumEG5coqakov
lejIo2PnyOvlpUimK4o/2Tmkhwf21HL9oDWNp2HQ7Y20mmm3LJaEA/rmNKbXVdSEX2pGLJqXmU/Z
NHYYln/5lN3d5JhkGG62CXUBvfnG1XwcEfc9BXZZ78qe15+yjAREy/hu2QHS2+g7UWDfDLHXnSxR
ghAePPENNej8Ba5Q3HWBcOoEWEi/kaM5+csGpGK3VEraxy4IBXQZgLJpgXo9dvXjsoNVwaRWKLp0
LnmqYpXmgdk99B4vrQGMNt6c6+1swvk6rAEnIrJKMbAxZDb2QaybX8wGada8OXFT1Nw27yt5X9sb
N7KG4ywuxvcFek6JlFO1EOcGdV04wLMWY0Yo0kPUiBxfrteehjL8adjQh+47/QRxSwbaeKmrivYU
EsyXxpw2Wtwq1/AWxrvRo64k0JDu00If7nQoi7fSvFq2LWtqzRGokyJ7tSxSu7g1TdM+kqkYHZrY
MLapqpXPY9Fsl9/CHmS3itqpueRZRQtvtKz3nxcQ87ooyuJFM7ioSeVRD0M0VPcWgU/LJwstBYEm
LDwJDUIlxQy9jTeM0W94Nd4PhB4A2etdGJ0GWR3XalYVK7sGjKB0IC8LE7ZpU+GTw9xaee8z4zJD
ktD7zB+bRvX/ss+f/wq+p2hkPQ8LPv4KJdStv3ks639+KpNMZaiIXE3HsL3PT2XLClsvt+XwaJqT
e51m8pr4jupFk+RjdjBadstiAbbDrnUKZjWdwVUvKUGO/TooQ6VL+XkcsSoA4mESVBIk8b/PKabj
McoYk90y9761sv+mNQmm5NfX1nlkRVvSdgjIRUJkfH7n4d2hqQQa6gez7gFvQt1Va0PbOyYwzmXu
Y533H9Yt+3nlNamh/qjkdKVgxmSHmOL0sZsqKo+ZFxw7XRzGYkqMnTYEznaUPHnel0mn2cIzhoky
ZC+dbLO10dTOsfIAilrNfeIoGaMyuzjEUZxze2YxGbvvpC9qN1iZDEx/8fdlLyoA+cZwSTJbFuvg
wUHS8iSQVW67xq3tSzYUFay5WDzpkvFHE7XkP86LsSjXoRHUD2E+mbdcf4z5ZoHO6JC8VHokbka8
6blpkO0iSE7XPV3eKycYtsvSmErvepmrpatCGSNPL3XAT/vLSsXOXyBoBYePnZfPU6XaqvNH3/dd
PptJnsbLym4gdTwODVyyhhbswlitGKv04okSsIMSQGTH5X+SeN4dnUuT4m3cPXZtQYWX/5FNXsEK
T/kAcatwrBeRx1+jZMpf4yl5MevSZNg/BJygLgpQwiEf5h1inhOPsVVxq+s9JHPzcOl9dhlD6WPK
kdVG2axMg3/Ex8Cq1qQIVh9DKQilZC7gjttN0sy3bjxVB8bj7gNt4lvDiI2vwgpSiImhcTGMSFzC
quEhNG+Q0XQRXFiPnlqEByeuu23Vc8NpktdlO63naDNlRNKbrTpnMwT9xmD4f8kyxhW95omvupc8
4fLqwPrp1pFGrrJe1vOrrxLigZ9nluqul06zc4SnPEfAa5YdMvKjNnpv1Ef46slDEVOgmb9QDc16
5Y6Te8Y9bFw3oqMlM2+QAQ1fSFbKrR40wWnK82pt55Z3k/Q4XOCSfmnqsgFfJsJHi3cDEWrjU+c4
4mqsTfhJYzE+YfOIt21sFCjy2RoLwKoK0U+XZWuN58kxiycoS8OlJjaBVxL2SuNp2o2hAgxJxtNT
m8h0pRJ/c1o+5HjhRoJue1CaXrlxCpJkl78Y38vB8aJuvXyI0MVs3QaufQBp1pzrBDbLNE4IO5r5
rSlOjMePRXKifi5WIqhPlJb+fXHZGteUHJbPtnO6UlyFlHRzeo+eSePfioJjHHbWz1kefd2cT10F
Rw0bt7L507blE0pgbYzUVtGEHNIiCKznamhqkB0A5xCqUrJPadB0un3IyhlNFwiVXCknOYkxsO7T
yb17X595NlU3lMRuOwS3jKbflvUNQ5JV3gAEwLSU3eStaP1olpooI3EteeSa1/ZU9Rd0suRBJGB1
O4mwBjjvxila5/g+S16Nc1yWA5oxO2I3YeTwkAWGY56LEYxlUxHV876uquxzrE7K8d/ENfO6ULsd
kbQH3CwYvqJy65L4W92Hd04SxG9dX+1IKi4jX+TfcgLCE1/Ia96Mrcgv0wSiRTi9NWNwbddu/430
ne9TXWov+mQOUMEA3A2UvX0o8WB2A8cBKZjxBoGBzeM5pAbwNDuXItc8u+y0zDVGS1aU6+arZZ1S
Y5nxlYjvyJfvoIMQ7+B3/lg2f3zO7Ykei6Kp3HRBPvgemHO8pmm4UezKvPCOq+Jm1bRD4SXyjG4L
TJwVNfdKxFjZneruN0hx10GIWtFX1mHRde/upng2NS3OpsXFFIa5doomlD+z/6kdiaawjbz0u3pw
EKAxodiHTUSQWeeFCQMRzKw6X38DQa07hlHzrM35bMvEm53EMszPBMQrp2XVsqsdAYUM4JyuP/Z1
IpIHNSvaZ0ltrXV9DK/1vJ1Ir7JHkuky89wmarfRvbJ4IBdLx3trhN+MAQlMwxja71KxTsH6vJZD
OhP4NPPRi4EfLt9Uh9rPbyrngFbDVvSdrdTWmdJWacXR2Z0XMoah57yfMsBufRVvG0eZcxHY4mRm
gg+RfM4VSkiqJkm7Zya/Gua5RKvyq1DU7b4kgfB9Lvpj3aetZdj0GxUrP+oA9ehRG8V9M89Gtqoe
FYvJsrhMLMMt7M37TpANLZ2gDXZ1U1tblZqIbzrQm5lrZE9IfvSja8pmrdtYneFlQAaLqA5gV8tv
3Mwgh3XeAA9NrHtPuscqjLwvdSZXmW0OZKRgkSj6btwui+i+DiTJWQ9k+yS0izGAZdC3JXmu/NSM
vsu4CX4jtD1e5eUMKFOMeltkcXEFlhctM9jdXTWF3a3mTeMqinCvqxnNB2OuMIVzrantY/PgFvXT
x6plzq16cx3PaYYqgT9amrtXJJK7vPTjm4M0Z630eXFZt0wmwcjFx3NIRKQLnA9i0G1NAWyl0Q8D
pCtAKSzL07w8NCEqpmWZp/jvy2FeP5lqAfOrUJ9V9MN5rRY/eEEE2llYvC8hNIhS075DK2xvI1fE
J9vJw7N054aT0taPsiygX0D2fZPfsiwtfxQ6GtK61t1HhdsewoGsPYd9rR9LJ093WSWrO946QXzk
VfatI3Bz+ZTWietw5G6FcC9YcWvd/XXlT7d+tSfRJTQ9R1cpC3uWZaicTr/WvKhRRp2riuDVKmf8
wWSEp5xaHx6YH3oTNt/ydNo8WxLMdULA+iqNz6NONJ7WYCtWLC2+lvpwIAmJyL8qMBiRlZc4qZuD
9NaGI+JdLsroLirusrS9Lo3QPKqKZRypFhDoUopsFXcSBYyJKYO3JnNdqiPUryFTuXXwdThoYXxu
5ZNmKua6HeG3Ubdrd9hPKCcbNZaaNiLWQjvas/jGUXFPAZR+1jXgWoXxnLyhnDVupvKRMDoPpQ8E
Y53+JslRbnGlaoG2y2v5qHgTQUUhDUy89taebmq+wlipnJzknqIHVG+9b66tkSSuoMOOFEORPimq
Q8sdQqpfkNO6zVGmrvuAfCo3ylaBpZVbrG7qtg8yYztZr9LUi0NHqWXjUB9fWYBMt1TAh5VTC8be
ljwEU5zt8eKilZnQDaVW6YPoxdBJhpoS809uSno8qQXDOa/8QY2n+x5odKKQ3jhGPPOx98IU0VNn
g45J2SC8E9vRcHU/jXpa92lbrVWAbCQ/wJJRev1rWoLs6+yi2hRhUPiKUuXrPNTFXYIaEEmBfgZi
rZ9bvGCpFksSGaIVhJvhiODYO5FgCPi8wUhGzzC6TzFNrrJBp+RIrhsixKo+wOFbw8OkmZ+0hwmO
PbAG4dsDFYNkkq+5WhlXyGe+hZGxcyLGTHZVJoUfdGN1pBoetmF+lRvmlyGxjWPYqs46tcD3MmoJ
V4nmtWRH2g09lgfe6vIrzPz5VcVNeoyAvkocGXUSiPvIFA+W1eZHK6ZVHZgnytfXYLHsZ+69h8gl
3J3ccTcqzqVhJ0+1ku00p+8JtYqbVUk78tZETNfVpp9FDuoHEREAR4IeTtnE77quPUv7OCGD2Mw0
zy2hvmeZudM5KhGoKA5dcSxsVyIgZVbFubZ1BtM6iir5UuZBfw5GirIpzAxXq4O9HPVbl/dRn1uy
ewBbChRaH+61pJaXZaI7kBOHqiCCL6oRXVWqcTLGBqmc4VwJurHXPUqU9WhH4PsdYmgR2676YPJb
9RxWrvUFm6bvRtGpoop9VHJlOIxe95LjHz+b+oA22uAwGghcV7pBsDBv9Igb0U+uuxpAQjC5+m5g
JLvOdWcVK8ar2lcbPdZ5vIzDcFaL/KbFu0g6PfpaTPLgMUajXaeFJAg9jzYULLxdFjrlGojy2h7C
r7ZudH9zW9N+rRlwV8MKYFiahRgci8KfTJdU1rwyxY/2PQevdYQAaJ/Qj6xJNU+ICMqgMxEdEvgF
LlWf4mFADndGwLbu4he03NVf32Q97ZeX/+VfQ0o4wFbP02h9fnaSD0jO9Y7T+7vHmBgKh6yJky7f
OjeaLTRju55ML/XtBG6IO7g/DCV9lW07XMnemw6l6e4q1WEETRFrz0hlOAZKhPypjZ2tFlVQzifY
hrKLnlEkqZdmii5p42hIDbr4nEs920lyIazN8jJOcOKTUsaBr4vkIZbVPfdUbxOKPidfK7N2tWo8
xRmxg4kJQ8y0Uxhmc7k7kZ7k5wKJIytb3Whhd8jzRl9FltqtxlCrSY5yMLXMi7VtZ5umd04hRiRS
CHI/H8gmBBv5w2vjaGfF7YteTID+RHlXuqZ31EPt2MfKPaSq5EvKOeRrrvctL0HXGaNUT6hEzH0R
cjsrlSzZWYFen5JwU88qWyl/WKN5zdmJJ6vONmMPzbQOUnmlq22LwtMjQkAVp7aS7TnLCQe2w1Ku
oOemfqq6MVUL7QaUv0I3ISY3sxmnH399/LU/PWM5E+fzEXW6qTuO++kZW8LtdCorLL4XjjrcdLUn
CHsKzH5Fl+G+iXQG6YIarz6fnaIqo1vLTf7GH6P9WoBazkHLsTCKU0cjFOmzNh42X+F4tVd8R4in
P5UjCkPSlJxOwaLWOgplCGz8UNU2IuCXNTtL/CBJxtlFjPFIDkqvNDVNjym6Exl3Iz56nnZ//TPp
f7pM5mYpog6uFYMe5OfGqaY4zYBPdvquldkrMWjtFXKHDBxbHiLrBK2ydHP1tD6jjNjxyhIeolEb
NtSA0Qv3pbuNLf0bJH95HkiXhaUyKqcME34yFuq67zv9aurJ0fzrf7b2qbbHTwuqW8VJ6eqaNzcP
P+kZtJT3L4RAzve45vpQU+urJ3t9TVIfVI0grA6FY6MpmdovVrSh2n2ANm78VrrDgWcdLliC+3hq
i/6idMKnXOkdG2fM/MQF5g/9f6VxWjF2dLWHuNLUzRiVe4BK6rptwpPmAmsIyPyzm3xN4Ih9GMKp
WVNqdHe9S3GsbzPAJDkBm6QZzVzs7ClQhmLr9OCLI5q7pwq95aYKAtAlYdxdOfZIA4S+Kx5fMjxl
mTR+lYzfCpNmYISFcJUqo9yM4eBsS8uNeHEru3WTdBX2wdHbhtLYRqVV3xp9m2PKz5zNQNDVNjDN
hEe4x/DOCnvKYVOLQcyo1rUZtqtAMNLzkq846aKm+qaYpnWuMgZkikLereaStFnhf/edJB4pHgUP
eMu8Q2/GPyQDJWw+y2BzGA8wa8VeNC3yW8oUOx6x2hHobAxl91U1yMGFqGHUHUFUZRsd7Lk5ZfJ+
SlxkTCRjZB6aPhw2PcyvlWdbxb0HxnzvdfLNgj2YMwrQtb2Gg+xGNAztrlHs8EKkIjQ9BuOVp4t0
H1W95o+dGU+UF4qVVWWrkazwG8NRyGGtgD/2qhcVPqV+5TYunguTjj/RDVp+IqCSwVShrcP+B3Tu
/L4pTXtvds20aqnZqpZ2AxF+zgXCfldObfM3T6pPDpr3U9mEJ+FQr/bg1H1yUEk18LguneC7XccR
w4+u8FNH8bYpkp2tpsaSLm3XXWzb6i5mqBGImYSnMsMzz71lO5jdfTcn9GH1e8g5KH99pem/ar+W
fx0FdBw+mk7z3jE/mTs1Vc/qvBLJ20CYIikYxPT2annLeVIS8z72e90heEzQOlkJyq3bTGt8o0ec
vJD3xQTIKhnJ4TCyraHZzRaNApW+uM1vS7XwNuoU6dtpfj0p0j7m8GfGxswtYvPK6KnllvM3/50/
3e8cmguWh+BAs3XnT4AZQ++nKR369K2P5TWyYe1e85C71yiMVwFPyvUo6+ymhYaGTqJbafqII01z
tVVrccNWDFK9m0YrfxtciYI2dQxEkEl37/QPXul+G8NRPIT0/P9OLOJ9Hs3wwxs6nRjDcD2TG8mv
b4y2Fjd5Q2TBmxICvplAKval89hmCUMF8KVbe9AHP1KC8oBnh/YQsth7aMM3TuYdC822DsvLVKca
Z6UZ0OsVB70nLauUvO9o5FP4IepKp+2bs6GJQ0LhcKe54QwswVgDMc071v2k+kbQ7IgGeh1Rir0Y
qYtwpa3PSR7UO2rD6UPe1ZTNuJm2cnj66yP3ScG2nIiuycubq1o6Wlfvk15myiXkhCFN3txcbzZe
aoc8wQNs3417a8QiPdmDZm/wSr2NCkFRcjgqY2Od8qHe4F4CQNxHZ2NQ6ysrjwR8a+3ZIbj+xnCV
A4mFndKaXzD7kgaJWWONejH2qybrVhRVYJ8kYXWZiuA3qUru0QEvVfhcHwN8PadawiL/6/8r58+f
jjf6HwYtustJamv2p3tC3edW44ZF8ZZZlrpGSdtfcAN7BG13oXOIGWZe53G6RidTnL0pvDfb6EdQ
TfoqVXVrm5leeF4mpUdpF3IPsAcLZSV2q0TK9JY7b3AQbvNCBPNwpVDuddt8Eyv1hUDlAVAF5VHc
jReTf9uNCXAo5tzae2ZIpn2mmDcD7b5LWrzEzoHndEaaJTkOUA0Kz/At4WJ3VY3HypabgB69kZra
iVBytPxtp0LaJSVMopspsMcLh0cjda99ECbRShIa4jdhMTc/eMWa7qy88EfTVgg1yUGlYNC5BvtQ
XLUz9SjMvYoIe4DgaGn4h1lS+aKMWbWmRXGNfrG86MND207xnlfOkDq9jak7LwQpw122Qgiurybj
kSEhEs+mf5O2PHlVTZYPDx9g4D5NxfQ6YxjtTwhaNwmJJ34+c/htqyaquCoujNm9k2uX8YkmVum3
qWnttSgYjqM7/hhiqdN1KLRjMCe6BnrxFskK1AV1TJ/QgOFKkNIRVORStrD9Bu7sW4tRFxY5Ch4q
cJ+5FGpacwWu6xyf6JnT0NVAxZLsi23WZFrOCby6S80NzRDeGO3URGNzNrsfNOjb64zBkA9G5ADr
rd+ZQZ1+Qeh/DGpqxOX4zc2U8Io7eLUdQqjeNdI6PxlhR1AbV0/WPMEh7ZPQKq7CQHyDUfRW4wPf
a6V1Aexs3plSDnsHmmoPl/Zaj5FUDlb+Wsj6bNpQ6Vs3vOnJ2boBlrpqtPyO5IjyhxPyaLcv1Pad
p0KbbH+k9XAqVP0yWJp+P2rRbnRFetPzjgnzbGz33Jaob/dRT4RQhJMWvd7ejin9gydlbCFyb5Mw
MjmheB/PoaRUNblecxOSf/Y3I3rnT28Vjq1ZhsXD0PE09Iaf7sMdyZScdaZ8s4mPWaXRyCgux5fl
epJ7KCOga9etOCGbrU6Wu/CTEOCJrYXriGDGnR1Pr/kQW7ssBTifWIDHf6Pq4fhgsrxDmswVKt6c
eJxfkRCJGQQUHre48Iw3w0/toif9JbB93cAmHfaju9bCEXx/3o9XavNbmhV7A9HnHYiAkgDBQp5h
kFjbpNR+LNQcXCM7skuMgzXQAwJflr7kTZetsY7xFJERryH8XX0eW1s8MfoO8wDe0DAuTz1QrXTO
+yyaWt7LRNdWU/eQ0/mCuzYkG7UAoRRNxdvgojSyh67dhQENpXQ+hYM6vnRJN55j27ppJ1G/v8P8
9y/UuGahyL2WYMUQg7WfFv/3ocz58z/zZ/7Y59dP/O85fqUjWf5o/3Kv3Vt5+Zq/NZ93+uWb+dt/
/uvWX9uvvyxsijZux1v5Vo93b43M2t/pd/Oe/78b/+tt+ZaHUbz96x9fv+dxsY6bto5f23/83DTr
8nlp0zj//uDrzX/Dz83zf+Ff/7gnTDT6rzUVxfbrf/jg29em/dc/FM/+p2kSwwdaxrCwCbp8J7jA
eZOmmv9U51KOyYgJ5s2soCjKuo1A9Vn/9HgDc535DYyHs8ETqpn/Pjbp/zThgPBOZkAEUDU+9fuP
8BMB+H70/jMSkFe9Xy86S2XsaemqChtQ83TG2/Nr9r+Jez21KdogqJRTosTBWkSB2MwkjZXU7WY1
NGRMUE2iCdY8u1YwkjoTHJOheZ5y5SYbCRhOKpXod0yQZmc7W72bIl/bkwM3ZmaJd6e/Iaod0+i0
JsqX26Mr/Ymh/mgU01oxs2yLgnkTaYm7GzxrxABOq7LM7xpbPhtTswtV4A21LC7RUOyqyr3RyDH3
1XKyDkatrQJbBqtM817U2rn3vPIxmaZLbw6vaOBCPzMlL4rjyQRM6wbD3kuLKyvFEJtHzjn1RoOI
kfQOztY3AyTCatoXAt9HpTZ3qeVMWLxjZyNmsEprYVhDbJKR0sjzwhdNDNUTjiPa6+IH1J+dag4n
oPaF6DZTI2/kkDmAShvK425Nq/QH99fCj7OYh69pPko6QL1MvygOL2tY0SLfChw/7ZvbqQxLP6Ui
Re9Rf500czO22BnTSr+rMuKabOu+7VV6BqIF505Lwq0VRFXdg6iKr+2a0m2+bsbkQGW1ptyJxSAt
p40y1I8ou9s1AI2W0AsfpXqysuGwyNA+K+ihcRt8gXhx7spK+kqfn62c/y6MMBJzROFrRXcjZj66
0INiReLQPsUklQg8Q/g/JnBsGi7lCZDjCsQkfiY9Ji8NyxgRTBD33PQ7stwUM50VyntThpiD42ib
SlH5Mo7rdU/0ETdesiEJrQdUoFyCNAVXag3fau7XyOWAPmdggbzpLovvhP2qDva5F1nPYJgagCiH
u3Eo9jTK0g2OoTQ+KaJWV0IGD9YwofgxVnoQl7s+7g4WdR/fHSrnoJkpCd5psqm10VlHWfQojd7d
01U8p0IXJ+F0D5Tzmg0FVmTLREB0DhpdmAvbhoNJAG7KqZxoTzmjrLVtNJUfuukV9LVkSwFRmMNt
ExXZ3mqii9FpwjdgIK+irnjOodMQsDv6hUoMXvokUjpHZDcgvXS0L2lRkD9yVr3iTKWVFB838ysT
qBiKHUneDwbU8r7s7bspdw9lBNBlFD3vSuq6sckXoTh6YwML04uLo4TxWoutu8mhMUMWtTVRmLWM
Wm5UmtxGmZ5a0hFWBpC888ekYQSwpuFHxJgbelTz04ILuh+fPZecMU3DVt2+EbA+8BDCZzxlFeFH
Vf4oBIdI7+xNG4az7PqlMrwOj3HX+IUTFWuR0VvCO5q1nbkPVYVcTNX4XnU1ekLiC7w6OpD4iXIa
nPHRIBLx2APFe5/7WKdUml/mfpa5xXGZSDMt3+doy5bH+Wa8ofD2/HNjArWDKLkw86X5Ma/gjVnn
siaDbtn2b1+X41YwhdquhW5KWkOttufEfF9CqdoaqC6TcW3oJSAIGG4cndxx/MKCmG/OeAVXxq8O
yWPcPtSq3jfhtNXHLNrnRbRyiPHaR4wbMihvdnsUQBxIzBt+zvWGuBnHVNt+rFr2SGr9Eg9UyD/2
J7L25ydJinLoIeEmVUq7BIsbi6MgFSCfHH1XxzoG3GUd1WFxXHZZJvTIrEOo7j7WfOwVO6S++TFx
dNzctOPyyfdvapfvW1Z0cQLnuqu3bs3ZbXXlfSOt2dcbmw99rpzGEelwmnwV8AszneSC0DVe+vIx
mKTmk3lDI6B0qhuNkTp1vcE8IYrfyapNkDyXDz20CrC9kb63teJiT0F5lC0pnjVgrkPSgPrWSYQO
p69D1N3xwubphP74QhFbuAK+NVTJZUImgoaB4VSslBugdrYfOJOy1qfMPdaOXu2xPzw2Ls0hB129
IoSkwSScTRYnm5agGDk9D5pHJ5I8iGMwPdfEJkkLhrrhqv6k1CQvDEnLgLs5pLqKY2pqvlaN5uyV
wiDeYSy/mQNVnRZCzT5qOvcx9oJVbjvpvo0ViqgQJA6KG75Uo3zDxdPc2Xgcb2iuEATebRyllQ9T
IePjBPFbgk+h1diWT/ZA+uoY3eXw4LdKY9dAL+1k0zjqM+P0iYy1CsKjxwO30eQ6+i7FUF+wN9ec
XRA7MVuXY9Uc4ePRWCtkhVajJXeOUJkVdxLExXl4MIcq2tk6+erzdZagPzhGdVMV+2XZ7Sgudt5h
6F01B/QWF8dlMsXBNS9U/ZbRRH4cYvo8fguvC9QS4b2+wNE/51JxRSIn0g5ZcrQHL5/oXhjFcZKx
Ta/cwy6uD+VxmQTUDWaY7ewhn1cuy6NQ9Z2Q4y4aSINb6UMtjssEj7PbiSNnaH20G3quaGd8W1GK
gzAFhuI0qo71H3PLuo9FZxJflGJQNqrDdxhFIY5jwdN9NtNvYsYKcEnpscWKpkMMZCvpockq1gmt
z1HiTSub8hz81viQIWQ8LhNLM7DELbOu5YLAMKwn2+7czUiv6ggpwdfNrjhoVdgep3kSawYH5o9F
XMc5mhinQ/thd5k/KLI5vs9GMCaOy7LSm90mScUrecgNRiOFbhe/J2ckP0MWAP/BA+GM+34iyAs1
H2+ovQtBEindclwRIHJzjOZDDBXd3lW2t12OMtLPNb+w2HcjkJWPoyyVqjg282SZWzbgsnizRrXc
ePmQH8te+zlZToSPxWVuqoAntGKI3o+7QjQHtyUm8XwaLOeCyB1GL0HNu26O43s59qaGoOD9NNAY
N8BCV5rnoGisDSQecVDjb00o2mOgBuaafNqS2sL8s84/2TJpHSPdYLiNuHJ/X7f83thstZ01tPtA
UWu6kb9PFLJF/m1x2bCsm6D2lCgAXPICMh5w/KbL6bbMpTlVrTRwXbRUnG8fk49z8ONERHl1ULmw
dp2i5vyPMhThBYmyuJ7L4zLJQp3jgug7w1PKyj4WgvtT9dY3bXl8P3bv16gKuNhfZuOi5daWjuuP
A+eEigtR/o8r9eMYYkFiBO/I/XJsuuWafb9y3+etRLw6CXXB5cB8HKLliH1a5xReR6ZBka4+rlYb
nfTRXo7dcvUuW/BAEK0RzRF96u8XLwSwzF+WGzy1PH06Jz8w7PPjIqu4DOdLZrmUIkP/OfexTgux
XjS6uRsQ+x1RDzCOpllBC27XaD2t31rhdjBve99hXkeJjw6IJZ21p3I/VJWoOTp/zH1ap9RVuFYY
uxOw6E7zs7GNt05GDMUQTfXJi6edvtw4Ot50lrnCi7TN5NW/LYdQm28ZH0c0xxj484iKuLD3DZ37
5RJcLkkM/JEK8EnjTgmJd0PmT7ivMR//PITTxesrANfz4Zx5n/7/Y+88mhvXkjb9i9ABb7awtKIo
L20QKlUJ3nv8+nnAut11505/MTH72VAgKBoAB3nyZL5mWvFput2SekdzDY3m2LtdYr2YSPlu/wgk
/FqmRevfLnTZ6OCCb3fr7SE0mfPttqEIkg0ZK5DthkS2nHffrvTfnnemjoFhLpJ4ljNj7vcV3i5z
vcVo8bazGHshyPrUF/8TnjWL/OP29LZ1e7jF7ds+jAPtsGys3Z9wmSPDy0naIufvTT7/vbSiGD/f
TvWtbZLBgLo46EuG/4B5OwScu7cDu72GduKKLwj/MUvkR7vb5u0l8rC/3nt7GtElWvAfEH6MdY14
c9hnBfB5DmmUOKTb1p+H/7avFASi6J//gRvPqflvHzGzVvGKNf6+fQymObwvjKgLagrI2D9v+2/v
/ce+DKKtu3YKw3H7rbdXxdz4NCZt8m7PqrnHWbSqXaiUP6Vpm45KiduHevNfD2PHbPVn35RuN5ss
Cr7YyhCyp/xYICgcYHnCtbi9LVoSNm9vub35tvMfH3N7+rf3IKTkaalyKreDB+nzKsUy+tTbd//+
uN//O+IkzxXnbEjKSFlse/32oG+/9/erI2hzsWCgoNBLmOgmpv9aEkWaivQq951eL3hKVCipjFLW
H3T68IcEazV0b8tg3e5RaXsAAcy7ayUl6vRQlA/rY7XlBkJK1G5uWUKs82OisHhrRVXzwu2OWKB/
+GY9nZox2tIRmZ4h1ovlaUGK2SbIlIf+Pw+3p/R6iLy3nalVSISLFF+abbb9/XAL27fNulcYCubS
X+mx9f6kDD8LFRIfv5v7Znswthng9hTjQ2aEtHw2DaWwFxZ4rrpFnlHEH2QkW70dy23X7YBuD1Eq
6cFY5EFvaTMEuG3iircsIdmmRtPCV8PaZr9oyy0EJgaWetscCBcX9uVcAnWFlUGusGUpyzaJ3ra6
vogPAwNxC6BaLr7DZFe9odEIxNvDbUsC56Ym3bDrt9A7b/9622oRQWqlcN0hNsAP2UJ7NskMQWmL
2Lfnk5pTVJJFR+0Ry9olW3oFbb4+FLKmEiXDt35cp9URtmRx3cLN7y1Riw6xYE9IXUheuh2n2XQt
0rZsNRyYD2bvnDZg6j35HG7z7O3Abw/6EA+gHZC9qrekAh8djlvcEoqKtbzo4Bq2Ii4bFm4KofAw
xYIfUwEM1nyKRE/b7sZFiO4brZr928CxpKI8aGtJPL1thr3MsFDDU2NF637VNLy0qWctKMWxib93
eShlcYHble5wiS4P05aE3ba4RswLf3aKIx6NQwttKtsO4s8D+BcjWDvD/7NL20ZQH2FO0iMpt/WV
kScUBOT2+YpxSyluW38eom2k9lL3OhSR6d0+KL/NXbdNfQZQ7qhphvPKqO16FL3GYzhGwy4GCqFt
OfjtYXNPOcS4cilpPu/ETOAC314QKoXFQd98htuluY020yoGIuL2XMM/leHWKwMXV/mUR/lIawsw
yW3w3R6gRUyiU5TRN8U+oHuUOflofM3Xskn2N8P5m5/83wznb8+LCM3zDK9imjfTIcX66VCZYwxU
C27Y5hjB3iRJ+HFa+VXiEnYIrQUGQMjD7en/sS/dfIMRtitwxcP55dKMxXQ3hOAsOxm2vEihaETb
PVNDfy1oyPe68Ij1T3pIRNhtsazr9DqqMjCgk3v1inbTIq6J14rmek+HZxFLY6datYvA3GPdreYx
nasnCKXhDjmPyO4V/V2WUGqdQMOi4SjeD4NUnfJoV4fmmXQbEZKF1t8sNbaUGtwQUexNSB15iQTp
3VTuLaq5L/DpM+xqECjqRuMhnZutCtNDORWNAz5w6IelY7hrw/WaQeLcNeCaMMvEvQVO/26CqylU
k+YnkTi7K9TmAcl4Z+nSZqcbgFwFSDi2NXfKXu3yuzKU8N7DazpQN21Vnbbmvh8GfFlg8EeNpt1F
xnpKk0GgFLy8TiiCOhNUbMhpE8hGYcZIlIbSvpenC5WtBnwssuy3rSFrfnVKMdJM7OqTgno2SS49
nwwPMVzCG9h5tbQ4zdCOTqk10qGMDA3qb6g6Gj4SEMPoj0qsxv0idVYavoirqtUuzeNoV7bt3Toa
F8LZ9KQMiekvMi0rybBgIZTiFET5VFyyBea/3G5lkKjDUkJsnNaYATBHQPnMUnQQqBldRZVTB7ek
CpkU86yULVCmBiBKTG1GRbSZUuFVq4Wn3FL6wDQSRPUppBbK8KXRPFIsefIotQZDvna2OvAQounn
KrPlqSGER8kuq0WCIIO5KXj2Jw3JunNYJymApeV5FuXYQ+GN/u9gguEFBbc1sT8qdcY5oUTzpaWy
vqTiD72jiFuOP3H/lWyk7ajwW7t1Tla488O57NTeBh0h+8gTUAnO04dGl9pAaWLEZDsFsJY2I52i
MllO8MdWscQtduka32SmcJBOxfwPOcLcAlFEERxA8ALeTZAhH8iDa2hRDZNqgaFcVOspWqLB1kn9
fWVBir9eZYD+mKCtU/JzzHf92NtgfvkZQvpLlECoAheTHFEqaYDHtY1RV3VWMP6l1MQX15oi2Dmt
0btZqCH5JwCcZaUy3X6gmZGYzS/Ufsk3lbi3MxaYtslUO2Qdkz0wT9T0RPQe5iJIlB7STCkFIbBZ
V6kwDwsTyVNoorszAxRkuXkJxeKIkWt2asx+J+Z1sc+QvK1nmiWVBKz41pL6/927/0v3DgyPCYTl
f+7e7YGFfpb/W+Pur/f81bgz1X8ZlgrDGWE5dLf/3rgzzX/RNbtBJM1/9/T+3biT/mVoliGKG15b
pbn3p3GnGP+iCCFa1oZDs2Tkvv5fGndgrPmov+mGaXQV0bfh45AZlcGZ/tMYYJC7OFlB+e6X0FvV
Ich1xbCFNCku4RITSi2KPsgC3XXpnHh6yv2sgoOE8lFcAUnIRAg1UPNycmNxc1JE/e0wTHlQDFCW
u/az7wrBXjP5h27UC7Lr0rXVZfUwZnR2QH77E9A+uARmf6yqIXLzYpjttODOnfRYPG3ipWsllE5T
dt2+n9/6QcvgF6xU7ZQRffGIUg8KiFmBXF9hlIMNBw9TnjL2YxQiRhRbfbGiq5ib4nkTSXcFmZpC
06Q/EJZsHDRDO6ebAbyjV4rowfAgtBDlLbVDc3LUXSybpU0thDlRMZ1QHjZmYegumvFREf8xDgKS
iCTysRFUm39pgiqCHxGFKGuNgO+kzmtbVrOpWv7UdO09JbobhVh72Vp/o5knglFh/trApKbLfGm5
cqx5VloYwSKk9NaEpmVJp3KKZz12RknbTa3k5RYSqyF1crvizhfHT2alX9i02o1sYEDMcqeULjjJ
y5TgVgfZmuYFKIxbA8KkGx6fQ2nu79QUOPgwDk6SxPdFq+YoD6k/IjXuL7Gqa7aR6c2uisRH4bGI
pchPus37HYJa25fo3FOSWJDevrNCAnIzfKf9BYhk9DrNZuWCH8xcxZAh9wBcnXSaSQ1ShzPFjTu1
GLaGwgNrP9lZClW/NPk1S/nCUUqRc8qBmq9GdN8Bv94XvfAgKCXyKFX2U2+QPxqx1HNADzab1ngU
JEbxUI0VkBwJ6mIMT9jGsQPCpKFckfSpYO2lojvW+VdYWfkhRbpCp5BpA7qXXYiL3S4xYZ2XoWeV
rXKNadFx6YrFT5aoPI4ohcPaX73upZpRT5Xz5QFzR4mwjJJvaEgbjbA+YVLuWV1ogj2k7zmjoS9r
iGsv4hTdlWBUPNJxGgKi/jhlVf1a2RjW4gOX09OuQfD74ZaGj7BhnLLHk26Na2c14IWYKkqM1TDt
eiF5yWraIivpVDhH016meYhlZefQjNd3urWgT5ShL5DEtqgxPZaY9xxihHCh3ax3uvaBnOL8NIyR
bYUtFc1IXvZ4XrLyEER3Qb8Yvl/jFVVzMUx1BPhFr2UoGrq/hoEUaeZrXa45lBYnULpFfErE7jNZ
9dehW0SSsdQxrOFDTscLasxItyYotWR9/UBPQjvlzdWYUvMuS6FnpCwBafGIqTsaqMAm6X4qRjdc
RzmQ0LlwhT76IeR0dTuyEehnX0KW3SHJygJmbncy19uTB+TKYAvaCsYMtmg6CWjxLKtH25QkwVGk
VPdmtFpcfVpwCxr0e3Du8Q6UlGbjIab75MxTjwPJ2vRv6dJA4jDh00IpGsz1q8yxW04G/RyldeiW
IOb9Keqvgzb8ykR0RQW5J8tNFrIJYUaYbihoxhuIgBrqQwPc2jipPdqdIxAr3BGi1O5PstzdRRIS
LdFy17Ped8sMG+Ri3WVGaLoxErOegQ6Go2qsjCRz3WHwdsZKGBtKSFUexiEHyhKqXUuV4AiFaDjD
tFkyLHuQPTtcNxNbiLBuSsvmGpfUn0YzL+whJRvTlLMKwMJLLLITfH/dUVIexNp418IBhdMCbLXw
mstD4hdD9ipA6rLh+UJdmZbSWTP1Kli0ynplid4yTEutucYdoMconpLGE3q7yBfMGrS6sXZXeQR+
0TafUYOYZBJP3phVL+aCelU3agLu1eWunZJfUlVNV8uih4luCXBUNOOhhpqPVTJR5gIGp1TRPa29
hxndJjvS6QVQc5oOFnFcGsrGzWb41Fhjojf4HUkJJQp5eK77Qr1qyS+zn/uAYqVdo2iKw8GsBak6
ADQp7G7V36w6PVdi/iDM4kMvNj9Vc+B2HNHjNCbzFOZMeQn6IAcksiWx802JqjJqklhwCoAykM+u
nBg9MBJXP5UVtxbvENSrL4NkPJextJ5NqVuQS4wFctb3UlSTI+ZdJyWzBB8IxSfNxDpYpfiXslbz
KTW+wQmjHmDtS2FpXFNX9ksteWUqDVdjA+U362Z1uT6oQFQcOQs9RCrp3w/psmspAQB/BY2QTNol
xcLe1gyc0sQ8n+y1NTuvw6QnUgdnno1HoGh7WRDFCxLdtgIE0EUwpqYOLSBnJa7NqcM7NlTL9IB3
7ItuAGa1arq6CHOAFp3rBzBxkCxRAlVVooHOkt9MIu3cNuV1ktECKjpxM16o4eVBFPQ6sf5VW6V4
wtGU6J/gdCTrw6fe6u1h0VAzQZf0TI04tUNTHgJtYHmeU0xI+7DzdU1ZHADNrEvE6ceqaHdi2ggv
Cg3KQbV+jAZMhB7OXkA7AahoAVgTGaF7QdMPUsR8m1jrz2wcfqTLgNa8uhE1+nLBwis9pBFiknIR
H0s40Etqza4QirWrDkwVwypNLhKcT2JGiiMU+uhpFBVqgA8U2wwYm+X61CDS6w19fl8XzIXAl3Vf
RrjAjaSnGFsAx8KY170tklscT1JdgHnSYq0SYyLi1FSbnTUFXTNL31vFOjBrHTM8FCYGQ3cXSbHR
FEABrmCCbnbWKi27TInI+Wud7EsRjSAF32VHMYzovDcveGqjlLm8dW1UuD3l6jSJsjNAEReTCxGv
cPEe4doECtWo3vVjvuyNUd5KJEg8GINxjvAGt1X0EALNyCxHVKntRtp8Ao2auFpeACliuZ8+VQ0i
VlLV/pyNofKxj3rW1eajr1FyzjqmkUhVQGtYh6Xq88ekxx+HaGjihwJ7rniNk0b1KZXa4pLXPsAV
FZbuTMyu6ZLKwvoj6eLKwdNrc0WiY6D1kiMl6ovcSzIgzYT8zR+t9qW+F0MhqDDwsJM+ZpKHzuOb
MIds0MIeysHrhun6irFvsWUyPTuvhiMGVGAujIIIX1P8qrMmqBcxs/E4eheGviOJo88GA3HaSDmy
jU+SYyWLw42C0r9EXJMaILYCxN9hFC/53MCK3RxuACPvRw30k17KRFqxoI9IDlKt6YupNOIlLc6x
YD2iS4PDYdLD4ZUWT20maKPdsUjN9dAvCZzddXThSVExXV5WAv0M3H+2cFAxc9MfJSlySiFlQVyl
go/MNciPGVv5tpH3fQiVtqjvMlX8iG+FQrJ8W6NR46SqnuCIgsZxMAsiLo3lIzzMyp9Lk36n0lKe
MxYKeBS5alTb6rLz5iL+WQgSLTYM0BwcRZ4SNX5CGGmEtNOObh6h2Q7ZoK28vsIrBIPi4aBvD9qG
P/Gp9/71/LaTHFvaZ+2Dgng4zVaVKmuTEUx5b+pRIoHvWW3Nbk2dc+wbWXbfXi6TXvS1Qbw0w1aE
TrYS+rb1357+t33zCP3WQoTFvr0XaWkAVIVeU6D5Hz7l9n9hIwEAQKksx/RHoPX4n//WsgLFgj/P
sXwt3NhE++Jvr/xt88+PirCMshuzzd0/74a1JdhRVMkOHArOy5///vM//zjoP/9CCYKVVz3pDrfA
x0JlxPvz4u8juL03q+G9FIpg/f7i276qRRk3NDITjUzqsAjlOk1fKTvtNhTarV9we6HaRsBti45J
4UYh09mfF9qWcGNso4zSLYWqHiLp745s/Ada8btjm5bHimQ++NOX/QOvuO2zlK2AVmayXaAGGPQD
HP+tdnzrNmb53NMPT3pydDlfURdqYj8v8md5u6BxwQjtt8r2reMoboXu29Y/9oGp3Ykppq9YitTd
UW7wQsQt/YBKKBmgVgMe2Jovt7ajrGUN34PiBbpZMiK0ReWMCVQiuYpG5/bpfx6QsPsLlvBnXwXa
ITdWLQi3Av2t1Rmto+CHU3a6Nbv/7B/H2fKXSj7FKc3DwahZcdOCcH73R2P9IZbKyv/dM40iPCF+
d04VYwAsNrYA6//dIv1Hx/T3kSzL4K/qkRF9urVGt1+Qd6jlCFsp/IbmuG2ZW4vm9jSuwUDBuk7c
G/yg3YrsN0DL7envfYw7NxzsINvfL/56wD7cvk+RuSt6hPn8V9GyAa6TZMUPrTf52am0jfPrfCjt
aL/4jUvlMhgXsEW7aQAu4t+vh9fJD3qPtq89Y3pBLT49WaEnrfvwERz7oTjlphOEj62nXcHc+Se0
BpzBHR1EG4P1AEnebr337csAXLFAtO+z1n1NTec0O9n+tTTcV1Pw9cvyxY7B5QtpBjxqlDmqnzgK
CNkjN3ZQnF7Dxz6nfAA+YKAv5ayHZE8WfOW3SQEpwBV0mU0I++5c4KOudFgd8K82zo5N7FYt5lOP
xZo5MecCfChHN70laAaUF07LWgTdel9pX5yeJRO9dd1b2huQvfljXi6lNXlr0u9i+dB0Xo947uLT
L+0GB7F7a7k0671u7ENsGta9KENxqu747vCc9xEgYjQN7/HZwkIi9CbFadJTnu028sl3ia8xlNDc
lWLKla45vfI7stNgBvwMFRrOAurRnnydSWGfQtkgX7TxakG9xow8NnhqqT6K4IjSgK5BmgvqkYrK
XCBOR4sqKUQapBhqR7fOQLGHLwVrM8GnCiTrO+ljDD32alAOERqM3DZ7nMAZNwqQrUOS+0Z5R/K/
fdl8J+UuV6F6W1W8IgAMOHx71aHV5KJJEcH0oz3lipeVee08RJ6V7BkWdjQ45eLpDfEJqFbnmY/m
pdmbJnyae2YsHMLu1dfKkwPinXylv4ncRki5GJnOlwVhuxfloti4bYTIctnqA/hYyRnP8UHgSA+q
aU9PrDClxpnMH+IX1EONc20G8Q/xPu9tTtj4i9ZIib4RWvQv4QNR0bZkqEafg7f68dPoJpmz/Nh1
T6LvzUTWU7VP2nMvAGr6hdifLOwxi33InPxHWZzTSfeL7EVq/TYCCducxYfBttzEpcHxHX6RLGpc
r9W5q8+xfOzvyue8Pgn7b5Ubp5nex/2cX3t5B+u42EPwsxHEQaKPET3GM7X63isUxSXF0dDs+56/
FX65XZ3ST4YAEERfNPYAotzUGx7Hu+JnnTjti5QCSQo2ZsvicZ3SF72+WkDCsvpJAs7QXLvynbf3
rU2xnfOhIoSLXYbLVUfenME7zx8CMkQL8gM2l2xwXteD+BXw4vBGreRDSnejM7J4B64MUbB2cmDz
31buzs7aPUh4o5YXvjtdGJBu/s3lB6zJTch/UkJU6zODK4rd2Ni+Egfu1XwsERZ54eD4SG6ImAtr
dA/94jXqNqIzxVkEn4GPqWMJPlqHQKCxVPG76agKPsFgkb+FkbX88MlI7tq9jAWmgHTKeVNvMdzN
MUX12TksLT/maHYYFm9nqYT9bz439ZNVfw3Kz7hxAqvw0Hip2r042AaFrdbnI5P0JLQ/aKirfIBm
PiIEVcgnuJAOsn6AIAJpwrF8+FTC+xHdf275orlmS+MQK5ryXaQ9kAPprM/m4yodml6CTcFNjI8C
9zcQTCorm4wOLIiAj4irn68lyOCXrkMkn0TM5d6jFqjROHFDwOA2131QnNFRv0xo2agJ7Yf13vow
L1xhuUXrh2j7mTjmpbfvkvhBC5Yv7mBdsglP3CaEhand9VRddwWSlKr3qVyVoLaX3CGU0zQpiJ5s
cTmMYDyM3ha7ibHvDCW+I5AOwxdxdaMk4yiQE3VL9Cqc2uOnnMoX6kzYLJGN2SpHGlmfKOzIj8Kv
lkLdB7dKB2boS/Rrjz5Mu1MzcvK7xVcf9Ytxjm+hKcHrnYIBopwHBiG/BMrfGwJ7WATb1N2oYgSr
+jZIyF544WXxkUrDwIhi0okLByWDs2UMz/wElX/WDGf0egavSePNzxe+nOhDKEWmiOPKTKbFcCcd
pGCbOdTIHb3EgaVReOULwXJwWdzDiGB9FjNrhZ4RmMlJv5gZMymjXnhWGUjfwkfF5C7444GLtcGI
LrrkqihA7S0oZBBO0o939VE4/5pDT/zi1A3oArFqdLmTuB23j09fqaQQdpH0WUPufIdXCdW3r1eK
QDAcBNtr59P48Dj7wrNx7e3pDRTnh3Fl+uM60uhHO/Bz+mIjmHCu2WYRANFZ7vd2yTzMxC5yobeZ
ENELy5YOwjPaYabN2FDK+1pmRF5S/NBJE64rV5ShxW+FuOIUiDZvw6G1cdQ6IHcVkEpm++2QHfHr
k5HHdGE4od0fGnTlXRPvpMC6ctevzMSdD8D3ZCA6tp+ZD4JX44Nl2AmpUAfeIf9OUFAC8SKchWcJ
ax66cfZr+jI7X5wE/XF2uC6cJtTs4NNFLsfPYTH4mUJHcCDcqscajgYHCb5t8TRAxNVL/iI/chmr
E9Nz+Gice48RrRCjAislZHGujDOzn3blLitOfGz6GZdHmevn4K8kLDu+cQ2YykybrqAWTBZjhsHC
mpR3Eiqps/pE0e7tnTeToxQMaas4EiohT6+75MSFJ/jkL4RBCSQBR0szfuG0N29M7tr5naNQPjga
DN+ZQzmzOEx4neDzVcbHe9udUBEUPnig4rlApnKjJ4Z9sV8iz7gOAgO69rgum3arH3/iLNIxT+57
T3WJkgxWej78ACPgDBetq1yJ/7xr3gapPvsMs/ybn8Xkz1ewFAeB0wIVuO++uK1DI+CqlOueKRts
HT+Mr7bOoycke7Io4cQ7F303mwjuQE7xcimQGegnRQzCZk/ReCZZUP3pPv+mFm+S7UX4s3BGkTx7
pH4QU3gdnpk3MSMwmw+gPramTfecguqU3KeL000B8tMYF4Jp8XAaG/ZbTZ9R31uuCgAbqHXqFEZr
L8NZeDAoBu5mTrEmwajoThQ/RmolcQdfpUYWD3baMY+T3aqwhN/30CgWtwH90t1DlOr1p5r2QQ4e
DUF37fxpPrJIpzFsExrmLcjJ0BWcaQaN8Hy/NG9lEYCESz4mLrxINcCJ0OjK4EclmpP1/R7Symk7
+RLe4qRoiPQ9vuYg6BqftKn2mFbN8Sg/ytJJLy6EKIOyxPQ1H8Aj4HtHEaBGOzN9Zzqd+JgpSQHY
IL7JrDY3XuhX1rmuXjR8JHCU8nIaIjSdQ78s7+CXq+M2DEwEJNqtNuw8Rx0MHfMubn3Mp8jMgSfI
1TlmuJIRq0cVCTWvIviTuXJ9HqKzVuHAfYyLX0gsCi9MrcZzyoqSARx5iCiKkUvrh5xmG2CAl2y+
/PGLMct0Tp7N2C12s+VO963qd+/j4oRk/hpQiiDX/OZtGfbiPvS50OA8UhWNDZ85sCyx8rnreXqd
zTtJdDJoCBacKi8IAoJc3z4Iz23rM9KqN+IVIwChf42a9uwP1rkgHYrcpD6riWt5GZrxDrjILawA
p6IAJu9pCrLCIFuZHfGnmQSK6Ani0zQe+cGsOBhbQVy5HesdpldyN/SkbPOpRAiEpQEJMNIUcMDu
8tYmN8jJU0iEJyYoRznPCywStzh1X3P3XaBjLlzp7pUaJ7PXDvKT9NG43JRGAPA8y1lvHAESmKTG
BGQVOebVDqmy5ygpNVSk+1DdGT8s2I3geLFc0b30E6E1jCfyxHqEMKH1L1nAGyOWqH5SPIA93jwP
9sVHXe1n44DhYIoH0ABqyoFDlx8xwkuugkdu6WkMrh2JbYua4BFxKRZPiAbS/jp37z23exEwkZK1
9g/6jpZFrjuD4Ih2fWfa3Re3XJUi9menBuKVfLaGTC/3I20GEjkLSfg9la/Ztl6pNy3U4yOoaHbz
1X8zTRlHq/R65rozwYSLG6tBn52r1EUDDOGe4jydKT7S7OyuYuKsxQfN3eZAp4XuSeyLFBBJXQrB
WfG5GT1V92JnaT2dlthEuVbfL4I9TLbgzGhA4QWh3IvvjbANoZlbGZD38NOEZ3nfCEGs+oVAOfan
Gd/3IiLqLxOdbu2QCm8Zw6Z1ZoQ8ABFpBxSahJdqsrW7pcQSGetwUlM7md9mhEpx+ehccfA665eu
E4XeB82R6iAFtc8rdI9SZyh9ETWe4drHF0v8pKHOoehJUJeIq3ae7hqVp4t+5phPD5bT+WhCbImJ
zKrNjj6sO24c48HSguJX9LzcM+FB3DGToyoeUyq7MrzQaDdSCGDWLVD7GspTqpCGBIKz/Iwo0j8M
8CCOJdOgXb4Kg4/BdfgU7lh0zzBjYwXJOj0/iKmBdHQ/0ey5ag8dhWHVTRHz7rmTetHumg+D+NN8
jCsg1oiVU+yS3gudbbWO9hBeNyuun7niFC/hhyoQMsD4mHb6GJ2p72oPFk4QNQqjNNb2dRNMNCMf
JaiHo0sYkz7Ck/XQN6i99oAhW2/cpenErMhlVsd9EpjyCY+G8HEG2mwzFJD6I1UFr6PsGuOk9bgh
gMM5LuM10e6j6WnN3+DCoPwZxPE74rI2FV07aexCbWxFB3RwkjqnveRfq+IO1/J9+mhylvIuMzBR
8ogwhZucFlSlbESrTszKcukAJ2p/8De+5Bf5ub+nEdMh1V4gfogg0sUa74A9QDlB/2wmXqSecC5k
N+m9hkobwINPIkY32alo65ONfxPQhRJNaEc71Xs9WA6cu6np7fBj9eeTdoqJbl5/iiQi4ejCYok+
zeAc7danzMvwJkBqyYs4I+O+M9xI/wC94DaovBuHXVqTK7PeQ3j+sxPMe9Hgnqr3qlN9WL7kEzOZ
zL3mJTJd86w/U2TxgC8DsVA1VhgHmVH72o9+KPklnXYKd/RRLV9ExI311S72JXKU0NUFhErOCf6J
fnaMSOiti3A8LsWeNoZ+jY5NED3Lw65J3SzIUlejMHchmqrv2Xk+agjd7ArcNHeKWzxYIu56p5hw
5kq4wx61i+RS8SYqAG/dzacK+4PoU4EmyvBx2rdyX9L8ccP3JhBBu6pB5XX6oQ7U07CXqMreP4Z3
mhufjItAScE2LpVXHUVcmB6THQKiMVmofCq+Z5Z3Fxzl5qfEy30UGqL1TX+PPobnXnTF+JC6zbPK
Gd/xi/EpXk9IYeS908w20+qr9ADYsjov2V0lHyvTa7tHLnQH9dlZ7cJB7rPEJBkLAwGfY5AYJFtB
dYbGvcXEyrGI+Xc1zNG94XVv6StRVHynQxYFoP56ZZ+kxO9jpYLDsJEiHZqPOnnChI+7WHpo1Pul
tpFBWxEXlr7Jusx2R44gtvsUyX6y7qIQeQbI8p2lE9MfGYIwbosYHAnurHZ2BFrC299K6znjOXfz
yfQg33kRPkz71mkzYiZqI4iDAoV302hf6MhEA6/Tnd4ZTtObAQSBnNZ8LU5o2CEvOWAq2r6CUahQ
2sudUbQjqI1Hmlmsqmjp0GozAQahRmIPQNvd5Sxb+Ns4sHhVnBZLD8uwctghs9QaAWJjNAafSTdZ
oS9vmewiHkyqX3uGdb9KV0r9IupErNlBkngJX1LZzP9UM4Tz4n8yCmSbEGcUAW2bJf1AmAxFGi++
i3fTT1p/rJo2ETD6Jnb0nGMx92h4Pcr/ByAWdvIyGH4EyfFc2eH7Fr2jZ2SviVc+9rvfyevwI6MK
Q/ndlb40qieutYPGHVpOuOzF7pQtH913XkP1BjFBHLfOAofTONwX33pnE+NAF5BxnKTGpS1OA0ru
TpQDZMooIDHtfE+bCXwQ5QMQQGQIRHkQHTX+Nm8Iv2ZOF0x0MHbmniT/cW0OoI0fQCtLqR/Wn9W1
xbwXUefsCP6J4pB1F1/UCf7+DgVt5ircMTUHHaDwZ1pKXrYvzOHUofPocBpRtJwPyfvgClSKlG31
Er+MUjDIrrY66YMAjInls9W81y+UVL/69EqmJQSFej/0KMLeWdVB6igJY3hYrTtCR3aA/B0KqTPu
pzvp1XwfBDtoApb3J25JxR8f+1f9PSaK0hL3q0hzmJW0eRel99kAeg3jdFbuvzgDrAK/izu5+qVp
nFP1pDzM5BPPcK7l8Zx9yqx7I29liCC45UNad0IYsdgz015+rX/UP6ov66wdWlb21DUuwAVACyjN
Y84NPczOaM8eqcqv1NrqI1Nyb90Bki5YUGjUMQLtMtfXiPrCoT+I0nd46n8kz/Vr7W1Z2SV8wlAz
wouxsaGcSejN6uGvplO5W7ZgwJSEbEEpP5tJb/8ClwqWeBcdKQ0Ynmx4gqcS3GwyAALwLgnG/8Xe
eSxHjmxb9lee9bhRBuFQg54EEIIMMqiCIjmBJZkktHQADuDreyHq9s261fbU/E3SMpMqiADcj5+z
99ofZDZuRh4fvmvC0O04HfrDhBYhWK/jgZUkfqC8vfVPbbs5gw895e7bQhttp4twqcYN4o2nR/8U
vzOvSuA36D/0J3psLz8ZADnravuSvFJCZbzL/FiUrO2zd1/4u5oaIAZHsBlf3ZNdh/TF7yxWcswK
ND83GWiPrdwDhnidfpk0ft+tR3zcVwPZDa/p9XTmTvxqs/uRmHZAwCK+dh/PAgrn5pPgsmdj454i
1A0y0E75tXYa2JG5FaJ7oiSWsN2PGzCM8XuJZHFzlyeHEUOG/rYcSea9pjiju5GbD72KDrm66v2z
W2s3PeaKi8HpL4YpUL/MgrqZGlJ3ITeqGsZHPxLwsc595kFzEXiNjD4UhrDL/2FCPzboePb5OsJK
VocFEgkaMmZHSzJb1Bz8/ki5fs7vf4JZRPegn3v4rpBPmc5dvv7yx+VT+wtuYM5X18MEtOBvX5+b
nXEVYzLQsaP0pBz8+Ue8/vPyf4TRUaInHvxNNENbh+OwOyR/+dS/feXle9g1s6Lf363uULAXuXyC
dYX4r0u2DGoPUYsv4/IHJgh+xuWvNgN7/D7rh/AZSmPrYjnayyk5/v708Z8v8/f/+fFq5vj978vn
lEWXHthqdn/7/9///PNvSZkghF+/6++P5ER5o5Bha/r9Ac/q+SGXf9c41DYwfAmhWF/rX3785ddG
EQojAPLIqtamgOSZLhsfDKVi52zXHm5azbux8WnotaT+jO3Btt0Emb+n702rvY1LZl5pRu9qsc5G
DoHOUk/S8A9Dw/EvJyZRG3s7HJBPdI4NyJKt3Um8xzTWQI/0t1KY777b7+cKHWWv00bTfHS11msC
RzywGFn4Giy3RND/mTWBscokYFKH/Uuv2cOeZRh0jEexG0fjoHfICnBd+AfLRiab5K9QpiYcffZV
P3do8PRzc9H65COQQjE9ww1iFayzJ6WWYxlRnukt5IM5zIwDCbqAMagt2/w+K9/imDqFLofi8AY0
4wp8IaViRnCHKmC2d8AUkvQukeVOGDBiLCu+X37qnrh2hxZ1UUaYDjHfTar91J3loYKPEsUfarSY
BVWcm1lwfPNu6SrS4XMCirQaRJ4DtNgdoBI44P2iyH2fkIsGk1fdIzWLg7prbA5HqCM5ATB9ZRch
JDKOEes1goZOrUbtNilOKnK/5n4yQ0Atv1CS3Oqx+xbnSFjNASZD/mkY17EqPisF4ENVC0VAItGv
Dt9J5X0wRgYEq4PprmFk7sly3TXaARIdjT6b43RvItPtq1d3zpiVG9ddO+PJdyBEM2dZohsSgh4l
kSDzbJLr0qGOwheYMxHqKkRZ/a7s8T8rh1qM5R4POxfdfB78/eidHbFkEPdMwvKWveF4x5ieZ2+/
c5k+JKI/YvLuDDP7EFRbBSnvm4UkY1MEqqHrUXLNrMz4arIBqzscpYmggY3OHt8hcuGKzY5707tG
RxSQnRBzsqbzGSRsIZ2Ft2E5YTM9tHEjPiFlBF1kP5b9/FY2HX1Qf6CbahXojKovI4ZYnQzaUck6
xJtQHfIWJ2hJG8weOFMBVloEhWWWafNV0ma/6jIQpquHcameG4/dde5tPB+jnK7GPCN01EC0a0+h
1LpmU+J7OKVS/7E0Zh62pqeFo8V5sjRfJgxLV7Jc3nNnYUkBJI2srAuRAWgh2sAfnPWZPsGWKVBe
pl228y3xxZ20NYz+JVLez3527iKm0tghIRDq0/M0jcexwETltCh3xzIODf12duMneDTXJZYLOla0
P7CuPE4v0Pu6oPBH8ypjltmYvRnEqXi2Bm/atLb5s4W463+3eTle5TWXayLTNHHno0lw9k61fHN/
ntm8xujY2yn4o3Yii9q+NhLtBPZqh8I3OiF+PfpZ/wXIG4cIh4eicZ5Rk3cIMVHfkkhzu4z2T6dC
vjDV1NFMxEgaaLdapzO1mOtf2Vxu58ga7nK99oJ8OSF+vjPanPqjA1gs4ug7slR2o4Y322CZa/UJ
V6bjbA2L6TaIaQ81ul/hLfru3CjofcUu7nkPXSQpMioK8vFbyOUJtXOK6IVjYRSlU5DV2dFx5Gs6
cLooTdVvUADShvEZdhRem2+bl8Io7X1vk8WlaS8JzyZX135LHb/ZGRodmZRw63hmVumQnjxk77My
XscE+ZfZ9fFeJ66BStTGnDBbtIfmJIgINLCkcwsY/0iyKvjbWT8RtkylquJ7kPNd8yvqmfOAnlrK
aytZ9LAVqRsQJhu4ZhQMjiu35gh4CJj4WhIyccG2du17uJwWpp+2RttTY+05dAXIaOSS90nRvtuN
fG4rdeKan5bOPLQUtBNwPuhU+mvs0fTK/XOk2ntiRvdwY+5TYdH7qNgYOnfRSf5Ov8X0ZNWT2MSW
gzmiTu5NQYy75RR05PU8yCC8bUwUpoFmjyi6HH1jkwMZ6GPxqdVegri6/xYO7a22aK9ikX/kLN5B
byUfXrdkV0iDpyNxctcQ70NieOtNQ4QLovDN7PaQeNJvUD3zvdFz9y8xanXhK1oQ7ILIHrC1eWNK
e3DItpls3/KpUYEkrtW6t+iEaA2RKeWXXZpm8MsRjAva5EfRfzjJwqOumwqCjF4FRrlsEepfm+UD
7udTPLXyhLp6VZXSUDdqjJpm1B0i2NysROULnP8P27Sa0DXXUdfaqxNdiCGZXNq60tie1XPqwPvW
mE0i+zQ3EcK5hrlnQ/ahMrdagbd3ct29XgvGwDnm3jU3r+lpgnhoe6emvrcqZl9IcSvMtepVn/yZ
fBPvqqvJjqsmOBakeb/qnU7FrsPpbYaeRkiXn/XF/KzHZFvL4dpPgimmWdvYVE8F4hIXJzkIT8e+
sTI66T2nz4SO2LYuM/RGUTFeVaI2AiUDy7rWhhvXihg36YwZ4shHazIVByO3o9uYlqNfIvp0rfnT
L+hO6ZKWUVnSoiVXi5H0qRzqKEzGwefVMiepqmmm0jFotDfV4yBbuRsFCFM4DygnzGsdsCSqy2kK
0wg+UGfApEEctpVD82nkzuF/LGX/FSCkaRkrG/Hft5SdvtS/XX918mv+Kw7yH1/2D1eZa/3ho/fB
WSYsy/Yt1/4nDtK1/7ABQcIqFyYYDz7w21NmOYbreiYJVysL8i+eMu8PVgVcZXwECJdu/PdgkEDR
/+YpI3KKUAsP6j9oZGF4f8t1MNuuwlhqQyybpqBLZo0AZ4kQzEc0kHUUr5LtEPGFtfY2k7PWOVFI
fHd5LekWD3nUnmO/fxziVoddnSEHkKoJUtUz7+jQSgAwZf5Q1NlOTo2BhcV5F+UUHaNUR0A82TsD
rvx1ZDtXSPjzq9Z3mj2RR6pkw5T1vKlhpvDHANKuHylKBx+jqzlnsD6s+QkHuZF9dF6dPVCB51sh
3VNVLgpZQP5i1jReFZ6IYyHHKJRyla4AGtwlShOYZ5t7r+r7kzcWZ69Zbmd7lPtuiuUVZqwN8vsX
3zbX/qHPyHqav4m8DDn8DS3NbXN1GTiauO6FRCw1gPGOp/JuhPR1HirxicnmHQ5eTa3pjfdtlocN
Cs6rvhi9Dc2hZZjzazev0DWZDPpuO9pZtWkh3u60NJR6J0NP0oDKp7pEe0iiYSeqc7YYBAiIvETp
jtNMtPR64qzcd7F6hrJeHiq19yJV7UGRg91ysBbEKwp1TucxqGv9etTitxiPOSoM/4y1z6SQQS1O
Zx8F+U2ZoHehw6BVSbp3GhQvGMKCNjVYasH0b3GAn22DYYimWoChjD4yg82ZCoVGG3ZjYtv4by5i
2JEbEBRkW4StNN9FWhEuwOlgmDPQwxjTVtrbRvY9I9GCcCKa/707lTuklZKNmsRrTO1kLFR7C32Z
AqRe6ynXrVxPGd3YwySHoVDST3LWr1AOCUFZBMbTywzG8Rn/V061DHtb3vf9fNBNLkfnN4xbCEgJ
xnV0373o2sSbklzNPa/TWr2/ky8Oy7C8VAktI3tB6ZwB2SHZtXuisqNJFN0ai0uYVd7fKEU0lpjZ
0WY7ipn6jkwHgAeY+bRlr6r288jlHctn050e/a5zdtnc0Pahu+n59GhHo98uikej4aaDR3UDrCfd
WjQ7ltYLB7JIk+XFnLjVMPvtuYcnBDaUNhFSmMW77sus38ZLe2UlKiAF29vHENV2SxvAx2ZM7Rpp
aNbSC10MeI6ytLs5zd+q5Q73pnsE3UhR2ReUpcvEQJWAjQmMWe7TXm+JsNkmo/pwnLcmM8anQXu1
jSVb39TlWqC3DlvGTVmXeZT4XKR8Sd4GybnQIgkAtSIWGWExMyzNep9kZv3SuvnOjaWzn1JVHaaa
t8BpK/uqNrqnmFvhhpTthpaNtzOirCMelTFjZ4z4gvqHuhvMfWRGtOsE8zWg5cstmXLeJnH0sOs0
Mmg6DRP6xGaY0yOLamvvQ1JVDTcPKkjEu3jAEPp3JTI8WC3JyL5e4JTHzdil2x6ASVNzzl4IdvLM
d05lD53FQpJ2xdOslviGl+IG8f0MDidovEo+ecw33bkjis/FxxANc73zeEtDXQKxrtdMMA9GkrL5
NAzg9i7XHH8fIeNZJvqCBN0yTBzpkRaJXAf/LIvS2tTGSKiraB4mV6GzqnAFUCB9pONq1pk5a8U5
87i4PecS1GpkM5hYdN7erGM4xLuAXV7myMUg2e3o7I6aMRzEd+zVKZJm3mfPXw7zxOzf7TjOpX4B
Ix2hXeMmqMvc8akoDNi5VrNsSQizwqL2XjRHcYt6BsiHaquUhqEuf46XFZKtjVcWpKdVaaFvKxeN
Yf3lcWBsIvQoQIS2XpJ+aBMsBSfBms+R4Moh4wF1dv7RSfr3Kt6pEdi67oID1XtjDOyGB6gz87u6
hysqkojndCrr0B68XZ5Ox6LDS+isnzTFXskVYpy6lIwo2sLf57YRkik5h7bKxBa1IhK9d9MCPhkn
AyT4uSX1LC7P3lAtO2URcUKAMwLdrXZVkVHBGic8phDtcJsb/skr6SUpFWUhpPZoN1RuChAf12RR
SxmqNP7KtOYwDOuimv6Kk/E2blpyDTR9DBHkbyUsn22llXOonDXdAs91PwoNigpKf6FVUVDV8SnX
MRw4lW0zHPa+U1czYcia436pnB+y0Z2b1pAmKnrYA5MV6acpbfeWKPEolxZHbacwbiK84AHW6gJt
Yt/em4S/yKrQDnHXPOSuaO7ckcS9qoj3tHM4vpmS8e7iPmB/oTvPB2+8uOU83OUPnWTKmrGraLXW
7gVB8w9jP598K7ukA+Y7UqV+TRrxdZoZkXidTPt2ML85vNo3+K5tut3kzJppK29bWXXXS87S1PN4
VqZgIJym1rYlyU7W0w9smagGF3u9DQ5lQmk8ZQi6R6zeYt23Bq8iQ0eexDz1W0J9te3csta515qG
oyKpnVPi4Ja0Jp0DV/LBbg+Wcv12Uzk+Td3PkcgZglNpjHjjBK9Tb/Pd0E0Gfe/00V/6/DoeYKLE
3Z7SjF84TZ7J3KUV2COciXWooJeHcRmSzdj0ZtgpNC816lwbuTWHreUgxgk9xLRaUIwfhRn7e6fw
TxzKZvpnL6ZEt6d8XW5mhmsE0eLU4ttyF6O0SafTAFSIANjo0wMHThqZlwYAiHG1A+Xf4Ko9+FxP
lJqZfrDG9LHXCNa1hid3cvfCKcyAjNE+EL79EwTzmW2IcXFvqc1MlG44DNMEdLNCYZWPY5i3GmLG
iiOUJ41vNmZhGPMpG1ZxrTOcSrqD8wUj1vf4FMvuh2X13BistnnU3Egjn3cEqI3BMhsfZZS/1sJn
NE9ZuG5lVlL112Y6MXejQLJV64YTu7lrFEXoguqsQMPQBEHDonp80LOPtiZdlbU/ZLp2J7PJ2PVD
csa/f7Jm0NDKn/nFuLhEG8+4nmtthnojXhuNhEJFI5HeoG1fTd5dtxCSUhv2bkaMr6PKkSxy1Cba
unQCGvPNYVs0V/SfiHXAyzrrR/bCNMic2N0Q9F7faLPDGzoohEFOS0CO56srNkW8a0BZ7jqJA7JY
Zv9x9vpPbxFPThON94ad7TqZeY9l9VT3CBJIipXH3EjVUa0QrcG+qdmbS/bGx2oBGmvlvX/o9MLa
x/2Ovr2P9MZN7xvRDhAil9WiHODRahDiR+rceZZ/k7fWryyqlqe8vpknqT8N03Um4/F8+UM12fNM
PO9JuXI8i6lyGHzEI2EfKBrIeFkgCEfoPTvOpyQ+h7bDd+pFUz1o2J/JeTBRf9gGayCeq6atrKuo
QaY11zqbth2d2RLrE2whfRePSUsXa3LPeozvIBcuY7EMPne14PS3ItO+7dvlhzPZ/hY9s8bJUxmP
1MrIIUv7rNuzTaQ3QIfKkA9//pdPIF+l9Ao0Dr2bpBfnPObhkG09HuqEcDOpWhOUgjZvrYJUmCHp
p2dD4/E1iijDOcqvkEzi0wZ1ERLEToxtj7qm/ZSNj4l/MqvbigzYTYz98uSX5jUdzmwEJZRjZFhI
74agi5NIz8OBsWM6Qi2qaE25Kyyd920DnoWGPmQCxYB6fC4I/drUVjcHVmPsJlM8zG5+5w4qCrRF
u2ZMkwVVbMQHaTsIzlR/tnzmrK2UL85EM6pDKgsYc6uGCCwVofdhVKUvRTyjgCYfdUPKRXJgi0t3
au2UpLXxqpjViUS1+8LkBBANqN7yqNhqFltJMpqHHrDzQoMs7mgtDfArfMBYmAbZta4AFj+jhZr2
5PhwCZIDVvp96XCFDMoF6EXmQMCM9VDFw66ksx+0/kgQDpsdSq6NTurwNmuYgyeph7sDn9+mH90z
YS0FDvzODZa+bvfEqey61J+vW9P4gIuLGXJVfJcWdnwilo8Dz01f0TiNq6XZVSA7PK6IYZMdtmRv
6Rre2NVAQ1hYW0iFuraZHOwvE8PkTKGU0KfxV/YunaV8oBbBFsjN7OXdjW2dHduXRxAsWdivFcqo
NTeQCs8VTVKsN9XeTuwPinM0dws6NWcaYCGrD5k31gPLzbFr6SnlJqo+x+vR2mM9vuE0NRk04AqC
og4jqAAgzZwr3fy7TOjpAPEgeqPNn0hz38OIuPKoTTYebjyae96X7fBs6JwmS8lIQrbNwdO8nVaq
hykFjzyZPLoTOurEmjfiLbbFrRWnIF8dpw57LAtEjSxkeerMnarsyU6MN6/hHSnznNCl0t1YXizI
kI1vqwVXZzQWTxDlcCVE7wTkACCZ5NNYRR3o//5XzL67KBfSL3E8weiab17LATVvkMsvU4MrMEny
A2jV97kZOcVOJsitMV62tojvHYDToV+U6AR6EKC04lp8GZ5+A0ez4beLcWSb8EdSvK+x0twr6e2K
OLYeGSqs2yCtR+VRy8bpdxPD5pLLuG/TiLlbURMu8cuFS7nvixo5jWdCQHBIm3F5xSH5yWMQEeuL
LY0hNDYYjmkCkapNot9W+Yr0uiF6zmMPQf+qS1+QFaW58o8dmit/SBoqSm0+j4u3j4jFCz3fNQ7R
WIaE5DRHP25IiiG3R9Xih2daUJ4S8yTq2j3kdXw3F4V2JWV/G+lojglkd0MhzIbOuFveqQW568Sh
j8HaT8qDz9w1czrtm8R3Du6E1gFw9FF35TnOV1NxSuSDEtjzi3zog5gOPGId7cWubG1PehkSqpbl
goBZdvyyZJvrGOxmLYDC3GCRlHCjtFjSqmzSfE8++LB1jARZkdu7twvhxXJJ8xu7A8wz9EeRDLdW
C9oygwpRmU5yqsxBbakO2yvM0NSE7eJdDWqYQlpLUM4jSmqv1Q5QnYmc6G8drb1N2I+uuCNhWyfG
baRB8yA462owIKNUhsJHrDU8o4P/bAigfhRYX1XWfCzalF+xADuByRNLx5IqTNFyDgZc3ZvS1892
++l1KKGAQlSHS1IpkHqKBF7cOlqupdPtx2EIHA4yYiHkAT4DSaqGf42Rut7YyjJ3ecJWHg9UjSIS
1rEShA+ZA2CZrvhRo6WcnTrQOlKIkeqb3uM8SAIGdZSVRYeEpUmYiuoMpOipgrBbJHpVQZ29xN31
NG6bVqBpkcciZymnCjN0yFMAw0ATpaPqGSVwwCukv198FCZVRqpILY3bnIS+h5Oc0XUZ3Qs71/dI
DiVedP+BIRtUThR/UCFrTHQDLSqc1CETzoOsfWvbM7INNF08lV3EiEJQki96YoAQey0SXd8P/bQ3
DDpo4HooGJYvYrY1nsT0PaIAhxtA2vAy/xz7GgWhxcb+kNXRO6oGxjEVwlur4DBhS49VYxGfI+fw
IRu6LUASGejJhzAgkJJrBS9So0Tzalzclkx3S09pyNGPhnZc7sYBWfrw1Hc1UbVTRiwVfLpMSDxp
hn1P7gBPey6IJULrAdKTy0tpgAA1j66xVOcMON8XV+9+5HeV0O0gqrskRO/f7xbtM+lpS8n4nWEU
hn3q/H2l1aGhGlyC1nLvVqPHPDDdMARjhTYdDgcxo3GvBd9G0l61Zca1JftT7DhRSlROFE2W1JHK
a9o2LrKPJeHIbOq0YmYmVpVDKkMJp3Ptr9FGa6LzbMOcm9Py9XKKy9rBCzXrFLGZ7Zd4jWvvw0Jw
nS9HCU9GfFcqxqR97pkG7aba9XEzTETGQtCgbaPVgxbIwmPtQ2ogGVzGWVsFVBPdXvQO/gNKmyZb
uIva6MjxzN5FTFLclqpw7aHpS2dtSlo1gLCaA5AThm5s/VvZIoVzoFlcyV58ZNrI8V7p1yLhjFyZ
aOfIDnCLJ82w3zoyVAOw9YwMWiwm8LLitVWJ/585hh4jZSydJ7/PtTAnNRbKeEukhWjPs+fGxyEr
76MZH0qRILGoZdmgpI/uCg5OBMIQABFH8acqUJ5EsiC+ZS6ODCofekfdENJs3nQSj0jPwRuJBbdb
Na3xNcR3PZYWejlGpLTW51Mhm6NMJ+9YQ1YN5rpVO2QA11HUIIkvyeASDSpN+IOKe0RmfnUTzxVK
YsM+/s8E4780wWBv+Q8nGLc/u7n4Wf36l/nFn1/0/+YX9h864C/dcXShM+rWyaxSf8ZZuf4fgvEB
dS0jBI/os38OMCz/D/cyBvFIGyfoTpDH+I80K6B4Hnhiw3VsokN1V7f+O1C8dR7zL0g8X9cdTwfA
4MPZM50LMu/z52NaxfL//C/jf1f6kHVlki+HZhlUOIAE3gx4nYCpBPmscQCf0BvkRWQDkqM+HycV
XRNy5NE5ouU1O7/8BCcYR2iCev7TvOp/TZ20uTi6a5E6aaODsDyIgrz4v7y4vvCTXluc+aAxXmT6
AnduNADU9+pu7lHUIaV5mTGJiHJECOySg+VguPjLROof+V//Vg0lHv6q53de34W/XyEKH9Kohe0I
wzT/NuDpbamP4I6nA7ScdK+Ps75pGxSnc8NFcaNzA6iNONkTmpWvj6yumq09WgizX/Wcl1gg4RO+
8VSzaJkZNC1CYMqg0Yv3okf6j3/Zl7xmejPFf5Lja9r2///Sqb9Nn7w0RmS8wX+LKKXH5qUjg+2D
bblh5A+vo1s0W9OykJrSXMkmpFhemR7dBG5cjGwqZMA7OsuPVOe37LXiXk0KPtZ6rZectRSZHcrk
nrOsKQ65TR1tqfIZtPN5MhMUeD4C3BEN8Dhbh6zsjy67K4Dx9KH3R3VoIMhQyeVwaVcx44C2wGy9
FCrdmjtBonInmDwM5la3mKmwETGFKXK2sebRFJaJX4Biz1lEGCWZ2s4kvVA1F6GlU3GzO3kV0vO0
g75dKvKwNbzR47yTHqzYbuasFdvVlRiapzjW7rUpblbaYoGgA42xCROmyFFlu6l5yDt++YIsis1U
NO8uAtl+wlPvktCdocOhX2znoe2raxblNrTs9Uqun93h6nCy+8bn9NGTy7LPtJgpHkqhQAoY1UYe
HxuXICTiMMJEOh7n9LeY9ughSdj7ioh22mjG335cX0BxUM08O9mb0fAeK/FWExq2adcbPDI9bqyU
mh9NHLyOrHlXac21y4+u03wWugBImHl5CEzb3yT2HV+Op0LYsF7MFvdoCelgSXFdcUqko/QiGD+G
9FAP0Jp5qmrrBthUDkOsuefc56/ma/yImbOv/FViBFcskO/wAK3EuxMoVttWzvteNRgtFF6ohn05
76mrZGN+MV3yuJXWatUzgjmi4X55StmavzUyWKXHD+FxiD373ArqVs9Vr9LJ3u0qOTUVZYafv3f6
GFithVu29M+DxbClTWza77ArOzpkc6wfZr7JZu5iYpAc+I3ZRN83e53sHHgMHykN3qZRKUx04gmc
DFacoYSCVTSBzBeTnA60SQlm3djR6G0r+Sx0yXQqEy9anG9byu3dWK1Gn6oOvbwK+pZrdxm5taQS
uE2MfxJkC2cVR7MTwGk1sI91VlXjKcw9f8s5BNImMagKyRwaIjvoUqw/xJ2cIDoXQaUwNBp4nHuB
f66gt2JldCJVjQ1/BLl9+Q3i1KWcruYnoaaRwG3u1KzDH6KP6X2+vu+wr76VMx5Ep1BdqLNayiLQ
DLKiYt66moPHAjnaaFiWOk3mj6oNCIgNQcu7V5VSQxg53a6yBh0XUHMv28ncMmcPfWQY40qxn2mP
hiJvt0O93hjgybb+IqaNG5djkHc1xmS1/CBdU1FOYgACbX63pD5euInPj7fDvLR707UbRK7eBHUA
bMJSvGS2gZdGWR+mgZWrJc1rF5c17kXKolF9xUOH+73QLAge6qWabRk0GnL9ZAH7ptcN80uX387i
7k19zLlVWj73pSrQ6vCFZQVBTsNwB1aYt5SZB9eLK1frmCFlaXKCFChPegVO1fFwq43cMLzNsLdp
DK+LXwvFHM61eRdrL4RQfg624AkU3k3H5CLBd8g0cIcc8IXyjB5HRrbE5b2hI4QB0C/eZ6Rsoebt
ayvbM9RtNs3AQ4JL1Weywg9InAYIR2OQrCo+upItgrR1+s48O8PcdCzVPM7ZHSlRxF+vOEeR82hf
3pGhZ2EGLUunQvuyJ5A0E2vEXLG0C171VCBOTQ+e0YB2iPntqgj0psn4aSr47onKkVyinal4j2oz
+66by23qcB/3XBSSJRG6dUQaPS8q+SXoMtEL5CDCDPvyg6hSeKIRyw2Wic2+S/dknLxIr72zMraX
y23C3mBuY9zMiylx3Cw8GiPAPsP/mankum7jt8stsihWs0KPvyUSvZKT3SZdYrCE9K/d9JETCpFo
TfXuF12+U0b+bSLlCxvJ5jFkE1HUJv3V0SjubBv57JjaWxnnK2ya62s5Ja83zGv/LqK1j/JywgGj
h/66V6yzJtSWn7HFaXxJaRys974VlSwEAjDhUHNBPX2dhvSD2ijxKguDGcEU4fTm/opmNm9YdN9a
lOihhtdstqZ8h1Tuo18bOT5H43Ycni53keWzrBA69dNK8ruu87YuQWKcs3g72/UGZw4JhmEpb2aT
M8vQcg530HF4AwI5wFYq7DJWMs2p383CJ7U6znfd6PyoeOt8k0WFpLJ1zVnCskT9qs8kIrQ2ZtL1
Y03ZEHTQflaJ62M5YOREjnt0DQzVK1mKF0hRus811fr1G40tctT0xVl/8lwjbhtyGOrVe8O2SmsR
CAeKhlHnXaG3DGu8seizrThh3WY3bNaNwx/bXV9wwInRzOOQzBh+LneGoMuGUu2XiPicsWmfJdc2
8iy0bUPebFu45wx/45uarc/huN4JkCY67fwg9V24yazehmCxI/r0K0tIloQDx9AVKYhdWjsR2c8j
v304Qg671AEaKhoofGyTvCcIQ03W++o0x/WAZ19RxEyv+ClJQM7XSZDMv6GK/WiEe1/aGm3//mau
aTcZrC5Lln9X09ms6xbeevSuEYuMdBAIxQCCGW7ulq2WbZDecYwbd2hYyMwFZ7NODAhVS7heM0uP
f45pd7j8IhrMCETUQaGxCy06hXTbeZ84HlMf3P66cmLlYE0yzb3LakOQKhf3zxKEmf1mBFxW+axj
jeS26OmjzY3jb93srrEisuisXZLwmAO8fRr75QXL1sQDneM9sphLp42L4g99E6A9m+rebw/CSZD6
kLfeddxIQ6RhdO+CyM7xGp/mVvvFoQRTRcGjMhD4s6cpeWyEzzMopteYBlLYrMuqkfAmMblG7183
737MatdafKF5cmSNkyhZWM+4FnJgoNCUdM1q5AuB5q6iG+ori8DvMKNhMLlrk5NH1lTMJjKbiPWc
Z1mL+WbCxbTr0ThyBAtpz1EkoBDDXkC3zUfoA2Np+lMRMkZrqRugkEddaRSYl2gv1qr4dj22Vtvn
/qlTraTY+Oa8sbMbPwk7tuC5Mt/67uDOqH50NyablC4jlTJdj7WOR1XB4LM4N1qxANbnl2Q2fUiG
+UqarMqaDegSwfGunwVzSa4nR3zesxl6eJbHd7Wj41YruWEqWX7KYXg0W3q6bcpjbrlc18x+pc/j
jdZyMocfcl3Ys8w4pl7tBmIizG9QL/lgIVcev6OCR2cRDN+taTjyCNIjMPs78uarVS3x7a0/vxwZ
MeXuxtGVQoVa3g9d8Z5lkEy0j4IZOZGv/l2dXfbR+r6PE/3gYv0TTv5OwpSHtZZ9SOswT2eJhrpZ
NyEziOPMwEYXE3Mvg3uVCAk80DUlYl6/X24/fxSAAjRsh+OW/vjPcgEXMnm37rqoXuq5eqKhspZB
qfmjUEaEF4I7LDO886UGuSzimWRzNbL/S9h5LcetZNv2ixABb15Z3pFFskiJ9YIQKREm4V0C+Po7
Ejod+0T3vX0ftjZVKpYFkCvXmnNM/Tm0MFn3wqDuEc3djICJ8VX2ffsWNLniC3GKWIV/w+RxHYv2
nuKkds3d4I2PY/zGPGodzZQZQcTqnOvAlsJWfC21LxMQcxMC1vAt7USyprJQEAHL9UCNX7NvCJKc
3RTcWSs+ArY3D8ZACUkC5TFBPJwY4h6HDddLN3+uicWQZG6WNpCK5kqM2bbsERkUPjvtNG1RJogO
Oigl6qwu/7MQ+6h2Gfvkqtrwm4fRMz7CgUtA0wxEYTp3YvKId5jc1ywQxJLxWQ9Jdvda/IouWAWm
/3ZLaoP0b30S3MbC4hrZuaducu7L6jhrbFxNNbuWybFW3bHahTuYOlfbzqCmUNWU3vybAmXtqSo+
y8ObGfGW1XsfZXwOouE6qLohyCFnRy0nVZl+UyWyDWHdQ4sdP0y8IUMtAQFDWCWeZBWj4YWjQxX/
UeL8Mos/fcJFYi7dU5GZV7GrNIFpkWPfc2WyS+grknLMPbJkbSu9/UDDDewAruG6uXikbaPbnila
kp+qXqCTcCOLJeXT4JixXLHO1WdDTsYl0XDIOuPwWXZ3UbNgLl/zHD+LfoKEmhIzi+3jGqHvJ1v7
LImTgySJ/KXltTZmukusytu1SVBuq/YL+4gxJViNtPRbbZHW9FS4oL0y78Cmq/Ylah2ubXuvT7ys
nC5pLvLrIP2zNJ4nfYTBk1IiTWb/h1Lzbrtuv20Ha5s72TewdThmcAOnRu1zJdDXhDnyA1u+Y6KN
LzIW9kF250rPkwt8e/Ka+SLs0t9Cvtf2mlZ/WInz1un+rzhAUAFBK3M5v0oDJ33mZr8Lxxt2KUfu
FhcEl5h6uIE1h8Aby2GHQ0tt/nS1S0lKcqNCrNkw7pwOIl8AVdeDZEsQqxsEmJ1VUal6AEbLdr10
8MjbRvR301kSVZ3HdFVnCkKjAubuhD+9cjr3VoWpGknKinn9m8sCybCQoXQrWCTnEIsw09xdbSNa
rM1pVyXGua+Cfk00JbR/Qwv2cWQ9FRmTg9CbAGJk61RgoAo+UaoCPBg4a+DibscBGsYI2YHF+hz5
VGL0lw9mRBs8aGZOdseFfINCnE9m+qU3fEnqOPe84VAPcDp0twroE3evnIykSAbk73WeCk0bM0Tm
ZUlUKO5F3EGjChBLfZrHgZcBlbDS5iivRRaXOiNI39iSWvL4D7XyH5Ll37A/ac7EwkQluegqXwqA
/srOPWdPoyre2vWALY2nXl5EaFKs7BfY6HJjH5oxZ6qRbBbQaDYkBCdF7lafevBjFGIgnlAQRxYU
TTFPQDUX0ujyh26YmyQDAv/PTX/v4ucq9dBUhs3ln7Q25heZALADDlWgOrKdf35n+emfO//zD0t8
5qhcoctty1+Xn/65LVge+Z8b/7nP//O2f3vUJC/oVNGp+Z+3ly9vcsBfJ9Cr/eu5l5fXel647joB
IV79w/JHqGfHOJ1KuoZa056WB0dsYuf/+0MJfpdBMh6sUjnZ9PIhtlxNMBDCaQ+k3cIc3CiiqjXI
EBmLSmFd/h557nNf+TVICNioQdiaO5mh91JJEnp87zuv2/JZymPYR1BF2nDEwZuRJOJhGqNl0LlH
XrdzXG5c/qhrbJ3Q9bUHJ7IwENJIYhcnSGpoYdcwvvGPy09cTr1jUunMxTpj7xjId6vQ3pZTZB4x
kZnHmIbMkSyuZ3MKhq3mssNsm/pLcN2qQjYch4hpSEusEaZZ5IJGXhPBhbZa6umO85Y3qLMVyQm7
x2NS7MsA6UxMZrZbCLFK0Mk8ION/y1Bs/u4V0NA6Ng2o9yhlvh1BZjFMiEkO45mNnSbMSdjKgwid
IfHoodjVJlPTEBC1GZJHjdvT7uJHp0UwFRewovggj5yrFid9QgHRsuscnFsqhudqKL0Hoy0eNaWH
LhooMHD0veQt0qOjzDpiEsI+5YLm5+vWmMO9BSt10uKLYByTtMRgZ5771YbiWlmwFQzfYDYzzGxp
8K6apOKuMB5Sh4fR06gnz1aPp1OrMNyUPYJnhAq+ECdJqikLHeo7slH+mJP95ReevdJq5GyDzH8H
bT8Ahum+6nw3jMO4GevMpkKsdmXSXZ20f2wrWCFlPp6jGOjDiBZjrB25rnqMOIwJLkUHjLMt2ZRa
clzL/ndmTMMLtC6L2XWosbvzNnXMS3Y5IPzM25ehkUGPQ7TRAdhoMqt8GnOP6AWDCnCKgBk2ifHQ
VYbY52mw61x8Cw42Zno7XrE2m/hlzF2XokXYJ90BUDNlQA2h7OOpbdNiJf1XpwOlE+TTTzMeWKAH
2Gk1FWjitwh2kT+uZGQrCNH0OMDb3nvphAS0NrZ1T+KL3Xk8H0He9RBgPRhOQdCR6TRY02HIUGYQ
q63TvQUSMNwNu0E4RBdXBq9o/iF8UR+bciAgRshz1Vn+pqt8CCxFva8sJK65yyazCrvfvAL2KxD2
d8KqTg6A9GJQ8fMJFjpaGgjjp50NwEQEur+O4qbjZSC/TsRhjpLulgYmwIDZOw8d0YYVFb4of9GP
00GOkcWpd84hQLtnDR3Gubb6Ymu4jypk+yyNO0ElVtRSJxRFQGAFKzikDU9VJ4jjXYJ7IuMU677/
iHzzwgFECC0eKz7CZGvqw95x5zWCZptAEqQzvWPcfSdD0h7ZT7oEXtZqHcf9gkCR724XX2kjvLmh
v+stLhbob66Ami/IlW5hSEuk8ZnvGslTq8npprX6JxtXWipueuq18ocRM2MMvP5atSO9LEOuMrtS
Gt3BPxRB/YmHeo//MkbRD6iDFuqj1wVkfElidbpGOutoPLBT+aQ19BnP6WUwrJOWoaZKCKJ/tOO0
3zbIXh4NmbAYkwbQhmctK7nOIIJEeP3c5uKX0Vc0ZNuIw5boBtd4LEaQEZ1Lu4rQDwalBC/41OX7
pvZ+TKMHXcjxt6o7V2CBO9Rl/SeHSEq2I+erOZ1FQRchn8dNGEA0Ssm5XM+he22sqtnXvUUGXXzr
qvwSpCM20l71HgPjSQ7DZUplf5y5cFuJaFY0vjlRweM4qX/wW2RBpJg+9JKowR5aZzsQdUBv4RA7
7S4Uuo5sOI0vJkEUKZ4JaFriKhFyc+00+g1g++b0bA228wqEF4qgCz8oDq96F9BsirJsgyX33bGd
t5GReMjupWyHjdYjrjElTN/gSiW3DpBCPSSOAwjO381J+yucL06e3urS3nGpuyUS2upM768Mf3gM
91aYOX90A/3emsxJ14I0UhIGOq6sQcPSCQsSWY9YR0A+KhUporx+075LcD0yKkBUea1yZn0xYhWz
Qj3pk11qekDG2OIIFjHfGZ+zNv6ygEklIYRSAhX8fsKr9wA0JF/VcPwQe65qcjVkTa1i919pPNKb
qPEdd3lw7mvnE2WucsgI5i4ekxJt3YkNU7LHuTUB+FW3zjXuRW4+Mdty8cAckCt9BkwIHXVIG1G6
PQ++Fp/BvW+0NlzLKGSVzs9dhbC8/TCQA46edk2q5sm3rUtci9ukcdlAOnNJyVodzM/YpAzG1rUv
dONdRuaz59bbCIAVloSJtpZTP9gGZTlZYo9jW59EGjEHwC8wkETPZw6vfZ/M5k9jrK5GFp3NRD6Z
SPIeHCTO67k0SZnt1kmWP3t6dm4iarWOJVZRsET9MBu4fUgoJpiQIPk2814s9lwPA+dlNgNrjMcN
rrJ3jUzKnH5EYdvv6qtRD5V4cl9zZfPpjJnNJfV/2gJWW+kDDW2Gj9B3v8bauyFjDnquyaP3lvF1
9GP1MXEOIUPY+MabgybcQQ4UgM4MwcmkeZyQL+4dohlolAZ7Hg6BIXB4uba80IN/sG1j69MC7wES
aQr1PZRri9Yp9uaNiKO1PUa/6Ke8TC9TlLFn1FN7TccTZRKWiQFx/Ry8aDkTCi5L3S7DR2yYJ4RN
81rywU8ZV7bEI98qB8cSHbvy6tPUyVAAOml919IezlCs/Wq5knUpnSXbz6G6GKCxmNxfLM3ZAaMe
zbPUgBA1qQ4JqhYvozP9oSf2g1JlXVfVV5Oc/JTDsGC5grrsHybCjTd2DtMGLWKGzhn55IwWZesa
YmBn6z9PNDiQ5sXssCUUUNvaFCKtV5nhXe2JpMqerSRN0fwcenVKd8Q5ubTXlpBgTmZpn7rU9zZF
9khdHa0nt51x94b3eqz/VGO7cjtkMo0RuWud6INcc07jpEMrK7gaFJ2aMlXrzh+RaNafbsuqX9gc
hLpgxOrQVK7OORhOYrhB3aMzK73z2MrveKjAFRrmqnWQmoYF0kbhRB9S41iTs8FglfJghNQuNZKb
ct+ZwfV1zar3YmUUqw+al75ZE/ujOjd3+WizvYgLonVGtlR5k73b0vJOrkHnONVe6HA/uxomtBQp
sOOO9GhNJFf2JI9GarxMFEmq8yLW6B9oKLMdjEH2Tr3cYxgnqFXY+PHSL8MI351IS3ZdNXz0hRVt
6S+BvRpxozNAjUe+0uRalvOHjvMHAS1rekUini1z4jBZsYmU08ryx2ByjMg0/9EHNE6F5WK7SJAf
ubTbWFwv5mRxzMv+YyKrr9czhlol6PMZ4cOqSLS3KMP5lmf1mzZMF8SQb7neYcr2RpKkmwadkcpf
AXrrmniOzCcR0jfxdESe2K3B67GHtufhOwjoq6wdZl0P+NVvtRNcZe6/2fTkLAHCgvqaWs/16EoR
GAfMG5dzOgIBhHGJvvIDmZnRrRzf+KxnJq/8N6GLoF5f9dJkAie3rjOguc3RtlVyiyPrgRkvXTFi
BR9yx6YNSxK4JIuUX/NZu83/+bdkNFc25X2T0UZPmTv5sM04QHSewuXh1aMlJTvxiqSA+FczaOt/
/aoZV1yNEIuouwTMrsZ8ebrSCfbqIfqCOWcYriav30w8HJW8+qtpFWsreZvnq3rcqJ7Qo8bLnUOe
o4/R44WG4ErIqxqt4n0W0LjFDWBJg5KroncWFKjbWZCqGB8aPxNQull+Vv/Gf1UAOYwjx6qUrJH7
UKQadb9pUhoW+qcENqfBaImX/1eMd9lVIMfZNRoHI2yngN9Xd6nQOquf1ekY8DhpEVyaod2TMmOT
tWE/cR1aGXTshk7/Vi+s6CbBiJI2byKfqxT2rjVsO37DSAFZmLjTAlo4BScOtjUHLC9hSty7iqtj
XJJeyHM4rcIs5uHdSoK9evKq6TfLG2BwbYnxwCx5BP6pHk69LvW02I9ofOZ/3zuPUTu7iN2W+u3Y
158aJtlGTseEu+LLWamPR7099RH+660GvCpzpJqjb1aTjeBixEsYrAFlQNM3bOuUo43bWiZgk5ev
1c/qPiXzft391JWEvKSbwV1b8ffu5Brv9ATzJQ8nghAERgcihqIdkEhMzjY3IaQlCsHfq7tUXbKe
e3YoSs5vZF/qoXTAQTitOFdzGKbNJ+SDq3pIdZ+gfMzmJ3UP9ZqK8k/8+K8XFXGjesFR6RzUU/EU
FzmkXKlnCA6InXk69XCuJD+5fLSItWCLgs1pL2O0gnAe3KLEw/iTqCU4okVxxciA5iAiz8hiqlcA
Hyn6pl7jVmXkayXfHsW2xVmVSuVT1nBjx7iXWO6n6zLAr7r0m+X2po0crrlTb+c4v0WpGZz0XN/3
TMxNia+YIEeOJXrResGh6MfdJQ3DcYcc4bsK2v04Knwstt4t8tEHl/Q36HoG8pD0XEe/Uhp6LDbm
M7uFz3wgZxeT/NMig7BrDtQB2Ktq3/ZqKIKi0S7bkTGEh/O4nXC+2C3MSAImiQ5D4oxZZyhu4eyj
1sGsUFPj0G7Ijm05PKv/cBCYm0rJxJQUjICsq5m283bYotNkgsUispJx/K2HQ7lNvC8tIIu0caYf
XYg1qnNoUet4T/czFZtjITewGu/NmtMPq0CQ75LKmLFhkBA+h+o+Od2riKiHZocmu2sybbIm1gxb
+cL1gzfiiyXRDiBjijoyqulSuhW1px/pt6Xd7dt00wlj8tbausnzs6bmlYaawNCwI7kZt52ZWHsQ
U8k+aMqYBHWufhZN4Smfrl1PvAZm/EuUUdhi3gHMCskK26D4shuI4GXE7tGUvP7iT+mXDGut7AP9
xEbXsIi5DPcPsgFQlTNAMhN4Jnq4qbvqR1EZxVnakD+JmX5oYJODihSs7yDe7F5/rTJ62gzT7mFJ
dtxcF0CKGFKUUZjsa4u9zjKcpHbek4hIEzqm0W2i63voQms3hx2TWIipaUBTBaTXznLLYmtC+dGr
zD5UjX5qApoRaHFVVLgi6pvleWnhZ4e85GUuyqsSqRhBIhL937DFP0GnNKSXbagxtDTQvWXlK7Fk
41+tje/h+esLd9MYBFTbY4hvhp3M5A3JrmgZ+hV51VJhMXfu1SFfaZ7LfhyPmFOf3cmxwBPzrfYD
FExB3UjS974gafTiUS0xVnGeyFYPSu19DsevxJ8NECUp1hymoPWI/sIV5OliagLBaEfFQae+dgDt
IWdARDJa5eNvtoJqX+mhY+RkReam5GBFcUnnRK7byD/lCceF1N33bPRJ1pI0Tnt43ENA3TInT2FZ
Trtk4je91Fk5OhUVirCbpZQZkmt0mmy7UYPTjJJhR1z6LS9oNcfS0x7MKTxatpmt5XDIer7b5IcT
lj7u8eDVHZt5Wxjkz8jxi4qzBMg5mTs0DaeuhXs9mqDwGU4AHDuzD8QcNM5YNGVxtWKgjSGaIpQ3
wSYmA6wP62vfxmfDTb/97BIElEZ11qDkhpOwnAthz7Gt5eMbWhcc2i7XAAAoD+bAJsLQu3NgKKeN
uRlj1Fs5gG4YS6gslnGqGiguKqm85PVQ5K3wWdxdaV0M6n0vQyLSScojaAUpErIDzj4MILEO0ZvS
yHYlo66BQi9Ljr2PI4Vx0TI0aDLmcpQfd9yiDH+VckH9TbfLqzM7LzkKQoY9DG44gfvKfAQs8+6k
bOAKbaczchRDeR7cesNyAIjXZeYjezhrHhOBEhRXV25FeB31ngYutOB5RhdXWFRl6kkkk+giNH5k
VXlvM+dVQDhnK4qKR83d8Y4SrFPQHeIEBvHKhMzPtmGu/1Hzs0WYMw9ch3nSk2Ohm6BXfImmkDkt
ezQ7BqeVnNl70EVS+9wxov9mDf4JwsXdNPKrVXEsFEH8ockY/BpDbbNPvW0msQ+a4ybuen3thCz4
3RxAIe3YgerjjzhqP2LVBnIGlDzAoIicUBoZRCg3Y6ZHBFVi1YzVyJ4EmFIaRyzZGCi3eI5+IxCD
gZVC/gG6Q5wzxhoqcEyzjSS9imhVG4v4OcebVTnm2RbDy8zom9YhB4g78CYS9SXZISQiLLAbmCFk
L5TWa9UG9ZEh2zpRjjXsOAEkdCc7BK79ZJXOPXXNr6pvP/WUGbI1UwMUpL4kA19BYLO/gM/jwUxX
6xTclGMcmmSh9QRRoenBIiSa6GHwlU5LjZn6ht2DjdfdYyaVM5xrovZdjNgRHD65xmOm7XXfRerf
/oqnZPurqL41+ZyUMIj6k8iULlaN/LLExTFkHHUl62yV0lMQvNMlBCQRHIagpm0QjUTFXU3siEBH
gcPwZjNNybcaCrp+9d6a8hVLIc0a9huYXJwVjWCwUZX7zHHzQmTogw7CcLvMznpUIhAUfjZy/okb
IwPnweyzDgj5cIyKbJUs3f13QbOF4PzfBM2Ga7hsTMjn9S105/z7/1JVNyYnGhrYbh9WaCimfhmK
Mvn1/bRYs4K+zohD93lLG9HWQppmAfQlTvW050MqNKbuSh6lK+zAyMKutEoQAATxYOVVUyN8L6Is
CgPvsPzNCTFDFmjg+EzqYxy5OzPu3MtkscPRq2NKNCtDdMaRgRrg1X2NkUm+zBGf239/485/ysn/
vm0YQgbvPVAfzP9648i4SJBM627PNm2fceEYZ+MSeIhHNZZmQicuovoup9FfmwYe8to3rAceCc2F
iix32cmhCqBcKdHfTUrmE6ME2DBZ+qYI+VW3qgCbg0+/Vm4cHy4vn96yitJgI5RJA6rHsmbG+evQ
hJwISJBDLflWZVOsjlOhhE2jxffxV2uvBA5FQSsIZueVKusDAh1ZRlzhctdkSxQPB1+vk72IT9Wf
OpmfCKO1/z8fmhX8X44W3qhpuT6h8cG/f2i+5wtv0Kx2ryUWAjisQDMzSk+VRMssd4TuYjIWW8SU
izyCqcuhtGnHqaWFDcvZKwHqYeV7GwrtMarN7SKOWWRNM4mgzPyBgBikLogOJsfgcgjhP3umTfrx
V81mW2+DyRx3ZoukxA2RJJVENM/dMLKoxmDKtlFMU1qdgf/9mPH+85ixHC4auDB8lIz/YUEAsCLM
IInava7Dk0iILwp9LGgxy0SuRcy3AMItYnrdTOkJ+slpEelpFl9lAnYJ0gsHSjiFT041n63a23Dx
288ulzqIiG2liGeqYBjr6XlEaVCqRSWyibz0+WSKILgVQCzAAtBuQQPB9Uc7hblkRkSwwSIdctIY
yRzbiqzSo4dcthvplUcwHyip0hGFRzbuodLu03ladEiptOuj08LR97Fwu2ptwx4V7JzEPpRKiOVH
A/Ef0CJ7i/ZRwhZ8FzSoP8VdD9EeRdObQJowey0YcrW6Mq6qKMgF+G11VABMXaPjpgFmH2qUWOv/
/o2YuvefFzDPMjGtWLofWLC8/s0W4vSaVWUTiVwpxrv1QLG66/x0XJs2mh34g+7sWg9d57GUQgpw
3RoKxRB/syZXPcJmsyMaQmnqKqWzKmpiVIL84juRiy2NX9KS4kdjsvkvmF/9vSi1xsF2YZEMNUkF
hvlLl/NvL4nuaM+2sk1uZpB9+4ILR6690mdhQW1MZiioykTj6qu29C6p3d/nvCLzqw75PtyPWuk4
7ZDekDbECQiobJN72lvYxUCwq14+BR7Jz3N30mpiYsVgrv0GPgzmUufkIHcVwsr3DWOSmIc+D/l4
DIOh4ZbCOITY+5O8fmrp1e2tMRMUXq0BCKwlRQnSAOelpN2Y6YQ9sSiOZnlHJH/3atKJMi54Shm2
yNmsDgW6Y/1WV/wmo0ZSRZrbZN9ZEG07n2uTY7M0LEqq5d9NCjmr0Z71IfoucrJLUgtNTPt7KSij
vMIuzQSzKSAzLT4LJdxqPOcG8vWs9sXku//00uYQlOEbV8q72pqyiybbS/WG4qz7KaFjhsRYC6dH
0juEWEeCZkcb8lzPVFyBRo0wl/DA5/JDCYOo+FdkbFCmOeLbHoC5EgRv6jHshxQNfYLxGZjv76mI
3qMm2y9K1S7+VUb9p2aqx4rZQwT2yiuwRDh5TgoANJpBcKTMMRM7vQeEI9iJJnVxblzvJjQUvErV
pSrONmtNJQZRhP/s7GcxME8ykvS/+rZe7TuKgZNOz3v2kU29T9CQ+jQRvJhWhxLQ2TFjJwETCS4J
KkhIr2DrTbT3dnXrDfT8dTugxeEFUMluWoSRhGpaz35Y/gzVVcibeXK9q9+T2vy5nOBxU8W45sfn
OAUa3lYRBpjavFbpSLx8wx6/pfEQMdHDlv3Dj+TVsTQuNux7sBenO4c9ua81lHI55Z8RsC0yPP1l
rMuXKimvk/JNKARex/Y4aFn89ZCEu8QObxrN83UIqrmxiBBatt2dRuNkMBQlhfLeUBKwUuMX0/EQ
J5glo190+jVtOWzj+GSoODyTmVFm+afKReGfdlZygjgCuABPa1QUPyWAzdrHyCYkg2sm42+9KI1T
jzzNIW9KSkFYlikPE8yXfWlCave93IXoPECb1UE15L14KYuB9UQnScae4yvIp/SgCZckqlBnAOjL
s5zmT0dM5qvAIGsJ0AIxXrAZE0vnvfkxSRlswHWMAXScEvSeepxDOSXDouqgKCVdQoZT3JoraVoD
4OTAXwuMFX2f7dxOI4PdxQVdBqPqknbsVG0Gd50S9iDSLPZe62wWYRAQKRtqd8o3sSFXOzyiKjta
oqrhZpFPMSfuuhl162HU5otJ13wXDzDuLWKHoBibxzkgSLKwCUmZzavWGxUPV80rWKfkBc46gq6f
1QTTjt0ryCmn/R5NbnVIgscrYFhHJGnW0fPa//mJsaEhSPnVTP15NlxTYVD2lW6Z69gFQRGUBAB2
77JOXPpLSFHkVONtX34EDpv1xPaWsRjRK9bayfSaE5KHcV+Hs3ZKvNQ7NvP38pdW3bL8hKOOIWgD
wlUUU7phHQdaYvmXGfH63ra9gBC0Od35hfUjqQNxHiPooNacrwOou4ymQNtEbXnp2f/sSzkTVual
+ywlXSnJeuTm5EKfMg0zeTkkpHCWjnOCJHJFRAeTQb3K5VVYHuyhwmq/yxANS1gWDeKHhJGKD9cv
ZBsKhs8ik8gfdmY0xQcXdqvb1SQVhwQoOAlPp5fJqdD1bl9l9OkNhocby0DH26IQPPn5O9TEtWU6
0UF4jXuqVBESGiV6urEdd5jNnu2o6/bS8XeeQUtFUHcyaBnfg1Tfzsm0Hk3zN3xjsUl7sznZddec
xtj4qhGnb/Ox7E9xNfYEv0IoKd1pI8bBOHh2wTCHLuFJmqAMU4gC6lr8Gkb+u0gGYsNCHTlLiOko
d0luYg9pWelJTs8O8Kui5XSJA+NKqoLv0zFBP6i1RGm9Qjcxjn5ynHkBELgLGkOhsUPkNOxaI4Mv
NXU7PXfZJdf13B4dzWvpZCgUAUMU6EnGtUDhdERgnwKdDtEe41ygRwhu9si2UGAyOfpcqZUY01sv
jxEh5d1LbBkr0+sIV03ixwSFOMUKLVA2Y8lDQWlWtMZxUQCLFidKWZJCGmtk6LQRbXUv3i8WrrLr
6ACL4Tty0esgWCOXRJVqypuBvPp3Frtvdj7DeF9umEoS7+3d4nqPuvbnEKF29Bn3oeTO7v7EZQo2
wFpXfganpNGe2h1dHoIEqN2ycUx2MYaqCaaubMTnFEWnRZ4NMMxdeRTSjOsaTkZMa9IlJMK3tsur
XATTqkU0h/mV8HFEjdCkjEfDrhGZUK/PfcD4q70tdVIzsXzIKIc4iNwqg7670np2Z7RpDBrehKrM
z2r5XDTkmF9Q9Tdc+3kXgCjTlzmk+5u34i6VNFhHdk6Z3tzmOr8rPaxSn7sWCnSMTYwSQZpjCUgw
QYblDKeCrrmMpjWrPqW0yyNVEmlOmZ3bkOqyw4RIRAVE43oFQ+KY0ld86Huep0P6LGpEZ1pfs7Xi
lsUkM0eV/nBftP1DzM7dS7YeiJpNLuTO6Im76hLAw3BiHhIrvjSZLAGIbBfP1iIQHhtsBI3OXnRA
Z7/xapxlCCm/rSpCU9LS58wt9rdgygnkdPOj0eF8TUvlQQ3M/ajV8K+DW+TMzCrNK7tbvCGuvDko
d/Ms+Z7rjHOVEVSv3cRIx8F18Q40033wUah0oL3Mqb7Wnr0vJhejibNfNtCeUhv3rUdoSvkk85Yo
mBYVV+c1h2zppik/YADoNGyuekb/Jo+Ixe6Il+rJuA+q9ZxZr5lqaFbKXaOl9GP0OjjJuKdosc6O
iW6Knf7Q4nzh/4mkVzl5ZEkxCF2lOhipOqSLZhJlGlqCgQyWjCj8M8SSulgdEXNs0YukjIQ4UT1S
RMuHpdkyhuxPYD3+8IJulybNT6xpRHjwIU+dkGs9lTiJeNEt0cnIVeyR6gkwFEwZDANWP89YdPN7
CymozbQfyxNEBJsvOm6rGCFMO+1NmXZsrg9cbesfqvZc+gehTSVSO0BOqM/B0LwKRteYZKh9c5o2
acq2HlTKOYGESRSV95JN1mOtdZfEQwUdNiidFepVjxJEtcxv3YCPLtArjDPpo2O6PgJ5+pK9c5NO
Bldq/KEb6KFNIG6Mg/l6Iicx0SFwR4Pu80qfvN80t9DzS2UCy0v1Dbl//CEoN4ObBOdOWVETZUUC
yMNLs5nTLVtEjYcIvPjiD9FvLbqUeM7pVr/pVvhdaTNAQ/STJfad9eiV1ORyvsqC1xpOKRy/GFyV
PZRPGfNWrj5YXQCYJFr0CXkMOy9VKgv2BoLPfZb1fV9OwYee59+GiVlAnbedET+7fr4fuuqPCMXB
UA2QnM4vvl79IKbm90Dn1FKvcaT+rbyeCCxQgbxEiPlpwe4jn8vwCHXkkFsmcjHX1tlo7KXGqROE
pC9qmgSGY2Fu7GsbGBVqXWtMv5eOiI/SAaIibDwagWuboftysxaTITUYr77wf/kj4T6JvVH1EhTw
jT5ABERrxSegrENldC8cG4dkLwaaeieh3O9/r2URX7Qs03swil9+FP8pYmJVer/CSd2D3fPCYgto
b4rZySMS53LY4puAiT9akqKaEOiyZ4OjPHethqRxqL2tMq2o/bjakjgT22tqMp5ExKsa/cxUggBd
/PWp9SsRE4ZB5fBY9kdVzKodxcQ8l0DFvCG4LcapxYFhqIOqnrS3wkSahJ16acAtfWtzMU60mFI6
ifsGoAK6UsKVJIVfrvrMAGNg6HOigrUk1G0EOTaK+O8AYPHn6PgcH0LUX0BZkdKqXYdN/FjSbqV+
aFxSSlVlPxiajff52Q0e+7nb5aVJejDak0PSQuVvXZ8pTpIdQSgVLC1vve3yZTin1I4Ohm06K6v1
sm3quuzHEP5j0tUeh9l96SqYno5ylWkdSQqt9TWpq6xgDyq7JoSQjPCc/Rp+MrfiJCJpbNxWMZJW
PXE90qDWhE7wJlUbRU8mVqIi2GCnHTMD1A3wI5oi7PaWl2CnXHFlWH/Ysf6X46yN9lM7FqyuXJHS
nM1ibePa92jQ6i3FgSBIqQ6JBJgMBBi4Lvo5KA5WpXvg/DESYdY4LgZRGe1tB1ywD9b7tdYKUknZ
1SybXBNgbWV5514TzNnpvgOs/oDvuY3K+bGVnKiL6zb0mFc6NUGT1mcfjLeAcJk1+EFFKyvsQ6qD
GxLu7xIbxLbLvXNVIKCFqjdD+tetQxl+2mVM70E3cfqG+wXTQYATyXE24DwHLrAcMJaojo8TEV/o
tX5xpjd99AK8ByOX0GaS36XQ0H96gpOuBNqaXdMElZBP1VQqi+HiWV6cJzH8ZK5oECjrj2XkBphQ
rv1u+pgD45zq8/OQz+Qg+lQcbSCUSqFY10H6sbStcIqyrpJtQPDv04huW5beravHdzsrCEx1bzIc
Lk3p7Hy1f+1pVaAaw7OluA5hpJVQlRjIqHGzW2OW5cUv+0lNh9cgtSgFdSpo+SQlgvP6AcdB8Hfl
S6vm2vZMj5lmbpUDcTm7hAWrs25PfmEiXRIkGfJWyvT/kHdmy5UjWXb9lTa9I4XZgbZWPdx54uU8
BF9gjCCJGXDMw9drOTJKXZWylrr1KrOqsGCSDF5eAO7Hz9l7bYBgHRq6oF1lqryrWpbn5ZHL1URm
GWqoQVHX/xSuQTQo4t19Nr1kNmf3lp3DSu5iR/8sOp5L+Ku73mXl9HNoB6pz7Am0rrqP7ENtyV4a
/tQATy4jzD9H0kZN6KtYu8oT1c3aJdCcx2XSu1xDpBbM6hOazjVDkloSai+YTTTiiUETO4uqkcjq
UXMt7HLor4/jmIMCpWev6dpXb/dvbTDc0w5j4JCGySY6xC6Ph6SBsdwNWh3L7fJcLD0EjQELIx/+
QfqT+0kXD6pmRrSZbpbJxTLAap2PwGsfFy+Rj7WZoHZSquekgeYVTjQS55do1JA0BNGuoB6m98hr
tWkakururBk18s+ntKCg36FTigLcA7w5NBLBGKh2xjhfQnVDyo6zs6qlOwueAmfQo1YXd76nvL0s
vEbG4ttQM5EwheIBtTeF0Hiw1I7nIfnEyp3dqXrMKscNtNit8gvChlC9L1VpGZSey7ucRPbrQN3p
jTR8FouX8SxmQIdhCqWrazR2MXI/qHaMoDtPdvitZn1xhD5lrq6yT/bLv+Woqe4smaQmdfXEwf+7
0LBEj5o4eVz59WIsVixeterTtttnTbxfekAgWe+WfvMYGghOmUmoqQv6M3etU+2R6C53Cd7Damjn
nRphIjVj5uVxWfL6DnvzW8Phdq4g0c00miZ6GSjqzZs0i96WZ6gyjGEnxhrDCgi4sJy2gAy5KWkI
KkucO5bc/l54t6DVPWXAV25eoX1mNClWg+nv8ZZQZqgn0+uzdxpHxIIQq6foBh0DbWMatymF0ggI
kjfjZRlxzDlQAuk+TtFz9+VMJSmINntPIK74ct4LjtSE5XLlG4a8VZF9W6J4j/PhDuIYdsvQWObf
NkB/C+3x4p/UPKpbU7Jz5k1xmRRMICckYCfHvY0foLQ5N6ibdVI8/1Z1p1TZwows3kxNu1tchaqe
ixUKwcqxvyoH4iIbcax8l9kJLeOKoTbyKdya2sES5drFFbQt4oC2ccJdqx4sxj4nZ7TvzZB5ma5N
w87G7DxI+2CF5fciGEBiz8y0aDeDFbab97rWDBTl+V08dxQoofuOF+ag3jJWujcd4LM6zsTKW2s3
+V0kqI7V8Futeonstqj9Cw5HobUaxuxT9SCHjhpycXCzf7yEsHQgOXBfeynWYB2vj6rTJa3fDp/o
HDjHwQXXtvwKUa/okMVM7G7kogt/XCYYCyd69ALSKniXU2zW7JGof9vwUMIESKXerVPHfPcnjksZ
z1Vc0k/3wvlh1BicVdCL+DxsAY4h0sSvGjaaixgYTwuIPBbyrFqFRvUwZW7FiZfDH5EVQI/xx3YO
GXYYibktlmIFJ9RdQeZ24UXf6h1VPy2CvV2NytHRmCoSiEUqh9bL9EzlHJGqQQeZ8PBst7T5dQ6m
RKXW+WeXxTeCymlOKdGobXdZEuMqLrh3GKu86AZtmACPaG4MA4Gjr1WHAVfQ6HBVIeGYtgG/Yz4v
a0ajfOlJgqApxT+5wsdyDupxR1t8y8vloMcw/U9bPJXN2AmOzh69XGCR69qlTVqO87RWsY1YKjjt
knejyBe0iRjvKIdDXrdfOgMPDYzJmmjJpM6/kY7S3A3IXwcAuZzAbGW4ddp+g5YswQMCkM6Q/S83
SYhSy9+XNTFNYn5cl+yWeYir4/rPBCMlSrClzNQjDym/88srsUB0+SWxgUR7XhGcmGkSvKy5G9UD
X5AFXuzsOEddF1SBoUzx0USXt3QwS+XUkMvzE1kCAwdtXvIcc0tFK13UwcoWzENlOF/HIQ3WTVyj
4hPPU9WQfOw9L82EpY+hNVOIEsh8XOAYdTahtk0b1J74gfqUZZSccs7QljhFWXlvRdw5QAn3rumF
u+Zpttm60xRnFtGt2DW+JxsAUqphPa0c5zFiAr4qNFLuW+6BomBj1/3e2JXpoVOYl1yUN1oHkZMx
5Yc3fC0u9YDorsbwec87ejUeh1SSIC8RTl3P69kKZnxd/mCSJ4EwoOVERBue9JSeBZ5IpcsYsQ5Z
QcV2TcYpOZsRlrMwKjZq+q4Luo+92uoG+dKyJKvOSk52GnfjoeJkJHxEf4iHv5cDdDs3j5bVvfQD
SYQm1ydNMxifuIax/bdvGlPbobM240AgDR3LVTNwwBBu+pXK8jhlOiUgsau2UFJf1ahHXfYD0OMH
sFV8EAAS18MMS10g2TIF4gwNk05cbW2JkGvI3HMc6BOSOvs+V4qPbOivVW3OzGviq+2hwapndHC5
Ek/JkOKdpLKC5uy2Z2sJJ5dkAXL1VhVd0o3ukzKjJBet63HydMKLS5ECaZn1OJi/BIUt2hxcL4Uo
CghdVKP6nL/lFW4Mp4YCVAv+vTFxQLEWCLsgAS/iochFS0ewBqtMwKJkZ9nb6JB9wEyrMfqPpG3W
XcxLFvW7ZTKQdZDkrtVOrmZiC3kndhmAVA7/qGZr35qtb5cGCpe6oip5XeAqcVrdaGX/qPbNCg06
jfvuDKEKG7k6widMh4TBY96E2a+ye12W0GU9K5L32OVQYEm0lPZr5sf7IKY/4JKVtxrr+kYwe91x
zH/XImdr5PI+qr56r/uQpP3gJ+eaZSYlG/GA6XoUGDCt9NLYSpzEQrOgQijGJQEwa/qv7+p0V4T+
wYsHUpOtR6twafKE+2q+mH2k8AAN/Rr0yztb+mdNC/a5kf5coBy5xgqXq9Y0HoJVrUQfYeA9+S0V
WGBRgXks56r7JYACLJqOYY5Ogxe/oTikuTcCyuZ7JKOeNX7Cvd+L+LCAoRalF5mgFphN+nncA2r4
l7qIaL0w/ULyRGUUwOu1q/RrAQs5LjuKX1obduDXLrG/kiZ7VgAjtW3qZYJJo6w/vbK5QUT5uYzr
UPvtp0a+zh51ENQdCdtFcRvocirNUN+itmyY7Ebq4SMO7AmL5nEZABuCiR0NmpXt+3ewAG8D5H5b
TBkstSGa95ZsefbicaS8LwEyMZKkmdcLRbCiOsyVxK+z8xs39YlYLLSvpTlsuspOPPa0p7o1ExKE
rA7X3WhQwhc16eEcDlAQhehkmM9hKup2PeI34lC5nxiMEvvRu8TGEQ3CIP6hi1DPqnefmxtdDwPI
vJUE46QXpVXCvXBYar/l7FZq1zgPtrPHTDNzY7IsEdunZY3wEWG2BaAJiW68H+103ybuK0FF2E7C
4CfwWhZ4o976jcmIlDrEqr0HjzPtKe7la2uQKcd4Z+277RWtGUJ4hRJTp7RRIZHw+9krO/6her4E
tIAO0Gh+qvZ62Tw1sKv/FLK2ijS2jFG7zvx07KLYdM5n5ow4ChVOQp1sVHc0ZgcsGngM1ki6uzp9
ZnxaKPuskoLYSEOS3rudOv0mKmekAhbnM9upTtA6WUYL8aEeiCRHmmbiq1FV9CKASxsqLTHHP6rb
pOZAkatfNFIVQNvdage3zottMHpQQozmfuF3kZeRMy7doZv3OAGasPsYt25dpOFNaUU8y4G2KyaM
0yYjq7XsMG6a7pPqjs+l+Cy0+kMRrdSZkcHHM56WAwGGd4opUsbOZabpQROZmnG0mZ76j2BL33AR
4sNkJWe5Y125y2f9aWEfZurl+9pl1DV9W6V4iBtFo4Mkku8DC5luc6aJ+bF0WYyRlSNqZg6i9XNJ
nx/jaYwMkHQZ9RZOcwolPOkfPPVMlgChGaAgguGoZWXFS6YvU/VFQqkOnsuTOyu6njqDLb0nehQn
i+ols/NfluqfqnfZk/NNLr2TIEk3md1f+VBhk0Giq+ffk2IeCfuTbIx7dXksx013EeNNlnuGAS73
IVdDo8nEzKYS1IdcU7t6wMLHhs4YT33apEQbcWmsKlVZqbd5qYhVO305X4+Ch36hFamvnqDDoRan
ZF5OgC14BZzH6XlSC4XawfEcpS3kvW5MEEkQLkoGiPJt0tm2tK2Tcx7m1PCOL/mHoxJBSHmj4IZT
wzsxq1LbU+17WJe37ohfTak85w7FdV15D8tO0qPyAXekU8oz308klQi36A8XYGFORqcN9lr9En13
kxbdD7XWLHu/E8xXC+HRFp2oPe0Uiq1DjrMygckHcDBWjh6fDQnbMC7kW1s+TpbztBCkVNHrWvN7
Vvhk3nJgLAbFjw7D1/aqN9EPqVmf8t7epXZJOqfkgqqqYtlsNA836DTtkEQSl0apqroX5rUBlrCy
+/6YFMMRm9QtEv2XZvDHFe76p2J4iKCZK0vEU2WaFoPEhKUrfV/qW62wtXUOS71xnssazPHSdTAM
mgGOg7PRDK0/VZD//df4r+FX+Zvr2vzt3/j4VymnGu90+5cP/4b0g//9m/qe//U1//wdf7uJf9Vl
U363/8ev2n+V14/8q/nrF/3Tv8xP//3qNh/txz99sF1YxPfdVz09fDVd1i6vgt9DfeV/9pP/8vWf
IRoje0Qu9R9HMq7Lovj61cakbP8j0/jPb/s70tj4Q3i+rsSUlosSSylI/440tgAX06vVwfbaBhJL
5IR/D2U0/9AdJbx0UbYLyPkkKf5mGtv6H77nuw7TeQclm+cb/xWm8ZL8+E8KV/jIlo/IHaKocHTd
/Auy1zEn16fgwCWe6Yeo5eEBcHqxGQVCjCyYuLftW6t9p7X14OmcsZZ8vqIDOZ4mPLGFx6MZa41H
g6B4lSVu+9Z78nqP7KNCBue++h67DKOx2iVAvMQlUYF6fMx0FgWRwNCYgKEhivL5UPka2fX2S1IR
pRZGzfkZtht2c2O+knJ8L3GorWkPfzRj+iyw7WQGNbseDje2RhYTFuutEwDWNxUiskJPH9J0p4Wc
k6K3CyzjA/GCxL2AMnV8Drw5WZuxfe9PD33mPyljvjYXTzWQ0qgGR+MkP7vBv23c6GaoieVui1Oq
19fU4Ggi2xz0fYdijZiLtzmST1FQPvS0yzGY0vEbt41O2EUeiBeSe+86oj56EhfXriPfwO99Y3+h
O1XyNgvXvHelc64d42KqFnwa8ppDUb/ZxDOTVmTlBNMFzTYZimvr11usMXvPsa+9n7xlfbAPDeVm
hPKxCYtPC9kdqMRjDK0ax2jJcIhvSQIHrpcPar5Fwi4QLFouvW7a16ydXFU7PXgM0FLWnbVe8Roy
yDhUStlBh2EamgONNCC8EkGPPbqotdpfdOwT8J8UywRdItrIz3GRsz8GzBfc5U7RyKt053eyN2D7
k++RRhntkDE8upC0iNmw72eRzVxOE+GLd0xsdpDlagcN6Dz5ypGHLlKm0kBH7xUxBuEiHDHotWf3
DXFiTkVZRwQ6nVgF3mdU6gwVNpFxxaaes0AOJGD5FMoEeHcVMTfLZgLX7jltWGoDQY/WL4vvxpr9
bZawHcbhNQZPCzoz3HPCdVadgBHWluK1bj2YG1n4K8ios1XtkYi6oGN6E1olHRlCDiN4l43OYCvK
MVzYLW0fQ0x3Wm/8MutfRhprDyY2ezxA2K06iWIoosXvMs8JTgiI0l0tKPH9kUNADSK8YeMbHHEE
4HSM+gLjDA9L4Pv4q6N+O1cGGAUMlIIgF2Oy7nNm4ozi/SfSWF6pCa9pzPVlw8515x6CIiQCI7yH
rANhlzAJJqqoKqqCX1PuQpoW4IbleDSzX2OP2RF/58YtzAe/bcH8PugDUSO6L65mqbJbKvrkmf8V
EMYZ5w+SNHumo/vM1r/dwB1Xs/L5hlV6zKIRla3jXMeJgt9PrZVp8q7UZvnqDAf6DySLpjwJ+qsB
PYp7lLgeQ0PaVWNI5hYRfSnXec61Cosa7eIQvhl4SzZtifNCV62duqnfhgR4p3bMQ+B7SBtozfHQ
gcnZV8pQbnE7xNaT8GuQZxJqnDETGfeTDiCk4XxtVrzXHa9CN8Jvu1aKT1qQMbCvcWekxp0XRYy7
BQ9N3UuyPjDrp2V+rOwRbVhODrsFAyaL+LzrJT8tlbfA2oj7pQreijqa6IsIxEHiyawtDcpst+Uz
BWZbDkgxbnZiK8g7tQpCCMOIQ50zZFtfNG8i5ee6omJg2qFEa6aLx+qZugJMjLwrJCsQrgPgMPmA
CzTN0V/GNgK/6phLFpZC5P4aS15mon6TYUXRwYBTMhlUPbYHpC+cssOqw7qQSBgVA7OOmsrTN9Uz
28lqBabwSlUoiZWrP8zS/zaRxnIozjaNEuwhs4eQLIM9za2z1+DNbUPrDhjDqY4QkFgVv5AfvTQN
y1EqoAXQY76QbEgh2pGXWjVk3tEb3tVJXLAZpDcWbwTdHe8mDM46kj8Vuvuo2YB9Wg1e+cxZiNM4
EoiUMUTO6Foryl0fOddB4wrCB4FmFNJj7+lKraLJe9Y78GCeEa0N7Ak3es58iDYex7+8aza+KFne
8sEBxtxt6ebhIAs4bIxpvwWbr9Mq85A/2v4dcv+dbd1qOZdCC4qLKYNfqUlOp0HnLpLJZ1dkjxZ9
Ilq2b0PLqWVWU8ZS1v6+muRPCT4OZKUD/ZVZIxIBHr3MowtkhmvL5nZRa0nYmPdTjaUxJN9YZNGj
XnefYzc+18Twrby2ZbFwwzuRfi53+egf2jSKkIIo3st+sIeIuwFtoxTlbWzFO/BkLLeFXR8ry0P+
rDYsFI/xetZ4oSW0D8QrFaxLxURPnPin1cvbcWo/RFd8R1Toydz9KCtuA8PIPnWNZzG3yDkJzXxP
r9jZxr19DBp6oJ6PADPTI2xZhB9D6No7o7OvWO2noDtyNqLbYbrXeRA3w8B0MKE1hr3VXFdRsAVb
uKU4Yp+a9S9GdC8eGCGEy9P9bOUTKrjqR9zNYiVDNiPNYDpmjegUhMuzPPd1zeaUXTWKafoEnAIY
CaM2T19rqZ+MmTwstGTgx7nt9S8kDQkl+PjeBsxfUmJx1m74Ydv0zHp5cYYfUQuPe1FqBWjUVvVI
WuTgstj4qctkk+8WbVtgRCINNI+JzyG2S8tCFqmQfF0gZgWYJe2p6WeWCo/xQtCZ9z0z7qobRyyq
LJAuMV8K5ixXuqVD0+/PtOFxbyVo2Hp+ieXYlURDuJ9AHGTGFR2dose2uxxV1mrZDnl4gCFQcWSq
+kpiwJgajIGYBVELtad5at/GdE5PyBRtdHYsto59r+PEiQ092vlQeJC03jhtqeo3ygagWo/awO8S
+TeWkr2nZaZvoopWZ2Mw4NKiqypdYmnS+2+0lTCNK4Dut+XO8S2StjwEcJ42nQCPuVsxQqXv2OJ2
duEqqSycftjpUIKC1zjJDxkdhVV49YWVciORz+yMot2MAH1M+FKbNhFcf8iRiSGjbdlCWIiLL28w
qlPsuHJX6cFH2znOtu+jbdQFNCZWZSVeGFiV21SjzOL86+CPEyVGSjJck11r2A+85cXBdN323Jrj
7z+qqWzP9dAz359qQn/qrTv2/gku5d5rpXGgAv8RVS67BFOnpsFwTnE8YGLxje1QZq+ZPiI6atS/
9uBE4iMkL27nSUk7I6jRbIaNEm4uH+swFWnkJlhF5RwALchuk8TG8Wvpj57XNSc50Qw3irw5lQKn
QJhs485gKGjX3cnp9O4kyd86LR8uf3TqE8FuCon6cO2fi5hTaCg/XZK/1y4xOapJG53TnMwB/MG7
tHHbk+/VPlQXA+uGRVcDFfxOa3euN5iHWeD/beyrkUfGHqWIs4rSAP0QFnhjnaSdv89NQpXslvN6
oV7LIiod8+zZwQ1NULj6RJVyy7Xow6i8w/Y0t0Z4mjokWqA6EyMMeZKCGf0LwMiuTs8RVOm0JdTX
DLF7T0Z4QU56kV3UresMhiJ02vAStNlFY0K0t5gdnjz8vycfekzk2uOBMDnMEcVj4Hy5YxE8NjNE
6sbvf5Vl3V8iRDKX+R6F6VVWxNhaihPIT3l2o3fphS7SPFI+wz47Zm2SbauaG8Zr9PHU0n4y1stf
SWKjxHHxq6hPxARsUPGLmZFF8pjk7nBKjJrMTPW3DGpLQdiRcIU8J2XcEeMofjAqIRWVmxUJqfuG
k6XZ/bsW3NUt9PT//rE5hnTBiuhzkZvr8SiYxCrlOVkFuJBFSu0Y8HMWPKGhBURoZJF/xsUUbyhz
0GiO3rwvc/NSlb12rhNMzUpJt3xkEikO/iEEmTt6vcRzl+GxU3/AJfj9t54ZihUHcHvKVmw5qCBj
ydvh3PqtsTUHiY5KuP051/FxAb8Z0ZFjO3AB4ayQW+OJr8MrjTXnbJBceK7ywv3zb4R1iI3dauC6
1X9bvqSrglPRzCfc1vZ2+S8ER4P9KVBRilrZbxv9xrCcm2BI+i/iDM5y1An8qoNi4zm6ex0CIrd6
v+vPQzVgkdS0C8iytZjt4TFuG+3a5hiABkXmsIbsXInOgONW+GSVuzTw1YfOHF2tXCkuB2ozOejm
UxYnxqWZEb4PPTT7iQnCLlN8pza2hnc5h3uBtuGe6W26rtPxR96J/EV2uPazggIhLRwV8xqtrY53
O6KX8w/9hd+NmH8M2DHUabzMAJYWx8//8d8cWpVQFS0cdli5SMSw/uJHzXzNZCBQd4eWuT1xJ0yM
om+UcbAd0GR0NVWNpXMs6Um1tWN2r/+Xn28bno5gUxeW/pduAW5+cJit7A6NGJ8dRBu1oJjkIAj5
7ZNi32xQOXcuUV7G/H/x4iqn2v/2qyMNchkU+zTz//KjKf4BTcxFd8gmzonqwNh09O+zyUBjQyoq
Mkk9asI/PZ2/u0u/3/K/NLv+8uH/l70vulUG/s7/uPl1xd0U/cv6g5iSuPj4x/7X72/9ewPM+cNG
3itg3GEONV0Hh+LvBphn/2GZBvpVGhauDUOOS/67AWa5f0C9NizP8bC88G18199Dvaw/+FKWEJMw
MB0gxn8p1MsileovN5aPmpEemHCYcRs04yw+/w9WZ5GOFTgu3Bax7tgUafLZ8cAQ6Em/LaTZ3SeU
YfdhMpwKQvT2ehsaNBJ064GgLHjQ+cwenVP9D4X7ILWK8JrGLHYxVDZ8T2Q1D7Pt3LEFeqHs79wu
3IUhIaylRm2WxQMUmE7KV6u+8Y10ncb6/B50zHAKf6iuZlvIczoXaKaSZkLEb4j7ykdxPjlB/ihS
iGKhG7JKBdaDZ2p4Vk3DPDtl7J9dJnR0nd2A4SCBgIBdEjSYzfir9bUb+BQarxyTJ1VadpjHAM6q
MQ1vel1vAlL0fsQeM1CEZFtZZyjRc7d8nSa1lkaQn60Mz2weds/jBLIy0iZ502G+fG7QDKxK2Tob
iVpJIVyi54LQKUZqCILn/NyMoA7n+ymI7GPvVR++8AsQtcSQViPJ8rHjXRJ3jvbo/Ukq3sqypQYm
5M+XoPwEYQvVnPcXP6edmE7nJjA3AW/Wi47pK2OIf0RI/VS6iCY0h+hZxLNf2uBty5IfRw3WwD9m
BpJm40AGwKaISC4u5uEBoTMhEOYjlFSSSex8B8yw2Wl2U4JCuwDS918Ab9zjbyvuwm58C4acScOY
9dspTwYGIl15AJg6hFCcBrx8PhKyEU/QnT32EAx644obmT4bbJM9BL3ZdC+alwGyIhmoLVEjtTUh
vlPrmadG0BagukteAnpTarm7g20fMck1yoO0P3mOqkOa5PZBTK5+G/s0coLSempSLai3gsGPFzW3
npmbECwDefRlT8nnmJCzzBalKhdn1/oRDNep37m+jiFirDRFU9QIi50YViX0BNoU+6gmHSyEg/Zd
NvpPqenTYQori6PEKewDi8Dzwr84nS+PI/8oNhgCVFvdDU9o1gG3x1XGBJEMdg3XFrRcD21771t3
FilVJJ3kzTqwsvfa0lMmqPwh5vaM/Dw+REVH2G2acd9HdJxwy5EGX6K6fZgzYd54kNduLMsBTpwx
HUfS+ZjGkgyrsTx5ZMtAu5lOnh2gJWVLdyvPvR+taUJLhC/NbQinrXMmgbwM2ixAsXAGAnyXuL/u
sBhD6NKEOAFa4fLnHRZn4EfRTLJ9W04vxWRqG3qoQBtigpkSmtVujlA8CZJ5b+a0Aa0JOqnAamvI
pFs9DWPRnbHI/LQoY491hYHHQYdaMBnalHrt0UjT9rPgHDvND+BSzgjmBHjKvEDYqn59iKsMhcta
OWVm1M1eu2/VzQqqN96UhWtvGkNCp6NZcY45+OqRXd/5pfkIseQUB5Z1Y2I/i7SgPGecrpoG90Pv
huVbXhp7UTcFLBfPueHZeXXaMGblgt1mZPP9PJrTUYmjGBYRcRpImtCaxZGrUKFVuNz2HYRWghko
/Tq9n1f6ROAFqRo8aDbLRF1KdwPJ27xacVzdJFaEt79AKF9VG1hPyUnHwDs+az74VjvubtAiGAou
5nHSxjWuW+0p8nDiOf78UoyFvIX3ja+/xB4+jP1Jn/03z8cBOdPnwtOS/zACaPOuHewqTyt/xAns
Jl3susqSNyGJz1fcKCOOWyNfZ0JGFzJKyAHxIrwejEXWbuEgddHy7rYVtXkPCvTWpFN6i83lfp5T
bV0zEWcBd9HrcLjMvUr8HDiBVqDSQpm8ENcEEJQh7bbYlH2SHKeGw0VHy/fYo7bdNDmRrlkdk9YQ
gQiNTS2BTqn9BMQzPCZEZZWgkmyoDDeu7vogIOuS06hU7nHrvpi6V31i5Te+dBGZt5K7fxvpsc4U
0QGp5sFICse+24f+bK7DTnWlezs41Rhm7YqDaRz4LxZUhSvtzVNNbM9mJNLs0CWcn0A8jhc318zd
pDs+gYFgoXDT3c2RV74nzmDfCkt7RjF/zmu3ey7FtjGJSaaxrcAfCbC5tvuGwtLtNN3EM9GU0QV0
FJuHrrgoqT2dKy99y2LjMYxHOoWcKvs0S5/q6Zfsg9suMr3nRNPectGdpRTJZk6pHlNzwGcdIVvG
xjlv81yw085VfUXpcgqnng+G6Z1J//vk8pUkGEGhrCv/yHmHLlU4wdigh3jwueM3LRa9e+xelm19
hgh+X6oQqu+sh3exRx5Jl3roNic098MUP4x6Wu2Lmv8XiXaTRxaORIuDl/T7s92YyL6r4i2IiNYZ
0rw8yTSigeTN+X6cNVSDgex2dKfMvRuZB/RZ5VOXddaayJpxj+rdv/Ws/qBD69mJGqeR0zv6xa9w
Opda6yHfdwdaKPl8DIE3b7wIyWSN2Z4ep2/fpKUL+Ihuf++az4NRciJNjLs5BnmBqdd5IHfaDhlz
uaXRn9qAXJjOgbHJTi03Zqb5m6Eyv81p+sCzbbxMxlnvC/8FaOwDhdHHXEQcFacGunjaPIe9j/Kt
1bvmMlfaVuIbihSLtNSGN9mcNMPyN24l0QD5MsUzYZz/3EjElBwjLN/rKRHG1q5q/VA37Ild15rU
AK0B5AFBW8R85s7PILHO5odZMaFIB92gD1xZFzOlgZlU7NSRCugBsOcdamBOq9qIyieCq+at77Gt
483FslNOZENZTXmuTSuByYHYuUunE+o878DjjgZu+OVmD1kwB6rbluxbg35jXaXGQ5qFG9H2/tmq
yn0PL+bUOEN9EtZt2Nn6Q9uiIJfh2TbiUz2V5VGmNNa7ksMy4tndok4FDdLcN35w9lmAiOCy0CaR
T71viHC59EVEQwZQUwJtnplb9lUxtbmzNRgJ3QBagTsbnsD4QMTnIydW56k2UI+3jBQLArp3Xhvu
NRpZlzx5zzjVHbGLfNa6U24LX41eWjL9Yi+5gUDUrdpGCQ8gthfMHtE/crSHpJVCAkxDMFHAWhCr
MGsbQkCBqalfYzBOa7rUxSGaCCPiSltb+PLIk2CVVGXXbDHdhMdhpgM0e/6mL73utnc7isdkuJDn
DBFywLPQ0GDc2F5Fp7E3o4vrlF9dPRLfgxXMjRCYN7T5jg0zrTtL016HMlKW6sdWaOVjsl/KCFKf
QDMYD0leGDu9qph7pV3x1hOcyOQHO/6d4aS/RELZYZvMDmwpbjzqwg194RomMp4Z4f8onActsodb
YMkfdHu7fT4fdK9CNWYkzT0KotWIf/fsZfSrOPxcAMC0+GfOWT99WySdX5h9i1URzmwKArifH+Oz
TzC/nltDbro4mLYFXUmqtaS9yym1RnsIt2HS3VGz5pecd5GBDZIV2w6zA4IuiIXKd9dbobFD1vGS
czjG4oFANC+dGW1QCrqg19uzSrHrLUR/BOiFh8mbnm0U3Xuka08CX8mhrZAZOclwG1G7oXabj4Xs
gvXc8sy3vCLX1J7oyZmBV78JvPyUQXQ+q1tpF1srHO59M66OqTwZjD+gHtsBjv5JPznQtVWFXTE/
Q3TazbS/cQgHaCkfcpTwEcr9tHMkpHqGfLGcH1KUQnocTTdlTOBSOI53pQp8sGLj2IywArXR32Lg
6zeWppTLQ9lskdTpuygrPpGXu4AYrRjOPL6SeMJ7FLXCvjJY7djt3HnPqQu+hGZVHDM0sUPxXa4T
taMAR33N6Wcdl2KI14sKYSRQoJWPTdxJdQowb/EyA6+b/YtIUZ/B34r3tSkfxYikITbiZEfew32q
IHN8/pS5nrFxaXavtdQE/O7M9RZ1OZMze8KdrIqyQQzjBQAcU0rXrFbQSAGPDvl7UrY5Te0iu5DM
UB37goaL0OKUKUJBcPzkMsCbcCy51bT1Td/CRIgH2u3hCSBUX8cjqLzaQvzn4h4FWsp66EzBFs9X
OUAwnwyaKpye1Cfj3ot4WSCDcjntCwLmRt/JH0IfD27Jchy5enssQ1D4Uw+2t6LYBqWFHyE2q4yq
0j9qFoVvF1NTMyZbIzkvD2POXVnRTNkzqTsIoBuFXw94451mY+j91pu8Ylt2771JhQUUGo6ho29p
WH8vAXCNz56atVA8GSkebUv2jMuZmUNS1daF7RJfwkAdTgy8S9TIBElmOEkr7JyZ35NmMDGwB5py
LaXB4ANqNBkjmsktEJnVJguTtyT1wm3QINZflgEu3bYh9dSt5ttmNp1NO3v1ESnUGqRMwglqGFAZ
GvbGNBksDEXxZMjiza+pgHH5HkIKRiC9rPXBNEZnexwfc93t92Wroz6kb8rhip0O+epGzyQ5H138
NBOzBD0ZVBahdIRJ+IgOxCPARwjQEv26TLucDdyFYYxIZS80rd9nyfTqJ5VxDVpU8VkTqFxlbkuG
3SsDf80JF/2NnORrHBEsmLlFByMXHIssph9N3pMFbU8lnePA3XkNAQvDHHBB4/St8wFC9L4bb9Ju
bna95944JsASZyh5UAImBpmbhCd7TM+FaVdHo3I+/ydjZ7bcNpJu3SdCBIZEArjlBBIURYqaLN8g
bMvGPCMxPf2/oPrjdJ/qju5z0Qq7WqoSpxz2t/fa4JUHKsTIipIsYfyY5NpxisKRfbWzdlDnKebr
dl8X7sSFvhz2xTM9sjzjg/Gn4vyyH9I43cfR8Gu2a17unNaDhg5XAG54WulQ23lF4+KzJIitj3zU
koJqwXHWokPbOPquzlY0fwbcrWI2TnUErTZx6x67jkkM+l5MhbLu0BVHhDAz5IWyA5IDwgqkw2lF
4JM/GDQtxxuSFQkkilBvKiToyPTnsG+P0veMDhx+xnbfs24fQtH8kPb8q1tOPffO49JNQKOHLFk9
XN6lCbVTPWXdsZ1Sa6cca7ob5iR5DefxPINfJK7IIlx3q/9xCS9TOHzn5so34K8JFrd/d51Bnmoa
vm5tdUP29tnF+2vIfuTjPHIB469eX9fziQ9YCxTIZRwcwtt8Fm2bwlu9zTDtR5O3S7rlt5sCkJ+a
KeUoziUsnd0HbOnGi4zACwBozX1sKDAcuJuye5R3evJOlm1SiJy71Waga9CX+PQ9t+hObfk4VaZ4
MIlZnpKSUD/4JVjOWBEw8c9Ltzcos8c0XCR+EaYYVgXm8qwDQDPDv3rU+/qgeYRnizh8ixl/Kb2m
UTilTcywOO1UDK+33vKw4IhNsjp75EbQ+5AQSTDnkb53E9Ia/Qz1Ff+bvjXWLXBqTf0h9NJX2fbT
Q02x7DCDLZ7b28xE41zk9KWlYfciIbh3JNmd2LMv3Dv8tC/dWz/p978KjD3AlBy6dOnKE3VlFWei
gkU1ph7DowHivQIIaVCWxHa5+E1o0xfSYY3F7TIc8dUHAO/Gk7a4TwbO71vlfgfZwIV1rG61UTDL
7b19tQC3oXvFPRnQ91sFBQnT+XHGgLwtTDkdshqRyhH0fqxtLLNxUVyHL0k2fqMtqXuDnoRgUP7s
NS15FnnyLUyH4hyF8fevHSslyBR2Jf0cRlNScwvYDyFmMWT7HGesL1ZrXTJAQZsYK7zPImeeWFY4
sj+RdsvfYoDroCXIvnk8tnbuayo//SIZzOuoixFnexj59ACVPenzuAlk1R2xDBoMguHVUeFwJBhN
+1o0PZrro52IuHBrFsnJS2mQsBjjnJKZoQbnvWg05iMuCHsjIo5zTQrmIsMVIxdcTHkuj7qldXdy
jND/7wVEsY90LdzsU7QjuHwHF0pBlorqbJfpHwxf+sUmg2EXMSUgSLwnrHeQ5icTEaPT40eKrTzl
npoJVxf+1i5s/CIetVOXLNk5mawScKnXH6KpcS4lTXLHxlXPlTfy+7eZfhqK9mhDxfeHmChMmqXV
TsxxcslH2/SZ1BGNnad5601C/FRDtGmAN9tj981g/igMVM0NK/lVFFMMwyjkiN85OxcIw0WvPt2p
9ycog9iLaFaNde8jXvs2XPSZLYe9iIrYpb11hXHX10COpbjNcLIZb813VyzQZyy87C0lZyIMQaKT
fbjHcbxLO/09HnrrO0HFMNTUObFsOkJkeJImo8PUzQMezHiVnTgh5La+SF39SCwb30NJvYumaYgx
hf6kpXYMPsAZHkcDDzEt6ZvMcrPnEnu3t9DxzMB72jPHxKy/irXW2N3tpEXMJHPKmTZ29ksKPr0S
UJ7hHb512dMk5wUpRf4yrXgMBs0pqasHuqHGF+qanasYTxEa+oPHvmwaY3i0uwnqKyQMDt+gwBep
MY8rJuqgXDf0Ec5RsQgfAWnNVTCF2riNxmzCpRBpx0TjbF2qOVqZ7O62phaOvEAXHewabuyXYjEs
4IeJjhe+lhCEYFLU74dIKw5N25LwSSrPd/ioLzQAIALFt0qb76QHMM9L8agmNbzNBKhP7M+Po3B/
DXblPWep4T1TwAt9BG3CFTcwQPPWoC5xlZzTQ1fIk6b0CIB22DzHNhEmDneXMcposebay3KJEQad
4Ql9BK5Fle3HZSpOE2c9ZH3A/tVsHUuoIRoDAqbNRPE0JoybhCIz5uyk+SP0QiVhY/fJO6Pio5u1
b439axiWFW7UgPTUcdFlHnXTq/zh4ugs48k7EV1ogqpuHr8C7kh3OU0X1TPmMcfn9DWd8lk8ctSJ
TpGexUePAuVNPFTdA35FbZtXJoprY8rToJkeoRAjsKOqRQtuqRUZ0vaoDZvWdUrOR+wVqcksoiu7
n0NNPmWs8XQMs3GbCqK9rlb+cDWw+0sW+YlZBew42DQ0lmRzrUPsJ2c+5tgNs5z9SDJvbiJn9NPI
eXSw7AVDu50UXjR8Zz3fc9fwy1gZrkdj/aJ/ThTr0m41H01nqANixc86EsqhDymQbiaNwgSWSUWM
h8P9spUtiqvGN2llqgeuio9z4erbtsHQ1g36lROIdfjyTFD8igdfaS2VWVp1tFWzlz3bF+B9nGio
Vxsi2Jz8pboqoranKSahknozshHeCKsaAxVFYzDhTHN52tBu1wKENr5xrdi1ja35ViEe9cizV472
Y4cTxR+X5kkAYz5zsSPoUETQD9ffMxskk+8MDp2V90QoLZ5/r3p1VAX6MjK2UyN3+eDSxxxrLK4V
PBAjsatdpFvx9lfPoh3Ibm6CdF5Gv5iz0xe36y94F8f1rHJoY24QB8cx60jk7Ie6Dw/2kL1Xbf5Z
V9RoppgritUV8mXnsAg9OZVa9ipSONIYQ6PTELmOezxX2ez449T8mmw2awZHlZY9pK33sYTfQGAV
gbkAYKoEpU+rBeXLhxJlzJ8JV5iMpcs60DXcWUhgarW+sSquX5B8e7Ch1KbCPxgCAc/LD9XwkJk0
g86TOVIDM/7sY689RGb27HAO2nLcA6Q1r3MJUZ2E7m6jcm0zjwZuhIbBK11m93KGg0JPjb3riCdL
HCOog1gFeb8HyxoEdyfL56hrTRRSluDbuGRtJjMb9wl06oNWej+jJv+sxOITRn1Z0vx3qGsHvaLl
p1kYZLBLSt4rMPfjLjCsKD4Q/3wLdWcITIFNdR7m73aMSFl7O06Bud9N2q2bXONE6mpDjAyoY1xo
AR5xArER/UXNzAvRlCCKFrFTug4OVwoFRuGG0YctsLIvX2WfVHcXB9GF52qkf85I68VHn+DNE0Vv
pD/N12rpCftnztFmETiB41KHqK7CFabwSquBtfuakSxd1Z7p5OS/9fhgwLmiDFJlH25Fu7HG6cN2
Oi2oDfslprIdepVjBXo5v5njJPdYM7XNhPucMUbkZ9rImq0i8W2WZsztMYiMUOysDJUbxWrGHM/4
hLuMdLci9nreBHW0N+ypoDcRjxyWiTmBYj2uX4gbthTy6Pe/3pc4tVhBrRXeKV9FAuAEfkrhfdr9
W5vEd0JN4WZRzQ+H+j2UC0+RR5ZXF7szZhvsxvq8E14/76QGCVnzdNxXlEMiCxPr7Xq6v7KwZ64j
rGNdOmag8cOxSUm1gPTCRIAoFpvx1koqDkW8KcH3oyEepOLe/otjiictgn0kcRNNPIy5uKM4bun9
bgJNeD9cs/6uJ/Ajy/I8ZByAJaHH2xJN38XaaaQ5NReccfimlfV798uNHwtDqr0WPugdFKpBrZdq
87XVu2fhyEAbkWXm4U44aUcLHV3OMVcitCCpqPw1FHn+wnvN2hhGtvsa862BE2NTs9LsaK/FuFNY
Q6hfyA1NQKUbC9gwDasF8LlglivPiNAbLUKceBcUsgaqQImizZB5K/uEcuiHsec62BgzBuW5egLf
a5Cql+T4bLPwdlxYiYWSPCMThXYXZ6jv0T0zG9SIkrQ22aVHQZMDTmf63J8j5CeOL5EAwgZ71gIx
FtMDs6kWT18lDT1wbFyb9ILvOzV9pjYDwPJYxz1U3xbJQCt59LSlYZsrTu0ijnFre37EhciQ9ItZ
MwycOBJHY117iBxWAT1qgWrqCRXN1I6OZuFkzQ8y9crjMLJv103DNcnyPgssfXszWjgzF+bIJR/p
C31gq8mUS6XnXaAofeNAHO2msLl+dRFj/YQQMNnGMWoj3U+AoAd5OH8wmeCKkeLKt+eIz0aop2dm
KNG+q6gLHIpRBF7dFIdl1h+GkCw250k0PKX7JAqCZQWUEmCNDqSUqSCYpvfCoIjWcue3ev2xMOrY
8BpenU574oRAaj4Przrrzz98gl+2QZGk5T613VuDS3cySQeaYUUmRtRNQP7uubFtllhq4hHVYmNH
A8ieta7hrmJyL6SruWJCvf62+NanbRzRCk1t0hXXQkMMjUNfpaJHnTr70IuCWqhr3YNElRkf9Kxa
KQD1PqKUjiqIlkvzukuvv/nXn8b8x5CQH3Q6+rSmCnxHzJyPwui36ckqgcrwxNZ1R7MdB9+a4wzy
rAvltez8HLBuLQZors6d/Wrct/0aa0zFgUvpEti6YghgGMT0CufiTWBFh3R4N53ih4rktE1Wj6SG
Z4s7nim4IVs/vfV0Yu89i+XZKhmq0fmx0zieBhBx3SB0hvLUjt5WAHP1lTG+2TZ7Bss5wYQwQ4/3
YLe1RDchUjdin1MRsLXzNNrlXsjWleOuj8GXBblh/mmEfRI2Oua0WP7Xvo2AhV26+2Hp2otIpmu8
vlNcKzxHkTyS9bh3+HB8p6PfvYZ8h1rGFMEZ5qvq6N0M08OEJ67xaukLq3mbB4oWZUpUqZ/OForQ
mdbW/Wy14m61RHzSOmQpltMDryQWUG98iYbxysn2iduai8EOO2zhSW0rkvKPbbBAcFfeefoKwlry
d5dPUqOAIIS0u42iPvbvma7M09JRMEQ4klcuGsq90H93AGz3U5XglSYN5gNCTfc4955broAbOCLt
FUW0DROuLGujlbn2ceU1ERhCD9QbsgquwhzwGHy4L00KnqiM4yfWiRBZERnDZrLtomzXNC0SVu1O
iq6ufUeY+ouniHhb3KpC1/kAa35LKsG3sw5wtQEIFcUOCASsRFXY+kl3OyBLHXJB4X7Q+Z2ddIND
jDNfB0Yi5zZxURNw3KhkvPYRJgAOJnmrfoRp+VPnJSb/Mc9b2yBcgH8DuszQfC+l+V2DC2b19lmv
Lbos0p+lgYWlmqmxtFxtpLsVgzoXdtIL3Ky3FKLT83KvQC5z4zHYJTeppw8HkRCqYH+kwiwjeRLO
zkBUzXrzRjEfDfWpG9qxM8wQ2BpemIaIqmfYtzTlyYPt3voG2KYNHU8vDgPbYzerYzaERjDav8Mq
JMkCds7mLrklb9BDCvjTVmH+zcOLWXfFyezi7DtpBuJP25QT5HEUJa1Llv3bqztJORj1Rli1Ue/D
cxKnsB+XiTxgUp9wlIOO9PTooEsEMkHLI+KyCTrPyba955QbQSkLKSD5xptgKxYEobir1+4gjAFg
tux1Mh96xTUZ8+ho9nd9wLpDpHo7ZwkHPBHxodqWevTD4sC6jlN+SS/zdjp/GemnX0Dw+3lP/HwI
FVKj3sqDFo18wAvatOXIhAjPeziPEUrTc9umEcE50DI4GbpHlQ63yOkOdWbCBjQ+ke/tm4vjk6vU
pV+MfjdEteaPCXKdom6IkdrV4IJt0wS966LIZ4FKj25V0xwmMF2oU53rn2ELKjKC2OgnnocnSa9q
n75wP0QYYrXilKKnu3y5EF1Zi0GGvbPM52lqOYA4xEbatttOAteWRULOMsVKUsMTa7ty2fa20x9N
y/k9XJb9hP0TE3VIUbggCF/JlGH5spv2OgO0Q5iK72b7YjlWe1IjHoVkSsU6v8L5g/tjr3fYiw1E
rsrC5pKVT5grqIzJyDZOVFslhXvMhMZ2lO0RH7lB2QuVSBXdaL1i6NhDcjLpH6ZIVJwnCuFbE4dO
RcWDk0dnqVffnEnuCglOhlXQaXCQcqaOuXWYxBssFg1NMGwCE/TTI5iE8ZhfjGZUuhLnmZQkBY9J
1zTbJDY/XfTgRj9r9lSS5Mle8roxznMFQ7Eh0+8MtCI2GodktjmYJwTzY4rs8Oimaat2ZdTcueWx
Set5s62TZW+IeZcnaj6JHB9QSwrC1kDLFTQwJUvxVCAU0MQIxa6FP9ODLUTm39V1egqv0rUAEVmM
jdAdt7mnTnobH1wxtUHV4e2e9ezYE0nEKWMe0nBkekgYJBdWd5gynjuCnHetjbxtzLujzuyAwSgF
J2Htp4KUR2iUJ/Lj9RafJTQRhzxk1Bm/GP1aK3/N2nVpgRBjTjdSiMVuunPDaQM7Wcigm8lBuMv3
JgGvWIX0uuTp9E3SzuZ1LfMbQWW11ezc0dEPKuFzXlTDB+afYp3RYd/PvTODYM3P22Lv8iOH3J3u
bTkpTnoTNqT13zJKXRyaCoCVwOVEnMZBCjqlllY/yaK8pXkPAsi05U6E859Kj1fCnLxg+6ZJXTGO
4K4Ktjtm482o8Taj+JoRiAuJZR0V9rwiHx6i0jU2Fnz3Tcm7tW6gWOhaxaCZucUuoqCwRUjZ1GOx
j7ToozWfSgDyr/S4LryjxMjRejRN45Ck5Ao7h73ILnS0XmfUN5PuPeAbs3bMxCcc6SZJMvmtzGdF
FkBhdIHFXaRc7m0z3k5dwnS3WN8NncMUPjcJceK0Ayu31/X0RUnj3WV8VAjaI0Nsoq5RxXzmXnN8
iAcsGhFrQu5hIrM6GExufGZMdRkxHsLyk8nBM42zK8P3mGoHOnPhpEZTcpaiDbLCjo+rit93EmOM
iqiq4/y/aHDvgeptinmsWB9iGkn04dbU+TV0pu5gGLxtXHrhMfc1GqnBJCAQFz+29fyRPk5K/LJy
Pq5zXb7WPcEwfYDQIDzzEJOfLUhkYYMzVhkSxDso8n059HwmcIMRQOPyFkQWZaLNuWcUn5jsyx6j
MM7zyVtoy5SDB2E3MJsnqdt9MJbrJ3HiDM3aB0QnWU/oja6GnpaCV9dx+pO+ntwdruN/ffnrryvU
Vc7g6+2krgJtJmA6k0QdiyLK13hHGXx9Mf7nT//XfwZSvdj0XDxhO4hd7CLchvQ4BkNKw4FOOInl
Qq3Fze6zzpUwq8IZt1Hvh21GBCTtx+DrT/H//Onrr//un319yz9+4t99ixAQyFF71K4j8MhK01CR
1rXxlQIld096lYBB1ePMm8NltyasyVxS0hm3r2IUn5GK2mtCkeo+lDCVReOeQb+hjki9PAjsyFvJ
d4kBmyldENBdoTMbdeCaA4LgzNhV9aiF45A+8M7zWWLNwzRzJlEeIJ+RGsU+pjKabkHQl2bPpBKZ
w2ZUuxEqOUf8/3OM7xgfy1YtR8S28DsMJcO7CKCEyQDbX2eZU91s74kq+bbw4MQYP6LUUrs57KId
aEhbM1JWScvhCKUIg3lGQFXAh8vScQrlrpys77UZ3uYodHyHK/w6xNbU+NOspXEGEbYzCMHCY0AX
or+Rp+faeqmFZkgIaBhwFBFt2JjriVKG2psq/uidVzyPxkdvzL+hh8a7RQ9fo6aXiOr0P3Z9HVQZ
KDFFpo7iK1MAjPRhaopDOHKzH6fqc5nTC2cXtkG9e8MPjS69sBTMbk56jhWTG9EmNkgKJ4a6E151
B+2Oi8ja8aBex1b63NIJvhl6uzXN5FeHQLFJ52Q6TB4sfrN1X0oNWm0/jvMOoli/5b58pZrhw1Xj
81RwcNDthBNPAZykqgViC+x7N1aWn8CbCSyrsYNBEYASlftCgF1x5uVGNxUgwZGLpp0zze4BftZj
rpQWNJ4DbU3JkcHwJ0zwkHH7CtPvLC2ophQh6ylCgW0cmhGq6WoyqyYwuVftPmejoU0nizdz5ZX7
eCqellk9x57bMV43B8qFyE9pxuQEsmgo3J4LugftldjLuCVLkFNHL/eB10t+O7T0olhBqJDEPc88
udA6zzMA8D4rxqNY73gkxCkPHvpwG7V4JbyK54JeS/MsnOWdiyLsUgJ7kTfGxzpsg5oEeLlMxvHr
8Rvt1ZIOEsqkPzItR8mcJTfv4t3Jsps9Wbd0xPcWv4kQF5Cr1zq2BIRlROm7IiG7NZGfvv5Fnv1g
SR6TNiI5x1I79GgGAwyJI76NGWwbWqznUJ7ZgskJ6HGhD9yjgT4ehuMw275l6zNDK5OpenXOQExZ
+WNapkFVUGihD2j6YFsjh+QerACn0XjjcB7G48rtP/MOHPI+yJpf1ZonLlw4M3PN8S3PJhKitDUZ
7/1EEMzyQrrfjQeYYH6fOx9LCdytpXaEHp2jM4YfVhgTrDZS9TxY8UZf9DhQMfw/m5GZsASWZ4hj
nQq/0QutHxwrRdxP5o+srmcm/uhRQ6pl+zClZ8jVY/25shsojI7fwii/K4wMG72R23TMfdpmknsZ
M9lSS/7muI530XLO61wf9g4TKUbTbnotsvSoa9BvQebFl7SX3mkqE933ikDVo3ioJk87qqRl4tjC
RiDogMc7vhrK4DrzQ5o5MMvlB+00FEk59wkpJ2LiWGPqOHRz/JSvtygKwCqUKXwLLpMH5o7w2PPx
xc3ROXIKJbfdOnWoau9nSvoANxfdOIabz4G5vv16G6ne63jaKeroCFVTDmISlIsy1C2dE+nKGIZR
V3aPcUQ2lXPie1qTZvaIwu9IUzTB4vTsYsUcLax+gDZsQwLXjvABK8nUAR5sTnhlu8weVampDRcQ
zwyznfGDzPAUWGoa//ri1RCkRxPdoE7aS2kMg28wiaD+0zvkzanMlzQIexNKiF4/DYZ96teBxtcX
tbbl2LoG+tgN36ZskhtyB6AP7QRi6jB9FhT5kfTF6tyo5cyRqcrWHSTrd8KMXsqCgyLJCSB5CNaB
XCOrYv2yVAMSYc9kUXVJGRhm8rbUfG/RDWvxp6nOZrleeloIVtBnv34QBwAXq3VNk7r5x3PdHo62
eBMtHAfeGkevsZh5Du3Fxd/0UddM8GqMZmU4vbfrBLtyMyLmY/aJXSo+DW6tXwc4jjtHCcTARHvD
r1gsYXLDZNxvJw2+qu5k4jB2smPXnJgD6KClCXSrHXJcfF60PzN6PTcJcZZdIq9ez0ibXpb2t0vJ
4za3h2grRgpOTOvbqBgU6zpmLBuW3zUTzQP6ee7jyCB5KdSl4LdvvbK6h479c+qs50jEy4dWVWfP
GaffhZVcvNtINPGjLZhpL5qdMMGpcSe7gKGZ2r2Z8bxNF3s8DCkK/kxkYKFiD3RDnXwzlfdhjXb7
OXfvTlxt81K/Rb2Q3JZGOnxK60/oYEZNKzByaeume6L43A1LDFsWWZSdQUsXmnf4m+Q2Pup+gVCK
DRD2enkBz4+pz1i8Z2e1gIMMdL8b46mvu1uv23fZJGpnt1F26lwXAkHzikbF4Cpf0wKAunDG/bDT
m5iS+KVsDWT0hNYshvp8MljZnCb9YeZtdIbTVTz0vUWCtkNCsCNMJVlVPVd45GiU6vAXdzrX2eY+
YhsVEAx+ub07spV47Usd05LJyZYw7l3Oqn8gh7hvZqMM0sQI8Qpg7Job6C5CNwhF8TrK2KlPkYsG
a86/PYue4Cj1K0j2f8wmPrktlm8u7/KQjDxRnrLsq3IN48RSqHyBw+KZzBf3XDJNv+3oSIVsfVw4
4e6caFHnKLZJzCjj1tpYtaeWsaIj5YOpKn+uxuYyxNZyUzQh+5kZIwEjt11cqT/12KWxL3flBYwK
09UUMXVodZc1XRkfnbkkhwQIReCsY4qvLwV3wiB7H+O+vpRZWl+KNpF7t0Zd/euvCPl+1xOUtDir
zGIZb24ff4tnMl4FqVMWVPOeuqG9s7wBP1UDzjzXmjUm4oFJjfstQHWH9W7K9vZEa3gWyv7Ur6QS
Z8keInt9zkm74x43xEOTaa+2olgZHaDc9/Efw5HrFjm/MQ6it4CCeDkI3NI242AF7oeXB5djV2eY
XPMl6GI7fBzwA1j5GGA4zW7u8yjX5nO7LLcubIOT6U2Qu0tj343YMQlvcCQ2BVpSTWimYjE+akXp
7r9I2/+Uc/w3IVz77yFcAoM2eUaT2CD1JML8W6eiisM8qfskPUoT7hXFfuZl6PUgMXvviafroNCm
gkxYIFDRbfZSzB27OJP/pSSUwlEKM3s+JzmOlvRtgOLCPp+bQQIh6Ih9paBvQxbZZqyt/x+FsvLY
3FYtMMGo7o5yStJg5giPYyCXL33udWQ/lHG2Mnz4lQFPOTL0ZY+eFB/BlXzkpTVeAM6mJ1NZ1zpc
oss/vrhF2R3zSL1AlGauJTgnDTjgKCuAx7Io+Ka1DjDG8cL/0pYq7H/NXbqWwbxLOK7FUwnj7J9z
l/RMGMwYgGL3o/NZD5HxodqUFggrhTifwU2OnCH5ttCq1uH5gYCxQ8a37rgdbewgeXVSIrfuzF+7
qyNgMWIgOEhREH9B7H7mg0sYRzkv+txpp4ziJ/wl0W2CWgbVPKd/XspfudF2Aebg+MkkhojlIv6e
tzmeomkp3gyaJHaigmbMEu1ssX+Gj46hTu40N2csobfeJKcnuubUM3fmfNYZbwB+us1/frtZ/1Kr
ynNE5Nsmc01M1nH+lvmGChpWMb6AozLD3VQWw16GnV+PFQ83NWeOkvbaI9n050HHyhoPtKpATBgt
Rc+XmB/D0tMfYiYUzpy3x68AW2r3zdGObA9echptP+26iK4umK1lfi2mtSm7APGT4WXUwuKDspYB
SIg44+H5z4+N/+6/vgl4cHL9H3ZhQ/wt1V2CNVDlsGB7p+jthL0U+fQwVlbyPYa9uBNRRTO24IVg
eiUOVtNNm1pLNIqDDfauikNwm9NeR1v2vnQZtjI/HeCdKv219YB5Om2B1M3batMtFeYVJrbXyKJa
5R9/yuz4EXhf/zgr6ESamfW/BpZIqc/lu6SX5OD6mH+mgFSu8bhUHTi0SHc+wro4FYJpHN1Bb3qf
fiTmkLxyulF+TgLmKBxl3nOM4EA3B4yY4yyxqGsgixv5TFQClERKCw/4ZxpyKs/YNsxNjiDdT9La
GcTSzmZ8a10TlnJkuM9segHWcgVRPI8fak/Gj1xmWRBCspSUc4ZneD7vQyeH3wPDrlD03ys1U7oi
sYKa9r0f8DFAoYfoY/fiuUbL9+tiKgOXC/VOAyyxKxrsfI4a5Ldmqq5Gu9i/WVqPqJ/hWcqJQC1s
iE2v3OglDUW+V4YtH4nZkbjQCvBxCPgU5XRpfGDfbikgJqIyHrql7j6IvbnED098dsnvjl7/YKak
XMTAdjS29bfSkd7Gw6SAF0sEaWwXx95qZ9/usWIOqQnlpeqhsXLMgLJnfPznd6H1ryuR7TiG7awg
RIjhf/+EMeBJNItM7tFDMD3qWJctpM2LM7zng3lLnDDDEtnKPWKiec7BUCH5ZdERCz03fnfs9+06
c0x082dho/NSfwsnQmdOrs/w+It53i0e8Q6zIymgVlf9AsXf6btiW1DEaHetu7cqD/0+jD8wtmHa
QB3dUox30Xu+M3dH+1gwq/wvD/vvRAWshbZO6g3IpGMZuvG3hUWzG/AkpkNX34qNop/zas4JXCQY
ao+RregHNotjGZUvlelhkx909cKN5qqNasXAdurW0SmhBsdk+mNHFy3M5SpWWthkyCzXA+7vqBhw
Dq5GyGX6YZD+21gaCUBKz1/5ENU7j5lY1naPcLGCFTiLHE2vwBQyn3YaG1Z3YR8aG/IMjN2FcdZ/
eQp4wP+y/kAkELYnyXugPhprf/I/h/8HvSYR3MTHwayH65xH7kW1FvMy85t0+v5piWQcNFHyyxF4
N0RSvwNS2bVONB1AdCDIFV79kWfXfjCe8znDxVyY1kvhRGJDEwe6bzKd7aYd3r3kI8SmcBvG4Wcz
6frRbGZybvDR3yyaF3Gk8EnrUvIqc3XtrRD7PmNsWEFvJYO365K07xqlPlvqM9Kg01r17DlBGJb1
i0IR2jUFGGSlqlte6+O1ZYRMf+dM6XI3YDMtDl094w635Vs3p/a1N4W4sl5+o31H30kTRNrQJ/0d
/5D1AGvg0WyUzdWwIB4yahdFqmi7UIO0T8alhoeZpDvANJcvbwlr9qnLufIP+uRiD2mWe20bd1fV
1Vk17d2yeveBvlU8w1wGa2/BcYxf0mfWetaqmswJTEIfZjJpisWlu8c797TtBcuoJyx57pNtqMzX
JDyuuI/EftQwpBJTjGqBA92p3QfTBkxl48XbT1jLDugfn87sgXOuHcqw3KbcjioPb3lhXFEccj8d
8nZfuziJuzJq9wnXd5iaBYVwLnUCk6Flh8TMKKVJ1BHLKfa9hHt5uCB220aU0d43pmc83XAuNURz
O3bDvdHQOi76jKXgjcMV5z9qNjdaTPC5+2nTKrFrYXMdomX4gKvS+UuMCYVkJGc/RcCxLiEpDCn3
hhXo0uTmDd/mxcCydR0LxFFBwtTFmLNpuHbRLq28vXRsaz/NCC4JJRKM1ku8gA5uiznRX8iZV7CP
JqBikp+MQ8lZfXHfcIptVuLaHoepfCjUzICnpvX3P68shgm69n/BWlhaHNMRtHoKQ0hP/O2IHBsa
wtDgaD7T1IlShNS45k4YbnF0m5t5EZ8Dl+h7Wafhbja6fF/Tn0pDrvF9AKIEPQHhTkvhSlTwLm+d
ZsYn5bGtFbH3YntucmxBFhwGZzSOliXf+1LfTvVcXGyg8Nf/x96ZLbeNbdn2V27UO06g2ehuRD1c
9r1oWpZkvyAk2ULf9/j6GhuZeaR0+mZWvdeJOEyKFCVaBDbWXmvOMZtRQbpXdvUC2F5zIQVr6ZpO
zgbvOgRxcJXjvk8UpHgrNN1eQy219h7DeaA3pN92TQN1qeN1Pu2Uwc4SrkJGfLZyxA+d2berHqv0
2RQpY/NcIx7OzZ8Zm9OpdgjHBReJup/jMTQ1+6InTbk0LLLhgh5m3ahh3U7H5jHtdftKtvLawG0m
fXqbNDikSlu/2mO9D13Ut5py1fUX2hfdTiatI6PeTBQRF5sKlytJ3++Ah6A/saJVz4K87jt+i6+T
wqam3rSTuMAmi5DcsAVjNDfu4V6Yq9kHb9pHw6Ktl3jFtEvp2IC1790HbLTneCyhU4hP2YTmisLb
OASmix2wsYm8DJlIp75rrAU2bFjdmXEXZ5TmCJNO6DCXGrh8KXM9VAnKmB5rEjwnIraRsUtRm1RC
IK5G72JKeOpI58tJV52HFjOK82nnOnF5CdGDTGAr1sLHjIdKMvKj9BUG37hwie/SKk8/6jZexfmI
/V/Mz/1Y/PjP/3j+nobse+qmCl+bj6weTVWND+e2ZGj/zsaWkO7//I//lzy/PKd/wvv89pLf6T4g
fBz8Z6pFWBjCpxkv/Qfdx/mXsDXUBpqjW0ThOB/oPua/qLNM8NqUH6CsXPud7qP+C8GV4SK+sGR1
8j/DW0tk0Z/XIZOZu3wbKhtM1ZDv4ePlndmWLmpDKLsmbdyN7hDXBOz3qIR9viv8DXivbFeXPjvm
mgzkIQHHTLR5/E/YrF+9Dds1YHw7huroP3cMWBCAq04dHpaC+fiY6M6x8Yjzq9XvLjJrhDnIz+tC
WQMjwDWmIjEI9MHYffjoftG40P5S7JgWUiLDoHHhInUw+eg//jVYqyP4eIa3U1H/IUKgiB81Rd8r
3tLo7H3f50+x5V0x9T2RGyTXt2ZZUArRuMiUbW10GE7CrFz/w9sSQlZZ6Jf+jTVzZe1taeCc2NgY
tir/fh+qMJx5ZqnZTKdRtOH6UOmPCQzMDM2dU2ozfsBsPWAlDBRyzelv2OOAfy7SBWKDupVzPUtm
FwoLCblP/mzunrQhqU62vY0HzzlBZJpQwhKSKZ1y479vMHxWq8DsyVnBdr3OelQj86gTvcB4CJXx
0SvT4jiQTQXhTEEuwfUWa676QwEtcxCfTP/GfKzFZtRvEXGzf5zQBmPZe3M9hxLeoFWJK3ddN/XO
LpOzp9F5APwXLLsqbqDS1t+7AW/l1AM6VtvsrEbTZwdFz0YZX4ldWRp1lG8G9u7+weukB8lO8lU8
dkf6rBpsI/Qcywbk0aYkTNmOvrv0ygjuDI44oNytSwrjwiiTEWtof+/58DCdFvtJjZOZiJtI17NT
ogpro7kAa0x754CDPOUhJV1F+8Tq0MECl0ONYa9QhDGA0xCO8LZisidKNd0rBf5YI3B/NPIDQZZ8
7sPH1LTG7dC06WryuQrjTpXkJcylNZJXx2hWIawLFBsegNzwR5aiz6YtiuCwfLOz6Zq7/rXEiwcP
XEfRVX6KPmdJ+YIVCO9GR158lLuriuiYuxjnCTtu4OSdi+DKZFJl4CqxwT/6qdjWCmISq51QTQl6
B5V+nbxqZ2cE9oEV+6xB2dsCMdl30F23fkcHswjGlZn2X9DoM6UcSyTZg58ciqF8sTTyO+yrNtnf
fHtSNoVp6NR33qM7hES+akMOVpPO7dBcUEn9QEUkFrDWYU2gqV7WBtAptSdkO7O/asVn0BSIJLIx
vIvUFx/W+jKmZewA0gno/KUMJLdG3P/AYbQ0ZUpfXbsaWn/q2agAYGA7iKqR455bqqeN47fGlbJg
WiVVwFExBltGuWS0pNbr6Gs0RiMG8vjF38heE8tYGz36yAp4cgs+WN1iTtISv9kYoW+vIlGY58yr
TqhbPfrzmD8LvGg77AOUqoa5gr3ZHhSTG0HADNd7eVeN+o83aROYq1LSaecn2Gm+0HNDryJF/bTd
7yy/NjeVXzSH+aHOr4ivmL+ebxBJfcG1mnz4lvnxWL5+fsX7a+fH3r+c71XmMG0jxdzNY6eMzsy0
7AfxiC0T75UcRbXjxI28J/CvrMWYPNIwZFjQKCWVaCjy+vj+jVpPX4oGrLWan55v6NkEbNnlt3PI
uGQDoXdYZooGEUH+3N8e/O12/i7KOhqbvQEkVb6okjfzvfkG45FDSTq/9MM7GVUVvQ9KUASzeBNK
Dce7fOH7e3N8xYnRHMq3MD86zm9+/vH2/Oh8t5zfLksIJC4vXKAgJPEkcn+0hpT/Kxyeiq+99PEI
pF1w8viM7ZaVj6Yn8B1GTd619mgq9qq3Hv1qVQ0V+IGhuw9F/R1wUkd89oNl6RSC1iHrs+6TXU4P
tPjfGuaTRZKnFOFUh3hnmzWiqnRnTEgmOS/UvcLCztDedy5JVe081b8JxdLXJsPgRWdHt8hAgWYZ
d16suruxbEiLxGjdZe03fOlru0UZYdUVyh03QUrmo4FmW3IJstE7Zdk3TXXOQ4E5oCEsc8H6zVbO
LX40HeGLmUU+NMbNJSYtROFmlCwDVfvsZgA38o5k9sELiApM9nSqpnvdyLeeUr/W9rieQkGAVNaz
J8G5xPJcUjPTq6F1MayKQJAiYxQumwMS1lR7ZD8wFj5Re8nK1rU9/K6I5UCt13XARjVPUthJGIGq
cHTWdpjqLL/TnWJqP2j+mV/L9s4K2hyriTFtmu+x7VsnK7SKVWVlEYC/gai+Zrib2BwyNBbTuiLM
z6nbdlMu8kHyo4mapL8GUQuZ4ZfR0rickY296RTYAlzgyBUzrzZd2F4fIQYK09yE7feqT3+IaXrp
iDsy0dzelI5tgK64OzfmUuf3YXGXETaMRx0VnApd5CjeqPfITEUOnEsdWRdgxijj7rkeLGDNVYu2
3iZn2LK4jqqVfgzilsVYPQw1Z1hlxsuuAbjRTRD92VcsUgsdWdnpHThtkG9XR80zFEN2ji8A8GkO
VgGxp1mVIA+KHiIyGRXlXTkET6GrE3ZtR9IGhdXFbqG8hsaj1aIHCPWj5pgkRCTlwO5K+ay1RrXt
RLo1tJDIPM160dPyB6YLHUloWa7ZsWZLzBAN6sCjZg3nBJ/vUpBIPYFFW0wm6B2YDGiBqmKpRh46
II4AvTQ2tQ0rLzKJE9NPeAC2lBg7hBVixYF9h2dq3Kg+9aZAEbjT842m68ey7Ya1PwayKRQr15xq
Zt8NP9AJkCMqAzYj8EN+038LSSymQ54gA0XMELJN0hh4m9anMEZ0ZBdkYVXpKrazLx5bQaq56t4y
LzkBVXRy8DijRCIjRKn056ordgaen7VSOCj4nODJCIkfINcJN8Y0rN3iLpqQ9ZVdfjRoXadkx8du
ichb0YkcqvyrGiDmNqdbZxm3Me2ees9wlrYzDMcAc4LS+fZSt2DbafvY9OvlhOJECRH/WT46Ug3o
ooWwgM/cYOKPIt7Xj0NuAGm0Uxf3YrHF1/VtKEn1CNziVWQx6DK7ZKdONxpKBlexOPzcu6Dd3a6D
8LDN7LNlFHdDVAuuUAgmSGVYa36LeW2vps1BT52rY5fX2sIjgghgQeH0dfD6syrshypmaUKKw571
UEJLZtUerwNScjzlzievqtem1t3nDnN/8lnQg/nkfziKe7M9BtFeEBj4ZNr1YJtchKuRsX1OxAnt
5EjtTDy90SIyKtpdQRIs4nLTZAIxFWQcy0oPyCLhzAFCHMaT1YDUNRX1lMnh19S1x2q66VOgrx1Y
GAvfK74VBg7NVmgPEd06rD8kXUxHR+7UQy84q2pyP0bWD2dQn8eBHE/vixJYDFSqi0lJG0Q5Ziwi
LbxoPAnX+Z716WNeGICeYacdxzYnBSS1g5Xhu8kFghWZWdk4pJekxP0WZqBc5mfmx357WqPFv/Ut
bJV5cV9ykdnRQn+av4uJCW23dmiWYEPri0IRs9VVDptGd4gUIyt0E8VpdiF1CIn3IOizpeNFL8x1
oyvpGlcDYkfLTafVRLslrArORoQ7K7t0QUSQikmKTbX0HPXN3nV5OZ4Mn8ztIMxulfCIxajts9Ho
5BDIqPB80gZQjdUCqjexDBOXNE8thrNGd9G2+RfKdyJURHyM/VJWVZs/X6fG+IOYzFZTtyrg0PN3
ekMkkd1hEOZmoMcjuu65D5CF67ELKzEfi1XsDB491NFg3o/Jm//mOY4JvUnPbqH/0BGnLUlY/aYU
BMnpkGI1wztFzeDskd1c6zC0oNGJc0aqXKlP7cVJ6RypRvGmKNZdbBsDrHX/rtcNg4teY1w0H9+M
lyTnFxUzBi/J9wjJ93reAZE3qzNalfriD+onM9HVvZ3W6YnmGcJXpea1tDUD+SEWaRpt/AT1q6qD
+R9rbVw7sNzJMOv2Y2XT+sa2owzWsRWQ91C8tReAJdBIYN5mXnxhElTusAy+EG98MITXHGFOxAd3
mG5eSydLDI44aCig/DR+Cyzeoxsjt+z4NYxFCDQy80tvxmetG2UJbj6WGeu+Was7DVIQiPKvjsmn
klSEbLLj6C56BRYiVndcl4gjcLK7JNa8fUYtjPMk81bTVJpc+xVpZBxXaZ0zxh2DfYZ65IJHpL+4
ev+jd2qxwTFEbTA9JC4NUnMX9T6boYbKRdgISFQ06ciqwhfXH2jDeQ780ipfkdRQ7D19IkhzuJru
C8Se2Tc+38D36g808kZtOd+tW22i1ywfNaQozS7Z0QHwKETBH0TeiwIL0/j71/ODoqhmdRnPB/Pz
s41vfmq++fnBGg9bbAAeJXWlX747x+d7obRaz0byX305P1ZJhdp8b76Zv3l+2fuX8733H+WIkbUq
Qds5f/P8A1i/TfiGe09Rq4OiutVhvvd+8/99zMlES9H4i9eVLPyhRZCXJ4igev9Rth6V5IzIV8w3
aZnWv9377We9/6pQd//4ThEc0VCKPX7kRrWRycmXf3jeF7SfMdfyaOxYWHzef/7889q2/VY5BNZT
KjGnyOXvjEuThXq+m3SMPn39SzIBSdK96C6AHkbhaSSPlpluG2IYEVcDJmliyJU6W7x95NeQYmPc
GpnteKsSYMQakt81iPxPJAMw9p44qiEjLAIrzVeVyNPz2NrVQkCG35SOl5yBA1UbPOrYX+SXCCyS
c6jQuSUad9j0UkCp1cZDpJpiOxlspRPTY3iJAqVYWVa7C1Fp7R3HMU62BDWq1Wd7XPSBiHZtVyWQ
0cLkVAQVnFqDaxg8xOXU1x2SKfUusl3a6BPJGidcvKAAVD3YjC7TpCk/4U7+wkZ8ApCogBWS95BZ
USTkLlda+aUmb0DTogPyGC6V4e/f5k/aJFVE1SbWENNmeCfhU58m82uYWtk5CnOGMyN7AqBzANvg
dqK81tZqAyHTsPRDRw7yqZE3Gr0LlA8msuMSxzx8xFWCRVk56+xUSK4rjaPuXxMubPyN+IFs57m8
TPlwYjUdTqaf3pe6abMu8x2Vr/SnmBSVxRgT4VAD95IOb9zDTkKHYQgfbL0qzpPjJNRuDJPhpbxC
PNI30pOGd6bcOYE4zikIStfsvJIN3pRY8SJ3o3SL3ufZYyS/aaLwqQIEhtU5V09qgmhtvjffGIwl
TgDTAQsm+PYI9dnQ+1EMPoJuinXgEfJFxehmGzozGDqdPzIaTEPbkRRjM4mxX4nzEScb/+ch85u1
Ir+apbbsL+hTChkz8+/HApxp2JYBbfS3IqPqjaYUL7w8sOZ7Dt7qTWRikG01faRwbE5t3zLnTCcD
FUADhiGKHidX6MXKJ3rJ1E62fGp+3kL+dHKaXRVAUAqQQdCzxTCl5tPeLNhRyvgWRR0wL4GdoNRy
vJOupgS5ynuMcR02YGG2dtPiHKYnGxv7LmxNpVwZppKt8ZY+Mvs+VETHrfWyH0FndvFplgyTv/6V
EbArIFjOj/rKiPjBSOnw5E4EX/CP75y/fb6xnWNktffCNWMp/2oORocvXoxciUP5dw9wAi0d+TdE
0TCd5hvGtjnYS408QlRWSN6i4zxZnG8UokkwFstJ4293Yf+MctcOS1WZHuYnWvmSPGLq+/Eb56fm
nzY/P39pQ22EsmKglpOveX/i/bfOj71/6TalsYLABpzpz29s/r7CqFOyXR6RamFkrVBDfHjrhW+x
BRDo4N7f3/tvfH975fzOk47OGUHlUBvkP7bngHNFxFRpHrL++3f/9PZ++nL+5p/exvu/lNH2a9KW
5wqfz9YXCcNCAyQEYLvPcWufnD7APFw1aJmZomAXts2dURhPeSKUS1TBSfLp/CD+EAhcnMA8u0G8
wTI5XbzcPRrq8KpW8Bin2OVsqDDuZGbCWDfR9RPNx6tvTtaOqh6p5XTnR4+1rW4TehZrvYpfderc
NfIoOJANO13sGd7C4OzE+9ouYAipcm8ZfHOyLcGZ9gKtobPu+2E6MJJWt2RWcwTr2la0zlcP3MbZ
apOngH3Nlu4G21GDATBf6nveBCHvNeWgiY1oo2hXfxr98+Rl31J1dB674Llogk1RDdodEUxp1WGY
rLpPWcc62zRhS8gAbe7J6ap1nMVfA4XL8tRP/UmUNJL61nhtRf0at4mAJybVqhGgnGaILo3ovtae
c8VjjfUWUXEQ18dIe2SfZh6TMVlPfJZr1nNvjbKHlqrT58cSgrDSBi7ZPoSm5dHISpRKluBQgnHE
iQKkb+ETCDWRcMlMXLzgDW2WpdrvM07Bm57HJh30gBRkv4q3rkowb9HXd8DY02WWI0sy6PdookaK
A6hHKnNe+rL+ho5Z24iRjcUkjE1YPE0I7j+Dr9gSR2FtOEjOPUSXBaLAa1fiqbSr4U7p0KqONHQ4
lZGYE6cgcIuEyqJtrOqT6iIPglG/bjsl23mJ1x9N5K99eKc0Vr2NVO+Qu8I6DcjZ8aZCUTHTtrg0
3yLPgrvRjcV944aHhvblPkfxvWgBLi1pfpmbAKfUUity6060bJfyFAyXwF/YdYV50yAAZBUmpi63
zr3Sa2dP9bagiI1DkmXDKvEC51iG/Q+YJ+OWGwM2RzLuhqZv4byDj7Pdadp6qQ4vxUPV2Jk+Osqu
y9deoJDs1Y9rNVWhG9uKtgmkJ5MeGQmtI4lhTt/urQynWNcCgDLRFu/ykZDxwInvVAFVzOGIotNm
0OTryQD32w0okB5QrGKu20SauQi7hgm7jh1T35f4SKFENv879P1v5RrraMzFhxndX6a+tyD//uP/
oNp5zr5/nBb//sI/kl20f8m5qmYZJAQTRKy+J7vYGmNhIfDmyZGnzRzyQ7CxrjHlk3IrxsY6T/0R
bMyPE0wACXTRePiPWOff55q/ZfK8x1V/TElCaPXTPJGqlEErY2QheF/Gz4K+svLbKnVdekw28HGs
xN/YEFrq/eiAIVe9/FrVaiN5GMDbM+TjJG9bmzxj6sX8dNMm9iVatlTb7HfvnXw6hrr5BP6fa2h4
cuqIoYyG8Sp+JpvibOfqBt00seXnIM33dX4xzPATe9VLH7nF0uyHbacRveV2DVxtx8G0ON3CwXIO
WvGp6dlsTgER53mP/tjzd36aXBK1o1Bw8gZHSZLSPwUOh3TioZ3OduWIVQhBbQnB9xAbybhUIlyg
qoE3STPfGpzwmfItjwOilMFSKTiAGDGjIuUCgBtawxFGXSnJqDIkPRpp/Du1fSkSAsT0QbuC1dg1
wv7eQZ2s3JT6pSYm0KrFzjVS8iSY/ekQnpSekMf2vkH+jD2VPM30Rz+ON6Ws1mB5f4xMswx6xB6C
U5NcXDtUPtuoaQmD7M4xeRQ+ocrAPZRVxqigV9mZNMk5z7B6Z5jC2IGIksEAbbewsi9KqB4REh1z
V726nkqiBVfobLx6JcxZfVOl2gMhgxRr1bqux21oJeeqCd9YGiG7hY8A6m6h097rgfnUxv46PdRe
vbZzB5TpgHwacU8cPWvmdBx7/pkxxD+tuxFDCK14T6sb+ka7EXrMtG1iuDpS6vWYEuNDz8JcRQrt
6ugcgp0ztfBcaGC8Y8BB7aYRjDpze6cnPRqi+KCl7qXHzZLbSGzHemMr41WdrHMzPqoJDlFXBG9G
ynHgW/kRxRx2Vxytpdj1mb8eo5SahY4U3BDsi/xm2J/TImHuGjYFIjrjKe6SZ58IeL9fu452LQJz
x0X9ECGm0nT/AIL2LD9hzesf2lqnExW/iDh5M30UZw1tWP6MBbUlgQ1nBPX3WrmtYvV1VAHkaSCN
1WE7ZhaYQG2VZDDn4nYJu+nmZrA2qrw/ThZUGR/3RW24h0HrrwOFTzviNCcYTaPxPJnkN/AXLIaj
FogdMQ3gQgjX89krwkKT5rsNWXdnw5we5DFJu2anwm4RZnggG/jVKQiAcdbY0+4t5IR9IZ7ArCMU
ZKhACkGFg2j+HSOKgGE06JyRNdkr0KBK/82rHWuRZMPWH5JnULO46es1gr0DjesVgGooWOe8Ga8d
Q7hQDZ/MNnqjD8wiwfiElgAJJwCK44PBeZ6O4c6j9ZBX48MwwRBC6TpE0xVyKXDxZlNGHKtK9TnO
qYOGbVV2N5G095WSnju5HDgvQzA9uFN766Fd0AHX+UjQkD3X3Vd3bLjYTw9yfCY/wVYdj0oSn0WQ
Pss/jDweNb+/2SHkvHxCz9muyG5adD0pivyTyCBYDWgpDaB8ps5HQ3TMta9V3Ar9FtOzDq/SN2gC
BtXK5d8Tu/YafRaoQPOpHuq1O5m7UDgvKNKngDXBE+3nFs2uPLbjeDjK9wZwj/5719yHaPKiSd9G
kdx9sxS0wXS0KIEnj3O9TdtNWidvIFjXYfjUd/UaOey9rjUbeTC5JY2KUH/wGn+lpw8NfylUKE9D
QRcmVqcHVexrxf2M5WWDfeqgRNUmxxWGt+dK2XWliXEP7I0N1Roh+1Vpxwc76rfY9lhl8vCZuegj
yu5Pp3owL6JSXwNmM6Hnrzqd1FYDXJJhD6+u6X3JzB5+SfTWZONRZ0JVcjCTXIt56QA++4J9uFCu
Xp+fDNkP7zVw1s2uJGQ1cayLMLv7qVSvBYJfxqHymDWN6Wi8WFH8SYVB3FTGrtSTc1ry3uFvYZHn
kOAvTXN8WX2rjequxVPpFs09AT0bYo5IFBqOEyeC/L8Shhs8EEz+rlw07I3pa8fSbF9rb7gOHJuV
aGlFcIoxuN96AbM/ti9ysUINRgtGg6LaIGHQ7O5eLtiwSMhPj+5crmxNND1oZOY2ZflF9x7adLg3
PDk5EMOrHvyoQ/JUBusiT0m5Jsj8bwAGG3kS1TrnmKaFxLj7zlPbyqTgjCuNK55QDsNeVjEDq80N
ERKZ4TWxst01aKLnht+RZKxuLkESiD7YolicaulzBIOqUoJTFVzk70p1+zKfcdpwQX3g09AT3xpF
uWiZl67JVbgj0hxmDF7iRTAaX/DRhwu/0KPDoDRMsMGwJgDPseCC7o7KZ0ILux0evFeMtf6+dMl9
brziZLSwxfXeOkQssaeYYSVi2lFdW8xHY8B7XO6+JOE07qIOXHpAmETSxk/pMJCyRALZmKeEQ9Tf
DFoiC8NzaNHFTAG9rEfFFEEaXJIHiXcaNQnZJvdDH3QHTSolZrzjfG9+bJxgMPdps29thndBpG8m
5t0kX4XiMN+bbxRR/f6lMOTbXgBKqxHUtNIZQk/Vtf3HjiSrVWc0J6bi3kFF+7pIlMQjDSyQkRbV
pB3mm34stUMaiWbjTeaj5pT0zVrv4DnZZsiTxyDU4UHLvFvHLfx92sXLNoEJN6rhA1K/YD8iPXWC
iSWkVXegEjaao6wnQuPpNa0zoax7dgxcA4D1PTn1G5jWTTygNsMQGrG9YpJol3CteaTRT0oR9BiR
smxRtkp9nFs7802L3INJbTnhUKgvdlANG4oiDPg0uALU8wmJv5mM/qX+enAgh5nPk+nuAq4C6zJw
nrEHYmpqO+cQIhYgHhV5RkSgAk5qnN3horXI7GCb/4B3v4HhA+InVXBpV6a60Brwv37GgQ0q+TVR
4kOXmRdHkNUTdDhSgdnnxfiEc5r5L6c5cz7MzNYF79EtdaebX41LTrb16FHoCNP5yqC8uVOjNbY9
V8Ow7LD8DXoJXCS2n2zC3ZFwkBI/3scivyQWwdCes53M8DkUO6VHhG7Fhw9F/a/0gH8tk10dEaaF
lxG1uP2z+SGMkPIwksnh68Rv4FR6LbnPbIRiznChrzsp47Gkjhrsf5T8/SyIdNgvu+weDFOoQsPS
+mfBnyv6NgMdzYbY164jcWyIIq19wrSR9YVCJ4ygXCUe3E6odpRK//APZ7fzJ70hv56QONT8+H10
1/45xrS3bXz+XpFDFKOIZ60B5r9RyoJOwS0GwmQZ4XOd75vhU2imx0qwqlHYBtH4D5mmmtSffhQ+
zm/EYV9F0YaE1v7JfuIbmYuzy8voifaYa7qbSWVC2K1jq3djQWGQNDebEakD2qDVqnWWtABuy3Wm
cfVJKFhdQFiZQD//+Pd/IrlH++s7c5HgSmeUht31z59QEcM4j4C17dyWLZSaHUlg/qTUYboc+p4i
1ITfHrcv8+Fd1NTnyfhKJUaU/TU3o2fVHV6NgAVgLg8dkz7YVreUxyKZHhouXUY0Lmnkn2VthxZ9
S5ww4iLzyXJ7usLmLuAEkFW62nCmJCjQg+iABuAKdW5X8Vn0vrNK8nIZBN0NABIN+if64ZuSi5/H
XBm2+LZy6ls59rsEWg6hN9SwIFY6b4PoB9FFvS6Nak04Fp6I8ZVUnkdrEBd3NJa2UV0dOC3Mq99K
t+XHR6SgImahStSFLcmsDWovIqZQ0HOpygeEV313H1RoU/7+U/jV4SE0VceXpAGWmt2TH3SxehKi
QtAFGU16vRG5eiV24ZAmL3NlPTxoTbX/+19IgvIvPneB9JFduyM4R3763N1ec9ibcmYyxD/WiQy6
xmbKmCjvbzUXPnBmMVoCFrVJYTTcdvdsdw+lSA8GdX3SmXtt+hzU2T7Lz6R13ly3XQ56dodOnINB
cvkIXLoaAN8xN97V+hExKG5w2XBquXT02WliPWwpxeTP7Z1igzXD7KydoACVu4KEI8ElBk7ThyNp
AARjTw8du6rUrNZuFCzH9JtVa7QP+y37e3TEyTkLOyIiX5wAnpgGw9G1sJ4N0JV0COzhqFvroXeY
BWmmshIFcXrYHHQ6dvhsOIq8s+dIspYXv2pNCyyiu9fJ7IG9dZfFw0Nve/ch7ayOLRgVuPGkJ1TH
JPglpvG1YjsKuPNZFq1NAQbdTC4pbIaqHV87nXIsC9myB7ey2mMXAoOG0megZUxIkZoStSWepCuu
R+YkxtOgRG+Kjk7IN1doPjdjkTyDVzjY+qoxrkNhEOWF0ohVu2ucJ6vTrnK7R8VypH/K6Wrav+2T
cmun05ge8dyV2adB56LFv0Ppqd8ssuaMnBCPdmVr3bF31FcPLZ2t0Sb4+yPtZ4eQXPmE7UC9UWlA
E/P75/VlIv+rFKQTQUtgDs6WbuBj1x5sr3iU/+TMKnbZP6y2v1r16TJzsQUixnhNPv/hbKpwN9qJ
GFlsYzZkNRvT/J8vqb84ZQmpxj8nb13d+emXhEEZN4mqknLjADroTUhOejLdV0O8LSH72bSCPjGd
vE0ETo0OMWKaeoSv+Sar7MqdjlBu1qFBjpYJNFanHaHol5htT6eLJ5uFEEMS0gBek6OGjqIXxtHU
TV18xhENWR1hDAtxnA4Pra8/dBFLNXkJQK/ImsMgVSPOG+z2ZvD5t178rLvjsWkaQl54m+zLbGN6
CFxxiQuxGwxKchAUpn2b+mFnstGRb9KkDiktnL+Gdc+8lUNmjUvpS0GHwXEBbg5XHPxnt2/vNdt8
8tPh6FjROSPnJND9tVKPEFutS0NUhzqBmTdR6evmccJ/7tH6qOkX6Hj3F3T3kHXnjxrmQyRV2bod
KL1UPXwzuVwoI3uSMD53Q3zQdXeR8Ek6ibGTfQX569SKhaaLzKeMqRxz8HVc2k8qNjG5KZHkCIX3
4nn9vVzBBfu1vz+4Mc/+dRnlEMP4xq5IFcL8yVub6UUz5GOa7RD8E8CUdogCItRGDfumyhbwdWL1
mCdKs9QCPiNlCLd9XeyDQflMQEOC4a+7MEt67dgatsK6tIJpePNg5tOyZIcut25dRwTJcAsU/1Q7
+gmYxFeXfJgia2jJqZfICB9HJ36OwNxwyeJP2mftnmilTU7jLzMJwoGoFpW0ADrOfKpRWVS01XBr
PfMiV9Vy6l5zZFWKWh9DchRtVv6Uxcw28rMo+E2jc1CQEhb2sNVoLtC985Th5jrdTWsh5aIySPNv
cpNq41mtFPDbU7MpaI7URrtNTaod+i9WMTyUgXplgzf0YgnxYyurMdKAV2T/UYObF9JtfA29eVXj
Ie1fR+DAsggya9myMJ5cma4sMaWevUXm8mCZ/Itbn1PC8D4VtOga5yU2lRu1++8jhNfh//661fyL
VYzCTf4POji98J8+5h6FWdL0XbbrnQwKJi7pwqav2TPU4CA3Ggj+1sEjRfLvjy99tur8VDg6lM9c
oTVNlynpf17LSmEAVRRttkNp/0B8+Vle50hZ6JJ23at8GEl69vpmJftncdStPEPsKgqeYqTxQocT
3MzOqAmpnfRVRsaALLJj2pqVqoHi4fO0XiwaKSKvFrJecmiU2sTC0t3IYuepc+tNX0YHuWT0IeEE
uIM6a8vIz+7ZDyUuVVg6vvqedQmQ4Qqae9EIpb5IzhA3H+S6G3HQRRktRJB/VcrUBw5chIaF2Cmw
ijefood6Ii+nV+x+K0wbZycSJzmu75r4nBnsx6PpNmBtwfSKP59z2DfiZ/lvNib1YdLUh2hSz2XL
5xK/KHYC9IZtH6+NQ2DddrXW4T2B1T3IQsceVBxZ5qVm5zpBVSqTC6Hijuk90Q/kjO2cJ9mh8DsV
AmLA5VZciil9k+0QpxvuMirz73mJKD1FQtjkK61/q5Jo0/Tp2RJUHeM0vabq2iClmxYB8QJLJRwu
U8NZKcs6sDbPE/BPDJ53PmZdVr8+WwSltiBKbFNLPUecHEZVLAJHPRcQv8lXJeUmfm5H+yK71hr9
OtltGkufwadYyyYce69X+Y8GkXSvx//F3bl1N40kcfyrcPbdWt0vDzsPMIEkEMgQJss+5QjH2LId
KZEsO/an31+ppWDJHmDSnLN9VjMvYFPqblfX5V835/JhlJ3b9DMu5/VH0fAZd2OzDt5Pb7aX8ud7
kjRIUMqAi8o6u8iBk9eP4cWsIuNxtnt8mS0Yq3tD96nV0j8V6SvIWoG/6K/WHxwm14oTu60/xdvN
2CnmVzvAGae2r0bnInVrQHL7Zn7hEjpwdvPUz+YXTl7jbM5S32dVowAJDfp6R1eI7Q2tVhc0gwqC
z4K00aTmdcntze2AmnUQ+CXqA+vyfnY1p2JVDCZnub32l/7n+XR2QsPIE2exG69nqDqsiXV+x5Cu
+Tk9NM9HNO52aZY8jc4z0uQFa1utlsCLDyfT4hTr9px2dm8bhifoIWZkhhp+3HCeSC8fVMDP6W2O
FqR67L3khIMhvnLvNmeifHJ/hQcZ0LyI5OXp2B6B6wvDCfo6R6neP+I7VA+gNczAiBjo87KK1tfL
HREepiecrB8Q/rv1m/UDqDPiWHDC3f3N5Pvig5K6Q/WEtxkEiR3Q/YGaxL74WG69+QNp/nen1DKM
84qD3G3OvJs/wbkAPGoaOoszGtd374AxidHQaoiLJNizMFY1S0Km4OADrBIg4mLDgN1F0IjthkDk
fnmYY+CW2dci2Y7nMY1Bg8f3KO+rRJpzh+TuLTcLksOAXk+qPxYjEvxtOmQ8ZiP33F+jc/Jy5J/Y
TOlKHuvtqSfj9by6vryLcNKnVADawT0mc7xjNFj22REUKdxxTR7Du/I16aHpfcmMwen8nlpBQI2y
AAtdFWCbpM1uXr6ncS3u56x++egWbzb0nU5Aueer7TXdbunJ+NUuvftXTIb7KvJltvPOivmcOUj2
K5Hqob96e+IinETmXE1H9nv7oaQ6aJbaMVbIenNNTshH2mmfru6l7Sc9KssT0eFLmpPe0Ou5IJL9
sMHUE71bLy8SOFLuXxUlFKVdrYlrLOf2pVATM2nqimtMR4EPI7JuC2ICwhULRqcKkQS8n+KpC0EG
RoQTKIc6F0/Dr9afnAXJVsV2vCXxuga3v9vmGeDT61Nypz8mRf3RfpfJtEZnu3mzXjBNKWdWw0P1
dbmqP9HP8lIu9CrqTP//m2LrdiMSFj/JaXux/aOelNuPk4oky6c4tHx6WWT56hPzlp/zpS7AfZxQ
W4X9g/JtKhTFwfjnAa1mxd+jsUxZc31LibfvW6HUW3uh3RgyCTbOssin7cejOLEiz02QFR7GAo8q
GN87pL86hoNVHTmq73/neztQqQ5nt//6h+v4YnjpnUJoedKKzKMmvXkw6PdPIfEtADrP9lz1JoO2
D0jjs1q97UeWT2U4bYB8tX12ub99gFIrQFXEFPQ3rzJo/wLi6l4Cz7UEBQcYcNUlQGHu7z/2LJ8W
t5Fvt+xh3Cl4/HRgeVpc4DmWz29MDT5NHuQZXoLE8jxkAT3o1ClhNvBCg3jB8wBLdU8hsGKfDfph
/LTLHi+IqPBcrOdEnZJxEoH8qlhXIHqJleDZRkmnFYZqIbTc2Inp/BGoU1BX0CReQC0oBlXu/JOi
/XvKkf5o0u8zOioXuCeWS6YZ/Y7M23/oil2vJxFi5CKFDMj9o/uPbSsUtZHYrcQwTi6ST6irHD1p
ciO9apzgqEBIXAu7wcEXbZWDkkAGXQUCiwcZn43V9neugmOR5Ykh2ErFBN7aF4vkfAY0+RF8XZ2S
caxAh6JELer5AsELrICOQj6BUfUMVWRkBTZ2ImFTdQqITbNUJBN2Whvu+afg29wICvlbfj8wFKLI
imm2hKHQag/zDAU/dAm26wlHzCH6W3EILccPjEbH4cpEtHtyQ/UqkyQCPaDAjLX2Dxf4SD38JjIo
5OFy7UuE2LX4/XFPXAWRi2dp2F2g6k/XdfBxnbCabaqyn278/imIiUALRBxHc0+B9AJdXnCthPa5
Hi3g+kwQBagNHLQ4aLfP56YxgeOoRWkJRAkASe2CugoD/zkCZIkoVaG8QT3GWYuIA8kF0RII+Azk
/fhYwy1UNFCOjhNaIQIDMEkdk+I6g8QirdaFgbVOwXctmwguIwJaLGUgFhMPE8G2yehpPzdPObiU
HOqeAuYg0xG8KGJgszyDG5EkVuzYAiQYazQjtHR5wYstEk0iLxh4z1GIasSnokJJyQPzjGWH5Bxd
HogsmzxLJwE3a57BTXDsBPcycFxiUM2rDJIEHoC4rmng4QzwI9vUwh3df4R3TSNO/JJWaxgnD1Ho
njaS5FtskPw+v5UEB1wQWiSBoT5j4/YvUzd090+AhWa3Lv8NNh4BOuOFUCHZWo7m4Qa0ZNXdPtB6
BBCF9dOaPgNRSHyJFvyu7ZPe2jzmqUPHSXR9RZggjnw6HbfpQkP0JA6IspErRiKROibzTkGWp6sQ
PCuMg9DBKTwuEDEaMBgQmaZC60RZHF2/2fMsipJpa9KFWQZyAVBVNAZRGFN5gYpvV5sX8BgTCsdp
+6w4foAnYhwScnTInbRbEMk0E4GxGNpxZwxERowCHMNWzTM0k8GWo4gRLR3sapxcICzu694IPyCk
BkQdYCg3D8y1j6GEiUWfAWLTUWsuG2cu8utxi7X8RlGUnIFLHsZR4RiHxCWxp+m5oA5JmecG2cxk
jOkDSQhHhoHF0lVCPX1WUJkIyEbPOGORFBldjwmPgcAyyDo9b5uHTe5fBDQCAbeIqj1ijs1jmlB0
Ev00BN/CM2ZKAmhM8wykQYOrS5gJu7E7JLMgRUYaOrriAIvRo3lJ5PqtFTDUjw6YIklZlBcoE90g
QUA0XDLS9cQh6h/khAqab7bg/lXAYnap46G4ohUUxukEQoAq7qWBK4tBHDgBKMpReYALGXnkLUnH
HDluo3jAcZWIfv72sY782Ack5Hfubvo+DyRYT7FNFsqe3WDWKdCHSPsQEqblxHhF3SYHDjQRFlKV
qCykZWPz/K9YYcyospUkyk6zIu/1jfJ/EkkbUPiWpEpkgWFAzAQi1eSYSgBNhg1I/jLXfaaNqrZK
cC10v0ciJj/x/j0g94LhhZigHYsYF29nWkesu33PtuhbxF0YAmmJtBtjzJRLtV3zGKcKyMjTzsUi
3E5dKblowbekin0mAEiTxmp4ih3SZppKcEml05aGJOB4WD0BcNQxSRBxCnHguxy4ehROYZJidMgi
1zSO3NgKJIrKIK++JCDngqgVE74kB0kedekM2j69LnTBVImqJTH3wG8h46GXZMMkFJcDm/z8FfiJ
I3oq/mC+7/K2KfvIJtWx6pC/+kJX7nD4eVvq0NQzoC57X5QqEPVuVfQgf/6tN9OvMfz2PuwMweY9
7T9vN3j46t67ul11f3maTcq0HM+YfiZVLu0yfzQdsPnu0eKVJ5/gB4SrRbpvQkiwvPuzBt0y2xV5
n3Djr347uoNhiT+34HKR5lVadUuUn1FlnupSfpUuqZIr86y3agU1aNMulkWZ3hb7q1bXU59ynk/G
9FWuVz3ijUekS/z3yTLdpOVkn7Kys7UptyMyXxRfX9D4qb770j92SWzp3vp8LnzNqWe3vd+TSIDo
BN31v5kU5bS/5LY6RpfyKSeeZd0KG/b2gF+6v3j+YZzdprMeA7bYie6Cz5bLjNrP/o1UVpg26fw2
SwdSRFVcaFMuNn22UOlIumTfHsommpM4+j/eW1ZWjxfbjlLDFwr70V3zu6LOqoNjVl6ELu2LNMt7
0qONYejTLbcHPZNVFpE+6apKx7O6mqxWPZ52lV+pTT8bz7Jp2nfbVdxbnzS6oCpWPc5uazb1aVdV
xv/39z3ZRGRO8hZ+BfWiLoekJeinTZqOOgMZwtg6ybjSpfx+8qVMB9YTnrEk9OmTXqd9vdVmjeoT
3rw4TRnBNcv6ah36knTwK+ifT8pqsu1oNXa21yT+/griF5PHbNxTY23m1K8g/p+iXAzWLWE2bdJF
uZq9eEXvOjRl/3IqP/3XvOD3dDG8+yrrXpf8h1nWP3FV0qBNdrHEIunPPG8rh7RJlxNGXne/XMOC
KmKqS/hykufVdrlOB25CW+ujS/5H8wA0vb0rZjUfZ8Q220Z3/eoFh4wo5EFKdcl/4vQnVTXpmRRt
JbI+7ce+V9nWeevS/XOVzrqdCyOSfiH1ULpkryflHZqtI9RQVimU2pSZIpoN2LvN0dUl/e8UvcM4
q/7VbNsqaBOfVKsX18cWr8pzteln1bjIGSjdO3PVF0SbNg2sOZg+5Sbz6/uUjyFNT7HJQ/xJdVb5
4RdAwITweDlJy9/+CwAA//8=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axColor>
              <a:schemeClr val="accent2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solidFill>
                <a:schemeClr val="accent2">
                  <a:lumMod val="40000"/>
                  <a:lumOff val="60000"/>
                </a:schemeClr>
              </a:solidFill>
            </a:defRPr>
          </a:pPr>
          <a:endParaRPr lang="en-US" sz="16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Calibri" panose="020F0502020204030204"/>
          </a:endParaRPr>
        </a:p>
      </cx:txPr>
    </cx:legend>
  </cx:chart>
  <cx:spPr>
    <a:solidFill>
      <a:schemeClr val="accent5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ED7DEC42-4AC8-B148-9887-7F50F443DAAB}">
          <cx:tx>
            <cx:txData>
              <cx:f>_xlchart.v5.6</cx:f>
              <cx:v>Revenue Selected</cx:v>
            </cx:txData>
          </cx:tx>
          <cx:dataId val="0"/>
          <cx:layoutPr>
            <cx:geography cultureLanguage="en-US" cultureRegion="ID" attribution="Powered by Bing">
              <cx:geoCache provider="{E9337A44-BEBE-4D9F-B70C-5C5E7DAFC167}">
                <cx:binary>7H1rc5w4t+5fSeXzwSMJAdJb77xVI+h7t+9xkvlCOY4D4g4S11+/F3Y7tpmeiXdt7zqnq05nJrGb
Fiz0sG7PWlL/+677111yf1t96NIkU/+6637/GGpd/Ou339RdeJ/eqpNU3lW5yn/ok7s8/S3/8UPe
3f/2vbptZRb8RhCmv92Ft5W+7z7+599wtuA+3+Z3t1rm2UV9X/WX96pOtPqHYwcPfbjL60yPwwM4
0+8fP2VS33//cKVv9b36+OE+01L3131x//vHV5/8+OG36fn+cu0PCYin6+8w1uQnFjIt23ZM/vBy
Pn5I8izYHzY4P0GYmYhw/Hjcfrr26W0K498s1oNQt9+/V/dKfdj/+5fhr+7kL0elyt3HSXHzUfZP
Vw83+9vrSf/PvydvwO1P3nmBy3SufnUIRE9l5kmlK3mn8e8fP/c5vBE8zcojIq8+9N9EhJITmGmb
2Nh6nHH2GhGMnBPLwpRaCD1+4Onaj4i8QaDDWPwc+Ep6uMOvH3/xMP6/CcytCgEYnWdP8/MO2Dgn
FGPTMTFFDy8ywYYgwMY2GSbm01X3qLxJmr8B5sXYKTZ/HCU2n/Rt+DQ//3NUwIaZxHQYQnuNmdgw
jPGJ7TBCiD21Xr+Q4zAej9JPkPh0fZRInOaVDj+4t1WeyOz2HTGxTiyTm45l7o3UBBOHn2BmUUIB
tYcXHH/0aY/68na5DmM0HT9B69Q9SrR2Uqm8ruTTXL2D7rAT03Yshih+xGFi0Tg5oY5j2qbFDvr/
t0h0GKHnkRNsdmdHic31fZZBbHN//47gWCeMEs6pvZ/8SSjA7BOTmsSiiP8E76USvUmkw+i8GDqB
5/r0KOG5yuv/HUNnnnBkckrwXoHA8b8MoBk6YZwiBk7ooAK9Xa7DQE3HT9C6Ok5DdxlChP9hpZLb
7Pv76ROFOIAwwp9sGZ/ok4NPLMwYsuk+kJgEcW+V6jBSr0dPcLpcHbFWebdxrt8xeKD0hJo2ppbj
POrMJHgATTshJqIc2/Tp6XgMGx614dfyHEbo9egJQlfeUSK0uM+rQL4jOCY5sSkjjDngmcbXBBxm
nlBKTQds3qNTmijRGwQ6jM7PgRNgFseZA51DvKD6pLnN3hMdOrob2+ZPYTXCr92R45wwkzHuOPu4
HEzgy5DhrVIdhuj16AlO58eJ0x9VfJupW/U0T+8Qc1PACBAy/4bhGWNuk2PLgrD84WU9XfvRyL1F
osP4PI+cYPPH5VEat7M4uQ3z9D2tG+StzKTUBnbt4TXRHw7kGwI+FD25Jv4am7dIdBib55ETbM42
R4nN6X374WtexU/z8z/Xm5EZNTkxMZu4HMeCuA4hyqx9jD0lE94gymFQnm9iAsrpcZKiq+y7vH1X
noefjJUBh+/dCQd9eJX+2CeEYQip+V6hJgHbGwQ6jMzPgRNgVseZnn6+V/rDjYRQ7V3DAZNBsEYs
Bwjpw8EaOrFHPpuj5+z1ZTjwZrEOgzQZPoHq883RGrbdfSfv8vczbSZkPASAwNR+dDsQNL9UI4zs
Ewx+hwOR8HTVPVEKtu3X0hyGZ7RuT2Mn2JzujhSb5vb7e4YDUFqwbAqZJrj88TUJBzC2T2wLmG6o
yD0df6k/p/e/kufvkHkcN0XlODXm+r571/gZn1CosVHg1B7mfAoK1KxN0ySQ4+yN3iTH+aU4hzHZ
D5tAcv3lKBVll2f6XQMB6pwg04QADBL/h9dfLBgHV2RhYpuTEOANohwG5OfACSS766OE5Ky6D961
WA3MtMlsZpv2o++fhGb4oVgNSmROXMqvBTmMx9O4CRxnx5lb7m6Vur0La3Wv9Tsm/5DEYIeY0CUA
Wf1LFw/ks40gSAYleoRrYrXeLM9hcCbDJxjt/jhKldnJseb2vtzzWFPjGAiYPfky8ficnmAOBIBJ
oFL60tW/SZa/web5Nqa4HGc2c3r/rbpV8e3TDL1D7g+lGeJAhOzsA+RpnZqfMOiMAod/mDN7i0SH
wXkeOcHmdHakOnMXyuD2PbuigM90qMMhy/xpuV5aNmadONAGArWcwyXQnfy1RIexeR45wWa3Okps
NmBQ6ru4fz+9MYGvJI5JGH1uEZhgQxgUA4DxfMRuEpy9RaLD2DyPnGCz+XqU2Iz9KuN/RSHfER5y
4hDEHLb3+X+hzyBotoDbpAT4zfE1aWB7o1CHEXo1eALS7uo4Qbqt+vftGQAGjY8aZPFJuGafOAhY
NWj9eFQcyHdehQNvkORvYPk5coqJd5SYuDkEaXda3tX6aYreJx5wLGxBtPyoGJMwzQHFMqFKjcmk
ePZGaQ5D82rwBB33OLPO3a3M7t8RFwvCZxsS/acsZlKqsfkJwdDagZy92kz8zS/FOQzMftgEkt1x
Rmh/JLffbt+1qAnKAJgQ+6lPcMLNQB8ho5B4Eljm8fh6eiD2BedfC3QYlp93MgHmj+1RWrJtXkv1
zvUzdMIhcUHMmmDCMTQJYGhaZ/vK2kRR3iTLYVReDJ3gsj1OGmCe5JV8T9qfsBNrpPSJOfH6DFoz
mGNSMrYAjK+J13+DJIcx+Tlwgsj8ODXlLJTvWB2DpiYK7TDAyzg/Z/1VEgP2DXFoUSf7BBNQexmL
/Uqaw5A8jprgcbY8Ssv1uBzi132R/73Fg8D5Q95oQk1yv3hwoi1g16BSw4EqO4zLW6U6jM/r0ROc
Tr2jxGmVwDKcXKqn5/cdAmV0ggmFXlrrueHvle7AQhwKNQLrZwr6dO1H3/8WiQ7j8zxygs3qOG2a
d5/ctrfVOwbLsHANPL9jQzngZ9z1Ehvoa4KlHzaFjqfH45Nc5i0SHcbmeeQEG+84Q+bNe7doMvDz
FOhkoMYeXpP0ksOyKQYLo2Hp9CMyk46zX8tzGJencRNUNlfHac3y9j1LAOQEskbbcujhCjM3oTUT
GDKM9scnXNnqF9IcRuRx1ASP1XHGyZ+lusszJd+X+7fB+Vsm5JaPr9c0GePAw8CKG4sfDpjfJNJh
ZF4MncDzeXWU6nJzX6XQlvHkf9/B91PQGIvAn0lyCeyYDTsMcBs6yh5eE8fyBkkOY/Jz4ASRm+uj
RGT1HdrL3xUPk3GoUtLDhTKMKdD9sGoa+P6nq+6jsF8JchiOvfwTMFbHGRuP3Yrr+0rd909z8w4a
AtExNFWC/dq3kk3Kyg4AAsUZ2OVlb93o07Wfuy9/LdNhcF7ezwSh0/VRqoubAxFz+/0dNWasvnAG
uQvd178mcRhGsF6DOgwWqL8G5i2iHIbleeQEFPfsKEH5X2gqh5oyVL7QuK754TX1LtB0ziGrgY7m
x+MA2ks65i0SHcbmeeQEm5vjDMjc20T+yKv3bfl3TmBHAFgCiPcV/6nKYKgpQwsaLNnYl2Beo/M2
mQ7j83LsBCH3OBEajfTyNi1gL6H3zPypeWIzy8ZAWh5WIWh3glYnULLnto2XKvRmsQ7jNBk+ger0
ODnOPyo55O+6tomeQH0fKjB4ryiTWubDvkLjXgHQovGA4sTOvUGgw/D8HDgB5o8//+94oL/fPu3n
1nLerb6dPexJ92IHtX8++nDvsFveZOjeVRyM7R5VYPX994/YhEl/sbPaeJJXTmYJXJ2UT6btxZD7
W6V//2hgC7rWgCywCGyh4kD+08IKrPF9G/YWoDYwppjBBgSwSPfjh2zcJOn3j4TArgNgOWEpG3AQ
sJME0N1q3FYExIE4BaJIhmBbAgfDEfxzM8DzPOmhr/vnXOx//5DV6XkuM63Gm4Gwsnj83CgphQZT
2ByJQ+ePjRijsLARjt/dXsJ+ZuPH/w8sp0uGyArIFSoiY5n0Sb00krwXUYZ3sYyNz0k2ZKJosw3W
Nf3EBhQKwqt+HacFXzR4uFHKwF7iZ+2MSoQ9NNBurVHq6bg0NgjVubADXC0arny30zidFVqv2tpM
RVZawWXLjGxrxupaFmyOtFw6VBvrPg79NfKT1jNs7GpuFDOH+HpW48BY+g1Ss6BVyx539p+Mh6FI
sOO4CS86wVhrLqVGheiz1lmamZ/NeKOG86GrMoHsXHt52MXzmNUXZdBE7oA0mddtEgutIrbTdTAb
lP2pzEKPcHVV5t2S2n4xGwxtbYLYmnV1sBwic1jywFEic0TRmfkG0yiZw7NUuUj6wcyvnNjznQaJ
kLb0TDXtnaoKYfQFXVRRUS/Soq0XrWF/01b/mWW0Om0D54LQqjhrdMVE0ueztozTi97SyYopxxJ5
xKnItbQu2yLyaOnoz4r5P8qiboQd83TembYhEE2Kmaxtt0yxF7exWhJe9zOEVbbsIjmPmrY+tWiw
Szu/WUVO6eHEpus8737keRuftbXxxZDoXOVkuEytrnfrWAVXmazm2rE7NyxpsWuqAAtSJHQVZehH
C/e4kSG6izS3TysnCT2/iwovQFovy2G4LjsncAsdZosid8rzNIil+0LnDjzJNuRP0wfZttm4PBR2
K4SFoKBNLx/kdKA0MnxlX2Vl5MbIr5eWWVuzsEv6mW81/srChZ7BdcM0if5EVuZZRZoLltBobYVE
nTU8Lzwjx45nt/mijRt84WSd5amhMc9Lkds8uMZ54YihZ8HaKZoLGaNmMYRRP0u6ek5wJhdtjU8T
HBerglouN3S67vrODdrSWbBqyAUuHemZRjFsG95i0LIZMpQ6zVO1CHujm9lJLV1bJ3dOEd86zaA+
Ky0XfHBumqS2LsMCz5qh/ZOkWeA1Ch5VHthurcz8LML9paJMu2ad954TtOS6SvJSZCYqha1TfvXP
E07GjsDXMw69NaMRgn1soKvTorCM4OWMF7AiJPBRkV05ZVx7Ya+dtQ77WduE5s4MUpf71ucsCIOz
ZNvFRbOJeuO8K5o/NTIML5ZF55W9GYiiru6sOquEkzTZ0sRpte1lTURMdhLLaB4xEolk/CsoA+ni
oB9mqmjxOupay6382jXqyDzHUb6qQ8XWsvsWZDReJ0XzWcUGW0aJPC/DGAkkndAbWHpTGb5og05+
IkWONzBL2dYg5oLVgbNOqtY1g7I7t5h/E9COLKoyk2u7wK0bZ23jOnLAYnCKry1S2yQpskVaD8aC
sq0qBu31YOJnJe8it2HFV4kUO7dbugaGLF2iwfye2fW2rQheOmDcelPJRdrg0i2zKL/pg3ZLfdOz
UuTMNDW0Z5q5qFlXzMOocFwzQqFLg5xv+j516xbFngxzUyRpSNcRwSvwQ6cJGqTAvcU9U1uLkLSr
VDoubnJ7XhWNL1TEvzhWfZcPchuHpr8t6KdU5fLKos0q1gq5iYoCNzDjRZiHl5oZzB1wQ1yjjfgM
1QFaprxeRDTzlM6qbYZU5UWJcdqESoo4GqxNYeNPdjac1bQt50jFndd3JRGJku2chyxeSqlKwUMn
hae536ChIi6RNfOKolyWSUxP68Bzqr7dGCEDT9KASg9N0W9KiYRZkHzt2IXH2qBeUSN3fc5at0lQ
Ny8dg60zM5YiwEUtBotaV4zVy6Kp+3XfB7umsdIFKPp3bcdEVKQxRE24dH0W32WhUss0qchaIi/R
Gu3guXKZFXuEDPG2tCovjFCxqcGYkGLIdm3bZ/Me47lfBsG8VEN81vUXZpjSc7+WmZv51qKT1jCr
e6tYQCZb7B7+crJCFGVdrnu4MxFkcbHMUisT3NI7mvi9N7TsT5PIYI7qKp7jwl6CEsTLOks93ltq
YfgZFVlLumUEO4a5TRTEa1NZbksCc0EHqrx+cMA9xcE2bME7Elaca1vd1VXYQkj+c1/fA3YXm68N
L2QVsM8VlEJME/gtiGE55OgvzQAJGt8PGse4jJLKEm2IbUGykgvuRNxrrGE1cFpdxCVb913LvMqp
uTvUbmg4cgXKomYo5v2mk4MlhgzUK82am6BShYvBva+aoPs+BMi6kunaD8FY1N1WWb5IrHLNMsNe
GFVhzdKi0GtD124amvq0ZMWXjtPYK4euXrUWPMlG0Eu31T3Z8iCRM9tZhGdIO86MBJULkONtLutI
5ErpWUqwMaNmdm/7Zr0Jg5qJkGAt8sJvNgPs/elWJOvdINuWYVfO8yrpBA19OH8no5mFiJf5Lif+
ty41g2WKaLqpFPXqvEuWsBhojRKH7MoGbH9rNNKFBsd+W8DlhaUNMutBsbZmgbmrkS9FVOsEfE9C
F9pwUq/udDrXZhwJMzOsTdmjmyYN/2wK+c02Ar4gTeByZAebFFeiaAI8q63e2iindUNtD/OMl2zm
UIu4XGbtulKDGxVRIQZQ4I3NCRFBYzZz6etWSKzprs3MQrA+RbOU9xCXWXGwkQHAq7uo9ewuicAA
xAtVAaJEtkvFi3inO5t4sBFo5uZBG29ZEH/PHWwvyv5SGjycU8cyXGQa6pJEqN4mpX1tZq5P83SL
M7bIyyLd1oMTnD/8teya+sc/P7UjaffCd40PrQnBs4MYVCdg9xsHEq6XD21bYmUEQ+VfKr/jHm8C
vvHtgm8GTdQSOMKbokqXhjF0l411Fw2831Frjg2Su6YcylvkmwsjS+KZgRKIgkmnPElyMg9j0m3T
NtbCGC6NXkXrTtvGIq7YhWEl/VeWKe0CcR9eFqmTuZIjuaC6EbJU6Qy6jhq3sCruclY1Hs3Sblfm
YMtMpxrmg+ySLQlqLlK79RcgxjdbtnijrXiYdWqYaWXumu4i8x227XxbuXZWO8LQFF1aflJBEA2g
2RW64aHvDc6Al605aBciQXtrtTMNmnMepV3q5X7iLBxLeaWsjfk/Tzwd84nnfONh4umY22BYa2A6
D/WilxOfDbGqcBg4l4k96FkX4e60LMB6fqH14J9nHR8WiIaBlzNr3motuBFuciXrbQE7Vbs9NaLL
ND/NQsuYlTrp572Mba+OixvkI2vTlIHhVrThp4YuBPgVU+QMW6dZhQwhw2SDITJY+XmQuAxMhkty
5SxzkkBOYDXFJunN+BqY4LMkZl+rLMzXQxOGbkb8bGvHTDBw51c68JU3oCSYQ5S8MqjygWP/R5PK
0YFJgnVOGBMgzwi0OE+ezrSS1UBb6xJiRPCYUUzOJL5QA6rXVdigBVzzi02i2LWbrl6jeuggXYka
t2wwXaUNmDqDW9kiVrWG2Ldr3d5PIaylZeAVTlHOsphjT0d4Ywd82CGe1cL00wrsdmavWCGbdazl
zimjz3mN6DJX2zBttsgp8rkqQrxqCcsEC+q5tlO+4Mr51oeptQSrOFw7XImqM/mqMNFmYEpumyb1
cMF6UaFomBcQMXqEpZ2HWdSfJhSMXCwbtDGkmhuohwyH53Rd6oxtU5RLofy2XvVZ3woWn0aBDL9A
ym0tM/m5MepqK2s67+s43Dm2GXh1H9JrhPvCNePB3qSqMAUEEmBI1kEgGzeSKeRXJG5E2LTtgnRz
aiDtlgobLi8iJnRpfbFbUMsWcp1Z12aWqFhIBc1VsGxTG3tRZuNNvgJKOhEBt42lAUHTOaatnBm8
qjxDJ+murXqXhKH0VG5Dl2xSX8oBzQ3tO6LUpX065L7jRRKFW27JL7WpwGyozjXz+BvpOn3LYuJK
zQZRWj5bphATthCKn/uN+b1Rbt+lmdC9n3hZSi2B64ouHjwQDbNzBgZqm6PyVBbGWdJidlaVRjVn
YZLPKPGGLFGn1GpXJTLsdc6xmzs5XieBm1uGFCRyjHUR2iuUVcGNGaeWsHvZX8gyXFd2GAnZo8+p
ZvhT2/FVnFTKyzqjh6zTwG5PpJo1Tabm2mDZJmLOuS4+pSSNzsoSshyiwzmxeOdmCixPkC4kacyN
6jKRlk29aankbpy09w6uHQ/ldjAvZIVET9L42pTrUBrhtmRBPi9UIsXDryxQCyeN7sw8zVd9B1Ec
qBSkvURB/M1LeGZg2mlCthAtJaJr9ZVp9uk87FtfODrgou8CtIPJZeKftRiM2VSLOfSRImithp6E
kbCZZKQsw2mt4qa8tGwIDrqUR15h1c5aAaNyCk7pcrDB9FtVRs+c2LgioW8JUqpilrRduej9MnRx
ZENEAdldZ1rVxoxoPZP+uZFmF5RE2bUlhU30cIFIFC6l2XMgG0LyiTNFXQmteII1KFvkpLjWEbMW
SIHffrCzZqVTIRPVrkK/BySCuj1jsf+9Yc0lSkx+HQTZPAeYT5vYjwTBUTX3gUBxwWeymVXkhUsa
1i0gwkUesDO1gMQ5matWxZ5j2P7Sx0XodqE9gAH3tUhaZ14ZPdsYA2OnfpkHyzotU1HYZQYXDrIz
qzY3Ri99SJ34IKwsqL86xbCKoni4tnHZzJIAhbOyI5abFRdNpi0gZPLwkzmU5TKWcN3E6KLr1L+y
+fhpNBi7zmfJilOVrGrJiSh9sG7ICS4anKKdz9HgpcjcRr4tRcsqYD4s87OyceKGPYm3dglxfhPS
1At6FM147dyleZBdBjWyXWDxg41jGoko8mXGzXaDx3AmiGgPzA13vKLpSmFByHSp8eBq4BAWinda
SAs8l8zqlRlDQtfhAaJ5aZTzJGkWGQR7InVS/5SUORcGsi03RJFesLBKhdZGdqq6GHiN1riRTd7M
Mr9Ai6rHYOPsGtIMCDrynFibjFwjFJYbK28s4fv14Pp5ZM1qO/SkGZZiSFtbNDUP5n4mWSpau4JH
pyz1jBV1vEx4kIkwiD6HUZCKskOml9SKiyzATOQJhxxW+dsmsvsLmAfPUvFdayX4Krd1vLByM1jL
IlNndpIIJ9eRq9syvcP0DDyuf2vkqvd8DRoZ4DZZxbk0gVD0Nz5N41PJ5DpP6uRTgq1vQNjgXTn+
pku+4cFwWZaJuU6AzLxOMh3PAvjuirktb1JlkDOFlHnuh6bjFlWczJlCmfBRygBCHl8y4nQiziH9
pvEPv2q/2SWzL6IbYhrBOlTtMO+WOjLzC2l8lzpkrq4qtgkTKxCBk5mLvrGYh1HOPtEhSRfAIpYz
I0ryRdxC3gVu4MZQqe2FGnxlHJi252fIM0Pwv51Ke0GGVF4nPSlc3WXRKrCyT0WQ14saZWhdoOvG
rCDkyU35lTXpsqx2egjy7RBYbK5z/R2bEdv0Kanmju61GGI5D3AoTxHw5BdtoFeW0djzgBoZmNei
v4l9eOwgOApDPXwpux4enrjJvNTCmduDFd/CN9TES5p9LbrUcantOEsSWduGFvm50+WDMJouOS9o
dVVrFswTXhrz3OLJbqjLRnAf6MlGdhCTGapfB3X0OZPEmjGIodya8XSRZi2Cp6UJhUVw+CXFTum2
beOcR1YBnEP1HXgKchoGBfc6KWORxeEw505iL2hDlaslnstAs+tlBrHRJUQrKyMb8JbR8FPka2NW
BMsk0tWy7NsIaDAr3dhFD2Eg5E+iNqi/TA2m5rgKKs+McHOJi3mKrHyGtAq9JAvlINLKP+8sIE5p
kyWrNGi0V1PTX9M4rWCiZCAc3EoBPW4ErE7beLpsr4I8SXaE9d3CbPp1mialeAibe+tWJ0W1guT9
avD72O17Hi0yoyenUnoJ7xdFHd0lUZvMUcLQlpRIDEbDvNbxQzfPlRvYvb812nI4bZs4ELwoTdFQ
CsEs9IYuB2x+dTJniZX66uCBLFHadyuOIUiIdWS7sXTaUxyVfw5AFs+QmSLRsPYSaggcJo2fg7JU
6wjV7WlSdAq4JvNHUgbDLO5w/5n22VlQhUTQogSbRuPqMq7sOec3mKvsCwPu3NOJhUQHW5gsbYjd
Hz3lvpaz5xAeqxJ3edFXMgj331L089f/XOcp/Pfw9TnPb45fcvT8GyzBf/x2pH/8FOzdOzbMqOmH
Rml+nguE2Us3VnNe/fKX0tLfFI8ev2zpbw6+rbI0bvX1Iqb4S2Hp6bt/PuQ/PkCvSJ1+e96/dyze
PI7fV5kce6wLwXa8Y4v9fjXqvtAEO/Fi7MBOvMDRQLGejkTuvtD00PUCNUfGofMb2pDHry3ZF5rg
ECwIg45KzqAT9uEbTZ7u9hWkUFfb//6y0DQuhn2Z942bAkBvDWxEO6Yztjne+cu8r8dZjMO+Q0sD
PHFRiDT4YQ2bGjI/pFKB0xYiyMiLGPN8fG+pUKjmqoZaExq+EyMTCvkz2YExTqNl2563xRLJM11+
wRRUUJ6/mOZDwj5UvV5kqQ/SmjZsWAhdixS+kWpCbefwNVYFY8B0Gh1a45ApodLiHPrtBuHTLz0v
tqoB/zOkwnKWRoouHRaLYjjtWbMsDf2NpArUlywH4E2AAZmBYdjJnM1b0171lIq2hfArD0WdhYKf
Oea9KnoRd6kI/TM4TZkpEfs+UEzF+Xi63k5df3wPPhFX7ZyW+d34mQZyUg2loPFyYJ+XLfddCHzg
1OA3gloU5pY19cNb40fGU5YFXowSsKKdj6dqrWKtWD1DxR2Fsz8JVY7sLsg0CvggcNnOc2QBcZa6
42cknC4oe+G34OogoVO5IXwOGaQk7vhzCT+r1nd9TQVE73MVxDPJ0Nn4mTC1Z5W1KEMYCoeB5xBB
AUPGjwbwXkTcvsw8ps9o3K1InUJeC/9X9WwcDTkCmD//T1uVyWw8B3ypmVeGxdo3AlHC2BIyoqBf
lCBVm/LdeDoSAWmrlhSYrfETsWwvSvh0rsFUj5dtNfpBWCWCuHZNemapDYVMF0bEGZwArvEgF1y8
xM786VbH6ymjEw7HC41EmTXL8RA1w4d/u6WFvqmodklZzx5uAM5DgZT2DbkYp2e89/Hi4z0ArTEr
s3g+/jxOoT/+DMdUngqee1F8jUC03sxuKOoEqUIlSEIdmC+0AJJR1BRUg3QCUmDR5OcRufbt1INC
pIv0WnJf2KNfgF/HDyvcAdHJlj2qBIIItkxSl0bNvI6gplBnm/F9f6hE0/heNPwp4RrjeSGVmcs4
dWM43XgKAj9z7YgMKlajVDaBBHA/lBHIqSMq4jaaSUmFDz+Px8rxtLOCwp3B2WIqISDG+golzRxY
V3eUYBwGftLmXyGinsWQSzRlP284MN5Rk9+mERbcNsegxU1HGrIAUiwAMjH0bpsudas6vuwM/5oH
BqQdZvFnDMxaApw07yE8TJObtrAjT1qmyCAjCpSzUb2zKyvsDkHtauBUnJDs6k7WXsZqLPpyATRU
AhQ6u46zL0QlkTCkX7pxBIxGj9q7jAZeGmYRlLlBYQwcnifYnCkgYmNZz8xWXySocAtbzep8gBk0
z8CIBe6Dyfr/PvQX3Rng0Ahwtz/ptb840Z/fNffc0bEf89SegaB3HbpyoQcDwblgye1zhwZ8nRey
HOiRAFr+sXdj7zepBV9WaMKKQ/gDtU/+X+x915acOtftEzEGApFuiVVUdW63233DsLdtggAhiSB4
+jPB+99te3/n8/jP9bkwJlR1ERTWmmGxl+j6e96EhRQKXg+CxKN4N+pC/G8EGvtE89NEhDcbOHjv
I6p+wlqH37F/k2cg1lNMBmK5tcVrNUbg7ULE4r0OHXpvdn+CLDDb/9df24//JAYRpW0OesGvFTfr
dw1RwQvXMW/D4gHsFNQTzkfOLuWNnXGoNUL6Cp3BtzKrzzTtplDyyI+q6/JCrjr2zogXebRUiHOT
kSccpcf/eYj/YYqGWAYamF9PFhELnptlA2UBj2f+K6JQpHVaSm48ZYJFFpvK+30RLDaQHmp4Kp/L
CungaPlgS549temz0a1zG07g8vKRLDI/1poyGMNSSxpXlkNizH1baE01uxwLaFyatKDmG2YUnRvl
onObbEvUNQPHdIp9PWbBkLjrEIsmAPgEa39UCDGn4JqHcDREnx8LX1UFkp1tbhKogsrQbv0eXCOv
WsACjOfH9qxGnh+bgznf9z4mXlaC8XSdeos4GerIlobI3xdTyWW+eg0SwI3fsqkV+bFAhkOywSlP
77skqYcW3DVhIW5SEBMtB9BR5pBP3oBsfZoGlozQaoT1/pOOt1inXgyRtxU8p8bM2tA9lscOs++H
fKOgsKqWrBEgFNAS85xyJBI5ErkhN5rq77VgXzs2lbzykVhnR60i7+xKtaGqPJEfC7GvEW0MMSBY
DezIlHlhBjL3ejq1P21z2gZQXRQfRStOozAtSJHYmHdyHPPNMW/MeizSY9e4gaMJfct2k8JHfm0K
lZcj++7PjUjcfevYdSzeN4loXp2laUNDjDw8LtfZb0IzlnqLjis/noovy6unOrA4+/UeV3msAajt
0Qj3nabPkH5uzdP7FVrMEH9ftjcusg1Ne/o6VIZKCqFkDr4fjfT94o81QlvQhwQEoTGp3DBtlR9r
teBzNtPt7GtRIol2Xo5jLURI5x39ni1F8dSUEWFOE3nVt/jpwBrL1J/4y49N27f7fM2svSUAmBzy
Y+1oHRb4zNOCpPzYf+zCEwc+EqDNlwHDLRKW5rkoWsBMpBqN0FczkK3SgBwkEE5InZHFRiXqLrQn
veTL4mG17FeR1FtfhjqodV4TqfOFehHj/XbCa+SGH4143s/5aMDzNj10TjEig/6nvQ6Nh1Z7nJTi
iHlVIW+Os+HHKf2zcOqB58Hg4jT3fYWy0eP45pzmFY2m8DFUdBwt59g8Fno/8L7520daOrBQqtWI
QQvI3FzRQsuOIUxweumB6ecZNNMyP45u+9pvm32xWmEQqDpG4AWJUWv3oW0XFkmOr7hk85KhnV7f
//yxNsJxd5ra+cenEAWi1+m1AeOF+7Uo9Px1Xxxrx7510Bi+e1nTiM1VER47NzKVoSOCNvlx+KdP
juY3Yza6c7OPWWzd+vxY07QZ5OuxupY92ZJj9VgI3/lcYcpIVGkgB3o/cHwbdNz/7Hz/a8dnDL8j
Ydv7TXzcebz26e/77dKFoNtZj1MlQFJgngV8umCcKp19iCII+k7LhhjxuDSvRPs4rvdYWPbMsqA0
Lz+OUnfDeFet+6j343hl+Ukt7Y981X3iNva1WL3E2f/Ij88enzq2ObH+/svH5nHg2Pfjz/30nd6Y
umxdQC5Ky8ts00h1s3ey//Rn3vdZi+1vkSXHr56C8MwOxqjam6m/gIwlrff52Gr2XebeXttqA764
by4EbfhYe1/8vq/TmFRcx66hfDAvnWGUuAP79/qt+r7uF/8fv3t87f0IP773vn2s/f5Tv55SOdEK
FRozewWZLU3rO8dolsz7hGtXJPH00J6M3nwF7eckzT7rHYtln/XEtkAEZlh6AKVuoomWY8g2bqzR
Vss5NMdVxQuVEwYKLHzHfLSbTqb2Pg+9L0xv/nnzONDX4ttecC9Z998xB96Agmp01OzTXL+MSNPH
xQILWk4ynvbGfyysfYJ+3/xp3z7rSSY0xqt2b+FeYSZIBNDXFkXAQgqkwc52aoB8p1ZAz347ceTb
4xtux3w2iHlt3KrNahewdI+Z1uxmjOnzE0XOy9iP35zR23Pv6EGCchZr1nmhrwOe1PCRhVKyZHWE
Bya0HhNrFCVSSww1c6cWhGz7akUwMB0LyI6dsHLLLfZXnuplLaCJ+uu4N45t9PzEe7Atyrpt9zty
3CV3n++Yp+6aYGuQKSnIbBbnOzRR4jLVLYgz/7NQVZkuXnkKmFpPQR9PhJc5LT9UDTqv2iMsvYcn
gTd1ZjQPxWPNZ5Ee+/bmYFu0PUkoSTAbGlsAYvm6EEwhSngqRrD0AGPDy4hYF9otltfLhUvC8hlQ
e+aU1Rn6YSsnhk1+LDY63UHqzE7zuJ4o4/7tAJ66sqA/7Yo5bdYun5fhsSYIcKDzlLFjLKEseu+h
gew2skYN+bLjdPmx2AfbPIAg4sfmjwP1OoOh7FlUNUWXH4sfLeBYrV2GIJhBJFhXkC5YnnHrVZ4V
mWqTsazodSmWIPJ2+nnc1BkYbXk3aoeEzgJ5ot4ZSnfy7tyt1dlgOjMm1I58V9rsEmsP1Y4FOWbp
oP57s7dnkm2un/Wcfh00ue9bG/y9b8z5sSag6QhJVUG8xtEJO1xBi16FJ/PTdmBisGt+7GZBpX4c
AwB2mR3ZZu+7ji/++BvdNCMkU+4YhKrkTgTx6ZCLfdG2vr0Bh8HqRBsgHjXQdY9OiIjMJejwpf3Q
wDCPHx861vQ+cx1r7weOz/34yqbrr21jqeTY5wkRQFAL9mfoMRLsC3PrKW7fvorGTkKyQS2HmG2E
dBP7PIPi8CCv80qc87HrOFiVy5Qfa9xgZTQLnF47ScD/vpnIpfDP/eTcQ09DU7QUTOlWdW5lsWSL
WzIT8tN934iC634pE2tAZH7scjpixNDmNeG4f+L9wPvmcjcgwqUhaZNZh/OS+EaMBkDW0MuIP9+2
WdlA6nUhQeL4yfKx/+YTCAvigmN2zFTsPre3SDseDcBiVhXGc/cIoqfS2dgkWLGKi3ARnserfFTL
VYItQpYEiLXM1/llsj7PMw8rlrV+wqykYi+0uSNN1qmoMy68ufOaDLr4Zs08cgEHEBoF+ve1b26F
vkKDtzXA++KuuIzG2Q8i13kozXAJ4rI+s+7MVh5JnRa4rtTN+6sf0Q0zdjT+tZWxSLrv4LblmE1V
5BlvkocOrv9p9M5O00TmerfKsGMfLRnaEP3G1QcXyN4XAmwNolrreaqSqgsp4KJQQwdnRaORugzA
W+aZqdudpyEp6xQaLEHv/C5sPsjmXplf2hszHcKrkw+f/bC51eGALhrV0ZbbuRM1b+tVxc33NbU/
Kw6QisfGvYORqA/1W5DpyD9bX8kDNHtn9mrGw4uI/VifwFVXd/ZpPo1hH9b3XgIBvnu/c5Chefbj
7oachi81EsvxlpQAqxJGw7ZOC+OsltC92nM8TClBhA0FEhDU+IsK7bv+7KRgvbeIJuzBuC2/rV+r
l+E7v4qrRuYfyaR7hS7FRZr9YYSO/dZ6Vq80/jaetst5eivOOKs62zKIpR/Q55yc3+e2PnkZ8KmV
JmaZcI4pK4bi0s76LnHF69ic6upxKRNLxFKmrjgVKWBxKIuzTktoOSP3aWtjOkbmV8ofIIpaP0GH
YZiJa8fbGgM6DmS0TCdg9HYTaS9sAA7ACFKGjYJ8OBkgoDTlm7xcvYcAl9Wf3ah/cnXuz0mQ1GcC
p0fxEaYKXmbbmmCE3NA4PkzpVlyrU/AAUeVNmeq3MYjUV3DHTdipmAWnso4hJF+fWha7QTqCxQ2S
pTg3AMTdR8rD/rM9QGCcfhq7uLEeQHsO/HZJzb8G0IhbklSYSfd/dR+uX7yvXo+WCCXMhXmhZ14K
hMKQg9+RIGQvYo0uzjMUw8aFpEPMPzpfK8yDqokUWtK1eCzN2Ps0g2ItovYtGGPD3g/SC6Wn+W19
Bmtg0ZN5Rez10L6Rb9AdAZkwvwR91ObzZyhQGnElPEL0k/UsHqKgPLeIUdyo0tHqAylFphxaH/ts
nONyCL0X98v80N37r+Ksb8D5DUs49Fd0f2M++0W8PM1u2BXh9LWM5LcA3YckvQspQKwJqsSllGY4
Q/z5Fuo/HZEbO7cfIGzVOgm60wKpzzcoYz4bf7X3NOERkrRn67X8yp5FHQrI0qfIDceouGUfxUd+
MR+ADpRplUwXZwjdW36CRGd7bc/09mV9dJ6Mk33ffOtFCCeIDWlEbH6v+9jNdcqh5Asx0MgPYzY/
WCd6Mc9QPcoXq4rnz8iO2VnFkNgmxqvJIy8t4jGc4um5XkKMhSRCVtCs4dzGAqK2KmIYspFAPMxv
3VmCkQhwiWANQvNaxhhTP1KSs7B84gC33YgnHXDu0EL2u4RWaKX+qX8IPrE4eIEZI95O7K3LnMQY
oKe5s1UI4xEkSlkbl3mvIghgaVSE/Iru1qQA6U4lA0iGdngdocEPAX3lYLbQ860m226bKvJ1Ck34
w1/Fqbwi8zz1pw0dtWWRfz+ezPOCkUemNAiBk3d2ZAahFYsn3NPzeIF+AUp0HvVoqeUJrHk5x60Z
N+jW98GrMKEKC3kZCTst3BC2gR6Kl1vvVDiRj3aYFYB3sjIB4ZE1n5YbLj8g92qMqMRfDFLnI5lB
REdDF4EzisuzuBZpl7svFOecGSE5aRbdgfzxLmJIh5ONOSWimNWjEnBkAeQ++bbesWvwmd6zD+VN
mVVfehI5t7rtluh9+vN7AcDnmCJtDBvd3I4ngEe5ST2ZwYxwS3wENuOeqRQc+Trdc6NpWeywVi7E
T5b/6jY+Ymt4shYLXoBhim0gYPm8f+VYK/eE5FiDnmeEo2Q/vEBpayZNO18YVU1W759pj+zm//5t
mwlEMcpCUjI6TcxhqWIjVxff+17x3kNCVQVTPv2zaCT0mYbdzvmxdhxQangzuOkCR/LheFgkzctt
g06YWWcF5MpfIJvbDsvcsapNYI/KGUTsuVTRRFUIOBdR8Kj0Z51Xg9d2YddXDcZdYBAwhWAbNjOd
e3Ybr4ytJ2h5EE6bfQco1AdUdKyN0LgA9vlnWwJ0zODYurgzbeOhldCokK7PzX3h1Yhtj7X3fSSY
l6yT031hznFN0PjdFQ8Y6QkyXdGTIV4bYmRFeVe6ppn7XosYxO3JuamkyqY9lj4WI3NuxWqQdNnR
hfdFuaeC75vWAkUIpK53B8qm96ztWJODjyH3fSd14Tnxalkl0K4OuWuB7YQB4nTAweMOCR5r7o4G
18yCdaUKIpQNfmpNu0j9ANDUoGcINgZME8U0iAsEFyQFU/jZnF40BCbnBaYVw9HQuf4DIJl+DzaO
uXtnrCewpmLc8m4DEmOPEqM6dIdtZSHynOY6hsoEDp1901ygQAXb/hDMxbNXKjOvOg0muNrI8yB9
kYID0Dl4AJ0HRNvQePunctufsKTOx24d/GRuIc+Jmh2vo8yeQ6/wYYThMzKV/cm9L973zbO5nq3i
2i+ky8kMXyI0gLCIrVQ8m/Ceech6bK9wT/MOxB0Q3c6CRM48Y9Tb4WSqdhTpB3j8DiZb1vzmOB4G
VoNT6P+0nffreEHuW2FkFV/WkQXoI3C1plzZH2flE2RuWJhdE/bmMiVKuiQ5YNXjAR+L901/5DUu
EomhiZj8eLxkT+2NFRKYiIjAiYZ18cN19QHvwJQokE3six1DdgaJnWVJ4i6oEJKIsYiMjQChOxDW
xmpk/mPbN3WX/H8y7nBc/5GMc32wZ//wOP8m434vC7bLWKCz2L/1Nx23V4iG+AsF1y3YMmCFAAf1
t44Fbyv2fYJSBQHFO9m8w5b9P3wc3gnmAyxAfVCf/k3i/Q8fh0K6e6EjJP4o7eKDyPvf8HHkV+MI
RXlEx3Ns08Jr41F1BG+8+pUig+q7YpNTudAjcnnyilHf0fERwjp5cqC0S9HvqlsHbPBANvvclwPE
zuaa1J5tZhNd8DLEf27ff6LBdpLrnR/8cToevNsBytbCzEJ2e/dPjB3DTRmsoXMutmP58TpUQ9pY
f82rN9yZ/edgKIbI8TvYUebhbsG88Aerwq8c3N8/D6p9L8mGl31bv3FwQeNuCjAHvUhdfOLQmjw5
uji5o+ovC9zbyQLjaTwPIyxbc5394dp/ZSuPH0dTQVvBK67M/cUiv147vGzwZjFCLwy41GcO3V3m
rnbYrTASNrK2no2mvECiw7i3gXtqvrpdmzPedJdG0TGD9RKKjwqOym5R259scb/qnX6cHHEdtDdU
bwQd/Fs7gXN7Xk1D0ktbKJk0SnxyWkROQhQk7VQN2yGgs7CEdsBwej826i5rp7KN2Ww9tYA8z5D3
iEX76X+/aYcp97cGg95AAgs1QWDQ3Xvezw0GA7nqPF3TSzUXNCtFoWM1DiYsa8F3k7HyAzWbzLZa
A9IPuoCZmJ28FR1ySAkjMjupBrImWyGtb8UKG+roIQmEBxcgYHNnkjwI4FzSk3yyORyfK97hB11E
TS6Lq7+6lXQfJv7JFXDdBIye6m0VwLRL/gYU6YPRWPTRYMM9Ohm7CUgfm/CoPLhmkwKVBJYUrA9T
WXxXMMs/FNzgiAl9+1w13ifDtT6aVh+gHux/7V67RP/Xu4VgBR4xFB72XI9av+nAGlIVU1sW9FJz
bqYw/tDYdcgYA/ODJKyFdWXT8KbWsCqEfi//4kUlov/XE4GID3w3ejo61G8drWxss63WlV4cf1xy
COOQ7xX24zYBKLTGp3WD8HpYoVsq6HkcuzNcu/r5v9+MX6UIe4t2IUWATAK1KmBncHa7w09DTT0O
0nD5RC9zUX03kKZ5/RbpaT1DX3hPYdTGM/rT8Pbv0Ra/6e5FnfH/rh389TfNuaHeCKXTxTadk5bc
iQ1lPfHSv+dFZ6QNNPyXzmlurRGcEdu8GxQ/CKUg9ouUzh+6jvXv8cbFy9hQdAMvlsSD8H9rDH5h
k3kziH3hbLxytthXkDY3fgs+uGmDR9Nf/3I8o4673qujtl7A/8/9DfISAOtbD9s/3Ps3CIf8UK2O
ky/+2iaB2z7aZu+c+QqgVEhWnBH3XDuQiymDy8IhkL6hu01/kHpY/x65IVzBPAbYGivW7y0bVKNV
FC6jMN2s/NJvQ3EnZWmHjq66TDfQs8FVvQu8jUhAZXFulQP93eq+2XwQj2rb4TwTeMPE+tTfPDuy
F8liPlTzeVpswMaWcdsq1MEwqyB2O5T9MCe2JsZaemnrQU4GA/YaOgP8702g5B+G392++Xu/pZDN
0GBvrqis+2u7YW3g6o4NaDfMESfoCboIdXWWcOknfhHz61Rq/iPog2z4Pytcoev592+6eFusA60t
XNK/9w89+JJLT9iXGg6nx64s13u4l+7JIBic3TJIg86vsqq1d18BFr4FEdtXJvruD5My+XXuwUSP
urWB6QUUEQpg6t/PZIALoRViMPKxYEZaE/MJaok284BYA0qqdWYtDbBQ3wc8VBr2jaUUZkIl7ZNv
qSkL2jIuS4mSH8gW/jBpO7+OqPu5oYYelMgoG7Y3wL20zs+jyMA2vD2EeEEugi5yjdZLiAOLCJt3
o1kZrPG8iwBxbjdQ26q96Ew8dIV/t88r5dJaACg9czcpG5fFqSFs1PXJmUs7JYG4sMIJMsnRjPse
wlzYzZMAURnULCpItIUvNqsDlelaXDSZnKsWbXkTNILc+jUgz3X0YUigxYNZ+uFQ+kHSKycf5VCm
qvHNTFemCdsj4j5WQfLRMRQckLxLEB4xOO5rK24anhBjDk60HMz75VQT/iflEx7hry0NVQhdD3M4
Om6wK7oR/f16D3tfN9Dq2oASSpiVlON+MDeky7x2AYT33Z2tiwWT9gRwyBgVvN2+GXHXbSJEaEDO
C8mWvGkwjwgTRHDtO5BZcwFDg70yUP9u2MIon9fj0qQIu9462p23hsFBrgGoVqh2k6+Na4PUcx/0
bpVsGeA6FGKYY6LHCNCGl/c+UJbFXW5FCa0j7BUWHjZy8IqWaySDAvUcNgrA8NBuNB2MoxHdKa1j
G/S5HasAWKwpbUwyg+f7sJ/JyN6G6my085wsA0ru1JVdw5Mrg3zRp2Ja1tseRh4IUbqLtZR9NFru
iMIZHprQwi6j0HaE2i2QAQf1gzvaRibsJgDy+7Ed2Hzeqv4RruNHjGvVaQ+LZAvUttbJ2lbqqbLE
EM6VaSUww2jIOd3ijjmeG5qo9jBiDL1bjJHHs9gqqIqG5Yz4PxNNpeDrBAkBHZaXMLsFubOq4DqW
qAXEg6XG07OQ8vcTlNlbSyPw4wh7OqNHPQcSNcJ69UyUF6jLqY3sGS+/xiT81LZvTd+82s6p3Uid
EJQIiD0Ycq6KLjzaFvMjn8vyPBHn8zRObTKoxoIOb+VgPQueKa/tY+3BET12s52nvIfZhA41PTvz
bT3Z7o2Ce2XTfL70UkXtGHhPS7kFQNSLVPjjiHo0hZuv2/qh6evlqhv7BJlQdTY791uv/TlVVSCS
FroG4JB1nVIyNbFXjeX9PBNgqFN9sltVvbF+vaN+D3trPT96Fp75YiOQH6dHl83sWrQ9JEYO6jeJ
pvUQxlfPlAnvoSKFjPwSgUfXyWzR7niufdHGdd9+V64qH425+F6YVpEsDkOFkQoWfT2OCGaddrvp
yxc2gBbnGGtqyNtvx+IwaPn+6zKA92v6G9Es3qWo6JAhUJ0iVni7ImO2YQRc5TNozySQQzYZRWT7
an30uwqut0rfGo4b2R10DRtMzrGLZn0mAYPz3jNI4g9w9W2o99NCF4C2ZsdcTohnCJ4N5KcMLARK
H7Swv8aiBIV1tHDZQ5jQFWipAdaIKL4HtVQXvvGv8MPBXBls/H7x+S1GMiseqi3IShsaZkeZax5M
cCsr9cVA1/hQ2J+afnkMWG1dtwWRhY1MOhsq2lyWfr4xpjZdxCqelF1mJV0K1AsZ42ZVBoYP1JEK
3G9174+J04EdUkZFooDNHL6p7aJabwEz11SpuzXlw9qIz9TW6iRRCuKkyvZzoZoQA0ZwC0OTuMcF
gjtopHcurOIzDYr1Mnb8u0Hn5aaciAl+0/YjE081hMqjfi4dtDAU4FGkXl9o8SStGq1imryv49WB
Pf+RWwrUh4/Am3q2vFOgTja36/LW7O3IFd+DhRg3raM+q3YUd9SbQ9Tr+VKaKH/RT6tKHGbDxlfL
V7j521Z4HxWXbzUp4GlwqjuXA3wqixI8qh+wm6Jc4GTzwBgq/KDmQMShPgTZJgAAABu7nahcMxMK
l8TsAAOi1IMZ9Z7RXLkwXiTS4cxZ4IaTLVzcKuB/dQgpQqZY2BEy3A+s3GUB7NrxurixKtCa1tY/
mboqoIi3z7OxvVXOaieNWL2QGF57FjONCzG/yQq1QlBGKuiVFyE3khDPgLvCLXWvtU9OqypumkCr
BzsAYO9bKczHU0Qd2aDbcZVINSIN5RZ5htGsHL3yeSIAGJ22+yBpo68GYcWLoPRbaeo19LeVIY3G
mcz9ZD+0w+DvdSmClylg/NaGvxPERDvHfWWC24XC5FR7NNSy3UJSiI8aEVoICaw8yb2gSzcHz9Uq
4ItQc2ZrWEWNyk007fxYaKWh3nXW5/KqTcCpHTUVOCTztuYBe5tLOAtJU6aEIqfutHNWShjneST3
ohD4Op2uhVL+jbHdSOgt0iM565EZp9Y44pZJWQ0hSAeeyan3osXaWsSLT5uyeKg1FecAo9MDK8KR
9zohne9cVrbBUYfCNSgDA99CV8vEbNTzXp3sUnY+6CwWvBWdyx+7DdxeMzZL4i7LAkZGAwelZE6H
BrUFDAxONuphXDtLfdtWVcb9Ys/nvkCdGwPZULg4sI70qEWGnCGuKrom3GUajcR6KOG8BOmOXAKF
Zip0XdSl89yRJkPfPnsGSoXY6rrO0jgFXExxqIZyvUzbgGxx0PeoGgdIeSijShXOdbCMD4EkcGnA
9hmOZQmGahqQxsMfFFXSM5J22mtNSD/ShoGKZqZn31kLm0Kog1JLLGCf1Po6t7U86Y5OGfDvTwb0
z6/lSmE9JvD7mCXr4l6YxYltMJQPe3Lh00V9XRurxABZmxfGNxFOGqgRBNjfOwVHh284NorseA+j
K7o7H0UawmAcNNTmPqpKjPIBcfiGnwtQB61wUlgwq0urqIhRcJDnhpMOnu5zo0L+Yq+Jg/Jbqcsr
Ayot6I5T6PeTpWLueVk1skt7jGlgzFm9ETNFwbLIgOwxhChIX2fZNMnYNBLPcYInW3Nk/6hSgnJu
vkRFAiN3tB4u9Wy1kdzmJcc4bPZIiQNv9ZCPzyAKUXewJYF7J7kQ0cwblPah1XheXWJerLm9DSb5
VVj2Cr/NHoCh7BgKwt1ocECUNdOtgksd1jgWJBLVTRphA+jbBp7p3h5DfwTkhRKvLiZ/C6IR3cuY
rRgWSzjETgXvdDJ3HAoTZaE+BRxvYWN34PfsurlZIaEHUygMJzl+sRHVlA1ujaoczqcWHm0Y5AMz
ApJH4213CVfbXIeYea0rbXO7G2k09qtzrqreT4rJZTcaM3hmuzCMa+lDp9Ya4E+A9C9b8M0bfZBn
M7RhPn2be/frMDRIdynUc0UzxpDJfmFGUSMl6aoY5ZHu52500kBqtH8rSAdpS5RW3K6mPd+ikhoS
FTp+sozgPGqUD0D77sjwjTrkzQ4s9C7Lhf9dNxnRNeYOCoPoUiV07l4nzqrTzMAJmnx3RLmPutMQ
rKCUbozKj2+ue9nBMF3ZVeZxvSJL+a57FPCbre6L700fYXo/e6YL+7kO4oF3UL31UG0sMA7LTT1p
dNlEeT2KQg1vyh8YZBTQza7dDNucHs+w2BephMlOrvC3FRW5oUIWqOSlbgzL1yezT/uJjKn/PC+k
CqW2X3z8vxI8NpSxenM0c9O60mcfKkkUwxpXPGv+Gb7gzxNpTtNK/nIS1JWD/M1sn+Z1KePBb2hE
B3rq5IsxwWTWsQD6F0fZkXS+Wq3TR/CatElDxBZOKIep8TA4Bb/mB5ZA9SsLdUC1c7vOFYwdAlqW
tWVOZA9qCPsGKiQJunRZOY2qsn+YTRHV3jolxEYNGhslQv0BZRlX8PqQDlWyZgl4mqvQvo4ZqlzA
LQi3NsTpiH7dmKuJg9xGIbOl5re8oWMyzqlnQZEi9fg0DRsLW2HN5zgI6iJG/WkSKaLKkC7tfTnO
bTpv+kRcqKxRNw65R4lKkM6AZGdUJxR3wCRb9ADFHZYMRoXmXKIcyDZAKU/gK4+ELmJSowoYkj7U
21wQy7ZV1ASwq7nbnWC3hs0+Tcx866rOT6mr3WicjMh2+jsDPPZUQNqBeqdljEwtRozop5B6T7FP
Cawn9TdkvDDfV2MiadHHs6QvmBjuEYt+pZuLqp/QDjalN6B86LLAGug9+EZdZ9Dxp7Z0RNpv4rHt
SZ9AvikS5lcpIvRQj+zccVRVnTRGOc/8P+ydSXfbyppl/0vNkQt9M6hBESDBTr1lW55g2ZId6Psu
8OtzA7p15euXL1flvCZcIEiCFEUEIr7vnH2OaNF+SoslBlCZkGHzC6o1c+dRSrKMVe8qFA29gP6k
xowWRQFYanGqi5muCjAje2JVcV6mrto7ddn7fNCwFIZkHLOP3lAnQdqhWeei5SGXc4owyt7c2Po5
zRbXDFA1h06moZydT3jlkPM0MReCNNoXANoCW4gr9qrmYPQob2CONOgOooeiXgEQ02PNJJjxA/uj
qXivo8JQObaU6fFuYXDAaOgqr3NjB8ZoPRkTwjJ1ip6n1ngzAHpejIHCeeHkQdskY9Doh9nL9hEt
X3+pKmaOFZefrrfxHA8/jPJ+yeMZ3ZpiBZmzF4rtT0tJfdcyKsQJ1rSrqh+5IvNdDzD3mOlv2Tgh
AVm5GvmSo15r9posu2vlClyk2suoA4CF33lFB92iFB2PpeNVeCBqh5F2jr8sYQ8Jx41AJaAFFX5u
dg+6zjGVqI7XD3KyIv6KTrVRIkFrVDjcslol6/a2sHNW685DCWkxIGit2KlafrbsF6vVkEub1Xwn
xyOGVw0NllX46Rgru4lY8B0/XZfvP7uFD1fs25XmaFKs2puFeXZZTTBU/Ei+VTPsJnOeYckDb1E8
ZsquztVlMDxUZwCGmedbBQq91hx2buOw4hKPpj1AmssMZJ4y1rEB2NcUZ8Kh0Kwwy50vhtb64GxG
0WoAogpIJWh6rK+53r8pXsb0pAfY2O/0WQ6B6MxLZyQ5cLoWkxnIh6TFVRKDkQ2UITubU3x0CvG5
VOtfmmB4HuaaSa7HctjCkuLmt4KrXKQXqIA8+17pZX0wENcslKePjr0IX1e9xympg7wrxysl0OlJ
eJW2Z22x7KH9ekzImha9ZVlx9cnSPZAnTDda1vjQdQBNmt+oeKpoPLES0y6IghgR7FETLs6VcVYP
g1IqQS4jZDaNIw/OlOjhXDU/LZC1N7ZdXUeG4bOWMNEOPOegji20RLWy9645p0gE3fR228pnlJax
KO4NGS+nj/1db06w5SQSBbtKWFGhGsMiJ97vbvtYlNQqXzNX3NpAf4YEF/BRNyKuypv4tjYMtMZ9
BcCiiaZTv+5rt32yj9/isoiP1dyK20lXjkJFo+A0sbjdbqy/t2wjUrH4oNOchftsTPZXE9XxcbBn
ik5ghbxTLJQrPR/uOlNzzWqLn1Dm155Gn6CBqVEnef0tP1T1UNPhzwtU7OPEMhGdW+mMrj8oWeTr
hfqNVTE6Rwx3B68u/czmX6iJPRivt65MC/hOae930fjgTuhTWf84lZkdakWhvKIxh4lV7SI7rt+q
7Zz5k1Y41WBl0qe0fdNaEyKTPg2AbmYMnIWJ7EZ5s6z2uph4rDNBfcziMpNZw1Oairshj6GvVfGB
w95RlBF+srCa8zSUDju6tNkhSRGctaP81DXGd4loKWB58mtYdLTJZsMJtNYYY4PZPzIJ6MpF5lMS
pZDeOu2pM5f40dXGa6cb8T08ykxL4pvJLMGIUhE1Onu8riPlJKXBlVswrS1TuEkCEC4gLPVkZawG
q6UrsOR57mWuh/7qdittZCjvuiVZbmsBtIaL1BwmBidPlCbKozVoR1Of9IBFNLIkdbYuebG8SaOK
n+he3Dh6H19dt1GOba0wL5CRd2cPu9Lq2gc1c7xjy9QCqJDmPGkYoIJIaCOOr6y4gGa56yyLi7XI
p2NayOKIRMljxO7n0Ck9ZjQ1p2jciLOaaOlpxpihKC728H6JdyN0oRBGa3WvUirbzQ7qv8LrrlG6
7B19+lLEighob1jXrkRL2jR3VpJm16pFNNI49s1UJ/HB1fnIpdARyC/NFNrNPcBaZx9HrvZgxY9Z
7jYIRhOBQKW4dWst/lHVh95FaJvYiRPUjWUEit6Pe86Wl0rBhFfk/bLL50bxHZm3x8p5Tp2e4X2a
lxveK8+06tDOXAfEkLRPeXrKdbO6WHH12jZtd2fmVXJcgANTCuTqqlvoi0fnM2DRmQaQVlz40+Ow
LvRxP8/iXE3GmYlqFrauCSjAM+3LXJYHh8VtZnriZpL3+gL1aBaod2lJAl6t7cFPOi1CH8OQ3Vmt
fKyZ3kOEaC6VqL7oFWYMcJLW0QE8dnWb8smT2cFTqubg2lz/MbwX16qgfgIgHW2oJ760NegmVweE
XLmPEgMO4Dr7GQeudtFmsBg2NbpzvSjPqoyrR80wTiy33aBqoDZui0+9asSpH+0bKkWAPTsRo2OD
fpMBWw4L6oc3+F3Vm9xMtZtOzaHGE+x+6Dp1gai17tyeA49vvHGfVia9gvbrITbV+GkCcn5I6AFT
sGIKgOuYmUlZ9A+jZ/YnLoUQVGcozyBYTetaRbOxL2xD7rzCLMcdCEXragwT1ZFShI77SasVNP0p
ZYylkn5VVnLfsPyBO2J/8iLDg89UQNiu2p1NWTSsJzAErk4PnE9JX0uf1FOdsnzOI92PLYTE/I4f
0Xh9Veev6RQhWMyTzjeN7Nqp6sj/IK44DWbFV0QUB0bJ1JMBS2Uduke/aiScjXxaBjkdFFkaMbNz
E+S5duYXVfyWQL7jlxToJgLpJoInkVjloTC9YGjvPBZkOyyCSMiaLH41bDw3i6LIc5qADY9t7+jC
zjqb+gAZTXyuV0zydsN59LiY6aupuIyk7tww7FJqWVZ15jBhRdm2qnmt4derLaOkbrDDHYsQmEV/
4Blo/2fHlszLLb6V3KWkGS/VdB5zZRXgnRetSy5o02jKse6f+p01VEowuqsZZtToBc3qDl0bkrqa
+olrXBETFheVoVkVynzwwFDiHnZ2vZfnpw5eMG0d+0lO9msnHPT89ja+ap+mZrbCUasfQDKO/sxw
vZ+t+S5JBTUpMJBRx9dsjLB/QTaznGT86gysCkDFz7HRMccz+m4fDz+LxpxPjtnBsJvoVTFVD+zC
OmUZ1ehGVL+sNlMujP5HqnA1VldTHjM3TGqWfNI2prAc2hyrivdcL07ykDjRzrXEz8HEpVFJPvFs
AQHBucSFsjN2at6KGw2E664uvNpPlZRZFozwXVFFxpFVrMiR3jWMnLs6ieQ5bmaTZVUOlBrejNoX
TA4pReyAK382RkW/TLnyNLfqWgHZOYqw955Dcd8VvaBP5t2pGQUqL2+/jawlT2lCYV3LGaJGftyp
jEYQI/thtmDHdWp2GHKM7XqK5njKGkQtlMGkLs8sO3emTJd7Qzsp09yFVPlDYZuPNS0t31oGoGkD
whIyIaw+8fZDqkL1MO04LBT6GFZtBilzElUqua85eFcixXhJNF0NlRwmmtkWCOK1gOZtFMZ1HtJS
ADlQ1PZen18pzSms1ijp2UxDqS/CwIdzszRvKkWiInco4TZryWcu+n1cf3cyPb6N54clluZxydR7
TdR9iHKmo03s3iaFaZwqoIz4AVe84TSgj25pY2vpvtZbQiL0dNyVSRHEi1pdRtTJyuDGzOpKrje1
/bMxi+HgeNmDwTqbhU/q50r1xebCcBATqx7NRJsdvRSeOu0bzQPSWowC3wuujIpxyV/qOdnPTjDL
VYZsklVgZLgzgC8+AGWMwIL/6CiGH21vOlYxUJbCfhQmMvhej95aW/lpCQNrEQxEtPHNtwQ9z07x
mFybOa20xmEdlMTOWW1qAKpUeWOteFJ1V+yFHb1AOl2CdHTLw9xSJZg6dA0Zw37YlvRp+sI5IqDd
e6XxORLixWuNya8NqKslmQCBlIkWVB4s0JLVKgHuXBMjmqkGyn0FgJxbzvl+Yd3edYZ+68j0MxQ1
Oh6Qx9J2eF1m4NPerylhttDQdgIrjTa3JHmB7p6bUhSBq7KoX5c2oYSfNIhtM8Ew5MrD4o1QWCub
/IMiu7CAt+fp1avXEgcdacyjmZ+2TREqlWCaTtJCqoZ0hLni5TD2G01eNUoUB2Rkz9Zc5gGu38+W
3dYAY3CkFBaTZtBsyS4p7CbIcvthUcxvUsVnYZuufiaFZS9ts9p7utH61J2nQEbgiGxj/Xkrv6xU
qthrABfZ0oSAZOI2LbVLA/MfjI9kjJfNGxIxTg+3e1OjTg/mfp52fRrXgT5oh0yjCDSxHvcwnILE
p5ChuodmWp6VonrwFjeEFdAfu35Sz009NvvalPM9cN10nUhS/ALBkyT0SKlq04gDeREKLX2aWcJf
piow0M4Fkqn3Gecac1Lby3yUNWnAsGr5it2YZytp+QU1y4sj+v45TWLrzo7Hu2H0xIPe4RHDyvgJ
ujKN1TZq7euUMyZESp2GukI/eVKZxBemHC8TczvdwUM0FLB0bYhaTVh61nPput/tvKqPrnSOTdY7
d3U1YC5qYxDYbYr9n4VFobN80rr8LlnGSzEY81NByxA/ef9pEUp0iU3oweYQM78yIed6UbgMphfW
zoqHLLqUkpPBOlhndVTUOr/FZl91Nu18WSYohF1+f4P2nEfTjN8wCyD0n5XRFE/WkvwcFINSTgX/
v6jmW2twp1DqRgNBq3iF7cESIyVHwFDc70i24KnXhvpZF0sE1hDSZUkeS50kZKq4K/5ivi+ZcEFl
oPJiel+qtdkR6eKbMVdfiqnFIu9M4sis9FWv+GuqcUBBXhS0jBbIoX3qlHuc81Cube1eFdBASwey
MjPA/gj+96BBQo2hRZaeuQKbTb8oa/DilJr8KKlUWsF0iUbe6JMlShjtw6vZQHPvI+3Gqmz3aiTj
Ec9DfmrduvYrI/dz8iZCXcMyZFhcoekhuUGHLYHZBFTGkpdDc3RzvxyE4U8qGEajHbQQXcwP+tG9
T3vwwWUsDg03T31pQxdRuxb9YdmnGHXkbZErOGxwIOzJ3YCLUtPhms0HoUHdNFiJFk2GeAHvbsLo
NphMfoBbM9syG30vvKZn0quF8F4fh9ZSz5EwYtAurr1HmOp3TXFTWpMIpczOaHXEfgSqv6vKgbYk
/XAtLsAyCC66USydg5HoL9HIfy5GHJFjS0dnkJ1URk7fTWiKUtDN1nAegC7eLoK9O7dUIZlDUxEM
urQ7Ro0Sn4094nk1p5+Zzg0+vgFincpUpKJz46voUsnAyKgXOKPkUmMbJ+C32kFXIeqT/7KGv9j1
xYtTLGn9qRzbry0RCeG49gZNdXJ9K8K1mMgG+5fxY7Yy9Ti4y9nMJSt0cimCvpNhI5r82mYwZ9wZ
bJiTxOKkKJnyFDWhm1lBmzh0DCGx3cECbf3yp6OUvphrE1bLbAdIVMibgFuW2ZaOge5Q8l+6U0qm
qkbLxRv1jG/G7VEZnITu2USxdfL2ks5a33WNH9twSCpYpAFl0BS/QI++Amgt0pxy30H4Mip3OKUZ
CyqFZZHQaYkr6JR8auMsEJw4OSQFi0/hmHu9zbyzS8H4HhEV/gWASFWCbX0ylYPbM4NL9SYKtUbb
21/1uSAuh7nK1aS/Dh74hVU2BFvwf4eotX41IJr3qYtkUEuORVIIOiDJetkgP6P2pjMX0FsMSqHJ
shQoHLxOReuuetsSGWELJLRDfR3t9mZswJIYlbyYY5XfNgt4nW7R4Ero5Mz0aMl3rZzHAFj76n7r
Yi5eUguisXl2JKeKq+TPtTqQ8QLpnEJFd1m6WAcHW3K1J0DjduCbQ0/TnzFJtX7dje1u8dwliKSg
qZbAEl7qo9D7o+E1OitcLEUUJLBj1qxd0xYnrGOCXPEEsqtVNb+LUzooshV+qhUViROOvJ8slUln
1Ll7d2iuqBZ6eAbLvWKX3d5gFebrOjkbi9OXvteZxW1bazIcpV0TouLMwOR7lqCGG52z8XPq252q
3zmVkgZzpHYHZ0ZBEo8OnkHsabpJ2V3OdHLqkZ6JW4yPAqngU+Hpl6zle2u0NFqxP349YxJRxi8J
X5+vCmuBsUjWDGEN0+w9W0v6QxviI/PCgUtv+vvNtm/85wPbPiVXG64IBkFhakbMR00zenUXbcCj
1LHAZmybH46UxnFxeHb25A9t2YYVEs0/PSTb/Y+dzspeaLh2wT9eNze3SRfxO4t7muyF47D+nhgt
dlHWAkNemT9FuVyiistktvGgtrePt4+zbapFWZzwHrz7YDYzzHbTjBL748d9R64uOTt93VhLmx9m
gZPRTrI5mFZlhYoOcPpvGNP2BLXBMNjrNba61TqzfVpNLPj0ts3tJtYxzDjDeB2bJGVab2Ns1Gdu
1q994vTPC6xnGyeJtupTkxnFYbPyeBnaPdumFLriJLZdk2tAVxTmk1mkBSMonkmRZdUpocLaU4Rf
irAyZHIcI9qsTSG+24v1tr18833VptuGWvmpMw2qJzOTY4UEgv/P03sH4H2S9c///b/+Eff4j+hC
BLO/ycL/xcHzf/4ZfbmlHW4v+Zum5/2HaqITx7xjwhdeTRl/2Xc0MsdZ1FCOQ0Lt0oxG1viXfcfA
vgPqznZV5KEa6kb0vH/ZdwztPwzYiiBjDII6VhLr/4BCiz/nD20s0XCWg4h+9arwgXDx/FM7WQAW
gaFuT1fXyDlTVuPedjPP2UJdXl/OOso3GPNiJL+Nk/f93F4ZZB9nebLkX8qeeIJp87hJxrZz5Mnx
vG0hpyxoX78z34bV5viBgNscjts+p5g8IgdX1oxCfloIw+Gkzinl8Up+okUuFsrKqyOz1ET7lSXs
VY9hmm3Wv48biNCUHLf7iE3YHM3ii6mDj9rclpDiynNM0z2joLKimKyGvpIgyIZKIqWc7UZvephm
0P25/7Gp594rjkmCFlFUAY1bHx7Jnvvrme+azTxLJctEOkDEkWBB3r4xdO0g+U3BpdX+vxyz94en
hpJwiYDkMDERPVuSIaG38fR93M3zmAGtVOL0TGljw0KRGWOpgHYgRIlpLaRvm9uN4mk9uLTGVEGm
DqyIcF/5xMWU548bzV7/fKG5GB83CJW1QqG0onaCYTUNx6ut0xnTWkUfkeAutYStlcdt9/aEj2eR
2/bZmsCSLlxFD7JpHgF9AzZavbbblvb3FjrKlvLIPx+GaRcBvYFadFBm7VO02nGzfoW9bU/c7utw
6fhrPh76OPpvxyyN9auV/br4lUxF/3j3+v3h9d23j7Qd4/2dts2Pz7m9sEAXJPmtZUqmU6DDo7lt
KWavnw0UYIa/bW47txu0qt9cEybzx65tq1gPsG1ZjSKPZZW+P+Nj/8cLrA4/aoViQ9Gq81yuvt5O
tNy+b2+7P26c9bfy/vi287+8/9uhts2kYclJL/fTx0u2rffj/HmI3973XzZT780oJgSPHx/2zyPl
tgTHMurMg7Y/5s/H/5sP/9sLftvcDvDffMiPx7et7ea3l/+2uT3ErIBGdG4cHKzWvr5Vctff/8dv
/N/uez8v/nw4gVp3/GMntZe/zijprEDAj4NvWzXaSnWvLAv/ZrOd7VBnSPt4zcez/zjs9oC9PMRJ
bZ3cdSaBIwxW2rqlrcbvj7t/7KvMiPbnxrL6l83tqdtD29Z2sx1oO+THXdIVGAG3+8V2uG3TmnqO
/N+/+/bE7WZ7G8uMPylEzeKY4YPrWWOPX7fNMcXrjktw0UJ1Ap62Ip4wF9aIrFdeUrq6sLed241L
Q2nx3x/anrXtRadiLaA6G7RpKJhhtSjpeNkeWlSMmk/bpmqJorr77TC6LUBP1VoWFBn5BkBJee9e
MSjMXto2iQ5Zgu1K5tqNp7QJNaH5R9KaL9ECPmcNmStZM/tzO/zI6NIA9YEeMuZvclLX7kS8L8jF
wF1f6v7kJpeawg7YToosKH6G4mw44tVYYIaWXIJ2U6ahhWobZ//bp3z/M6Tp0itcff4bhG1cr6ob
H+2DzvZf7ev+Rrm9v2y9MmzP+7d3vY3R+seh/x8Ogy9oCE3TPW5Hhj7NNWd7p/fNbe92GHe77m9v
8G8/SaESdpTKimitlRj7/mkw4R9qnVbediXD11X8RifbYGUf+/58zsfDH8/52Fc3NsWEj/sf0LOP
ffoGDthe/XGI/9nbbIf9OOLHYbZ9Xpq9FBm8PbnyMuf10oVcpHvf2vZtd7mC32upKg/bM7b9qGFg
W/y2uT2UbtfV7TV/HHG7W2xXyO3h92duL1rWt9223h//uP9+zNhUAkmSXwBKICPcRrm1WBZfNPVb
PCvFJV5om07qyOxCAjYdpjnsVNglBjNSarcdqXaZGizESqL7senqxPWPbKTS7koySLk+93s7hggo
rAwfU1FcO8+rjoiZYU+ogOcyYkFNAbIiOWfdN1txT0QNF6fJBTdYRTrZsM6jLOlsClVBQ9w1RBci
CBiZYewT49aF/3dPjzDs6tk9o/WjvJgAgYCNRtRr9zVPlFfkX0kotcHbw0e9FVTw/FRffGF96bwS
BkZCLwMFu29lcQhGwh9yOnhjTh/V7uW+a+LXLKqiHQXjo9EpUCSiaR+jyCgIHoFzlk+H0jGPddbc
w8H/RaButEuWCoWSbV9ZIsQkCng2dPjsu6QzTx08Ky8JM/LARb+R62SPGdl8WyQ1BYxuXzF3D6Tt
PI1TlZ7Qxnlxa/hN1dBw8YhTNlfC/zgljxBVFXRnqBq/j2VFz2aoYv6TKjoaKgfXZFq+Vnny3ekX
Y69NL8T8DaK+J0rAF82Rdjmp5c46zllxSKggTTk5MptMCOAlJhjNXZRaUIJn33kw7fzYoIk66zqp
tgaycTJxqm/VRB3fRXTHsBgZOxkbD7rxlo+ecS6ieHzOHdiOWSwfi96+0tR4sSw8SANC7UE+COSl
qV5f0nr+VRfaumJoI8yTyMOtqe4PWt+RiBpL0ilot5x6yaOZbG9Kypyo0oDqq0Z5MDuUfYPX7d0C
TIrTeK+pRpSD3unuVRpEy9rkA1pelZxiR38Z44eobbHiJclA+6ldw3lpj0XoX4Tl7LFW5CVzfyup
D0PCn2Uv0wnD3UtJqeBuRKH5MHx1n9R5GEMnkRNNTeWngrGqKesDKprPFdaVkBYB0pAY5eli3Bt5
T7f9AOcVNaNHnbq3ZtPXcCmMOFt2dGaxdLkTkdamcQBc3J3QHMS7hCZEgA7bCeIG2UmCaINAWrw/
RUNBrH8h1OFXXco5AAIy0F+7G+mO7qXsrDvEC2hZRxINkEX19oU8a1969IXm+k2xUehOXn6g1VnD
u1JJBxjwt3f1r7Ix760BI39d83PYx63o9uaS1KGX3TfpOPpWixDc7lLWWzHhCkZB0BE2gjUNkEs0
znmEqjb8W1egeRoX7bFGaQmei4wAuKgDkraXfpkfbOI6912CXnbQBwC1vALCQxzEqrwpq+6+jET9
4lo5NsPlQpgtGQoqkdcEGEUrNyVNHwZm+7u6y92LrcWgA3GiZepQ3BM6eW4qqV30NI18/h6xN4X2
Sm8y36MSzX1LyPp+Ji9Nzp48trkH8s41QIPlw0PNWeUPSQHfta9iLMpJcS8T/hMY6+gwSPd5mUau
4a0q/HqgNIpuUwsby/ykDzOS37R/ao2YVKOVmZOgHJJtLX2tsliQMYVu8MDcqO65iGOMCEZ+T8w3
7NBstT9U1nOsDOWhXeRxnKgZzcg/xwGrHI66bl+7/WFJx+8mQUJk/QGXJs4NarrSVgdQgkWvo+1T
onCwxHzQM0ha/FCf4Wk79KMN8xqRyut7ku4LghajKxlP69xX3IrRreUAydhaeyFGxP/NQXMvGb/G
k9Uil7bGQFoMCVYLoD0e8i+VKn1jotFd88kCw+xu8EkA4h77ZocnSJB1rOFv1Oav2AMK30qnY80/
d6eP8c9ljH6WVXyTjMvRTuenqGzuu6i2Qrf3LrnSOIdaUxp6qYayQ2z/qdIVfhQRghTiPOKwN4yn
0dCQ6yfeqUzccs9QSIU3JWjHSJRwzBh04zjPDn1hYXStYHzZDqKnSB8I/VtCkZNg3sy3kWF/JbVQ
82GpopH26JRUy0sgS/2xcSAgpmRhMPOrka2qZZBzr/eiQzWZrEcz8q/FIhBENOHcdvpOlfS050I8
J5ym4WB81yptpoCCtERr1u5DsjzNEUZaZyR+DS3iaaSmjMfJJlBN+6QNTIR6jxRS65uXo0audbCA
vUnkc5SjgWyLJyJMl51ooXgqJYJNhO+h7fXWU1774+jql+EOiRi2YU4wzjQDd2aCkQm0YSOJZekK
76LLUSfRx3XpgT+gINeCpOacnOjk7spG0U+zde8OPQjMrA0aZ2VaZoOLdTojOP1LyywKDoavRgx3
fZ99Y4FQ+RJ2ptd73qGKBn4fdp1hrDHasG/TZM9M+tSqaTDosrvP3GRNf04fMmGR/tumu2UlPhC3
EwWceAHp9JSNaU76yFlvjAWBLDRE7IizP9BQk2P0ebEBb5qz91nq6kLqENZz8vN8okK/t4N1GSkU
B1OGRKrM7J9FC+XDmddg7BIxTMRKgG6l/lTOiUZWELam3LnodqzuTGAAO2Rg2qGPmwyHQNLskFu9
NO6AEbAtVloqu9paJVXGUWqW8NULFTV8wyMzosFOVgfI8zzKg60Vz+WCVqXH+JkL/sNOl0+72Fvw
0Zg9q/XuU4l2ejcYCyHVRnybuWh6R4mIsNFIsOnc0t0taN2QPt61j2qvz7cgEw5OSjm64txwsmg6
MJD0QT9+H4dkD79jDhI7ujecHCWSIELSRMNLfb7ct9QrpiyRR2JkSbFOk89RgZBtSSH3DuYPc5wP
sbaIs+rSyiUqZGfSmDssEr5hq+ShSZJcZUusqnzTtTbewoVjsVQz8k29r9X9tC/dlvgJN3mrtYSG
p8lEoUvW4DjVrMjIBhTqKp5CnCaOUiI9XQpEA+PxGTP8IYagfFOmyJQiSx/25lTeDrFq74WBp0Gq
1VPHzKFp7Dbo+/7eMxps/KOBY1ev7yxb/6y36gWpzGwPOuNZxow1rbtgUHc0UZ9A51x5Ev8242G2
MJIvhbgm+vijpgsFBcY9EOwtiRxxzu0YQabU40dzBj4vkWBMafyWzZ/tKTtLff6VT0C6G0fR14zI
U1dORNmaKN9SNDBo7Tok4L8QUKNJalD26Y757Hqx4xtqfBuNruLHLmaEtQO6K0t6qQO9Rj/JyujU
MIVW2+pa11hnAQp0x2r0c8ddNUzGaYjzYTdkJDCUk78MLSQWLe8CE5nPqXHmw1KZxpExbl9oXnRj
l+mja46vNCn5AdCkS1y+uBgcazooNJS94UL+kk2d1wZyeCxzmZw8Q0WVjv53ImnbW0rm842fp8Bj
ddqVXlUbIcsHXze/TVVj3BFJwtAJHzq05zmAkPwK6IzBBMZQk5G6LdxP8KRrlnVh1dWhFKbNwqV4
nNErBEpZ35DA8qhPBRpBtXyyBtCdBI35KoLu2om/5qlHGPsc61fFRHCQ6MMRgtx+acCvVnEaX1TH
us0oQ88LMQym9rVNYmI7qTPs06y+ch1kumUjmXJrlA+Vh/mdiUJtxjVyxM4MmwY4noV6rWtQgwj1
G3K0b4o1HoRB11AzcDR6Ln5/LMlBSbLIkC8yUHXY2Wq00N1DY7RXR/0utdv7XHAxjg3lNGROeoMg
8tZK3lpXv20n3f5i4LXMk3OtMN+eM2rdS/pTLkbl9yMebAJf4r1rLfxGgRQrjknFJDd3TNHwM7iI
RuNKG4JmwsBCduuoJBkzkwdNx/2eRvqtsvq4q57AGgFEkkwCLLYj5hOkLFQaprTeDWp2SfoBuWe7
7Cchb6I2Vg+lyL/EwyLCssVfNLD+0alXPPdoM3SUQ5xezA7gRgT5RLljpivbZfH3QSafVIHmiBiY
X4Boro43aidNjr9s8Uw5PjtMnfw1FVi4rLjBTq7U68QSEeqExm2X4nW6sYNUQzkozOiidOJa9+NC
4KwqQle5Kbzphye7DI/2dCC4ygSS0N10WYKLeBEnQVX4SI3+u1V1Eh0l8rFRPdlxtISON/ys3Voi
b9/HavJK7jX6H9OmaOMlWIHI1Y7z/q0tIu/QzPPFlRYoQz0JME4lUBe8V1shDh4wjdJ6N5bThSZ2
BdfLe0K5xQORuZ8rPTpOGqmo3eihpEW8aDjyUxshssyGZ03MHCwa0RGq2e2odldG6cQnUuXstuk+
16vPlal/j6vpqlTOTlZjDugWm1mGUh2tNQr8XsOnp5t62Hr8yxTtoe0z5V5Nrei+Xpocl+8Fl5Cj
7LZdE3D9ds6zm/d9gN7rHaJTQLB/v0rglw2Kdo4P9bpve2BcjO/9Qhu7gaxrxMtThxE+N6f7SZvC
3mn1HQtVhFcLGqPJTlM+iHhW6lGAbGYWmzaDQ+x1j+I1uVjQWxNKBLcQScVDv97IPHrASuuWGHsQ
JVr32w3lSEiOcmEmWjl/7Stt8saWIeaU/3vfsLjYUE2MJBhN0eJa0R1Sx+hu4MdYOw1GfUVnyO/b
w1zo+v2y3lCa3QRUElU+dzv0dfdY7pO7CXfUtutjf2ebXxKmv+dtl6s0+j0poWQjr+avj+caeoQ3
QBCIuz3ltweImTaYvnzssRCYkxNelaftjbcHohjetdejHWS2H2y7tgeTTC0vli2ftl1WUSe3jqME
k4jTB2qFlZPJ+17Tkv9k7zy2XEeyLPtFyAVlEFNq4RSuxQTL1YMGDBqGr68NRmZGVdagu+c9YTjp
9BcUAOzavefscz9U458xroL9YFgnXSUZLGxhX283iDxRZ7aO2Pz9WKb6Yhs0SJZSRDYayoEAYJPW
HVKRiit6PvHX33axwzgnQJEQtQ08Tw/PVJDhwZ2ExDNwu19jTd7UJXwOebsfSWFSGY3XpPEuk881
pMdbwLnT2VffTzV8CMdwvoPB9p83bK3euySaDsrO+D9kzNdXeHdZHP79vDEFHJNNevXXP+RiC8JP
Hl9zmXdnCbHzryNqknFItDbI6SxvLkhSw3tU2qjvkvJRBuF4vD3tduNUpbkIvELubndvzzU8/G2i
GvT17a9uj5nKzPD+p6esG8elr4f+NSss/xqSy3uwrO4jDGr/envcdPP+4gCHDqDK8D7mpwVAwKRr
RqfbM9gFXjFzwEGaXLUoVdzutBA3ViVL9yqLqFoTqDmt2GO519svjDZBxihR6d/u3n4Rprp9Jttp
Cc2CPIjWj9pNk1vWso/xLaW9uPv7uVFVuQsCKNxtZlbJxlNJuJq0ILqXuMLg+ah0Dd+0CJduWwUb
y6f71lRVfN/NN3bbtAjJU4yyI3q222z8/6fy/Z9UBKauM/j/N2rvf8kISOmtw/+ZZouKe/6bf2FA
9X8wPwR25+qmAXTOArb2Tx2BJ/4x8y5N3XXBb7o3Dtu/dARM+/+lG9D/YQnXdnyBEsEQ3v9TCp/p
3nhofxPFuGi7c9afL3QH1QDwxFlX8N/od75ZFl5QetmOINjfMiG7fuoIpwUvImCYYxBaQL54jvPq
ToegoqIoXnp4Aw8Qek4s3gs3onIOPSzK+UhuRBYACEejEO4GLZHsYV380yTjGo0fLZvBuPc67ewN
GAHC0tLhYVl/agVUxrLd38mpDrqj+cfE6mN6afPIO7HPGlOqVWNDMzdGg8UACd+mjqqzlSbNOssz
BNaCxtfUqGhtdd45N9+wptFkQ4dJr4jeRCmuGOfo6abgrul/nEjL8za1NjETBxVEk4Lw1CGw9lmf
a2RHmD/FKEL0/JB70h0VxkAmjnkmiOTDqFXBPzgZ/NbZqET/5LJ3DTKMBA0KAHoJezWxRQJt4K1l
6V16Lr5xikvAxdjsqWHA7iuMbYyuc5VE0WOf9/cIoyPKj5ItS+x9+7m+wjwVUXEGOSpHSJPEDE28
SvGQpBUvVz53oBfupvRIqNi0t4d+lTds5accbkkm7XxNY9IGs98xLZuie81Rvzby4oQUWgqtbZqH
G7MgRwFe/pCgoI0ywE5WV7BBwW2S3acOlrup2le5wXqpvKteTi9e5CeHgHA7p0Nnb4Rlv65bNOOD
zkahyoitqOH5u04EfY2CVzExI/rF+8n7+IyF5I9J7GqrHcobhxOy0CS+UYrusqJ4LeCSUWluw058
pxQRS62VF8XbAo51dbv2NcjtOwlzhPS7cOVgcEAawuarQsNZxh1qdQWXJfcehtZ+19BL0Cjb0vcy
W+LnXOyGbfdKK/tOmXgFCtfb0SZB/ueb67yx72xtsNcVoSWBqreain/niHnPjfCdpOmDacmfoPeZ
gcXrvsqjhaUIcyjzQ1uA0aB/gS/ANMPj4Ks1mF9/1WZRvSFZZN+jUj06WfMoAlpNuvq2xK/qArTv
JElhyIWkHwKISAM+9Sxt441rtKdG2pIoZU6ZYMhO0iuTjTm3ZPNCmBuQaFiySvWQREgt4iaITp2e
7O1UdY/sD702rXZcWHKKiiP9g/bYxuPT2IdEUyW07ea5hQI8tRd+8Da1GJaojE08tBvMstQ/iWZD
7xtPfW+JZUyJLBK8/pObZGsrtKHwx7BoaBgcda0LcIRpOG0jd9t0TFX0jsNXBc0TocsR0IxKrYpu
+CA6NwiLddpWzFsg1rmRU1Lj6x8F69xeKeM5GS1jEbvOhkbkAcX/dJdo8V1ZcuyOhjNtYVO+R72f
r6O+vitaW5GGNwJdG9Syte1LmXr1Ep4ALMKx2wVBDLCBq9Smc5v73ov1nfGjIXrdt3PzyTBHh90c
Vg16T2u8gc6xaOc3DTvGK5Jhw+6mpwVc7cK8CnYa6UMii3wsQ3PqTdd4SzMaQjbZqLsLw5qerIiP
xo++Yo0ZhByrx1F56QX2qqLzkyHFFvLeNWYOwGiRwpKkx6ElfCUpgwqWwVuKzucsQP1nTsICHou7
WoTfTZv226A0X4Y6dnYlG/BFxJq+AJ9FT3nofXoQBqbWZvBAnVT4a0pv0fUUatiGCMEw5Tu+B7Gx
Nbs7ZnIFX9REBvVtT3n8JEYwUgabFGfo88VotPrOHp0Ka7jhLkHo3g1abaEr0Hg/YdoutfSouce+
kjlZjz8BQl1krA5Zx71/Stre5a/NuWjCMDrocxofQIM6dV5a23KhL4SbvjLVojHTDeiQ+qGkjRKm
/oirgF0QWYvZirXw2FQF/WgZVRcHO30TFs8WE+KNmgPXnLE8lqrZ21H8wQKaM5Igbgu8PITB8V5n
UBZNFtErzljfDTYtb1QY5BIQk/TSFsWnq4+nZLSHC9lDZD74wXeeMEHToXp6RR2dMMZqCdj/vpnk
2hE1jmPDeDab5CWvNWvTFDFp7jZ+iXjWrOtDts51eSHhamk6fbHHM0g3Txg7EaNzj/oCjxb05I2p
uqM3htmmC5gUaJUucSW94zQ1ryrxDpHS7Y3fVzhAfC8nhWx8j9yuPLOze+lVS65D7NLzpTiWiTfP
IrwY/xOW5gnoWB3qJLdUDxEt36XvNMObbTbT2a7dh74U6NAYPG9B/IJLcIdoZXj1tIcKPT2Xmn71
qnw8jqmXYjfDMST9iZ3wFK3auB/fIkiuLGjNzqyt+MCopCinbK1S29hpVdAcnY5PxIQsAe2o2XqY
zi9RCYS/SLmSMtstgvKcJeD5SJjd5x5GBqut38VAgyEqYKDNvbJ1oYa7Drn4JQjV2QxJq2lF30Gx
K79Ya5zXiTaaMp+yth+PWY31qDD9x75IabB59Ws6Zd+9FfgkBQbuimNpN3nTxhlWvjmhpfBzsa11
9wdBTsEwynlL4OssDJmcaeYjyDs47dSTyOHPkUFaegeaYVlKNR3lnGmt9Q9FTxcMkeDFi2BFWT6U
Hd+o8gPj0FWWd+kZT/gpyisk59I2qUTUWS98D4tDrT3pnNCI49r3BAfyBtNIAbYzbVe6pyw+WFwL
9iTEys9cHT1whDGAlvmikwofhywYpjl1dGA7NTcI9ioR5mms8XaXBFBwVO3rmbvVa1l8dvBrV329
x0dGmcFyYnouBuoY+ovzjkCFdkwp33U/687mfKP06tNLpo0RbEZJ9AgtE7kWnLQSn9DSsetoadbo
61HK08z1mL3WZc4n45sjhr0822ZG8pFq8DUguczrUsaIxiM5RPou25A0Qg3uOMA+IEQNuq5veQ/R
a1i/dNGfpv1QPgxJ3YeChjvlKXRN/yFpMX+glR+xfWzLkkLCjAAg1OlE/owiPkWCdb3YJFA6Lsk3
RUghN1o4+ylFdL05d33SM5QbtYOZlyfDltOydtsa3BYRkyH59EY0f8dpJo9V8oi76xiw+aLP7Yx7
M+TQdHWJmUJmv5RD/qENK3ulp8ylUyxZtO0MFs3JfK3Nol+3lmhXlqZ1mxYT+8o2Mbu15HMh2pKE
OehF1f/Bp4yfZNc3RfRmA0XaOjm9KMkUdDPM3bwg6DWqr35cU1cGu9imzobTwZTZlFCtiuYbtWu4
s6SQO7MTKElp3g/uourEcMqGMwkC6qgHuXc/HzIyzcT92D8MlZavq4mxjea05tqBBbAOsM36HGxL
mx7AwTdrFuY+ewCAiT+U6nZTh+FpdCn1zTHYkhufIWdzta2ap2GRxxROFcW1LnCTec297rbNNTfr
8jLLTSfahLt8sp48q3tKnZkKpeQchAX8y0bisTMyi6GjnzA/ALC5Nlx0Cy2vbQskxFo2neNyCMgv
DNXpcSRQdjHEPE1YJvv2CGpRYZro6gEQtYy7pZnt3Lwq4LmNb2Ep71RuvguLK0GLFx4ODH2rtM2X
no5fVlMs0n03GUsvKADGSZaCUScaxBsveP71Va/cjx4tviHzdDtNySWE5tejbGS62VlLv9iPlC5a
nqwLbFZp0X86ZbPXImxRnQpOmix+gaLuquoFW+uXWwMjKbptZ5r7dPC+gqH8jWiVifidOJoLziVg
CGw3XmofJk752cdir4XtdgytPSTlE7XpRdPtPbTqZR+0l3EcdjRrVwCSeHupdrIoIhgW0YTKl7Vq
NiqiZwfuptJwOkz1ptXabetML2IkxK5MTGL54AOQaIB/a9rZlniwmqBaeK77JTqkOGF7NzbykSfi
Qu5pE5ry3sudJ1badhHHvz2FN6Lb5pXm0qbuSGWPuuCYwpYwW8/lE0/DBeyuk1xJUb3MTzJl+uwJ
fzcq5M7J8IDf887LRbwqbOOxNOpjY9roGAx/br+y0lpMeZVzXyqPyEv3Tyd8hs6xWJIjjeIAOy8p
V73ebSQJW9Vkb7xaPrZl+DrU96Ev8drlT7BWBYxnzfDWE1PYyrJ/HfvawHmBAVtzv9kZwP5GfzqO
/B5ja82wJnup7HQ3/3/ZUC8QLJ0GlzUeaPeqtB9rRQxWbxSbQQP0442Ou9AHCXzAAlPkwXYaHKxj
FY7atDw54J0HF+6dio9uHO/L0mdDDJRXyRjQMvrzutyH1khKn17CZsKdKVqabmZ8yu2m/SZSBuSJ
YHjhv/SjuW4L431smrehbu7GbjMa1WdT98/asmvSBzcwzLPU5EaJ8Vvz1X7yPmzXfQ0iMo9lzkAx
fsB4+dHY41mbedD5dBfVEmNXtEOS+mUp/dqb5smpKVgQs3tORMvVVYxCvSdyjixSdM03N0xPOIN3
idHt8/4xR+/UUeJQ0K+9UliLAUiDnG1fIBhFn+2ii6xZXKdAbrQcdJZWz7lkxZ4dWUZslobfsSTD
KZYeZwMztaC+ambOpJ8jhen2stYlmwcXz30z+pf8IKgp3ZLpHTu9I3INUhdJqhvIo3tAIMMJaV6r
zjwAFCTWIl2DuDshCSJ5D/thFT40OWN/2Y6PuaeePJRqbhMfnLTbJOQ8ik6c8RUf7Ele9Epdavp8
S3IoSKiqzpVbEaeJZhMFi6OJO1oDr71w5xHwIhpEwZGDiqmJZyTafVJAozDylYtFKBH2g6N1b03a
H7kIMYZvfnWLQDytOPlOvEym8cw7BSQIdHOmUBv5h3Kts6a8s7Cr33R8AohyrfScroFJctZzqzfb
eqDQm9DLeN6PDKsV6rqrz6wFvvQ+dpOVn/uHsuNIAyNB7bZJUAgsdNbULM+v9ejtQstehbhUl4Gt
0Dklt0tmkdmbJmveiRt6cLzoU29XTpDvEtF9l2G81h3rMSf8Sw3ll26JDdnrq7pvnjxzG6XZxffC
DcbQhd2w3crzvWfH92WRzhtGfGrNH0ME904XfNDc9b3xg07kS8gFbkod/LvOU505P+1NFWJ6z31u
P+tG8+O32lfYqkPhlqsy0HHU+3cotlbO8B2a+VZPgP7NB0sokvcykZ8t8Kghss95CwUuj95E8FQ0
jDktvd7Wvb3HDXqyS3mU/UAY/ODjIhSc9ipv7kHuArNUf8yBU86t9NdipD+VirkCLlfSNVCpeM85
kNFG888jxUQhxdtgVdAJiCaT/blLLRLL3zst+Sz4ThByPCKxW5PQcKds9DOBX0BMHhez5C4X3SMX
DNQGYAE1SdygRNJGO90BlgwhbttY1Y60523CxsJKDDL8gkewMfvENrahqU4AnE6RM65Fdx39YlFM
vMSJ4TZbIlObL4s7uBVkmlb0ELTmiEffPdNovEAzQ8NnkCUtYuY5Kn6JK8C1MmO6mXbRT22GG3i6
lziFo8KGdyWyUeCy4IIJyY3OOUGCXfpQcXXN8wZxo88YXht/8ix5kVFNSrLnI51ICnokw70qaq5u
qfZUs2wuglyeVG0ekOJtCB9+mSRHNbiabRHrm1pF+9Jwzq1/LzFIY1lAxC2L9wannAt2NHWm62RD
rk+9xaD0h8Gn6QRAL3bqV38s7yurrmh8oaPDW4+EG7q4rbDaasOwCzV8GEhVEKUgaRgZlNEiHOXQ
boHDfxilc29ASCuMcxFnl5zsEEfTt0Y7XIpeu+Rg5JTRrI2UrdGIHzV9hjH+XGBJVm5/11mwAQx8
pE3x5qvpCVT0o424dFGpEzCgfDEEc4orSptFnrAlKgXGz47Idwq9igllyTbQdnYtFxMnCVamU25p
55A+sCSI467K27fI2o5jzR7MfhDWcK3d4i3KL1pcHBObFZfdn+6P+K7SXU0AaWe9GVlHmWwfG44R
C0BnJYJDEuGg6pMnCSEF4gHXiH50T7QezxgROO3L5qWlPK/j5gONLJDnlEprSEHXrIreuRd10K7n
f6vQ1V1El6JQzoidX7s3Hdyc5U8dduvEuh34s12fwolvJatXg7B/dXa0YdD9aWYqfmOtCDSHNKde
U2O473l3HQuFURxHcE+eXv2GqdMslIk2TEyvOOBPozWtswkZqNVfHWdmvmhSUeKD94sYaUCnnb+v
ilid3ulffLP9yJvs3FZiK7Ns25VrO5YPpkxApen01JybLPQns8M/MfrEVofP7Rrk2NRwDhiNPAQp
W2F7SqDNNiZDy6BYGom1igqejeVg7dgdFb0VXELNfUS+y9gdC1aSIPbAi0mFVT629SOmeTgy6Is1
jYW0K1YmRPDULmDlxaAh+UwABSYwf0B6FJL2ZI0khgfCedJGQ4UhsehOgcGYyi8GQUDd8JjYH40Y
LuxcKZiQkXiuus+mvesXjyXj8EXaT291T/Kli6tID8O1cIqLrjnvrVlCLWO0i8r1J23UYex+w6qY
L+AvWe/YAJlQrlQq24KK4NxA6cJ2grhbLSEPMKCv0OEUX9Ts6gGL+CvbMeF8DwujBU1WNv2p5Fg+
wHVftylyNjfuvYMNO1LLY/1E15mqDobUUDkYZOlulyU1VkJ9RKLWnwx47iJqzV3jTz3mhkC/m7h+
OiQpLASsOtuKfPIFdPp2Ppc6GG6gnNjCb1IZBuSKBCYCYWZbo6H27AAW3qpvfZedc4sormngt6F5
HLwwWosGwYYDW7qJwid2BF/TrMuumqTedz0t8zCzlm6NzMnyohj2OEQ8o7KfALdfAwNf+WBbV2ew
Lw2D0IVvaS+Vn6FlCsOnSRuvAEJfAuGSWNOmDcO9TiPzuLJ3iUzHbZYB2c1Mg7q5YDqeJAsSQMhJ
MEBKp0Pz0oEDX+nKhUwWWJu4GPfEvMMjcN6ERlZsw1YvppYjuSLEsl09CA01bi0BBpsdZvgwrzd5
qMNebthPeWYBJWmWgPSej6QF7WEXK6DIY3teBKgaVn5U7eugt57L7Jshw2c9nO3Zq2S7z7XsYqA+
pMC6fIV5sNZNTUNR57FDJo9ROHe+K6iE5hkOtAmei3CfpkG6dKNw2Idl8hkBGGFR7fYCOjX1m7T3
aWZApMqrvZWBbQs1fd0GpbpLVOfybSAS9RuPMNsk+BCMuRdhjIhUa2qxjVz2nCOHkpUCbS4J66SG
wscoRiJleyc/ijJ9ROH3myAVlZnfbHyHlwdnnkXNuUb1+Cf3PJa717ws2QGQHZlZBG3ZL2VkwoAT
2mMzH8l1zVik9WLWRIOMj6z0zHXntdAdCbgtC31a1C6hpRxs9Qy/Clie8i5asVONSE8csvqaJNbT
aJQvkVqH9rWe5BFu7IVx+RqGYb6AY4C9D4KeMryfyd46Xr5zsqhalFqgqP73U5n9djod3lntbMAh
VSIsF+lYvMgBzYEm1L4z7aNsqy+WuJMOs3tJTBiOthrpNOE1pxKM9WB945Uw7evkyS+w6gjoEcrS
WOawCPHWB80D+2sif9vsBRkYrUNiOhZ+RG65gRpfMg/LLHjAUrPWMUUCCRueXBe5u9IjDeG7BfAE
iTMnMLCCmVZI81jbDmBue7t/DxDYzrSjSaZ72xF7JzSegxjelqkZe5ZsseCIOQ+IJklwb3dmW1Im
jD9sqxhdddmnkxYki0E6HDIDqVxavBs+Sc7TsBp042FI4h99yJehqh7JA/sya3VKgpRaqxi/YTZC
GxterJhNiUvUyNQ86wOrj19/Q52yejvaB6y8TeuAnuNMpiXNWJ2G3YajEY4WfVmxMDx2F1WaHEh8
2iTIfyEAaF/A9g9NIh8E+nuaIIuoR3EZ+a8O3cLF5Iy/UVTfw8HKBu+BGcoKyvtGn71iaqofwzF7
MvPuYgQBlUd0X3bZUbSBvBtafU+HmXRbF+ko/epibYbQWzSSRUq4IKlT72lO/zgtzHg4iOySVi4p
3aTbtpwJ5qnqs8+Q+h42sbgf0mE79tUm1PEH6MZ+dIbfzEnfRdC+6bq4tFrdkRqfPYb4bJzkRxW/
IZQRUVA32sRCOK44urlx0nxYYsiqLWvCwKO6c22gkiPqZJfV46dh6+OiUeQIGeCcJbFfS6f3Hhtw
uSjFP0ku4MqoT9QxGQfdRGZ1TajF0KslgV5HH7X3FjPBrxbXSPQMVOzmGZjofdy6737vPwdOtp0E
HhXSH+RCHyhGELVjLLp6GorYvG5fwoqRYtJvq+cwHy/JTEr162jnTJimu7H8zYpqb4zFtS/InDRa
prIwX9x2Tl3xoWBpKVx322miVaC7eNbnG3+OA/r7rjbf/Y/H/uPuf/zZ7S/++gfiZpsqi9FTDkwi
dx7jpDQ2+sRHWFe9O0cBkFE7p9WCByJKz5oeiiTIcaXi+zLnm9tPf9/8Xzw2Mjwh1ZW2iDvEKYRJ
0p5h5jorZAH/tGf+7cK8uTV9F5COOz0T19y3x2Q2kmY36IY3uhhgohyxeiCJdYvnmF1ijXhZY+5N
gMX4UeYuSvTbj1NrXAKbSO/Ai7ko3/xttxttDlD+6yeMOcTmYIbK/HarywpgOzGPXEZ4mX/9SIYn
hID5vlTt3LALFq6sAW9VAi9aWNY4dId/3tweu929/cLFQML3/u9fIxeG0gE+e8l6QYy97ZU6PUse
lMWLPfYtE01c/0zQsHjaJgvb7E5D5VMdGKdWh9tPf9/cHss18jT87suTPZat4SfDH7p36hLDATkl
Xkg7zrXir4nxzdlCrUUBANk8Jn9pZe9SX7EVpfmW6TPoG4K5Zw6/KS4edqnceOx7sqasjtBk1Mr3
tbWauEwCUg9W+QjsJk2NYB96xaWPpTrUttoZtc7FVfXntB7lGnUyAaucP6OQK6AlO8luGdqneNUh
oxwAvJ+SSZRnNyec2Wx6hdbLT2ESEiOV/tHBnVijZxOVM6izN04PXoKi2bSDFmMQqm9VfdXAUnZ9
EaTsrRdJgwS7qWR3bu3K54rqHJkykBQCS7sU/d6t+mA5Ngb/G5M0dS3lyyxB/21CJpfUpC5Llac1
51LlwCMbwERY2kAl6vfWYDTnXtQnA8bXYSqdvTSnktytePHsBFl20rGdhEVrnXvTss6qDTn7rfEQ
aM5lsuQfN09juIRTd84FVt7CPtVx7Gw5sK9xO3p717CCu9QMqIAssIrjB8RBxnzS/G3MFioW8stk
YvjSRZQs/DfxxoBugeJTJcZ51Uc1V2q/+RxGfAmDVRYXjVDDyxT/KTuB5BTW5Mqju5j0erpuHb4V
0QSUuHoLJCvNi3ME9easa09Ml8aTmDDFQHBkpEK7rZhwgvRGPZC2YbqnjI70iR4p0tbiwQyxA9Ni
U3dw5z39j0WLYGLEtnAqn5g3cwpXdPJmEyA2aZqO0ypFNsYglX6/AbFIRbk6G/gNVOGru3h+Jcye
NKZzlDeGTsZY4HodEvmQb6UjvsyXec1K5GcIqc031jt9R5vuiQJkDcQr2TJRQmnCQCVnJsezooIj
C4W1tb499tevb78RuRutxo5YNO84xbtCWtkiH/JX0p5+OmcCsDvr9VHt4YSnhVafg8g5JFrwjAav
0cZPp7J+9S55Unl4SnOFoqKCe2Q8xW2YL1rbeCmtFB+GLz+AIdO+mejKVtPDMPXdMSdBzdb0O9FS
KRrOcFcygNlpeF0qML1WDDGZOi+pNkjoaT1bCMMJcF3Eei+Wpdu/2qVJPEbbEMJgQvEKYN5HEZ6/
gDrV1fyHKszGZRlH9rLweiYoRv/ks1Zpo3dPBAbzJLDElYGSfDIPbG8X8OwowVrxMgTDyVPp+6BB
xXLYeOpOcyVW56ob9SHbMdqmLBn9dQBsfIFlySatQF5y99QyRiWCq/dNZilp/Aj1dJV1tK16t2pJ
CErbBc3v76GiCIOv9NFJ0BLgotdDaWELNI4eVlLkutYfUnUmvCQ2hKJwfAhilg41lnT6wmbpUDsY
zjXoQ3fpC2wrZjkeh3Qi+iYnNtKxHuzpYYo4bHD9XTvNzO4SH81GBl3ONNHS9+URCyL+AO2s5+3I
hRDl+FSVy6rXXgNiqhjfFcx203JXi+kzCDid0r6G+m2vh+RB4Lkt6ye/JUEauN+zqvOVpgjBqUjQ
7IRzTwrIXraAeY3r0EeKJjkzi9JrPwoUHylelI0C90It8FvI0v9L96yNESDrjpGabppH6NSWE8rd
FAa4V9nnoQFJLtOk20h++RgytR2FeYeeepc2JvJ9czMWBgap1l8MZSGXxohE22KTY8XQKK1yQpqh
Q+mPh1MZHl2quFXc6MWMhKrWNChwwebVrxvaX64bCECy9C6ho2zrxH9UTTzuImEScV/gxqzCzz4y
zNdO0HARzQFUVriPu9HCUKa9Gtq5oj6TJQoUu65+smr2b/ZARKI/hsF1H8ksBWJ29SnOehNmrQrR
imnYmcBlLuqSDTRY8iVoXarYZjrMpWRj6UeFzZg2RVyunRpHE2AKTgXVfCZeS6de4hMMBNsynwl5
+OM1TnF0CwwMLpufRehY5WWknbAwyRYkZKDasdstHiASP6OY+urt5DfpfixbiE1P8uSKGIId1137
mvNh5YKmXmEi12PHzzxgfPZkjGDfV9BOg7bdfOqi6DYV7eUW5PBaVT4eCULHjQg2GjCfZFUF6ALT
1BJ34jPSrGkj2FHydV9kaIj3QBi/hG9cnDg39wUZTutkRObMhH5RR76+ngadc7ulV+iYlM00PSIl
QyaaHXFabWDDqpck/0UkPmCDw9MycXQ5YXWfsfVca2bN8hswn6ldhc2w+TZRXYdaNj1pU0Kkohkd
QqM4C1JUtqFuPEaCmtnMi3GJtqdful21i1rAaGT9/RKIBa0c7MHC58pGSxdWOBFEXRngDLfPdihR
vvkZnbGmtpmdof0iAAsGWP3RKd3fOrK+py3r7yBJXWKGUrWIHiDPxguLScUacfIDM+sdnSHvHIJA
5oiW+h4P/oRZust3PsGpa08QD1VmZb5sxmHWPv9xquklJyOPf9s5YJi66wKItVl3iezmJxz7pwrt
AYVaverJPF/XOKS7JLjSZYHMGlZ0n7HLcrWxMV4STw4c/6vWxmEOfGO3UDm/JR3gBUXpQERpuxl1
/0dv0WT2nTZQ/+jfUCR5C67c2YXtLeIWjSM04wPbHlh1TqVvqgIKNcVS3fr1WnkGJpLwlxg45HVe
aq0YjJnHmHV3k47Mm9JI804RKC4CSbSVMdg4FqfAXpd5nO6AdylGxZa2092GQA6vwtSJh+ngFvRq
JF+i25xMhEmHJOzPdF+yrejQ6ehDHaxB3n1lXacdbNKq8Mgi5ephLUEjdwB2ui2vPtViQJZlmB+G
8nXU0Mn/9cj88FTPu4DoybJ4h4XedeQi+dnRqSuWqlA246arq9e/7qI52da2MewUduUNm2yGi3Px
p0ImFml0vP3k0ETe9SJZKxEFhzibIai3H6eahnOeQU+0CuOlgGrI5JCn3G5cuHObpOjeuNfu9CFC
o6FnxyZEGhHNP8UeW5c2t/aKfiqnYLHXcacdZdOUqxinzKIIJrb2reNUXFQcuTY7ZS+g7rATG6cP
lUcFl62qOHJxP0aFm6z5gu4k7/5YzzeVhoExEtrr7aE08gD551mBbUbY6X5o8ng/p3U5DY4hUh82
qJmb4+2mH+ZYDimSBdafnek0+DtrgF9BkeiHIYNEnNEGWWWjSauqTxbkdm1DvnH0gBoyrIInJEk+
rNoplMesJysZbQmhbFwCOa7zL0hkGktXuuti79zVI8PFHNG8XSX2KtXT5ojcUV91NVKBPObwETpK
vBgT0NEKy5jXmHyzbeV4QEUKb9j2lsXI4CLBIZkZZPfR32Y8ZSuJXV3KY6t3KDrkf7F3JsuRI2mS
fpWWuSMFMOyHufi+knQGt+AFwogMAobdsBiWp58PzOqprOzqKul7Xyix0p3ucJiZ/qqfij11AhVb
iTBTZ13Db0RdCFEeqTMQIAeAfseXLmV31Bdxc6aWQqzpglruLjGDkK8/9NNywyWFCC7DkpO732yD
UrFiTAkpbgdt5+sBJYqbck/VaEP0Xl6EeGRg0LfyquKwPzbS3Hw99xT56fz1q06ytvYLh6Cdmvsy
KuSt0XzSrOaniM35GDLzzQU49Ur7x64yx52pBvjEpIRUzX7GmPv7ruAJSNoBBCP4BWVwqcuWkKup
vWXZflceClir3AxHCtu5SXgfvNC7eejzK2PtekM9boVPKDZcnFIBapI3xuSu4haW/jBilRg2sjEp
Yr05j9HAXm8K1V4m3rut25eUft+tAaWzqLFc6rnkqm0RzP00/fzfOETZyW76N3EI22Vf9a/iEC+/
mqIquz+DGP/2f/4Wh/Ct3ygvtUPPNqmfD12bWu2/xSF8+zcH17/pe/AhTIsF6P9jFR33N9PijwPH
9U3bEn9PRzjiN7xjYBDZdQSW6Tr+/wSruDAT/5SNEGQsUMGo37IxqzrOEuP4czaCwpp+lgTTDrEX
/gzQtG15m62B/Uys7D8iNf9tzbq9fLM/PZgTeJbNT+qEgQ1D0jYJhvz5wSIMvMKu4ugwMSPYiYBo
s69pdraULTn+4Jr4HVwt29atApMRlsGbMsZjXpgslrp450hwYnl3V8jG6Kq0Amcj9hYno8gsKOWz
DMynmjvl2vNIMOUu5X40XHJPa9dMyDgGjBCEoZ5cqjg4DGBut4amxkUbzcOfroCHP36i/yhhbQCF
79r/+3/8f+ywd79+UMprQF/yTpF1+curmnCSHO0sCA+khA9jF7DfTnGj9jT2rcB/ZVYOpkOKn46Z
f+bSPtRjQ+6qpJAWVv5WYk2M8S8kZvHJB/yS55RQBlmEYgnDIisFc10P7LlgmCMqamKawnrNIKaf
xJ4eW+coAvvIbAzPWuwITAr2dfG/5CkoZxNGTl/ZJ4PmKiou0xfJUJCkSxKwrS4LqgASMiv4Yzd5
g7xu+CHP1OFpdxrc8eCjBRGSwycSd2+TYt6ZANlJAuu5lBPeFYhi+I/TA9GFmEETHnsk4k8rhSdY
Dw8amyObdzaIpGWm+Ren/YfMjD9JO5DsWA6GPWUoBEHX/FjBZnKy75Vi/BSF0ACUm65pURs2/+a9
Wi66v16UvsP75Iamyyf0Lxel2Ti1XXRzeEjYXDE2i55SO3vHzLnSJQtkSZSdAw47mpj8/0YrE4Zl
M2xmzz20BgeXqAetkyeHOKP72Ke06tD4HiQWMPe0H5zqpMT4qoK3scWESBqW2nGy8ku6YR158b6p
URCavIt3wXSzXjUd0xsRS/oGQuzpEglY+XDQU/gpK86h22YAz43l6kcOs/yEd+AtT8qLU+GPNyTZ
nwBEBs0150LUL/1QPmCch8sxLvxMfZFWxhy2fIhazHaslZR5siJtYMLfpZFx3wt6mQl3k3O3Md0Q
6IZqwj8YVwxcPp2SPuAkCG8mo12CJAjTSZreh5Rxk/J+Gtvsk1jxiTeKqDlXzL95n/7J24S/F4ps
AGjWE+Y/3jvYkfb95A/hQdr1sGlMgk1B7E67ZebViW+dk7396we0/tmHGHqtzcfZxeIX/OXCcOk7
L2qLR7RH+1x7HoMpWTCA4Uej2+W1luWdjUq4HOPfsokrWFa8w34l8G+VGJll/Ek/Tazig+6//+vn
9s+u2dD0A64Wjkqhzbrx5xupsCjNKow8PPjiErYVPacJT42VjNmeSx9Nz7hxXc7Fv3kP/snDEuzD
VukHdgAg+C/vQdgIEYCLCOAy5J+jGzwBNzAJ66SfreqjbTxm+6wNnv71z2qZy7f9yyfUFfwxRTMs
U/9ljUpj8vUDH1x8RZZey/g+RsnEvZZfohq0mr+45BwUr7XzHLX+U8ZObKUwZaCGmYgL4bnQM0Rg
liU+dsUVliZ2aW4yEYyMveTbUO67J4eB9zOdsJuZTG4ZwWZEVooHB67sGpzEa9kYt9LxTqXmpZ58
hmUZhZ+Kx93mI4EwqHC7FGsO1+YDusKAi67Fop4Xx9BjAYjtc0kqeFW9xyR2sdXGKKzJYjnAIKKo
Z1h5QfOzM5+zOoP21GOWiBSgsGgE4Kv8947cbubyzIbMzxBKyUhg1ArXBDA/R/gwViSyTSo7zYFj
3AYZdA32zx6wzmm58eTjfHFiFgPTAeUz8bbVakf4J17JkX4QO5+ebF0999byb1laV+E0Pfoda44y
tMkUPnziEM8Tw3UNidh+8yCWZdgI1u6EMj4ohU8k3MFawc0D9rLqGUeODnPgHBDZv7kihMOe6R8v
icA0LYsLUfiBF4bu8tn9U6ST+vm8T+ZmPCDskOu3OfTpe9jM896IWrBg4S1Yqs4Tq77asIVwafhX
+MeEnmkym0YatmjX0IFNxW4Jyj0gQ4V7dJUXab8rUhYi9iprNuDroS+YGJl9fKFe/blPwVUJtLE1
oRdu6JsO7ssmcQAolArVxXB/Sp/k81TA+GyBzrmEaDaUztGH5btUmZI/smeO0lVMD2ExfXald/IF
RxPHDX9U5rFJhsewGnCHaateVW23F5nDfHx2fs+M1l3je38a68hYcc/CjLLQ9jaynr9BY7nQAvwY
0IvACYJ4U11l7qq2xFvYA+4Tjr9zi9IHKUSlapcasO/w+cw9W6zYKo7dTOVcb007iiH6XYLe6Xku
o5Fk2geF/dzO1feIYQEuDfcVozaFRbnE1mcsia218iKD8if/EuRUb3NypUehP45Q0zC0+Dcet11H
PmbHvjl2OFipvhq+2SkZABp/ArPAmZoN12ZK6WbhFfJzXirnpRvydj0q0irK/ZyUrPZFU2M4akBA
1SGuc5/nHTGWTthYr323IzyRUbMTksnNZ8H/Tab1GAlWp3mkkcGj27MCzsBBawX7p6fZOMStzuaL
kf84FlzJ/N+18KYPtmYc4UDeYNOkzUrZoAatiD4gWqNmEvBL2eKpjz1937a13OkZYFaGTKJSG6wZ
9hiuBi4JWZN5zRtHkkDFdWHbBTXKGQiTOBNnNFO65pbF2cZjEeSLfuXUyQaOKuoFUMWlcGSO82+p
q84yrY+pl4i1yoBTAs07FKhvuQLJgEN58HGbOFwMU0m+A5sxm9yRQRLxGTNk9xRU/VpM4S2M4VYW
hv4Wt8Biaqt5Lvi4rrRl35LBN466zc5WK+aPssdczLdhKfH2deS8uMq983DKbFsLAAIWxz2+EsxM
o+IuKGKxNxPsZu60cSv5XGYjnUWaiEtl0h2S18+joHB2DnPUyrGysZ9QKlOI5uBAjCKAWnjAx0H+
JNiusI+xl5+4o5BwpETFv2eefp4Tm3rcnsJn44PmnhubVuzBQIqkTfNiMxaYnCP9HUbWY2wumezG
NM9uM55a3zwKzQ7VZbdSuST8yt6ANsadeS65xTrAsxYLQJ7KW7p4RDHzPFJb0a/RwqDiGeIyN22y
8iw+1R3t3MDRaPRajd/h4pEtzED0RROVJ0N6zVLMUVmBban63thQ7FpJbNArJsgfUR2txtz+CLtT
lPS/K+42x2bgcxzStNa60V2u1LcycI838DK0PU3YjwKc1ubY7Dy8UhCEXrJC/8LODTTHjPAd1nft
eO499b1T/VPYivfMOWVqPqlJyJUMF3z3RC4YlE66nv3hNSeU1XcRm+5u72bqjqou0D2lT3hAA/Wd
Ft5dUjw3ufaXbNhHFoA6dLPxWx7ipyh8Jkh24WHQA/mbc6svCfrdd00+b2gVp78nwxSckQky4O3s
mAxt/Dy/MHx9GgziBMyQ7nTLmIq8y/cUAiKVOy81nphL0TCENbzaXLO1fQ0Fq4mRmtmtNsLy4Fct
rmtL3ZzYM3ZEBUWWJgdj7Ap4g+uIcyOjFsCDifBqVmB6iPiez4TvCV7a+lFhiUvp+uVuiP6vnO4Z
x+FtSV5nNtWxzL826dDDRwMbp3Auw7L0n+nVLI9EK0k2ETZbU9ZUr4oiAjFG000AdGoL+6DEeZR+
RPKpacOOMBc3TbCgZWwCso97iF37bnSSvZWkT6hSq5Fmu1MWkpKQdUTuqyJJ3WV4ybSqNq7vwKDp
bZutZJOvhuG5DsH5tAIjfDj3eAiOcmAGl01ITQuAmdH8D0O+8ylvt1E6pPCvwpe+DW+jxVodAzNo
64aEhMXbb8IrvJmQRo5eW+wzJeF/JhMWgBo7Cn2RO7Mw0eg5+bGPpJizR3ia7bc6dL4HzDfgl7DB
Y92UTCYxZTKABPssNjqPf9KyN4IjI2rDbuq5qwtJF1udkp0ZTiJqX0kK/kRUO3iUl5GbNl6wQjOC
xAbPWR+TdzWiRprOm26mp4LbywpsLJPxsWSMnR9w1WwwGHJR5ac+9D/TVFCUHQDjaXX1OuBiXPn0
JA9lclfZyVsUv7XinFPNjvvKASZlh3urJp/fJeLw9X+HScbUXve7FivsRIXqinIxbM6WO9H1yaAv
I9ofD6+JN+CVMyD36JSIcONDhqbKGtZkvpMM7g4ltZWbkb8vTe65XfbpajzReDeGgzVZr9WcxBip
3K1QjrU1nfY0c49DizAb3mCafZvwc1webA6Y3Is4f0nqDrgTiZFJxc/UB/mjnWIVgiRqYAKJ/DfB
OOjNaG6pNB+LYW62hg9ZRRgz9X4Uya5KgMPfMyKUFmvuMKWMunWAx76G68jI/FeSmrhQpg+KLx4G
qBUbHxXhiH3/rfPRX5HPdal3IdUNpFKMZzLrRA7MbjsNNZ5aNjxby6HSkWUAlKHvPGT1WXTl0aGj
4mRwcsUcEnmuuQdd3C4HwOaPL/APuhU1X3oD3+fGdnXeVdT3rINsKtb9bKDrjAWlUgJLPD9ufxqX
No6vX/39CzbG/lSkWU86HeTq6OPX1QGcjjIP9t4CWv/CnnuK/Xc3V3fT0gaSLOUgKQ036xCKx/Ja
9qcAgwKW7XGvwJ85QXiOgwLxOu/uEgt0dKbKlyYoKFxruu4kI8wdYsBNnPhYHbOUYjJbXGvXvJql
vSkHgSG9E9dUJFyhxTOXOMsudEgC6l6C7M5uxNVkCIwiA7PWnedAY9jFGhsb2a++kQ/DXNggHspf
8PuuPsQbydljnuKHKBqvbJOA+fjJw1C1z2Wb0cojKcurfjXDeJbC2ViB+Ah67905BcvxU4dATIrq
l8jjB9GZawsQHccfP1wDfAQ8lV1177Gu988jjlP2UMTdl22Kk2xSc2bpQwwLcHY3E45pY8q4mXY8
Co5ld1uHxTvnvunESGA6DTA0tpr8Ed4oq8AdSoaoE6Vz1EauTwzux4Xv/sVM98hekvOoXjx2Qn/Y
pDLe6Kx1YSPxETVkBVZ3onjq60tJzSlV0tkd++5oFxlcsnAB904+EHd2sDg1FKLi7CoAmammeoIu
BEeAvcrXu/v1q69rRc4u8M8pYp9tx32y/3KuJXjVTl+/CpzeRubxoC0k4bptwidPQEh2i/mHqAoL
i2FyRHH/HqeoP4PGGh1ES7shNrw0+0x19MSB6UATNPSR0oW/ET/jvQe87YU8X9M9yJHVrcRBsLL6
+BRM6DtxN3Bw1R1jsTA70qXNsasifajYuq0dGwSBWbp0js2/O9Nw/NIwuzQIVrqCcNLCsKgIhtXS
3c1N/8apje2RiffTm68ehZMpf2Fz39wOHscTmhtXTZd+agdBznWNX6MGy9g0/ACk61duPRKtmoF8
OGwxTz7Hy8YnZDVOExYU7zNblvVF+vs6JEbABmuPtKZTdIegcuiDXI7cs+Z7W9KbVgXGtFoUX6wm
cyUj+9nCQQVpkOsDCe9L5jKK8EmZ+bvCqLBKM+pnzTz92UbZp8MYyqeFzxv5+dLmLjENmgfxp6yE
aSZb2ZmPqQAYGQ38I3+6NzRMwbBidfVwpqx77ofbngRjLS3wE/G86/E4wFyfweCFycYTD1GnYaRO
bOFSWX8EXfQNK+whnZicNnZ2oOjio/CmBQ8sjjkS+UXIC6Zsmr4wTNOhSg20J7DJoad2Hy2I0NVy
xYxz4m3UomN6M4CVBAcU6kHTFQTO3XHjNDD4YjNwkRGQo4OIdz8tzfw4unzG+0VWHKh9XRzEt85v
fo88FIFymLDS0cQMiYUxfdq+RgGB0ImX2zWrF6snNO6oCA0jG86NI7DQdKzaQ8P412bThOZeAsfz
BZRCnpRndA8Q9Yi99RYf7nG5GhLuNDKRHV6g9L3jjYB9Vr4Ik6UsRRkc3Oo+DQkBZia+ZSaZj7PD
sJu6CD4eGdE+O7iZLsKJxB4EzCd4xJ6REERFleh4VfwUFSP35HfZy5uBN+uPqy6D81NYJjmykd3J
MNIuYZmf88z+IdF/CCFUqdFzb8eMO1EcmT/wXKPgKU+dlsuCv+PUprigcGCKrzfATpYj9aLEYMO4
NY3zEwM4Gk9UYwwzf0nDvCudb4muUnDt4e7rJZWpGrY2gHCEyinmM+qWuEuWt7PKPtjb0tw66+Ti
F4uOa0CRpAkPB6TutkOXfSvG8S7FQrPVFWc5cu8YdcxcYHqfcS9hP87r7FAiNqxcFgq4nsvi1vG+
fonbJWIcyvZw7Aa5NjMUHsPDNV1lvSBqXrBfGFKKkBGGq9qRB6uDp55PGbIRNdV9Nyh6ptP32EGF
sYyLthAlmhTva8FQMFDZDvme5Tjxz4A1k21pVA3J8WAXMsqFK1V2B1J4SQsyA7YkH1q6Fjl+lT00
fTetiDoOnBTmcDxacjo2hvsWM3rgVFBvVRnBDch+DHGmj1mPpSAP5s/ChKzJBewmCGtGmL3LIZoo
jeV4XPIgGboZXs/bUPv7wkado8MERq2LU4VTZbtceOgXLiTj89dMJjfST+QV3uYheJI5lZCze2sj
Lls2UG1O57MP5VkYQJi/rrHZKSHnEEqzIoWNSjdia/bq1rYOJ4EKb+jMnbZvrnhHgpWJe4a6RRc1
zIL8J6iBQLA3C7UXQobrkdblwqQrfDCAEmVwwEF8Y+6o2p9RFOHEjD+j7NKp6THR8asJvnE9eoIG
Ypq9Q90uOhq74FgHRy9y6SXg88xP2P5SNW7HSSZn16qhYjLjO6QOAmkILdzgnrJOkpmmbaTMVRHD
mW7COtrSdgDj5QPD9YklFhT8dOTAfwnxbq1MFMOV6bNLHDnmtM4UEVo37uPwgOX8WKlDY1IxTdEI
9uF9XNfVkUnBq3S6m9nSMo0iZYkUdnkg6ZTk2LG3SpLSLM5kXtd9zPB/8L43RPDWcT49e7N/sAr/
QwfGT1Dxct1YhrMW7OCUfWTCTzAqlUhRLvXMnG9qkb7W1NWu5URCdgk2w749aju/ZIXFuaa0NMxD
nay0195FoTi4nXhShBKCWd4BFr6jNPDWV6aEdiYvc5h62IqaQwiH/qwq74fV529YJy+FhGoRajPd
pjnXow+7PDJnsGnSfbOimVa3VmESddQeyTY9F3MabgyaKZyu1+yEs+o8TmxTvO4GnSyGV9MfJpBi
W+Hav6JZ4AY0I0UWzOKpRtjjTl9fYlNhP/j775sQWVNVw8loq+DcKKvZ20b82PAMTlaRA14GirfW
ozGdW5iu3EtIOnNfWo2zaZ6qxMZZPXmNefr6fZhE98SNSMz0QYG6aJeXiIHsPEB/t6CTmogFZFNE
vC0Hc+8NORUUhm2dOoxjXBHLL2s3FqevX319yTKMUJK1e5t3kzh9fYn6POGMi4+ySzL7jz/7+os5
kRc0/3EbY82DgRHs0tj+FvcYTetNrAYFQ8PIwCs5yCKHMmI+iWTK0bg99ixH7tkMeaCKVfsPr8qX
YeXrixvWmJ+cftx+WWbIQZy+hOD/ZTT+O1MC4y9mM/89o/H1V9v9x4uE01j+I6nR/uN//qc1wcdK
gCGBRkdUdBIwuAP+k9QofvPgEaNkhI4nlsrHv1sTzN8WLwPjJ7iKduD5TJ/+k9zo/4YxwVtGNaHJ
TNUL/yfeBOH+1xkcZKwvD4RvWU5oW4t94U86fzw5Q16mcXIcDBc8qKh+FVq1azHI+3Yh4Qw2TdI5
dCBCn/1HxwfoOBmXbLD6Ow1NxPGOAxAdyOZ72c8piFhI3q5TcHsa4l3t+R8yhcY7mizF3hjhS4op
sFZ1tM9TDLpDHF2ldwad5G0m8yRAO62bGOJ7L5qMEe/8Onx4jltv5x6Bs58PQc+IBHAxnDAwQmCR
FEpYuNWwc2dFcDEYq6PjQJ3Tk9FhHh0+/DhZKo6HXeqRBLWi8UwMa74MrNKzn5FtgxfG+Ip+65Ch
g8X4nInjQB7zGEIfAkZVXo3KUhsn1d7WEt/6BDndznq9Y9BzzU17fhhhK2Fw9wAAopys2i5tmL4z
Oqq7OtyONtlrl/bsPYkT9lhLwjGXGdMjMX7LejfYATtp9IiCUyq5Fv1HM8HzdrDWsFk05SYXJG9I
k039OGy9qb5yRO2pqYYE7CkkWovy5hW1FIqbCVQ61SOHyz5FL0MqEnW8S+ZpZPgUPBZBiwiVI6GD
rNwIt70GaKzWoajFU73QIAnyPVnC2k5d++Ilw811GhqCyIl71sprJmQQBSvxFRAJAuiEiYTGiDq8
h2XJ8Td8ZvH8cJjm63rqVxCGdh1FOxujC47L39o5288uIVdYtu9DileXMu8YIgSxYtNy7jpJyMH0
uhZIQXW2x9FaS6tEsk4seta90wBqZzXZ+hRXbn4OTH0V2nyTxJsv8yQCUtS4txNyeWBWWD3pl95A
KAcFDHlsTwYUQCihok1kARJi37ujDpM0WUu2HAmdGbdbtGtTkXXrqSB4m1l3u/LcUfnNBRcjqQUm
MrE1D2uFP6SaRAwzg8RcMP7sivjJFEXNrLzpwTNnV9Gw9Eem/ciA6JKRwVtgYFVGKF0N706c+9vG
St8UXIT7JmfZkjObFpuzR4ZDyJVjsO1JxW2NNtzJxvJW2H+TS+vqZSyU7IbS2me0nvJKqlOr8eg6
Q7i3J8wditM1FQjGsO9jqDN9/ypyJqSw3tNtnzSMwXw+ZiNQeoggq7qJLhFjVy1ctfFVc5/YwzVq
m73V4oihIMAloVOxZfCDrSWTb1lLmShBd5wLLZ0EtU/Up1BXQt073XXDc/LkiPpR4tgvhLGvnNJd
Yf/8Pe0KQBSV+N0FmMKEDSGMEgjLQS/tc3gvvmb3SSBy2GLWT96AgEdUwh/CUQJjmlubRLB/SOg2
kNlbmj4ikslVPwAgY7K3tS33zm9Ia8gYLMz0Wlrjr8nQ/j7R7p0C1NVbjdj5lkJ5C6bdnCGPJqN+
mKYErQ3U3VqDvlg1hLIRsWBPYf/zILg3XbILzejW6vsIMt62AT7LhXfnl1T+2Zlnr0WNRoW0rBij
cCgFRluQi0DtTkBGmu0H0AcXs+XHOPYgX0x/M8XmhzkvbxDcNnaLzs6P+j2dLtzKoGQejIAaGDdu
fvbCZNNcOM4+B7unRCguOUlJzEXR46jC6Jm05knl34pEVVuK3T+mPnFIHCfxqS3JNzdV8qums5Uc
k30vF40Xota9HUf6NCbDix/axYnxQOSlgAUQKPQQHCVm2ptmq53VdO6Mel6MRk28CeOKWkL6hrZD
3V3Ynv/y0k9peC/5DAalgMrG2VX8GvpyNRT0nU3eNDGnNZ98/Obbof0ZS3u4s3HEr6uvpFtBxkJ4
1ib0fzAQipdSpAS6Ajeszl5j42o2Qc2dSVXzfqTqd4XhKr55e8vnwNEZCJu15NiTNLLYR0zEvK5p
V5qaEKy25iXzBxxF9nmsGdkn5M+bxHkuSKOubAT5TZsep5luhQiRP6hysbWZVeDCx88vLXOXkJ8x
bb+/0qz9rMxDG6j7QZOerSkAh/AYbzSrZNRE4laE1O46nDxUXQyn1jX0xkJhYgYEBQZlQ7DfG/Ry
rieJp7IC36lF7nIqvzV5M63zkMj1nIXvXujrQ/EJk+AtDYjDMN2+tVPNSfEwzpD4kHLvc/POyT1s
RCO3lw7UZ4I6gRpiBxtpMtAwY/bHXo3fKVTJRuZs6d3IfGAUvU1dm2tHooCnah3hQ95j7rfudIKB
rWFZGwr1YOMpeagsstv4zjwHisgIc+vsJUyfZ19yPC5r3GpddZFefW05hHvGvdMxJ008fec7PSuk
Ns+OGX6TrWHjejKyBwi6fMmpFzBS75DU7cFN/a3V9d9mXz27HLSziAslzl4T6NFwABlNWVyWFlCi
AZvasfLVyOTb3hexMdNKHx4Vg/gDTFzuqwrGUHuSs4JJlehbFpzrIaCEwm/uwoFxYUXGHQYG/66Z
w92EXWG2jekW9ao5OdP8Oyw2NvCjCnZ81N7rZnjsu8kA4c/1H4JHLgAHrtlzDLAVRLcm/Hdi0iWq
vttqKkJdqBuQKupNX6KCVUMNUgbyteuQRiForGjYWXtqCjZLvB+8UEM3xWDR/hSc2mxa2jmT73Re
PDV9kO204zzGbEBkzvS7D0Oy2Jz1w77irFSYx2jqLi3jh7XNciQbA9S9mXFa9PTV129SyEM0j8hp
HNS9gqg6md97kyjLcqB5V77f7qRlEF7QZMaYnDzrKnLxT4j3JJL7gQGHHhDxw3YkPQDPUajiycr8
V7cnuktpn3eitDE62DWyh+pKcaCooN9h/6ZtxrL0bpQfrjEPbxwkf1ZohvsmAAYh7LOnhpYPEK/Y
cmRa2SJ81mBFfBl4F1xXYhfGg4XJIGQZc8VLkbPv8rz8I+3MDnGcoBqsWpwwlbc2QGoWU0euRJPn
AjO8qboI14E6TnHYXYjRI+z7+pnUI+fvlDtXOxjZtUo5vvn+XF+rEZ2LOZuof3D8tO/sEp3WpwVp
lGN6mico95KoOZnIc1a7H7Wm38lq5pukrkm68ZpY0hsAYO6I6t0D0ZmlHWCUhNg+lh/UU0BKdDsl
19ZBUUry+ZZLt18pO2UoE1ifYJuWUjuNXWReAJyC2xKC0LFuk20epJgnotdsuVAbkVIIx+BniYZc
AougaMm9DvEHiEer4m3XDvUWW14FD5zCKEXSctU01zjy893s/6DIhgHOkNf7AaEwEz8MAzVRixoa
tjB/tLF4dwTx2daQ9zmr6NkqQpJtc01U8h73VLYuBwi2xlQ+RkrdW36LZtenj+l8p8ji05xXkF+V
bClzpwbvEci1NTeM6KviCbjPqmqdhewERrBHm1loTk1rPlajLu+6BcizsEVC/Cmg8ZKVK5abe4qU
MC+nhv7RNQdrPVbNzSevFRTdNcpmBxFy7A+5QVJjiFDHnIWSHDJBpfZLGwfuSP12bufme+GoV7a8
7O1a3AV4rax1WbcPfYkWMFgGRq6KdKBjq6cMXtcKRGt/pfMG5rptwNIVvN6+n6xAPj7E4TjuHc0s
B+4y23JAdZLI727uiumsDfA/DrPkbLRjfD0jnq2UCsLc+OQeg20GKeP9K+5sIW70Lw3pASP12aQ6
4k7Hgb12+JnpS6F+wqqb46SJYCLxAk9wqaYMuK/6C+OD+p9gx9yGgZfhZ/cpMgwb6169kw8B/WfX
/WGOAIIgjECLKRT0k2h4caS/n/3yijMB7Qn9+g2V4qdGgI7SbLynE+tXbwM7SB0PTbRwH0wOGxe3
544i0w0VdMx0Ig++8vJXXH9V5LRHb5A/WlufzYBrFPYE+Jpc/Ejyi1G4PJRRSawl6nVyp19CZY9t
yqCLHSso+FFc2qtjuPsSWlNpATuvEBHRRBs6GHED+2byI86InLITgc3UHANvYt17aFJ5avv6g1PU
zdPTC0BpsBmwzMhoFrl67wwQXXFpUQcyh4+FjvduhJOX2XRikrfB1sMM5dGrw0doMB9BEPMKN9vG
peJJmFSLxR+Eeo5hY+G9tnZ02rOPG8hu5SDTaU8KdYURnuRW7h9lAfNEaG9PQfXGa70DmKAfofU8
zvN25vSmx/p7DfCWgciz449ytZhwwqdoCn+y+/zua+4hDtEjo/4urGsISapZ4tgsLYGJeheVD3PH
7c+PHuZYnMukfpGG3tbGgJLYPjB81qsu9x/ddN7kCWQ/0yL+mgDxx/OwptyNM7U+Ld8qzYulfnKj
PRuRLJuWCcsiLY3UnSWXeoBDM4u3siHGiu+O2empjLhDG9GWuOIZ9fOuchnjWJiJVtwXRl5NLkdP
7cZY3CrTerFVc8gd1OY4c39kgPWr6jobAVMplT2FDrn4urmn4u4B8+C29b73dbVF2LrEhLR84lY1
k5S5ruXlDSBzurNs8ykpzUOfcle2jsDKQVymzj2pondFqtxsxZVCXuh5W2EYbAr9xQD77i6TQkbg
P/oivLD/ZRyTgCCynP7nqKhTYIuT0YKFZxUTJyQwzCUBBmvF1s5LyzufrriiTX6G7njLgcBbUcqx
T/gPbuBt7Fo/SYkLrEA0WN6aEuOZG4ItRypdgDwFx1GhvqUVRcMWvHh/pPZO0DpYG8UJnNSpC+1D
Ytd4tcRrMPfDEuV8ZRK9Xl5zA/W9qZx9GCdPUX3VQw1ZfC9L4OaR9rCu0vJJq/JDL4aXWNfrutXb
MMLPNpXgld1nthUvqBf4YzpOz0BlHzKP/rEU8oujHffbY+0lZLwMq9+OXbaku7KHbDTk0R7YT6G4
XI3MNC/SbfeUMbTwQLhp1LjAhplzVAXbI+Btyk2PAFwIMYAWttQx6JkJgKosg+DY7q4ScPjYowCw
cCGT1/h9B+ObrMTOSGRzMCLngUxHs+EEiMEyJ+adTdG5jEe6JphYlcC7m0r9qjyeQDTptc1naB79
/L5V/mtYaH2oOEXgEWFC2rcdl0TYr2ZjhgkOV9mIDoL0+prp5UfDtk7iWIhIpC4i7sWO6z3KFdu4
2L5zE6ym/p0XXBvFtiClcqBjiWbv+MP/f+ydSW/jSpul/0vv+YEMzoveSKJmW7Js2U5vCDudyXkM
BqdfXw9dX+GigGo0et8bI2/6pgeJZESc95zn9OaXNhxkyzYuHVgtnA5jIlfP4zSZChEZg8EIKHGu
q68aYNmhsOp+jcA3rI2C+KEvr7A14zXuEWyc6Wl0a28VSp3s6jC96MmlWQCOflhW67Cz8fV6+A+a
a2+m2srRXWaO2osDQFCZw6uQSDAVrQqclP2tloiLa9PEqKr5w8iaBlNjbG07b+JuU3uuSxRknSqA
AlPKUGYPie55j0lknOBPxVuvjoN2TuKjluXbPsQsWjVQ4oAPveDPU7u4Fh9mRWu2rH9bfQeOo6Vd
rcrtg6m7QSpIplRZ9YmbDpdUx+jNPWe0uzzqUdK9lBBkQj9lqt92J0pvOdvoJJjnHTFQordUda9c
KqWYx0UbKrZOpRH6kIqxQ+fG8F2kEtuoq2EVntu9rHls4BynfTAbzubQG8HoMjyyOXJU43Ma9xu2
W+G6KLsPnBjYrNjYgNLaDJY2AQ+rAWva3WmKEdg6Fb5HDKaalmLEIaOqzpdyQxO1AQ9leKwSDBqa
jThJlzYlI87foucGVW7DSdLu350u47wwPOc5NroIHCXOAcAiknQU39E1T1RYOVtRa08qF+WG/zsL
YsHBjyAAFbxghIQIOd3NeBacCAOwJxAEeskpgc2Zn7LYDssIPrPt/TQ6xzbO8SIVbmBZoYaOgrxR
UBlxG9V3ZRJIpFmsZeUeUKvMh0ZZ9JhHOmR6i0ZvgXkM9/m5qxEqQYE8Dml7dUdGTUixK3I9Y9Bo
5Cub3zZ1vdzB6fc80huTcaBbsxP9DWPgT+EumOIcb6Ty3HQJjT63vtzrGvWXloqunR49mYn2GHo9
V7XvEsmYGrZ4Q81ecISJ7uHKyqL0yuz9dyJxCnspyZcqesDjvM1Eu9yiVGa3bpOCxa+0dZRph1K8
hNRUzr3LF16Mx1P+mOvIl2XaPeWV+aKwYq2QbWn1ECbkSB1Di2suIfCYUb/2QDG4GYIxTnSnWTvU
fkrdzHZ20etrcOBh91rJCD02goHgpxQ8ZP3aEiZx/gJltGR8o2QQD63/remC6RuKlJNG2bqw+3mH
oLoP+2Ifupw7tCSfVm47lseIYH4NhIQNWdEEpcvmd1Q0RNKeMYtDE5JrwPPRNr9bjRhYyKW8HJme
/JyZkLt8iGQN4iPN7a1jyKs5dsY+SQ3QN0sqvKK0fYjlv//URkvb4lLL7IeaduRG4UTIWWdje2if
Px+KOIf/RWTlKKaGC/DnLzs/mdbC5FaXPDMxTSdqayJYHVJTAC1SxiOCjL2tmkICOtLjDdIMhaeL
YchaPphRFP8buTSVI380Ix/Pp9dy2IAZCyl12iEnN8d67vdDUUw7syyxhPUWH5Y/DR2bGm865DUL
WI63R1VPhdEkaSCz9hQOPkeRn+/+YwKrLSAPZQU1B03eIwAF2ukf9xKS+L99TP/8HbtQRtE1EMhl
BtcXBJMH3w03Qwt4RMToPsjQ4lg64t8fYip010xW3syFqDXaNlpXgR90/fNH9wdH1cikPHoLiSrp
WH9KYZ+bRIdTJS371NN6v+POq48EmJsjcfqQ+aeibr3kRfz5oLhrgkHon//8lbC9I7vcetcIhaT2
zyfwGv/7X/38XToVVEB3PNr/+cRAhHBjUv2IO4HHG3XdO46S1fGfD35rMv/7+e8k6YKmFTgwfe4C
D3vsis56becCFyglgJEuIqniFc2zm4cF2BH2w73GakrJElv+8FS4pX7wrGSV61RpGsowNnpfmJu2
a9e5wmoUZwB3QQ0WSgI45LCS+holgUWmgWlKniBUgDmalH7Lw/YRHiMUfdZSfIyzYD0dEposo3lV
zIi8jsjo1+ydP7PQsOWW/YEzgX1WU7JrO68IalQpbXyGZNStC3a3qJDOKrI8TM0JnDj6zCERF/cp
lcMO69bK5aKEbmv+xqNHzsZGgcim9MUI8/qsUR8NYzzG+CuOUzQui0AEqRCXYUDB9NWCAXnS5zgw
qqndQi7Zzh4JIALt6b5DGlrXbnScCRqDlVQVHizisxSNjusi0/fgbdURLMcvDId3fZQigIJeOdVR
DcUT50Roj3btHvJQcVxqXeoEoB41cqelig8gqDGifnH2za+1BuYVbBW8FACWpUXYrqy/G1FdpP5I
nnQPsDhozWmXu+iehf2awVKlUcL8U2jOc8uhOm8gEORTfjDhgfSaFZInpfTaFHcCQxOetFWRYZew
wEexJ7MxT4wvkPmOafaCgx+9xRwuobJufluDXkwfdagqdVO9IsZz3i+hR/YheB2LJ+4MFbMnZh8X
1B7ybWvPYFQC3wZ2g76Jk/S7pPChR8FnEDe9h40eFCFxSk0vnm3LfYNmPvBp4Kax/l4qnqzV3H4P
rfne8RvaYHpXneKho4T8FU9o2JV4bjtqsZf6nchwQTXLt+W3W1vIDQ+ZQ5uTP3efbh9dfY3N+QKX
R9o94mjiZXpMI4+Tm7UqdPulDtn/zNweOZyNHb66e9ONu17gJ4oT9S2Hju0V51wUcNZKcah1SzvJ
7kWki61y8RdyBjyIJtklgo6RmEGN0xQtbRPFn8yCRgDRrNqAqE0T7EBxRM6JUwVGbErvTWN6qQUl
sZE9n2SNBmUQFl1nk+wu2uQQ/1rm/lVnc7qPWxSHna2Q6T0NvyLB5n7fxIlzLVExK5sgCOipx7wq
ywDOoSJ4yK9QMtlbXjoGReYnsZWgN7WPx4LC+o0IGUK4CkczlTZR5zwbKoXiVVkPghFc2nfaOhRo
3qGB4Bs2D62DzX95P1ry2LTRAJDQKvlgTN5b3+qfPCsx5Fbmr74CRmGF/M5N26/yfvqNr6xeaXkQ
iTbaESga+HT74oDiiBiIsrExL1FZk6AZGjA+6MK4WuyzgVi3d9xKxyWRfk2lxyxEkjmRf90MIXTG
GkYfFUg3G8pL4s/UlDKIoO2p3JgjZuzY/MAyx9vj02Rh+dhZmluozO+hAHgrQzTXSmIJ6sBLWPxh
+VSSwOnPMvktcBRVnoVllps0THpux+q1dY2LP/XD1s76IWghTuTNK4csWrKY3ePXsZy1RQHRwQ+j
NeajJa9gvzBRt7hIEX/9weXkZmKYd5uAVk7sjrJn60wnQPNLVzNscMJaXCe8JV57st3qDcPdo5UU
+QYZgerTN9k3B2ENl86Itknn8J2FRxVWoiDg2ca+d+KXNLabLdjLZZu6+BE1cN0R1spOa3hwpsve
ndOWL3YEEhFGqHxbeXvU7HctNiM4jCzmp8w1zm3rfDRswQgqU8zgZ3SkeDfgUV9Ao1cal01pqj+i
mp/q5uqKKpgsZMARsySqk/qT2hmD4CZ8Xy74Np4DlfiBZkUH09KOo8QQGCvrKcvcjTaln7KP9r5T
bfnR5o1y0OL8Qb9OIUoMmwWxsafxHlc1brpMuxVZfq77L41G1ZWH73UmwTXBTyGWH5kry2B4SF+5
uWSLAEUGggYhwtv+JgTJkznTIzrVk+M6VzPvnogh0ZdOtV9uXn6+7wQ3iORCFnPay7etW91iqYOf
xZVgzGy5LZzRIIPoKWCDxI4og/1l5Xc4Vj5T10jiJpj+aIAq4f/GrDzLGZHSR5aXJkjVTVIpSXDI
rdZeS4FDGd4cg+jZNLS7wvr00XHxq9u/6UW+DvQfyra5p026ky0GtlJ7hK19TGKeiqN/9VCTzA6h
KOooH2cK+ykxh2s0zxCj+evlXzqVvIS4nJcS7wP1lBu9dEHrV0zdW33Pw3WBFqOwjjomp/YDGZfD
opdyjOx2JQ9arWw+06i4Yaa40Cyzpu5x3nd9CMqwcOeAPciZvoUjRaMvtm69kbJbY6YkVsfVmExu
voHA9YHDcwmU5JQHT6uaMQwsA1oqTMqCtZ52CydgHPipKyRjldf3tB+PfXLT7e63HrHHEUA8B7nL
uU9YaKlN7y86i4ERM7LBlUdwb+J9QZf0aqNYNwbT9hYsVToxE6tTsSOgjsRciQec0AFFaO/NrC/T
q/BUhd0GnmGgXLKFNBUiN9trt6l/pap/kxnmfZEkFxMy4qojlTZ05bfnoSBllnr38iaQnfxqJusD
YvhrmbMtUMm9cfpflpuR5SvHJ/Ya5Zbzo8sCkIykebPPuDO3PtOJFXIp/uP2y+b9DL2RDhAG+mNl
BF5uZHtvgk6sdU9ppZ/rcSN0Go+Y9ZmXPDRgFzTYRjm3UdPJrVSZm8TlHa2pHcaYlnAl2LQwFUn9
jqBPzibRGXh1zCWN7LNrcASELBSMxcyt0zUPesG8GE8yjMAkxRY4ML8V0S+pOVt9aqgsZOdjLcXx
WEhOKK9Xe7HxufRIjNbn0GcWL/WLNxmfiGZENId+pxHIYr0sfy/3d1hFhLk6h/pMQpeFIOo2Ws6L
pWPkpgWAG4kp3GBO4A6YtHmtU8BQcycepWofuZ19kSrjACq031XDV7G115Knpk7MfeUU7Fvs1nrD
GgDWy2kDemenQ4xk/LPdd7tv4aBPdZHWrnzNWJZm+hgoDO8bHpmEIwyCC5rFTyE140u20XrW4En4
BZdPGTgYedaiBV7i0iOY8e/2dFAayT0TRJeolLI5WF31LE0I/x2kiZG/oiC1n8kjFFX44ifOux4z
F4iIkUxZ+Nrp/cmRHhGeRp5CFeOoLus/U1PyyBDzU5lSNg9bcyULulY5DqEqMAqhO2blEiog7vNp
0qu3ylx7444pAQBJsWI27svCCCwm/Gujipx1jAwCH9UcdpVmvzVzMhwaWaDSGcwn3eStEfNFsYnc
hZ4AISKyJ7ZAeBQm9x3jzb6dW58SjLgllA8tszKZcaspMKgdC5ZqN8TVXoFXH3XnY0SuAAXLc4U3
1yKHGN8aYG2BEVYh2MmtU0WXKpbvYk6Jh9HBsNEwJkmQo8JzI4BUkASZnhz9iJwP05u1y8SVYRAU
ME4VlbQfyZJSyuiNdy4FEKfNVRBJIZZRPWlueh90OHbYd6J1UrKQNRRMpONQbbCHAf8fl5bYkt+c
R9ShxDsUTug+Ui55fO4VIl5A9QF4Y5hyfLUd0rLZ19FhnmGHRxwI9YboZz8wLjU6a0AncK7+hDGk
spOHHN1qx8xZ3/VGdrNr84u6hfSs2wc/eyTOUD8pg1KoODIPjMw6feYt6QDsjyxYBSU+Kzvy6NKt
SeHVur2a6xSvFGperQr2kTGYRX+8d8hCA0HarhrOTS+cNTP8105iFTftdyidToczWZMJTHCR3IoE
DrSJTNcys5xkNFBC8eTBkpzRRFwNWaxCvXeWDHo+a3/beWaklAwOj+XRX1eiP9i2+iv8gnh2OO2s
VIe8+JFnzh8dUM5QivJkljhnqEs+z0CCAz8SOGrB2CTgfMWcv8LjOIUlbmwNsS2lmp1OxhK0Qexs
VR3B+ekee2MkYT8JxEGwjGFsJAF6tEclC3D5GdQJtEli/CZrCO8ae5v0IBUu3hgRdcqJgFb+zhmJ
AZL/2HnjK/IMGqGjuVuv679KwVimqMNnWPLvhhhfkSPuqiQ6hheGtt3CeRxLhRY9fRstimyu2NK0
TG0ACyfrQlFg5muHudbVDnTjsDKGyN6whnKZ5vKaOvSLxTQ9ktnrt11pHxofrT7y0s8559Smivch
x/4Uqg9J0qHsYP3pNd2r4F4fGIg/TCOTA0qkHOz4gWuWf5wS8nhGqomM85huBo6f5IH2RF8vXgJM
s5h7Ch5ZskGTi4sdWWy0kDptcxvj7e+HBZU6Gl/DVNIBnRubIkr3rH3RrjLuyrdochNs9gBflFuT
DLWXF9fUpgGiNPsnvxTPPc2VaQExmqgZu/WvulPvTroO67Z4yGFMsuwxL8eyBFiRGpQwnM+mrjjm
ClK9pbCOjLv3WeIEnT+jpUt9z6lPQ/ejzCB9aMeAloB7koDBKaiWq63W3AB2Hzc0r1FD/LeB3xr4
KjJA5Thf1jTW5PdSJ+gT4xZbencYBzBqcnLeAWdXIt5nDdMkJEblklAgwIPc03HkKuttHHKkzYa7
ZzcPJJCTnec5q24uycE39ySUzQ6o8TNpgeyYcP+y4cvToBO1tVFjLLdtrihHMz18/B2TtXJvmN2w
Zr71DN8VQGZ0sVuUdTKdn44nkkMv+ouEuwjkVPWQAAsaR5Nx2syWvfPL3r1p9gT7Sqdd2ByCGHkF
OyUpqapV62S0sCvme4Y5YVBNQ7+3tb0g//tEaTADxLTHodczw43qwNTH7x/38f83av/fjNq2ubC/
/s9G7df/yaP9n//ovzza9r+EhRXbEbblecIzcFv/l0fb/JfjYuCz6C1ZCEUmnvCywvj3v/+X6f8L
PJxFpkA3HYfojP+PR9v5F1/N9BacDlW8wnH+nzzaP9/lv7NY+P4mBDnH5MfQwbn+d4+21ztVVU2R
se/m5okpVLOysjINXADWCfpzRLWVr8qd2xDKmN0Tl3hm9Ut3qA1KpjDD7jjhbDwOxmQehPuIp27D
U3TYG2NbwwduM2jWCwKWvoOi1u6yZUPda/fZWPZhimk4QdbchGmtdOi7DoNfY7wBBF5Fyjs2uuQG
vDOrRpEv2WK51UNuOCpw48eMEFr7Vofje+jWOuXUzI7R5T4GeU1eyUtSGzRA/+45N4v6Awfk17go
zQWxUXi2t0Q4Z09KniNIab12mP4mzBVhV4XbSJYZjB+3n/au52OGEWjpesRUSKCgh6VzYSURR8nh
ae+5apPZ9EesrHjE581EZbaYF9EXFXM3zrD1J7YwZfnXZcvEyMm5NK3PPpR532ZSHJXGHE9zlt5a
/TX3v03bfzGT/iFN/PtIHyXq69gdc0mnH2/fLQn7dhst4jvsDH4ZxDgthQvHNChoizoKKoWvyeo0
b13FqB1CLyeOJBnrlabDFB79Ix68eEM9ovWeatjo4dzvOii0qAH8/MI0naDlsr+HcfOOF5VTKrhU
V/7FRFKfa/z0ecOvjfeXWlt2InZlJVcmR7jQmUieelsD8ELWijlZtDenKLkUevddMwfdxSMugzgJ
/dfJmozXiQBVPRkb0XA0EENh7KchBHsxA4dl32TsvfTJzFwWZ3/YNl5sXajKDA9egrhgtqqDFXOd
lsS50oj0zSYJ97q8U1TcsTeEtOzEoLMNKzr1ySiMNevuigpC49COGv8OfG5Fn1Q8YcGJjA8VAtAI
lwIOPNuvdlLGW5AGmACJ+1Npsk9c3n6PARD7E8Lraf7HHvyXITZ2Q1R9z572Fc/Aa1ldh0APJ7KT
FhknJiDMJadyIa545bld+iAoGKu2Sewdl510MlN0VvBrcfTLbljezG0W9YiTBSxYCIxrmmQw1C+o
1JazX9+yPa2c4rmeUyzmxvQ1ApRltJq2FCn0Z5g2WDCXW80eUX5LkcJnX8o9fj60BTU0WCoWsYHR
igbJClM/iivb0e7YLR8sdI1iSO29/zPdyH8lrf/L0gt83HB3On8JEv/OPG8XdVhE0rbsyCd61Ki3
I4s7p2aiWPlfgvs4lpZLNpGQlypy4lZcfedu8dYWVNRg4IhUQ78KUEDQeEBehtBesSGTx58PoZaj
BMzDzpaLmAEY9gjFaTYRRgr0QVcDeZXGDA0yMAnAo92NubwwGmbxtGjv+Of2aTvmJDVtGXAgIwe2
YHjDIqoATmBprZJInipdPrXKoWg3dR49J4U/kOHpbmxt5zBB0ur06jaLk8iOgeHgRu6iaCBAT3BM
WCTdOhrQusrfdhG7jsmBSg2Pfl3DCMRJtQQuUCgYjqO2S63aMz9pgStZTG+x8R+Jd2Jf6/VLQ3SU
82xkwMyN9//5cyb2M3bzYdtXdGOVOog8s+p3YTNqzBjjTy+WUDD4nwyE8WOLGWc/JM16/iZgPx5/
ENHA9lfecMuGDrqJguNjdPTDzvJout5jHbm8tA56cZUWB7g2ALchERvLhdJoOFsKAIMrpWoo7Qiv
rgbnUys/h8IstmoyrhFywUrxKFi3pfyasMlv68qdNlKxt++hvdgGTxrN5V1qksw9utQhg+hPp1vu
eWdH0U9tF9q86w4cPdsrgBfzEY4ULAd3PhkcT7l4t97Yuse5jl7aeCx3OdU15K0HlycCsfRhMo4N
/nUnlrwZdvYtpiEKHIfmE3uYqlMnc7RRB8v1lB1+FiJsPw/wa2pc8uVwHsfsGVdgSGd59gQPsn0c
Db26tb6/i4y2fZ2Qqi9FI3/9/FcUy8U4mcwbs3vjTGM8CENajwRi23WTa8vOOTP2ihAmQHaOUFno
xJvI1zVwN4Z1Nhrxp+vjY9FiPsy882BZCamAbv4UcfWI8LDovSan6qElM4rLFDahs/LUhANBr8cz
I2Z2lVlHQUhibstZoMP5NbpwbtJ24IRGJEhoYMCOKFb2JlHvmJhbyNEdV90YRpsSGP5WzzG3oDc4
HIcYDXPh01gmca4DB4uuUfxlhbN9qhor304tteNA7ukSmz0e+U3CZYebGiJTjtk1+qrD1KOZDWBK
ZnicACv3KHzNOTpkEVs4fTu35UBdjtmb7Cz9bIeVzYmuNM9Vt5iQZ6hnUCKTjVZpVhDmC7E86mQg
ZPrqTBxowW3hVLBDDvmAmzZMpr0j3vM3BxbZOVK4Waig6ALsqA7Nzh6+qArP5QhF4xnLvhXm8gKI
9RL7VXVQru7ssg6cYEZilx4kCniK/Ls0WUWYbs+bBnv3kFjqgCvtJRkMJE52ZDwnVAX1w6CHTCN2
ZZQRRTB8rc3PJ3gJy8Ct1Y6HEtpkkl0xROOAU/1zaZbODrfAjUZBWqvTDuXYL8uHmkrSJNHTW67g
QYe6/4KP6KBp5mvYZSFcTyofkz4jgGVg8Eiz594kjupa2O/GWW2M0eiOnpt0BLjolhm0I3a9Ark6
D7FRedQ2FtRvjlNDA1ibnjBfga7va2e8DaY8uPjm0qHyn6xhsXz2TXuSJ/zM9IaDdYLKYmK4nnhX
QXawjTP8/eB1L5WnChzpsFuYLH5qyr8RyS4ueDTXyu4brHfudC7rs8Jbj5M5xAXhjg9uBzybKY+1
ZTh8mV05bJOMlB5+Vs/qo6Dt+Z9mHEqwt4Zfavaiq9GVu1I0tKyjODJ62pR0BD7zFsHecc7sTrub
NtUzPgftHWpAsTH8srgXkQUVl+pX4G3ncEB7ZxWaT3r7jAlIW8diyB+tkMJyZuLVSUjr2dYd0B1F
q11idKoHjVq+lfdBiWN0ZRPBqTcLx70C/AQLDNk5g39Ya66698xSSKQT2Tdkou746m2emYOALoUE
gTtuNZG+uxfG+6yMdh8B6TlWjAnj1qVViImp5iEjgaS3RsxLqUPjyfzcJYlx7rIk23V6Jd4SsfNM
5Zx8TqBrwx3tc90lJ9IeLL6qK85pOj+EFMMeaymgZMQ+uIw5Y91v+BE4qdc70APmeehjex+O/lkf
qRUx7c5kLpmFePCp0Ymd6LPlMHJJ0qEMGNDa+zSqliaOodwNVVIB0Si8p7FvL346PfWz377MMWET
ILbqISPccYy3aavlpzqdUmxLqXtvTfHBo29l1kl3T8Zua0bMYYqYK45dWBHMNHTwn0l+xhP1O01x
7JgajrY5ZRaUMROLPgRN9peYLWIwST0G/4bPlKo17zIp8+ZPPuLyRLs3U8OFToUyZMNY3rFvRp6R
TN4mQMnHiNjhmsaHdg+FI9vMmSmonZqMZ5AM3SYrZfg0Vt1bJ+OKSItb33Ux8oP1Vvxt44ZM+tq7
t7PrMN1ea6Pb3svUoBN5HHmqN3P9ix4+YmaGFp3Ap4p1CeR2E/bVl1u0hAZJDq6cqrS3pWxA6C1z
hfgrHdqLjfKWTDzoLRyogAxqfAcJRivl4ZxqctJ1I7nXY+qo1xgnwCE0y3xj23W1z2bi4jzteEy1
GId1OT8k6o8sHEJyg8vmCVgTBjE2xL3D1cHrqmmLhFSwSQ7btyk0WpihEUc5pZGg0xzzYBeTtdc6
OGyEa06tPzMFKhDgfeV67zHmjSSH9DRNRLRMWPgZDBjcGUW+y4jLPFZ++slXwW7ZODA23Mr+7NHz
GHb0Mkj8Idpx7gvmcDTel2KRZo5uQPPN1dyXJQSDWPJL6PJgEMKBT24FdedO17xcQpg4S2ClxQVj
WBM+XewaOzvv/lIGQCwwQ/yghfatbIkNFiabQz2kY4nbH93VJGUad1sc6lzGtr9CiA2vfR4+qdi2
uXO0v7Q/pTQrHzAMH6KU1FJZZOh/XTUzC+rAoXSaWBfRYDFAqfd1KLUHoVERyvJJ55i6uClYktSL
J6bUXPmgekl68YpiFdMe2H1dqG3jZATpc9V68sAiAVVLAXUobfsrHmZjK1NnKUvG9qgiSeCihyKi
wXt6GHPnKVHdy+BDH2H76wVjX/ucgqNzTT32phOi4ivTOkJuGYmPr+w21CiFrsIIpLf49soUni69
wVFtyFubIodBXiRilHY+Ab2SWjvKTY+l6dZMJApwH+wwqFePHunVU4/hLySIASKdbPcFIsZKjoDc
gOeZh25ynwhcdftxBJsT9diAcWVQXNczRxX5w2zDMmRlEoGkbvwQxu77ZMZQPt38Xob6BZGeaxGn
czw3UFmbbEe18Sr2edfSOuV3A0WzqRDrAjtj4OjCv8DhRIdT1HOrI4oehyI7+zNZMZXNvMihC1kw
U4j4XJjMBpISwohZd39mZdFOITBaEk/8bKMMYCHzmY1bdvpRA5TIeHLwD0afrqMUXbaVDroZxnoj
FmTl6iRi14dsb1RWjqMmGoJ+ghNXgJhj2G5SdGKbGMT7cW/rHi3QU3FN4t4LauwkW8PxOtxr3u9u
8quTTTk98wNxovyH0XmD/dQNhwsIl2BwZxieObmQvspetOJmmyp+BuGb0LhmXHUtmo90WN20toKH
DzcKDpRmPVB+dQZpi1/ecs9V7PgX5vQVARPoMHhHps6yTpr7rVfddBJZBBwkxUhPigEL4POgpHnM
ej4Vwp9QTh4d4E4nB08MHLtFdJIRE7tJmuGL5aG4un4VjHP9gQWHK8i4lq0bg+UkyUsUfozFo+zD
kdepRbuvdObIeltsfTsjVLmsuC7pZ56YxbjvJr1a55HCuyS5eodU30degu2MDtTYcUEXtkwuS0tg
h/NogkzMjVEZbBA9+TLhlQiiTgtXDpYqzGPgKYVuJ0EJeWbbmfleYotPOzv9YKkW2EDK6eioYcOE
Vx1iAiA0qbQHw3LuUVyiyk8AEB1R4hnVsfI591yjS4AS4LLJ8+3oU1udSReIaRa/Om3OtibnfhK8
3luWgFX9NWTR+DTO9LHPff9tjP1LXClrl2b23hwaiu4S6w+o1j827S67wih+207WHuK524LWcB44
DJPjpKwGD7EjXk3rgFfRvwu//MwGfBOzD+psNDDceApJxWnQ/U0cA4UsgT8x1OiXrEpsyGdeiXdi
zcOBRhe2gvFTOe8ryfKDlJC/x91jg4vgLYxm+8A9R3NXYxU3eEgHv2IozvDr3PfqlWkrHn9wDQc7
xkbMLX7StAFmYktD9owJ4KlC95e07Ea27H7zYUOt7sJVcJ9j+sjdvN9qQ8z+12254vsByKKgbo/t
0iVJpNhY/ZRsI2QnR5O7zOIVnQZkw9BpfznEdmEgWFEQmzBg3ZTxk5Y8wzjz1lOrhTv1Psm05/jO
bK016g1/h9WzogxBQ7HXtS1Dl2EbZTb6YEf8vusS2kGpdItFj8cPcWUTFvOEiWnAaVgpssYOgl9v
fDYzWfOrcMe3flg6VsaKpVDBUVIzhdI5LZRq8Kwrj377mhfE6Qz4KhtH1U8gqb0TznowvJrHjow0
dtPWyS8R9wcOVPkHQLjAcjUDznYTPxS+mbBTl5TYj+CV5yY2eW1RYiSJg4uho794/FobJw6/7ayC
rMT8eg10DCVVK9JDn+Iv8WbzStrVXDcevInRRPbQfUkoK+WXdgBkbYCRSbY1RrxvueQaPCa6i0vb
rP8UTEbXBlXmhiX7TYPAerUiNZDaaztWf/wbup/YDz4coAAPgBt00AjzeWmKxeNcglicWNCV/WMD
WdrJiuoRo+U5odLyBPJwJ01VvEDb4v53kq1S1nMygHlrOnFqExX0vv1SNTM9oscx4/Vv4lu/fIid
8qPBA/1kQ8WaOfXRhQe7iuZHr/dZGyU2KWqT1FGm2KvHBm9FBJOon6IHsTCrJ0rKOocpjqzMEpsz
N6lDahIziruuNK6wqk6+tJ70kd+8Gcp6ZAb9OSbio40UHm5brsa2vLQgEDf1zBOLbHmc9+adV7lv
kUkutqh/jSHdqSNad0GTCusg+xzS3CVueRsnClLGl43lomCvaPtXSgVf4MuZK7x5S3IJj5mVABOt
qjjwdABFOTueVTmJC9CpdSbsnRrUCdkaBxJXIpjBjshqfI+G6aHMmzvBR9KniXYvc1zgMMljpNt6
XM1xzC2nfpmTuYTEQSKwaaoSZs656VBu52MuGtPiDaylh+hcvdloIxr7DXsAaExzhCoJUdBOzOS4
mn+J5BrH7BTq/J1r8sMq9BH9ERdX7chfXWwlO2GEr2SDfmdjZu0yTQeiooY9a/x6YAEA+L7SZMYm
W1CvJVLjZk8Ip2gUK8chsZjlLooRL6sVI69oN9docPcPpntCfHuNJnq5ab2oUQgstfkP9s5kOW5k
zdKvUlZ7pDkmh8OsuxcRiJnBUaQobWCkRGGeZzx9f87Mss6bt+pml1kveyNLpUQxGAHA/+Gc77SF
hfaWpDt2os8OkDiQEvjQ3Jkms8Kb7fBGItWdd0OHWQgyRlC1fHyiTL8NzAcR1siQEtNG8MMP2xfr
r9xQN1mEm2/mnDTnnapvJCvWjEVZ5WBs9Do8Eswv3wc1v7PkZmzM+CCredQuC/kfhQGPH3KZGcnA
6zsfFQqPuLn5kEn4fZXdGrQzLpQqvx1SpW1jzoWawfLbs+c3RxONt+Ww3HPW7GZALM3SsdTQPO++
ypjSjK3DvqHHoDcBHFur7nuYqQfPzOCUEK+6x515WViHmF52dPxzg1pmVzFmoZlOtn6KI61LLm1d
/4jQpsk1Sfbwxsqr6V38aX0XeWEETFNg+acQf7FWRs7UnQgo3zK/u0/FYp7MRnkbJPT4MXhGKc++
kfyRLc0oCGOC5bO6+wgbd7pbScgszOjHhBr6lUoFCQ3mTxcTKFmiL552hTraHyq0U7TSntFWu0cx
2DffM+0oHbS3tNcu00b7TZV2nvpYUHvtRSWygSt7xJ9qYVSdVxyr7qd3NcLFCp7oNiIq4aZk32Fg
dFWNeZY65hf/q9BO2ML4ZWhn7KA9suT1RCcX2yx03CQQ2kmrY3T3q3bXLtpn647Dc6ydtw0WXBKV
GNpgyu21O9fSPt1KO3Zz7d1lvdF8cSlpZ+3rJc4bwSdf44x4fjPt/k20Dxjh+ldasvZbKvEIL9ot
HGrfsKsdxLP2EqOnRkym/cWGdhr7WI4V1mO/rEG5Q/oc7o019APLmJrDp4iuE6iBGu1glliZOyzN
pfY2l/XyKGckYBnWn4XeMygxQkttiMYYjVCNblt7pdGRIoCYlIGhkQl7Uxn3dnVrdjx4LQg0w1Dd
rVP+uIq+3pG1nG3T26IFve5aNlmTUsWXLo3vCDxBlzSu3yHovg/a293ONEn0Me88bsw+rA6Af6eN
3b1Hk4kPLL4mI3i1WDvGPe0d77SLPNd+8iaE0uPL2IO9jVcxj/IbMJrlqaQ+UAP0GQdcMzGCQd5F
CISIrcRKCIWawMNTVY4bzD6/wmT9taCHfnAF6xw/nR+IStJKfg4FPbVyJCp1L+EZIFb4+S7+ea/5
Pms7PVHHr7H216OonZv5AcUx+jvLekPw6V6KxLgnwu3Uz1VKCrnZBw4aGJCE9q2Pk58rosB/M4Z1
jcUY7ZsSZnYtfSoKFkvIhNf+eRp1Psew9jd2jta990m1UgYEkWYNiqp9Sf3+UWrEgNKwgQL3D5sg
KnQ4BKUGEjCZf1mwKtJGNSbxUou1H9tF3nh1H6y999w1AuFlWPU7Karu2CbWxRYpEi3GZbbhv/s4
Rl9z8b2KgbrbzAOO6MKARCyGeVyBYfJo6sJjcxrkRJsDHg7ygg2BwWPmvAs1lGGCzjBDaUigNaxQ
GyaNb6jhOJga6JBqtEP7CXnQuAcT7oPUAAgPEgRryQ0fBDFPLUjt5HWkrLyCH90uyBiIVyK2MWdo
FjJGWOFM1CYVnl8Dr8S1vmtstoSTCrW+7NHgGUl/aH5Jw5DzqMYZFeJEihuTnS4A/Rq/S+PwneB2
SDix1UepURiV/DnVBbPzGk16lRkVI1JK/6ZAqMY71i94jSz2dwtlIbuk41BZ0dZFL4YtBWhjWBts
b4bHHkLHwosDMuqxw/XwEsq4PRuFWB7QSj2MHc+tBmyI08KgdCWuDc+Y2tucqAu1XERsDQ8L7opl
aM8hSN59m50kq1e0herESH0N5GQdInZv2wnV+snt6n2djqBIpuGr36ZI3q2XrkNO2c/eF3SAzxYU
EwnNJAGCEWXyGJFcfYrActzXGn2SagiKK/ynqB7FBRzyFVPLeOvyWK00OoXdFxwVlPzVzajRKgLG
iqdhK4tFK40eoXwtERPXEFngSaj7GUYLpTawFqgtSuNbsPFmh6TmrCqSF9IirJuCqUmroS/cwxTA
+MZWDppt56BnW4gxsyWMkN5dUDe3PY/zAk6VYFbu1reKnIZJo2Y4WDV4RkKgGW0YI7PTvA4/kkKM
x3KV2nidEEtRLFsx5E+L5fK+JQRc0qfv4AarYGAMqSpGFKZkjU20+YRWoFlQwipttysQLQHssR5a
/C9pCSveHwmNc4rxoAw+ng5nPVQYZx6uPiuGoh3EfgKx4bV5fVaZYe4GjCVJ6sekTrD2T5sgr1mP
NBB+8KxtOdR4ZmT2BW/9phLLzaqTSJoUEC2VXMASMj/0Jo+62NVNh5+112VfoI1+6Hsm7KRUYGWd
m+vqW21gLmTLrGwBWB9Qw3Nhxv17WmOV8uJyX+Gl2qwmT+jK7KbbyX8f64hF5rp8kRUXCgYbXC80
lQ5kpFwjkrKV9WQMNclNfw2p/QFj/qb2QMbhM9ZED9BCec1QTyXI+9cUv/pkeg9e5IE4QcSxMqH1
mxfma8W5t/sXrzZBObnuHcwS5IVJYd+hhNrZU/gz86BZOaVrEITqQclAnYwPnCAl99E0eY52U/is
VvWIZpEo8khYN7WaT5acHDpjWK1I6H6sQ0rrsGbRcfQUHA2rP9RkAE2oW7edr8HRw/w2wjMyxxrw
vvc24zbZdvmbb4JvUA1h2DGedxweczAOxD4MyQoqa8AlZdsJ7BwjvR2LeOt/grXGOwVni3cQV1R4
78ZWcyD06TgOYdBOOF1IBcb/PpPkki/9PURXNlca5TWiSSRtx2IdNp3M1ca9XWGuVsOHkX1tag5n
8j73mFtu12xOdsNagZuBmz3aD8x+XyGCdXDFBg0YUxo15mvo2OjiugFCNq8totYRMFmvEWWkDBQH
pbFlhTvv+6S+Tef1J74ubptl+skPBOrMHgy4VI+VKB8BDq3R9MzCa+9KVV9l7966rBCXzB23yqGh
dcPwMdNgtZKuV6/2gDoQpohk8sDlc5XQ2NjWNkHYx49mEgHEMrqNqdFtpDade81yK1KYxomfn4ZE
w6zVjj3HdEgGPqCVmoRNq38gYm4leJD9fLyu5KSsh0J6DDKwPKHij2j8Z7lJC56uFfExpmzUTlN+
Uw+yb9+009HAiA+6vLkbK41mC+UuSb5XGb7LsPQQrrsPDYw7BKOPQ4OEmwnd1Y2QMZgWs6ABMp4/
/yg0KK/WyDy4S1uoKxNh8mMf4LUjcNbkfis5joxlO/R2/ZrFi3vR2iZq15yyqJtA9I0hSQvY9gau
CMT/YsAvOdRB7E3mYVY5fU0sYQJ5E7gMLIQhaOo9QxMIWTLJbsJ4ee1Uf61g4F+agiCECJhgjrM2
SuAGa8ygo4GDDeRBUyMIhwRDIwafWygT7A00qHDWyMIYduEQ0zzFPuSdnOVKKE8zyLwgWzhZ1MCp
iWFE1OWb/tNkmq9O6901hn+h8dox2ttE5kvKK5egpmrAIwN8RQfOogtvcYa7KFhtrnAYKw1kzGvr
izgCdOYkb68mjIagy/zyRE4Wnkv56CfF/CXMjZ0ZZ2mA+CndN028J3gBfXpUNUEdQeeUI750ozeN
oEx5gd5SX1cNk9QlsIZLsstLAlrz5Q6bEUux6K2hud4CFATJBIBywCLbz+PTbFIkRb4jduRqAgkR
MsfA4bZbM0v9Xe0gaeoyXEFLgWFo6ISzM6fE2DFUWe+zaLh6JIWTRx0nYFyeXGQfO2biECVhbIYa
tjlr7CYOUFoatMNINUoN5pyy6g5rrs+RoomhwDstKJ6ZxnmS/rVXGvBpQ/qcNPIT5wRvkcaAjqo6
MfsOSI3ckR5b7x2jsba2WR47gkQ0nttQmJSwl9W76FuYzV+HMM9wbzm441TvYzo65/EgOeUuUUkq
+AISRXhxeNB37dYhu20zarBpCuG0L9030fExuIn2r9E0LA3D7Bbj9UiQ3CJGeWp3BJEPt9K8iVtR
nIiieZvNDGA7CXS7zMEsbYnobkiZ7Kow/wBTlu4dlKIxMG8tHLW1hDTXYlIwJcODNI61lplWWnCa
ojzFuLEdtRS1R5OaaHFqpmWqHnrVSJLlowWsAiVroiWt8UB0x1jVYyCUmeCn6u8QMyYnS2thtSi2
J7DZZi7Gnf9kadlshX7WRkc7oKdFbG/tRi2xpf/AtKllt6kW4Hpaist47ynV4lyJTFuLdcXibTh5
Uwa93VV0y7NfuM+pFvguKH0RFEByZGiEoRBdsPfma1Hw+N6jEF60VDjRouEJ9TDpcUR9akExJoz3
GEtNkCQQEIeq+YWYaDb08rac7SB3KdkbuhEPpXI3c8imV0vtGi1j7iMEzQPK5hyFc8l6mUqrXN23
LJ2XncEhcU7ZeCFkn0kYicprQeQqnQbiFjsvXzOM9nWJ6xVXeTtF3sWWbJ18isCZ46pjDrqjJz5V
lIsvS3Pt2mX87sbuhNJJILM8UYv5/Dcen9mtro3Ibhxm8kyYn0q/etA2WAIvqjMZE2ytMaMQT2HT
fJJiRZPsIZAfuJwou9qNvdTVG8gLgBng2V2eXicj8QlR+ZWq1LmIHyX9aSAGwz25NcJNWWBbw3A4
8BBAy5VZ6z6K3RaETkYpY/5KZqJtWHx+MUXI+EB6r4MzHJJCmvemMZj3TOfMzRgxGLZZC7PaW7ch
K7kD83UcOBM8/Xl0XwUoUJYfQkS03HHJITW53wozme5y62H2bxMU8185J/i5U6g8iU0mj7sOzFQU
KnkPNVWWVLgysObmYjlkFZ9rDfUlAF9Ct+TzIEN3tm7y1H7px+8hK0OcEG1+WObhgauoOIx9Engd
bAajpTjFjpTCf/C6+j4ZV7lTLV7qhv5uk7XJV6/emkZPJtdc3PXMifclwSglx8wuZp23jWS/S5b0
ykfQPKGMwre4NATe4FMr8sdFquvYlN96j+BeCeQ3cwnF67MZj1FDSWxJ1lELiti+xvbc2TY+SwRX
RUi8pNf+6NKc7fSypQw/u53r8mCAxLOsxsM447CMap9ld5wFc2XvwfVOW0fm4IEr3Rk4XX4oAQxz
ec+7Lmw8ztQgb9jyUArBHQ7X61og1xQO2eu92XBhC557CwQSr1hPRRxSrFpwlXnDFxzkitftVe8j
B/55VaBFDBgQQ8p417HKrwQjE7HjhwBEYWFMIl6OTA1gEh7zuCkxMYTVOZPMM6QP27xMT2aF9sXv
70THPWGvJXDXxmW1FhZ7lFfvBQaxQ2bZ3qYt8I07vN12y7jJolHfrp7RBXUMJNWLU+/Wp4BSKxll
GXqqYFHwApaYW3DxnWtJaF/l+W4QjeBEE9e4dk3xEabpuKeTnsU33Kls53AmtO2jOyzjpfXa/mTk
5rGtRur7YsUJZvMZ2/mKNks5xxxhDInXY4qxuyKgNnBLbGUydW9jaCToPcOVI5UGrkSWp9Gb+cxl
WeCXYgVEN9ZTuazszZY5faxLYjrtLny2ujdTBzl96oHx7debNem8oEvYgMYOxcpSu+GmBpcS1Frz
VybJKXHyYSdS82NdCIeKbC1V1gk7C3OqBv/4yah791S08S36NrlHwI2noxXtl9y38n1umCBlBdfL
50JtREAYzWF2Fs0c4HjD9o5yZZ/nTXxySVdrnLohWocwHKNhODfHL07y5JnmykY+fLSHvNl/SjzL
BoRP2BEuoOaG9tBiJq/FlpwEd86KhMxX2Vna1nhg3j2fucOujJ4ZrvT1F4zA1XlcIKDEokM+Md0R
LtZhPmEAvun6SZxbFyR3HEanz5cTSo+ZJL8NsvRpagWaMLK+g8JbSAP5VH+vWr6ejP0jw26iVmtY
DIaFqVOMoQjGkTTSLfgYtqlsMrLAcIeHIaxhDlAELCnKjkZVWwGrBWMen6pc4mQrTZ+RuI8ALQIJ
sldGcwcRBx2vSH7UqjpOEzeH1A6RPE4gSy9ds/P9n2M3AiQdkYyb8jiRHnmasfCuGRdiV2Cz5RzG
dKNFpZBFhrPhlW+VKCDGqNgFvktY6qrGdBeFyzetxGBN431ZxaBQHaLm3Jpt5Bw8tzrCHi923Wp8
x/M3sF4pH3ozdAPQu96O2/aKDj1lLWp9L1cfb/3nL81UnZKGBXFcgfeJqGF8a8Vk6BCZABA5kNZj
Jmq1SwkPUCwOf/+lyeIzN9x8WHUu1ZQlr7JE8mqKW9lnl2lhrj1E8zlNzP3sluzq0JxE/C/iX+a7
VsXPK65GFY2oOpAM575zsF0iJ2rHPWWm9SsyRp9jFvpX5oemplfwMSuVMgNroKgjcaLMzCgkQ8J/
kQ8Sj+Qi2+7N6cW2TPvQ8JCDm1ueUubu5xCv1RkTR2CVnkFMj2lumUlpLW28yPecRBIkjGWzjRcu
CdLD5q3V12+0uF/VDOJwKYiuNYFEOWJYgEew5VdV6uybvnlEOj3tksIDlYGQno6kgDsIJDHc5iVT
zWXJL0yeG+RO3H3k9JlP3Vy9rISFEs5pvMputuh98RqN+dunctij+vhd67wwRMWO5z/QOFA8EYqa
aXNAv2aAs4c7w/eBkQCzGqJb1NqwFNe+wSVf3QGPThDmlfOWRbNzLkuwv3xuyE73wuVOGDiiWW+Z
geEzyqxdt923dv70eVdh4STayoq7XS3iC+SQe5t/e/d5WX6qnj9/WcGAyDy8i2ZsEL3xgM2ZrYB+
5VXdFHtLLS8kOo97io6vkwd3kaMn2i8uMXeGhQIvHMRh6grzPITo7hZxw2MbYbJ+tW2FeqXRV4oI
RXpxligORMpsfJaTPh2Wb7EJLsdoIv4JuAd9jZtgQ4RzdQb/eeeutCtNFYIogAgl0+Ro80ySY/GY
40/Y41/seCbHBj/fGH345cQ51xLKsiBwRjVa7EfJUC21jGMPRhNdOZGeEFzPQsvtQZQ6RwvTuJAs
fyYAH70bhYdmdVBe2sRMU08xmJuJMIFY6WMzJyyd/TBS3fknA3LOfbdkxciB/nkDRjaPBMOa2GQa
DKuTyNlGo37IWdnTAKMPXkTeZbeD6Q7bbpkRhiXR45ixUPVJf0T+sfcQ+2z8uuN2g14KRJz8z7/N
esY99Ofwb19A2MN6YzOVM/G96EzyPydA+NNAYz63KNTTj9WFz5S6mBQhc9O3xC4+8JHr11KuQ5pK
bTFCYWu2yDfgmcnhT9as+9+/6b+VQ3EPRqTv/ue/80X/9GIc21SuRRAYrYjl/iV3PY/HhZjDrjoK
gXzaI39gn4MCuTDwvFp180RHEsSar2KgvmIUFJO00Ntl0JlqRbdcRS9V9ZRxa91guS5vtBKaUfNj
HWfZrWRSVo5dkDpLzPQJxgvcOlyfVgzNmnISRitj8SSxzz2JSAHGgu4mdDxElD2bTjOBjtSrdDmr
ksJpIoc2MZ3sse9Bq/nrbR2GyS829+9iFOpoWpD4xgKpEUfOwA3PPlYUZQgycHCe4XFhCYiIaUzE
A9lqPN2n0T3lGVsDt6K2d6BL7Ih0qL9EDsiVKTX3XI7GtwoNr92cKj1FmRrj1ppZFhbxnCB+EuQy
+JSWMi93SEdwqMTRKZUK4pLTw8yu5R3Ar1erJRI2io3qktg0NuAUHo26VWCMJLaCdjRvS8V1XreQ
DSydfzra+sRclX0n9H6xnMMbPzWiF4YoecTOnK7b3is3vYWBwhSmYyuB5NY+5HmIoK1K1Um4ZKty
TfoHi0fpjsFPf0D8AA/bEK85eBt8lerRafL1WjGMDvoamhqw75HrKO0OyLP0LLp9B8gZXWbUvngk
SnIrrNy4YXL4k6PCPGcLL5PsZxKKzEJdnNA+JN4033glD8Fq6ecrSkFjWzjunZia6n2OM3A7D5wS
5RtCAzBRcXxka+kSIYxTQllwWMM5uzHYUqJqc7juiamKnZWDntEisEzri2Xgc8rX9Bu2k6NX4xJG
1dajEHTWr4UPEyip8192bRHfXHAx4UdZ0E9n7Yvv9d9NqIgorRmFTUsurg5cl5MTFveD/l0qx4lh
h/7PkgvqalswS1QNIS9UTd5wvXgrE0G2/WLGqhpGnjUHn1/5+TXcfkyMljL+/S8Kz/ACOS7LMZRM
JZCfZWenJztowMu2WVuLktRNwHsiozvFrj8/dnNLerSJzG3uGPmoFydFP1CyiI6V52yryFvRzOZP
1VI118qXIgCYILgrmaWuVFKoQMD/ck+WT910QTtU3IvCi441sQms5Jcb35/8TU6IsYh7Sd4VeCDL
aD8agywE3+s4ASqmGLi9IAFUrfNIvYmqOrzLGy79YQjR/cbkJ0QVGEPi3/O7foIz4U+ZuoqWQOai
dwjSYFj4iP682hTKT0+wOVh4h7j2RmIHzTolpdj91UQjBmOUNK7ZRzDrmNKhzHSJBBf7PMT4kqme
9JMcha8nU2aBC7kFUdUelTU6N2E0PHUwgK7zCDFemvM+qe1p39cttsVhZZRXtXnAe9buQ2dllcsg
hwxgNDSQc8JZEtpFXRyX9m0qxXQGzrnLSQa/pDY2c2ZMPT0itK2oip1tP0/TxfMRlbKcbvcIRpOD
J9d3RrztFrFffhBLdVS5SgI3Yizzrx/OpvdPz2bPlY6jFI96gS32LwdF1ppWKEHmHFEUbCl9260D
ivgsrCK9cScrpEHJPlquYxwzOZIBlVTo38lJ912R3FjwTs2GRqksMZGwa/nFNPFvXqKlnbD/eJbx
En3p4OJ1FCESf3mJYEYY8qGBOpLMbO+6CKPGpFjgofWyLiInU3UoivQj5FEOypzA8dyiOnVt435M
p8AUD3nJ6D1mfEikB7CcsZ29q0SsllTE0qFLMhl0s69iZlhvOgp6zamy/uYUNLEO/+WnUMJWvi+V
I3zbd/+SyVQbSOnFMlfIxsrm6kTuPQa8jaT5CFwT4HZXnOtqvIl4BjLDanRktcNGE0EeT58JfXv9
7LSgp/z5jXUSqrmqMdDrQo7Z/OtLwrH/k1fqWEL5lunZ/j+939gQDZggEKWzFEqn1QAf7GohjxCR
QW42OGS66ccctQ9Nr9rXXv4gu7a/8SQJM32JsUOFxUVCkQzmcCQvpvC/lg00Ggh0NwoR966Fis/C
svEpsC0LBhVwQlnW7pnsVYSNLEA3NcHph3GCOe8XxcGip/gayvljXMGsqfmhriM00LlzjBJf4pZF
6i96xjsZwPyRyX7CNOlI7m32e1n1/w35f2PIt0xHG+j/a0P+NSnLj67q3/793z7KnhCr008Kwd+/
6g9HvsJbr2xtdqdOoSoV/yc1zfd+s7g1hCQDzeZil3yvPxz5jv+brRx2X9SNXIuux83fEciBWd+x
f3N8n7MMpLjCxu+5/x1HPt/mHy974ZueAgmuPIvXxz5G8Od/KpntOEMq5JTiUgqjipsBcOTY2peK
9ZuNQYYQ3IusewIP53hlpkNbjb6qZXnqfWlSq4h+eaY9uT9FLCvj2QnZub1MmM+6X8Sx5dXb6tmj
8ZNDE6oMvBVGcjYJB5u5HhERNiAwIABUM4QbdjYy755a10NzJ9yue4GagRgt7ep4OM40sNkRShux
WD77vvCHGw94ZcCuRdaljsf8jixiuw7CyYg9rKxMQnUPPMfYxXx0/g2DKHMj8FXUd7iBqahkTu1+
sIaRySA/SYSQa8jL7zCosfr2HlqIoGX2TqiydH0GVSWKOHHIWT19WMSGg5zrDOiSAHSQhcTNDPlp
DB0ooxLDjbxZILeM8d2A6hwj7dQjLu/4bumCJyWOXJ53RZq7ifnm4clkTiRhFMGMygViOeRS6WmK
C3hrYew8OhPSrtRemUVXlYe31l6s2ti3kNPerW4abE5hBrnXPhqLhOeoF7IQEkAdi0OxxvO8sTlo
wm8AX7tkL8KO9XXn2oVN4qi54LqFGRqMrDEYMUtvAdm+sol8tifV2E/8Rb/+KeMZ2Sj02x+wUVaA
rhnhkEGKFjbZ964Dm2lBavRdxtkQ7mx/Cm8Lv9cu3ND+Upous3qe9Si0Um9NMCwI4mD4ttY5cyzn
gXWpDcBINBV1kVlhZ+qa0HsePAx7+3KseyjEg4XjOjYwyrFuW4R5blt+VNDidoZf0Owsh8XS2sv6
fp07xPsa2YX1oulqZqC2NTSaRFUt+5hSBRUnqQTlvZ83hvrlehN+fsNfJ5yxkOZ9xB2VX8yovFos
LJsxiRLjUkTSJoTAkizNnRoDBnJSOXo9O/tu8jYjXjt1SNWk002Bb7s7DFRFdBshIrKOadIV1l5a
FBy3dT2aT6lDBOphytypQQQI4f1qzNHsvSB08C1UVb5iEMQTxXbIWpX47naJqPlUps2QIdGQEymZ
YJPxLltjcgZhYLzWTrE8wZi2H80WeZsRJmgYCHe9F57OhG0qorl7NBZmrWV/c58nP3PHwhnSAqPF
ZRwzS0S+2VD5HWbDQnwiVI3c3wnJ5y7Kg1XPBOsavM2rkhVTX1Fy8uS9fXFQ8wDSbwS0stK+Q32I
+iAx5i85/oPDlKjqUsCXu5ljdD5+OBVBZHryHOIWOLVuND3JJkIcgZ5Hm0DSYzTYFparyH2B7RaC
M0I9ftut9odTTMvbgJr2lnBR56EapvBhGlfMcaZZPoDjxZNtdfEWSEOnqVLD+5ib9Qn/q/0UZ4KC
iUC6+Krymb+YN/KAp9J8LcggZvCSoqNauFXyIc4QgiWUAYrtJcV2iZE5iTBM+e2yaw3MUhTqCcJN
sMKPOU/Iu3ZNy++oi9NdM/jRvZStd8C+Ge481+v3wO0UfQRDia61UBAOdfng2zxdEq8ndZhL8TAa
3bpHwOvej3DU3yxycfmnqvplxHl4rwbg/y2bnH3upePdmkZkoKcC2FEs+63rJs49JEIIUm7sFFT4
BnSqNBW/CpES0DUU3a05q9hnoMvptBkY1p5oHoyvol67K5sArMn4rbEgiDir72M79x78kfXGsswM
buzCCyKIjjvWGyCzKsuh6B/tbmfT+6LG5jYfzH5+xEkyoHmxza0k3lls+qWmRYsgjlo50o2sUChT
iBbbmAVZQmTpeqi73bX8MZgW2bva69wKLEpsfeVtO7vdLcDwChB52R2tpHZPIMmR9tS9sXey1NjX
sW2fm8Scj1lO9IFCIXhFoZtzWi3lgeSZga/1PfQArvejnRwD1EeT3Ag7RSjV1sbOs+CjYSQgKSNh
Pa88in02alYwLXX8HIKpvMaDWnaWJRAirGh5+9RId6ggEcSR6LNNC+4x6WDMzLmVDqTWedecALgX
1WlErUrdSx+jweqzURysdQK2WIj2lvcAJbJdYiXOpqo6+IJcTNRYTNsXoth9mHeHhTJxU1krHhTc
WEHZOijyUQ6dgOLBeJJhf4vwgUSpnIFMnBUhQU0unRrPzd0coZQS1cgiVo7hdTAjwk1tkt45ENRh
5o7eO9HKKLAmeCB0RHbtl9b6mUfIDN20ExQA7oQFoUIjJNgj1BkDAwOe9VapaT4ZWQJrBFEVva8N
IBYh1Fbi4TzFsF3h/A2AvOzP3gLQRjGk/lfPK+Rz1irrjpj3gY1MxErWT/N90ffOOTRQ9nN78xDt
Wf7nPadF7cbkQTm2+gVjK7qYicj2xmoQxagWiVh/MJEU47wyRxQXUYEOOsPXjfCS3JGi8FNU2msb
pOMw3SkjZ305FCPS5Lw9rCQH7XKoO9t1JmgndUiELRPc9YVgcesaMfPVirn/MWHgCbIvSsk3q7tr
7YN4KEy8HHECy3v2sYSS+MzlMIxAO9Z8Wi9RhYSEA1fs4LjOAaaeaueaksVTOoU7uTKe9+C2Bp6f
smQ2uTMKp1z2uMe6YC5Z/dHgtPs+BYEkS8ZEdQrkLZ4KfYBM1WXhvAuITyBSHJVRMBXsGfI5RECf
6pHP5PboFkbBGcqy7CZZhuHRMFJDbwbL42qSlNUvSb83XBpCYqtDwLs8ZjrbN46e3xH354czLkcJ
ZYAkFtgrJMq/YX5oglSMzqEELe7oFeHksVmr44dRokJmkRyHzHE60EjEfOxtIrfI90unfI+K2vIC
/I2TtQcz3IXXOXF68OwJ3Mx9jJPRpbWdp5VsMAkWeW5W2X+ZnbWO99SXKDudtp6uHOp5hdSFdJyL
dBZWXEVjEQubOj6oCygw4+LimMV0YzCcHzzlvEfr6Fhr+XtD/v+6Czp8VLdvxUf3P/Q//KOqF0Lf
4/5//eNvu99/H31UwVv/9g+/2X02Eg/DR7s8fnRDzpfyD/3xN/9v//CPduRv+hvmCv86GfqU5wnI
8+7P7c0fX/Qf7Y1HNyLpb3QfY9Fb/EEb883foBugBvxTWPR/9DaW/iP+v2NKqiLhMJv5o7ex5W8+
kDKqfl9+xkhb/63eRpl/7emViSqfkQx0X8+1PV+Pgf7U3CCXc1JyLWJIQ89d5funJRxxaHQEqLwu
Ttttx8JhCwAHGB0FDKVWyG6nGqE4Y5Kfcq5/rU1vHN24bbbGkrSsNcV2Svz7pUO8SvQHGpW+R3Tg
nxcqsBtFOQ7VltksyuXaTKlhtkCgfiCC9J7gDyHjnRVqGW99nLpVIcVhlk5PhlJ0WLb+TBlWNHm/
lw3NQNsu05FgUsT2XW5u8teJjdVpmkFFjNbNnGdih8HpYE7pV6gFiMNUBNIsJziAXUOziwQQjRb6
sxljOTbYnd0g03hRSwS0wj55ZWmRhnWcekiXpVyi10liJMdlvZRle28Vpa7p/RvPQ2MR9qQVTHm8
TW0720TzdJ5QTd30orPv+1KFt5zGmxU+wdZdxvIQJdrknbZfBSAc2jsWw+ivxMGuHUg/rp2c4sTd
rV5KRRA2t5+/9NI6qQZ1RyZaXgPvBluw/TKYVGIFMQYj4LFdkdoGylVGYU5iPDo+k3qX79dh0Tq4
5nSpAY2hqUENaK4UrtKtwKaAu3awwWzmYSCLDJH1Uq6kMDvLR0uUFFOrCf+IsUf5Uh1kNd85c49P
Gxs8kOT5nvGft0knTLxjhbpgNOAXpQ7PSMPGBGf75zWA0g5nxHK8XV13Xwr6gcyYy4tTToiCWg46
rIj+xsbtcF79O2Werba0n1cUJbuiypMdG5JjqlVZTb8qPkGmwC72uiSO7hRbpKCKar0qeBUh0Uic
ew+ctOUmdmhxCcC076UVjhv0wd9DdJd7tokEb+f1JfG95H9zdV7LqaPrur4iVSmHU0WiwQaM7ROV
8WAoJxTR1a9H7j1Xz72quj0AY1D4wxfeAC+nEBmRdOpJy3DA1FGEkBFW3kNqtzs4+G4JdbeDtwik
uSt25aRDm1l+cGoatsInWCc7OFq09x4VeBHSZ7n8DMPWrShhOZqMHgh6IzgJhPWqaMxkZSaC4ikx
AWkp99WxGjAGMNrFYkmmpJak9pRlzT4SpTdCLlxP5u5gokYNJz7ZZ5niY1wqeXIPpBRnvHND/vJS
NAWBB2rGuVKZtwwdML1MdwUEwrdnCzgYAGvkJWBaGnk9NFJ6h1+0L0PphhAYuVgIO14ohwEtPOko
NLQCqnKRwiTeRPi2tpwerp0rTi/RqFubEi6mhHoTWE+9ISqRfswCkTiB0AiJrxBNopxkwMJKW+if
wH7hnczqbqadg8OICm2L6v2wrosUY8uB3G3u+sUn8YG5h44XJMJnVPlj1P61yn9GWe7EKAhALIDf
482z/KM9sjO1IAHH5pK/ftBkftbmFYWSltsZZk6smmsTnX1bbeYr2gRA88sIuFRdHUUkja1SaUBa
JSjmZoTblYppBni7gDrFZqIZ9aQ6nBR+OIERUQvue4ZAjY4WLhDMy1BBS5ofde7g1/1gaXw4C31f
J1h2DWm8yUr1Lue1xC7crbQGGmqoVoBFhAlZ56lpXxCyflFwEWlyzGYA12pqiZEVJhFNhaV0bN4e
8aeh6pN/B8QnO6P8pxSKzE6BZx27rjzkEySwrG0+nibhVW4O4FPmDA07VartsIrhjralSiKfeloZ
z0exzGl7jKcG0yzImXjHVnCDoQOb4QRKqQdd22B2AN3ilk9qx8XLbtDu11E9Qfnqxr+PEgyvmFU/
XV53BE8hysaPaYP8VeQqVE7w58PKeE7KoKcliQVTeiQBnDBhk+CUh6ciyv8OcEzQ4HtqbiKhpU+f
5IivRQDX7phb53jxwYy1+WqpsLbrPATZhjMK4+3ZgqGt2wsm7SSQyRF5pQ6knhCtdMFCOXduLYKr
/qsIn8mmBpZPyeqJvDGa0oNusFXJIehYtKURzYD+OotuOWw6avwFHIv+Uf8p7/EYHfM4R6ntuQBe
oCXDXtwCkofQNq3jBUipPpUAPwbZpbBWOHItosImxlTpTeWK/eEX3c/EMaLnnzqBWjU+P5+1UvvN
oHxEWS2DrE+ukyi9xHGvBdJHLY6Z1zwiGa2+J/I61Kihf1L01/T2ih0ZsuIhfcIIEmcj0rdT2vk0
l8PfRbaAIo2jhOGrJqH1LsiLqtJffH4rpxstc1V3aXWw2sggfUesagS6Xpkfcq6nuwpbe4SPNcuf
4JTaVjweROvFhGDp6HIyUD8vPTpLf2ZTnRxSrwc27IBPu95LZNjfQ2J+J0myH6QihZQ34fhX6xdq
Iyd5ZGcN0+6uao+t+UhxNzAEZByiQ6RRw4AZBDQOxxX0qLaxMK8Q/CNpls3Qz+FLzQIIzZT5UWfF
sKZNjh4Uwp/atwoZGOMW9dLIHa3eqvWA5svrFtMPx/pIRfXtGTXqnior0cWzgqqfnFh6iLMjt9Wb
zB3ZN7p82pbWfHka0HQtEL/oEB+s0cTEeHiHw+eFinonqaDrDxh8hJtICcVJ5OdnMypYWGbPhyuA
Us8Jv8F0Sl+EEUiYpVcDHTHkI9jVaGFkLpp7n0U41C8cHpA0CmGWwcZhaNnOQP53nUgm9gPLGg78
4qIyMdyRflRUACYr57UQk/5YcOh0bvET0QQgNkYACKlcYbHhEi1tNVzOcMko76OSr63m2aNtMGh2
qIsfbai9ieiNPegC/kCrhDGpQ/jDDqVHExZJSyjorYZqiyE97Fk3dhTKIvosjhQfABhSiIjEkH2D
pQsEYl+wlf4yFRDuxgW6TmIWnt5w4qa4yRatV01Zmq43udO+ovZ9GsKtnEgBAqyetijK9OY5zFZd
rF2GHFOYHgpiqRtB2WVInyMSSvwxZ8XeeJSbdHx8zzgHtM1ErVF9k9A7kM3qj9xAeW2eG7mTNuaT
PFqrr5BFFRA3j63YCJSj8QKGaV3j7xQMojIE2Lzjl12at7L/26HHiOIb5U3qw2DL8upnCjfP7Efp
5yDOTJiJkfHRliEKhNof3ZBlOlLGPclfkEUV9t2MU3GVTtSJNeszNRVQrSJXDKROvSh0jRod0adZ
Hp95R6YXGl9Jif+hoi993m4f1ZrsmRlmNVylyjEs+RArs9MS+jFgHXm4zRb2zfr8ajyiWzR0Fz0V
NuYSV4qNsin/qEp01CSGNUVRH2Ogw4TIDeeEzqyxsMVAoEitsK5YwTEHsBGZ8pPiAzus4zz3O2An
ngByfKAKgotdSFGPDHKrtfnJSFHpID++dNITYGDB0jIV4rl/PtaNqa+zMZ3oOl9nuHhLcBqu8MmA
y2vIK6RmVA5ZkxBnssCnp7MvWxgcNZnFXSUTAPChE9+aIq5pJdIisXTFwMMKQqweG0v9mbIh6FT5
y0I2MY2EmxGbb5pEh7wEMErFk+x01pBiU9dDjRgAAh+rOTvJGb64CCqcpUdZO2O6tMdbtCdSKaA8
mwDveqxKtVw/MhY6NaFUgBatrSvsg0Wdjl4LJtZO2yhgyCQQmJZNRkwfCNTqGL01I4je34ea2Vuu
OgHgTZdfmxFt5X9+8/s8aSBYmn2u/PPa75/8/gKj2lh0fp//++P3N/8+BXDkh9IzWf2f1//r63/f
/Htg/+c9NDm2lObLIOvLDkLkctjssO3/e8i6D/7t369qQNCZyojLeBtutKo/VUaGqvpySr8/JMAE
/zz69zUdvZr/eg21wXhDoRq62pPKjflNtYbv+H0XWhD//dZ/XlM3InEqaTJapb9+df3iZDcXPSCK
JERYNBSxgfp98fc9vz80yLCbabE2avUz3Fy6VP//3//7dMikhSdmxJC1iCPQJP3PF1GvyQK4Bdtq
cfeDHYnxXzMRJVNNdn9fM4DWO1AVKABNSei3z/Z1UvAoQOYdIeC4WPwPfx/2QoSLbeEWqHiN8Q5k
ufrCbjVre/KJNL2Al9UdgtLQY6feAFydPsdX5YRQ76FymtEZtkQucEovRQDoq77OVyJSbEyrH7pS
HswlIulNcpZgYKnFydzpQpDqG4MsyEns5J4erBf4bvO130+18ZqfzaMyzfaPkkIA8B/PnUQ87MDV
xDETcYzR7+/MX3KVHo+Uyim+Hp2TbCswYMYq+cZnUcQgtwh0GJ4bTAZ52P2UGm5kSLY4lCqr4WsK
HTwCY7YWV7m1+xCVAKcNlCtLiV3iLdHbiCbY4Xt9zraIMUgx1TQXTquMDu8JtTicgaR9ThHZl86q
uolh5WHcqHoA0F6KyDnmB/OIuid0FdQUe1+kh4m4kBcfik31FnU+sloVhLodP7VdiQLgPMdrWf6Y
SzxJMBt+4ii+5yeWcKZgt3e8SWe9h/iN8Nm0Ju/RN0lQoLuJ6csK8hYpK4IG2KSBdWIdXeRDhJUi
K6TWG7kX7Yxd3VHPIS6h5+ktFS/C97Gt/C5055UGrGubn4ovFuj8iKbCCqmsU3lqXmNHsDXUkemK
utHKsNGXhPRkF9+W/2FYBzwmwYZhSGIL4YZiLdrp+gbDIcpdEG78mBAUsKCRuLBm02/VLlcP7/mh
Hmrvh8SUntMe39fnB4ZoWHTY2Q7dWO31ChDvkNvJDquUaQNZmNxFcUkP0a5xjg2a2SvTPaLCw8s2
AhP8rFIXGbhj+Mdc4xDpdiv1MzybGEvagX5M9gCu/pQ3/h0Za4+rvs5vyUVqgvCP0PvdVaVhiF/8
MfIw77AJv7gAysoC/PwFyCPcSHj5uHfxWF5RWoCdjnuura/h+dkVyaibfIWfP9bFPOKiMyAd5xTe
pK7DaGNVLgpwsnakiITNluHHtZvbgQpNK7LBLF+ae/bVCY4vYpzlflUvh+jtQ0N4i6ays8XhSjoY
6NLAatRWgLjxHcSPBi1nU3YlBx8mew6kN/zQkku4017uyttbMqwF546axuOGKJNRuekh8QDtGWh7
XM6p22uutAWbSErLxHud4iD/xM2CTiZbGdWcdnQsL0NcthHu0Wt5eHrdrj5UjT2vsstC8d6iDdoE
8zZBJ4Wzp8q9FRJ/XV06iklf0uz+51UKGn60KUx0ZailvPUVM8CnqeMilGED9Ebl9sLnpocmaO5I
fjCWnQ50sQMecnLq93ZHhiJb72pAnYVajzP/MNh+9ulu8h/u4KPrnLz0+8ehO3UKS8jzYO4RGHeS
92Q1rcG++3d1/cBa0s4tN0HTyPtnpNwzJ7CcnBwVWqj7uP5kAcRIxzxT82H/Rp2wTTkUiOmdiz1j
tscX2FUFG1ljqnbLdOZmMsq2AtJ9m+Vitve1xK/HS+ZloWWXhxp2Z7Q2qHFsomIL2elHKOzJydYY
zBV2uOqxfYc+16yTl/iIf4CFVtR+sqMviiSwKK6JB8Dcz74SL9vgUJRsyHOqVwImrlwVIKc0FK/+
iJvSLSVK8cT9vI7jLeoTPqCg4uWrqo/ya/+3RBbmeXgIPu5xzQq4ko4ev8VVq5AP+m5fkrcn6EBm
r4tlmvwnQ4NLeifSpZTVDF4SUJ+cXalGYUb2az2Y5p0gOZb6PfxBfq3s9k3nQz+07C+Uj2bH/JuI
h1SxbxKAcEemG/SCeV92Cd3p2qDWm/DKQPuxXM90cZbrHB9iipsOc6K4VwFafcRWym1ESmNNi6uH
/WDaNOltBApmtwq4Kl600RhNl/ijfx2xPDpwdeYtCkz4P9iPm+kas01uJJdIhfrw8/h8Rnr83KnD
Z7WXuEWQiD+ywS21AHopNa8NsxBsKy3decccSTyxfFNWbdBf4FeVG9XcdbInvKXUayQfxxmEG3l/
EcyIEnLrx3vqEl4tO8ZJubFZsgXCE9rmbsTiMEbr6gs0cwZhi1atC8/9NWGj96fbk0gVvbTapfzD
Au0s955STfVdbMC9rCRgk39oWNE00vexP6zUZezVKM717xD+wuW2I4SAh+cbhcv8/IXiQ/Udvean
mRn1xiGK98eJE15Oes/SM4XrJF4x39YpFtfr1h8jd36B/G//8380rucbZnTbyPPbC95GiWHPLnXW
F7T1nPC1PFaX6gInPFZX4Wgv3julPVbOM/MmPQDxAcvavM/qQSPYDVJklp0M39LOJgBvYR092ZIG
5H2EQIaOcSnu7AwsI1cwFzBU2c/HyKkPjHO2t3DT2KInetGKYZX+Mf8iC67JpJrsUWj72C1zpQnY
oHx2Uk4Q5ZRX6Vb6LQLjnnST78XGYDnPrR8D1QuZPhZklNFOTyhQzQhIbNa4WJa+j5+G1m74uQFS
6BadjWPQjEkGlqpeJ2Kq8Tqvk7vW6xDPa68yXtDTsAfxPT5bHYtlML9kZxLvW3cVL0zUO07TrOob
Zdt8YSTmsHiyZjQ2+F7tZmwRFQB/7Ufb/lvf1GumwUf0HX4JW2XdbCNfcCkAmM7gs8VuqvbYtOTj
dn6Uv6MtfTt6wa1D3/Z3YXJZnNzJ8B+xk78fOxvaFJcHtURreOHmtBdTCriEztNbbqLClgGnwT0v
wxShCapGdr0Fn4VhNatjC5+JPvwa/R9CNNY6OAN+G5jAuCTHPNZbIOQOSYMgUawgHJqrr5IYDhoO
SKRihfCoOuRbZJ1dAUHGHB1XNF4gGfpSsTL6k2EipHGKKf0mUBdEcR1xa/V0rakobPrSW+YYzj0w
dUdYbV0xQBNiJ5wsy0b4oMJ93LIlf+aWKz4s+/7rcUDrGY27leEFoU81yw19IPgOo/wN90AsNj00
BQ7Im0bNLTccRAiF8wP3uemPQjYJjG4vbDEFB3/sCEnrGtFRwlNgbgpPeE/n6kV3GMvFyvyOUqT5
kB2EN2N85yaDo1/Xbof8Ujif1Tr3xDVIK7YrylSTcaLEqYW7UrNhQwuBUP7I58fT6eg0kyY2CGAg
EjOG+3BlDV+qSyUBduOGZUdaQcE9pC6MG+XG2sZ+QiAtGYXN0sb077lzBdKL3FufcKXBHCpoFtme
NYEqE+/AyhPbY7zp743TXMCOSg60UYISQlAC6hqV5RWkLld7a/Qd9fhS2zwVIkjvZ97i8j3jmKra
wLQkLRhaxMa9Wb5gZ0dkneF6RcTdla9owSA2d5pRIvbVu3oX6hUAtvuIoR1hxGd9YJ4b18zr1vie
DWsqJrSt4Q1T9Ke6YhdviATYoxN3HkXiBw4cWDciwkWcSwk6gojIWuFUrQ/nioZKivayo5/6fol3
5HGr0YugElR5abmWma3ytJlUtMCdOd8/El94C9OXCGrYPvsyPjB5MNWXCUo2JeA/AnTW3+vB2pez
pWQetDwGZEyuvuZq5weBxAONsXV9InSh/CiOkDERHuTCOcpyLz2mf5+9Z5s09ZnPT1hvnEtjn9Vx
pUU7DdkGR98/NyJiYV4976rsOG1xKo+XO9bhhoM6s3gX1F2aeEXpfuFhia6PSFgEGzKANwDxiP35
I0XM/eVxfF7ggtMLx/lhaDwEinF2o6giXsAfIfbQcwQ6Qdpa0fdKe3oK7+H0CZesipbFBbvX4qtD
ciW1rx0VZkJwjA9bR36bD1NiW75h+dh9EmA8g6g/EKDO2yJACyzXDhQaDSgx6xmz4AAlO5K6fbhc
PYZSdclPQnamqbNBr8Ac19oNbex4POLLUNE/YPzYcu+SmEmroUas8FWPN1O9QsI3T/GPI4VzQDzT
dAM2wWom4yRYUuC4PXBQFPOtQbalHHvpQDjD/tjVGxa78W7ex8ltKcmC0nj6lhE0qp8h65ZX5xhX
5xh4D24eId50sOft/kCTNhqC1GBtg4tow9guMyi5K6PYNpFbpO7U/yVPGFlnT9RC1BDfUluGw4Gf
tgbMiOI3SgGuWAd55ocWrq67EkMY1YO6XEbBYRl+K+tQ0g2zAtoxWeFibxu/pevSWEm+Lm3qdIcn
xRKEsY9oLp2e52vUoB2+oxxdWuStuwxyX9gi/fB8KxBs7ElIhGbRhnGIEfkvzV8R+c4u3ID5RjSI
R5K+yTL25SY7Flnw7F0Y7oNAu2Qbsw6q36ZxfIh+I27YsiFB1+pt/FKpbd1qAS0F8h12JVlz7nK4
UrA27lfiUfN0ml8osbOXE8RO9YbK9/POYoPKDJVglI/Ypmkdgx9Tk9WTeFm4aH5X+LG10nFFvj4k
r4j/QEUhdnfQEUvh3E5nDpo1JzdtBT4xtRC2IgIm1ro5f50EdzizPbA/2d2BeWNu8G1t/IPEr9dx
Qz3cJ+7oTvgGsqLDmXyJvvF53X3Bebe/6j/Karr+IHqnf1poWvypVVZwWyIpTb4TFqbnnptwNYhp
GKLvlAVa+3Ekl10l++I1xbObGjuVWdK7b+EEKmY6ocZgfSvugBCql/4QdhkOeB3X2J2RQxPcPGNB
NdeP23BlLS3d5nWBzUoM4ukRtAOpEd0kushEqfwsD8U+23BCdnfCn4PiQfAY/WXjpep+A4rGckOm
l23KQ1mvxrfpT49TC4QpGd0acYW7iraoFoER9or2CxKkgBweMGakrcihppn2gsvqygWlKsGz0e5U
FFV2Gf3cY+w2437ZSKYTc4tvInMPmgvLWPWKooUtZxwfur8ma9YOglK0zMjcp1dOvYA1HdXX3pYJ
n8YVhhU0wdfSDutbRtnznnj1HzC0sUv0YSz6uahnkMg6zV/xIqFhteJbCpKGY+f22Z8M5tE9eS1e
jW0VGB7hnb7/PZ5oOKQ/ojfvLLTESBwJ8ut6lR/C/oBq6mxsWtnnpBbDWtBZrpm+VJQQCIuXhml/
UQiorGv6QU5u+It05kq+U2ASbhkAvh+E5PtXhNeZ0ZyKj24W96Gcjgyt7kCmKl0JL3Wn+1Qw7aRc
4B/ENXfcCB4HaiU4S1N5Snxk31EIh6UoY1ySONIPhaOkRffVo1hNRz9H7Z3wk9SiUukI28mX/oly
HrMmYv3D+WlP0IRV2t0YfLy6L9Pok7QPileVrvlZBfCjAqNak2aIqO5kh4d+SIq/km1d+XJoLBYj
mu24WWAhaQdr0I0hDZ8FyPhL9WDWdt0xMuz+bXzJY1/GUCG2iWZV5ViFK/FTp/ahH03m150BtA4D
zmERZnVYspCJxtDXzb4fO1hd9VmLA+EnrEFqOAXABbTNfes40MRRHRhnNni5nV761+ZHC8bdeI63
4fVxGdkwSTqx820xC7XjVyfqnNPDuFYiSunON+z4h0050S58FwDiQAjhlg5KGmz2zcPOvsO/w6my
dhXDq15R5sqS0wi+H8EhRoR+TjAo7qja7+rhY/xmP+NrvopAIxbqPq/13wLNyQXXRs6mCn/rlqaq
k33lpzPIr2jXvhKN9F862/WCKQdV6fKXJeQtxq1hd8SxVAfa+7O1Y2itQOFcCLTiXdkG1hux+bbw
yDDpi7o9NUz5U/7EYGmgMvMSvTzHdY/omrzN6OjOO6Aisk8ywfZcnogFii/5GZwNumGMVEyvloSO
IGxZp+2E6rO/FDvu6SNAp8JtsVBGydAX5a3AGAIrSUMDkSB8aHsv3QGCY3AXxqWGraseFx7plZpv
bYCGsSfiULPdFu9md5geb9z1vUgDuN9mA6d6sB5EAvmtYiNoqMGlEXLKvNvYic8PKnSlvhGNXVj6
2nzjPyoyFhCc5Z8XxAwKZVHJvVjG69Ru9SUO1ZPjYCsrbD/OGdDX+E9euIOw5Tt6Kv5B+Lc8MOp/
qI2gdjCt2mGN8vAjdFnQduT4S30EIa5V6Cc6C2vo8kHtmxFuIZYhghMqdvhJnY4QvqTmQcRLtkTB
EhO40FlzobvYbi5QzjU4xNfuyj9LxW2lXa23pnyDr4ahgaN/9sKKxOuFcd8RrGBj7JC9XQeWH2Su
CMNYNQ5kGmb5LaKUxlZllpyAO+V7VlS+hvI1WRuTOWZVJ/xFu3iV+rhyJZprje982I3kEu92IDz9
Ace9paArbzUYl2Sb9nQVXtiGKgSOHR3ECY0fgqjak5EjpWoTyNlLkrmPwZ9WywX54ojakYWURpjN
XkkWzY4IOiyhhmF6vytgsWe5PZGr16eCrEZPX6YbV2u4EmuxrOF/u3hWMPpY9IhLw09UhH9IXYiL
qeWyQCY+y5KxAjFNYrG95xBePhP1RIiZUvSjJ9TSf7yxuk0fhRQMvEfvqaOMNJ32yKGmJ4oaTK0X
ovYcO9z9E2v5cYU4SnxFZXa6STSxHaWmNBNKfhasSe3tCeXIKRBVd7iKIzPtFUjFYolwFmlTZp6Q
HHASESBKBgmiDtQKUR+mh7MfL6r33DSNTVztM8mUW3cCS7aj4NFQrSEANT+J7vFD5iHVf1IhQgqJ
mhUxAs4O2TtaBw9QHR7BiKSspPTQg5qykVj5m1s+EVWmO5Tc1c04elpIDYawBGQEvNaBqtJ91K6L
lrpyiTbp+kM4URNlyQhQA6GkxGFxg1TYdveIcs5flU2xeQZ0JKrZIawaUxwXOAYGBNdrQ5IUfj7H
vXItDwCID9yZcSWmuB+sGGtnkwpN5lLuEsTbZJufyReUHpYGjqa4TDc+iWUFcVbqUuzwY3/IQU+d
dZJax6x8s9opN8wpZBa4r/g0vkBXZwRm72FKkuCF+zQ7GFrAh0GQYtWSuTLkFidlNZyKdzrJ2nPX
OON7zCDk/TV2LgzqWwaz9TRtmcgUq0GCvZh7BjiVJjjxXoWYpOxxQVi70Dak2EOivqQjYDdGKB8Y
8dBSCsTsXXtcC8Srap9mKPlrdua9FHYagovMQ1iG+87dGDSaS7gEeXQsqBcnxhEnLB7wd2PvEqCv
Kt6NUCuX6RHwUQj/RRRHtSvdGRPv889K+NuBjkHVlQpTsqHWPulfpeXrMK1VxHOxk8ML6Sqw9HPM
qGghOfKMVoC6J/G5DJ5kyTxYskmtAb8AkWBUgpiHfOHmqiN2hxlL7MaLBRedd7b2/ERgokaOQrGi
WnH0HCufzANFYjxTT+fuNhRIm+XacL6dcuELWcm4HjVLynTmt8XDwVSzlD2qiTwm5aou4gSd+Jxq
OfY1KxrrFdM7/lNPf7io/fjJn/M9S7ricqE70vPSVrZcVs6I86oJd4DsI/OjrDgkiX49LTB+PQOv
Wfo5xgDHxOGKc71UYcU1SkUMBpYwaGF2uQYqvz3FHvLimrtIifKL0cln6tMr+14orCrxg7POKTY2
2Ttlf55w+FTWuyUc0fiVTN2alZKdj5QaZwyNbqaGgyxVTUYJ94xzJRsMsyVy5Kayz3NVZQ6agoZk
84FcPz6FE+CuI+nNWTG2HoTMeFHoDsfILWJVYCiF6IVNr0J7yl1alF9W4XBGP7EPPmFAPUP4q1K2
35vRSqKGNvjUSShV9qa3DFo0oqUPxgpPKbkuOr5Mot9v5husbs0hqKTVIN1szowxSXpSQ2BkoKJY
QDE2Ifd3FnPyLJjqNZefr2fjL0/PecNl5e/pjC83NHL4I84dPga3kdNh0ENpiVYLuZn4EnQBtapg
imkNL6fN2cqTw6Hlrcul4xJwjImG1goGJ6gXodaG4AGITIdBsNykGtimW4Jss5cbSA6K6sXSvhGf
aHdsSDainL2HKIlCi2P27nM/fvHFw4kuAW5cic/3cjr8N7fw9lydMo/2wu2hLgzThMLeydAOzApN
XTPlC2WL6lZPV0CD+EcTWHTBv3ET+bBlYiQOE7XBkrehWXc2tir5j+lzY5kgfAdv5LZzhpymanNG
gx40r5G8ElgbZm8uXhtgkkv/ABgo0S8MQ6ayg9dfUTtz6OPDQVQondFKpXgiZBQTTox5vjwE9SwA
5fSexjHtnFx0K+PI+YwMJeLBlTHj6unyXgulK8YiwBTKz/IypBboKxV3wh3GKrDOy3jXHgG4Ua4y
R8H7uA2oLHEbZkoKiLYZ+xjEpHLhD2JxN2Jkl7mMD27lNDghdhZSwDfRc49zAu5Niuwo9l2etR2X
2WeQ9nFUHPa8o7HBtEBSseu3DLLu2L/RII1g5zMXU6c7o2tE1aPuvLghbAGlE9BiQ5/O8jESVeJv
sUTg1mEea7FH5Djhupp6Igp4BW6t5fpttlyWE6t/HbrPFJgYuqRVvi7UPZA2UfZNfC3lfcfHI+tR
BpW4pjVuKR6IsUzyIg1BpSv3mMMcwjNzz2hPPOV0FwQXtsHJirgc+UZjsB8C1BrGLW2u5cJGW/gl
rA8kTyAc53r9e/lt5LtKr1RsxqTZXNRp/c8VZi0VuhWYSq5PVrrkwhnSaqVnvk9rsG6c2RMuFtVg
hM1UR2uxvXfKpevkPI7qOzU8rkY7e1WG8IzLKARTYMj4FnhcMLhgceFz67hQdK2VGCaSnwP45MKy
AvH8oaG8SPXHqzluXDGYiiWS3Q7640zlfyZka6N44FOT+8P5cV8ZliF9O3WpTyKpa92a15BzInFi
MCYbLixpHofE+S+AIANwEbZSXkgxHzGLJTcFH5mgB1VcZmhAAB8YBEhaI2HK/ZwQNwNxEsCaKsnK
bDoXculNFrallNTsHont0WqcgNXTaSAcYrc4viX6B5PR2sY/oFSLt2W8Cg6fPJh4/6JL+EX2wCAj
wSUHVsnaqvGMhqI6YcQYeg3kPjCev9POVH2Uy7nSkElZyajyFa/smYQWSgsUzq0ZY+U60QI0TgvJ
Wy64jhqzU1uO9h6TO7CWA++iwwh6ykXlLHxuB+UVSH9zps4GksMyt5KAiSTaXekrUq0B02CZPypu
QuAL3Rr43XHRi+t3vMCtbprtoyGpcC0a52BYXnB/KRjCe5BdKZV72WUGVKwhsm21KxxnMF54mLdl
XCuv3EsKrSINUdqeDfYNFOoBvQi5z8zqWx/AJZVcVqCSMilwrgLpSzQMnyZq4RSiLFZ/UvzmxQDf
j86C5cDkKoYVFjboJGUR/Du3UjcMQ85iYYgNnkCgzgR9eClJyRfpbpMin/XSRQDA/Uhk8ngdfL9o
xUwDkWmm62r8Fn5ArLCMqXfs+Sx0xN9QxsbcBXHEyvowHq916/aWs4ykfg2yHDV4jSBljyVRy+WZ
twqeeeE6wmou3j4xGh4+hu68dL0oJcRenBAjOPljw1olU3KCBwo0WaGw56jflBEs2jRB3awYmNwK
hiyIf0pSJRZuL8xAjVofQZaBzIlTRhc2IxOeu7A08UbMpyJKkMsm84zX7atw47mJ5R6eH/FZ5xTq
NXeNnbwU2e03QvaW0zN7LmfBOytkFXmqu9AT4cGW8RZ3Ee7AZK2WSJp5L4D9/KQiwtcbWBCjb50A
yaUw2Odsp04lMxpp+iPbywK7MBuppK1ZSQAoz3AhS59h02uvTEvA6WH73rDQt349bGQ+ava6xMNH
jAFPDyRUXpm6vyKqLgMqTt8mTgiwA7MCac65cXUxwOkWbgneMNwwMDD9VtHwVF3BtxUpnSMfJbxy
d8YcGbatOq8o5HC5hfI1JOJiYfldjJis9TH/ZMwwpTgyVqJ5WG42b2IwsxixcnCLUIIT8zU3jZWn
ALSiO+yPvI3lsv0GEMICxX6HzC1v74ORvJl4OXcKMGsF+vwHlrE+2T9McMbE5m6Elxga6vES+7D3
USzj6cKEfDjMFnEiRz3SwUGvVI+XJgO3lb8qIog5YMb3lsRmByUnnSB8qu+IX9HPXOI9PooQJAtY
QvIZdrwJQDiFH489jg3YHtOENXOGelqufL+BCaAlQyTG2Rs/LPJHaqMk6+Sry/YN8oTyJ8ii3NEW
mEHXgvpbg7SgmMzm/KDCFBKRI0gmSJhfTGj/Y/WgljaW1qwEvwKWqCNslKabuJjLc+FR0i0aNB2R
xZIFFk/adtM/kMR+RCkRkj6+oPWYwhTqjI2Gm1uE3rRbZCA5n6OYBLWuvib1pGykvlI21mJKL6aA
qEoo6RDWvtIOGgX6pwgUCIwpscnW4hjT6BYgtST6o/SERzZuQtHAi7UPowIZQpmZNCqiAwOT9qJF
4eyhS+Pm+cgOGGwLvjRzR9pRvYz6mDtR2BoQK+A8Ot1i0BSfG9UkkVr0+8xFINCYtT8PxMvHReSw
VtidMSEIcE9LiWuiyCzXGaBpGxcY9LYN6TSZSuX/qtf+/nmo608fp6fD70uPDC91SxFPv78rFgv3
icpNudCCSnnqNkWrd5sRk6bA7IddIoOpzP73h/wrRPj7vIuNZoNMtulIDRP3oaK1ih/pf34obYA9
N1vJiH68qIlv/74h1dMfyLsIBS7qhL8/YG7miMr+7/PfR0PL8CtQpH1imUrfQwPF+PsQJSQeClWd
BmU5b4UGuKaQPZ7upE4P2E8GcyQB7+92IW6wv0drCiBCH02GOv7vw98X//nD5a9BdvKbf1+ss3A9
PMjBupZaz8MACfn7zb8/0uXOZL+H8/vw90Wtbq6WSCdxUmArRYXYkFey09XLhf39MS5P/89rv7/4
fU3ukWlL9STAb3ZXGLmE3AVGesaM5DJ6RK4RR3hJZs07bqWtnSKR5nb0N+SoxX5y0P6HuvNobhxI
s+0vwgQSHltS9KRIebNByMLbBDIB/Po5VPfrnnkRs5iIt3kbhaiqUkkkgfzMvee6S8tDZR4eoZDB
Ei/8eiON5kkzmZkRi7nBdbxNroquxl/AIlC7jOgzdvOCiqDd11HYr3TrshiZ0bRljNAyXyEgUFV8
rshSHGys/qK5GukSycyzCTJKcomzyUfH35o8d9MQEGSgL03PgaywJg9V0aBpBt3VFbj4r27CwMHf
rYJ5G47BZymvhJeSC19Uj4TVGSntupmWhCwGbQaDomERwpDE6by7yRKXFgrYxnYQvrY6IrOG8oQg
r3TjdqS6hRi0aAmYz0H2sBO47anDkVar4V6iq2yYWgV5EZ0IiNm5amemwmYJ1xFDMQ5sDQN6rdBV
IPQ1c6jGWYWY+1blyDMdT2tZwSvrhgrBHgmwMYyyKW+/x8HggI4pgwiGhPjPMj0zcrb1HEJ4D/0l
W4WENGm6QrCf7LEbuW6DkieVTBmtmI+CsFw3GkVISbTnsqzT59rsd+jpU48cljqjf659QnQEYHBd
M2UOGBB6Oo9YEw3vquZJ61rtMHl9tkN6B3LvG9C/HpUU+SQljrbxHX/gcGXKovi3F4mdvLZTZNBY
JvHSH2pnU9QZaU7N2iWlbjvaBocXJHcnqVjADAyrPOglNEi0DOk1ysjDFD/XA/j41nqwrl0XVohd
wAgRqRcOWh/lUXgeQ81Vowx/Yyb6rR74iQ2DIAdJPt7Qj+6tydkFKm5fjaTlOSliT1CWb1jiu43p
foZZ6B7jgQOOwGsQAGn8Ijw6Q3TMw86wpsOQKJIwgZuSJK8wSoCWVICEbwpxLe9FHa1iXRUEG/7q
Wquj7JR9qqzmbtYDCikWvVhQ5oPw3dfWImDXAdLVDGnNBRTctMGmsOL4TldnaXvhS3odIbqrUNvB
oRxB86Z1Dz/aJR4LRrtrdCffd/U2b2HexC5AS92iVeHiXbaGfzfA10TYOJE2QQzt9U1En5P6immO
/101s17Ac8as7zjfrUE5F5f2uie9FBUdANwg9REzEMdKEop5IJvaJetL35DHU6JU0pj3suEtT0kv
Lec+X2fkBi4n55t4HTivHcY+bB+3NhDtvZ3P+7gGX6em6MO1PewcuT4Brya65LFswSQ5Ijx2TXvE
T9Mf8K0cikj82pPEQNMwOOMIYNeAIKl3Dy4RwxsjUxaX66ovBYm/833vYZ6VsiNLGXEENr9doHxU
bNZEk9RkxbIDi7jHIUUOVgQkqgQqUdbeJhIQwe1OPumuegfWiaVtEJvZLmDb5NRXQ2iuXKOwjn4y
fQZ5Q8hGmqyCBMsbkAndAtseqb+dcGvYAthrg6UZ4s+iCtF6dIRyHzLOkbAnCmQmLXCp6YqvokVk
IH6LA7Z1/Z0xUG+5Vm2urdjfl43iYPGj6YbANxgKsdwJ05h32q6mOwecZta4B94i5WcRWacAKqPV
1+OTKOnjBmxunmazpiVjw6R7c+S4dYLeOMzXABDjapBsxjle24F8msxi3NmmfWx5aRg5ov6Ok3BJ
9vyPq+lvcFxpZgJURUJMtyP7XR1nNEKpO59dx37pQiGZfMzprkttasKaQRRhrvSEmLC8Bnax0alx
VwsP3WDCFtlYY4S1b2obm47Zeg8T/tc9+HHCdaIwWcJJqvYzhQyYheOQNvbd0GaPkQjbNTfjfGdl
T15cm7d91BzDeLYJ9phXXp5aj/2kWOogxZKdIQ7afx+n8HuchnRb6vR3AsiKRD15qm9iLKe7Ong3
0lkdw6Y+Re1UbDJMx7gHzI/iKpEwI/ZZQdMdzaZJj7lInuEr0eexyZgKcRLGzG0zUHpt5H6yEmXz
zLt02bQGcURlT3uuNHVz6BYrUsTZAsbug2N0q2J2vRWW0p8M1GsmLZCgSUkGbkPZWeu0PxZ0uwWo
HzLfWAMFufAOQ6Qe+8ySuxiHDouH64gE73DcZekpJZna8ctf6Qv8AeIrwqSOCVTrnbTTfOV61ktP
uPsqcdxxo1XjEcqldq07cdQ6lrd2Ne2R3znr0iyehbLRaMjpzvBjlmK2mldlUN6EV1poYoX90RpJ
5G25tQyOstbatIaj1ZQXree3se7PXSmZEeSjvZ1NdQSIG296osKZQesHh6nhGTI8Tx4RilaZEggY
+zc+VGdGnRMSF8PGGW1FO2tUBa2F0e17F0OS9K5gtt4qHrH/nDX0QkPlt0bmhSt/LnFBUNC3Tdty
oqKdFxkTlMyovqsM2GfmEj6FjBgaNoO6QN6DCmZU7gc7MgrltoyRdXjJcDSm8F5gQ46rLmRlEgD5
bW6MWmbbRsknkoK5tRtMFYVHszXHwVd6ze+tA0jbrcecqrPinWcy0swr3931ejWF63ykORQKqUmf
oDSte2ZzQcs1Y4ph4/g1KvNMnXA9jnn1i3F/MfBcfDTza9upYBmnZMZVit/fw/EyA1Q5Tck5cEu0
DcPb5IyIWSe6AetAks2hb7vx2BmjiW74O3Y9CvO4658T41676NHJt2/XUaa+08mJHkI2S2adDuAE
wNrHsfqKpR9tjJ3tNtu2YXVr9SNjgLnetbBrFrkoD0lXEkGZyy/Rqw1IW8UohSF4F8yvaYQQo8Ul
3EwTl/E7fNkVPJ9+5QrFullEHEFzDvLpNBG0cBwaVqhBZkMSJndR+zQ5tOF97dLw5om9HKGrY5X0
37o03GlreOPAufcCcmTrK1ECQhLX6QogtHtswuIwivkayHadMRH4PsLJ2mXo4EiQ5Ze0MPi6DOjt
0GE9KG38zx7cy/YI8HI+++nQngATMNYndS9kQhAA6lqJsTnboveOecjqdcSIkycZTtIMQs1k5Z9B
HWVHeDCog7J843kuI9fRhfCgQaNq/yYBhRPVROiOhlz7k3ixvfw8Q4A+iaJ7xrbOOQnlmuq52FsW
t5xxYrg3VeEl93gpAUWgarLsBawD9pymJsxK3DEx6wuyi9K+LcEEVKfKkQDeW2Ietde4qyKW+0yp
9lkiW1w37NehO9wD/mJ84TS8ZAUFnTLZ0reiYjTcORXmvfqhJ5ydPQqGOxxdu3SwrB2wxwvJm+mW
GKxrnVgxOfOleqQ1bTYSGzZyYB6WQdFD03XfpxC5W+J0B43JmKGleO+c9lzWdogCau7B9na0DJDK
SkL8gE46V00uJalRritvnNZO37n4sSkjDO5MxdDd6Jo5SJQ57wSwyJVdmj9lB55wNHWJJKRLDmkL
IYiLtLFibmM2b/CIdW2hB7ED6BssSfLC78ZtstI4LWxQk6tIPtpmEZxaxWS3tuptnV5tCAg+wQGK
wxjNt6YJosoCDrGln4YbdK0KkK7nsbkGAoScEUEYDfVe5F1+N6RhtkkGluv51RYJBjFFPz/ZRzPK
N6Ik6US2abQkLH3naexHgT/Q9EFD2BcFyaRenjOTgovsCGjeytoENvhqnNDxc+BCkZ7zCu9YLV7j
V+iJoL0o6m/+4PAyZJzS6oozzzKj28nPr34B1ieRWzyZJnMRzxHi0gSYYR1KG4KOyC4cZYBT3oYF
4ZBPhwww25BjU22THhKlK37ayU/34VynTE7IYPOa3WxUkpFDoddzLYhMQrkd+rLad4zRKrCvM8Dy
c2/z4sqZ+7M50xi6JvPqwERGNqHNMDKThK5KvhpGShqppUJqlqzbdRNydLoIRk4pqv9+7vcz/hfZ
3xqWik+BmZ0tRxuPtLs2Z+fX3Ml26ciD8lImNgG7xsG4ryt/F1U0CmQjkikQcXwXPVv0yr+lGbqp
cvtLEwyKrpkUzcwpK9YOMKHL/lVF4zNjB5f2KeAu58pt7XctBoqwOUaDrVlIFLuc5n7vgw1dOC2J
mGz6CTwinKzNFZ5IXk4szRticatFr91rF2qq/QSeu81jdoYDpXNFLIwWNu4TQX6pX/b2xdFqR9L7
SsVRSuKZgbQ9bNtb3p/cTsFpkg1gcu8Mesptz/i2cBYcApG+jinHqplwNfJu4YKmhMU+NFbrK3xU
InuVgtvo5MVkgMROwF/o3mpb24TAdu+mdjuWiimXaNMw+ptfoZc9JRmrwlmxlg+AYyL/Z9UfTdPM
grp9T9JWrOwxZkmJ1lw2yP/JsdqKJFG0XWV+OwIwNHytNiYph+w95kXwqWPk16QHIdUwvJLioStW
XXJXzNPzPJOzMoYMgIe6vK2kfJqJOzOKOH4o3Bep1NdI+h8jSlrJhjHHDT9us7CY3VqkYkhChm4m
FCSiHtErBHsV5KekOwKPfe9mkAylHQLuHqdF6HoB2lt1L8NS3eWm/rE1NpLAxRWi0tBdSD/PH0gT
efX0c1PX7vfsPFRpfleOHSnB1cwaiAhbls5sgmTIuDV3TiMH0opp1K9qQ7XtQ3Z5cGsUJ/0cbiAo
5UwWUTTCb/kwZjYLwtMrNeE9M9DwrUT+wg1LrYl7QilZcX+HM/uV1sV348ctU9320pHocazQUipO
VX8OvkNpCoKGHfaR/fz8MQRivCVpbBVCvWdybtab1ibW2Fp1RWpdRKe2fg60utI9GRcDkShiPCoV
2zsrtin4E9KqasUswWd10czbEbrGcpwmbAcD4IjU25XWdeZyNSZqsknCqW8YiA/EJ2ngqInVnPH4
srpouXaT1nmtwvDHLo16nQ3ys/J4xa00ajbT7J3tQjCRzvy1NKiKfHq7JsBK40DTHQZCYmiRp2x0
IIGE+LZ41bl8iC+Wo4/WI3cZFajE4oaNVcDIp+hWgXpNWVP2ffnrRjpGIY8HtUPAzJ0mCs0Po0RO
RDDJtJoICHBTlnEGAZuh7D4rgQsqCtaTbOtd59TcXh1auUglL4OUr6Oa53PhXsISp3E+GMUG5keF
dhGokkEMKq/5vAz5HkYh74gVSNaJhtb/R2f+f41wO6VfXS3r3/6/Q9v+QGz/Jrr9fwR6s23hwGb7
n0HWjz/jx3+jvP3zX/yT8hbaINtg5ZueuMazX5nT/wf0JkzvPzzbsnyiFS24tBak6n+C3qC5wYZz
wkCYfihMao1/gd4s9z8In3edwDHN4I8d978CvTmuAOT2X2D5QlguoPzQtxx+INuxrhj6/wJ6M3vD
UIB/zB2cJWxQUj1QecSwP2Az17538kK2tFbU3JcxIOpwno4VUISUGY+a+CsQjY52NIMvI/XNDbp7
2y0/4OhWC8P0kUnOcAbUY+iIfGGHyV3jBg+6F8eudm+6ZMYppFBtVLPzxL4ADQDT2qNrdx8VmnsD
3UQ74YZJrbOH4dtOxV5kqP2GJmKrWaz9Qb7MFYsx5m+AtmhFo9a9a21563bA4kh5jaAMY/IwWvtS
DADqKjmzpsuJLOoP1sAcJJ7nZWd8ZcQsrb3c8he6w8fNpW35V1IkZpuiECXANWYGcH38VOC8xsQ3
CDyHGNJnkUOiCKsNpcOjDFmsat8B5oKicW7RBut0JPYjnpbNUK6DSL4TPrkeOgfcIjOU0Up2ns/z
sYRyp/ai29fKZ1lStOWh1uxwNHOTZaNi61SWk3nwyWb/e0RXZZ3+PhMEG+8K0zwRLiFuOb+QtwGw
2tR5bPNbOPJIGtR4IIscnPM4ixvLC41z5dbxJbLn+EIoAIBKUJIzRwE3ajbVoduaF7Ab8yooh/of
D4c6ai8TYngzDde2NZH9DD330VfS2te+chb0e8kJptpLTLEDQShGAx6nnBNGEJ3/PnTBZJwbq35Q
9mcZjv42mv0e2zYMHdAAhF1UpbVpnJKvmYhzjIhXOUvJXFnaIIXouSDe2G5tx+vMEgmGNd/GwY25
ozfy4KjZYxy76bokHZuDq0b/GOq6uyn4PjfcmZPL2PnpbcoGqZwGFmh9gpmK7cC4KTREa880ThT/
xHhMaYI6Dh/c4Lv9Q9W5zh2BZyrcJY7onkC988F8j+05evh7YJGs5TBvvrDiWIAU9J6o7FHsG+mr
WfjFAdovcZaezF7nxiS80GSuQov3OtZyeoxI8VZRrT4zjd17nB3nTnmR2NdtNa4SmirELOZwmHhP
+0Zs/LQgInQwNreqhaGliqBemWZc7cNqcB8tMq5DL+tv6fCv6FvrYTTq6TsAARfrZgBeU3HsG17y
VmsucZJ4utzBxhCM3n2i8+xdRIKgXVFjBcpIN4pNP2Hx5pH/UimSUrMeVR+v8x0x8SBe88B9D+Z4
16g8+lRWv4yM8RyOPYZiv563STIa60Da8jXHGFxEnnV2WR8sTN3ZgLKRnYaTjp/znI1yU5KYygCE
PKGcoF7l0sr8/WmorY2AEgKewg+YAg/Tiy/Fy5Qb9UUCxFmMHZO2IILQ5EqpvssPQxBWmM+S0iFo
D0WpwlsKs2veskdu7og7JBHIURzyMR4TkK1uxn9dSGHAWJ/VI7R9ufeU9RRayIOaIv4or+GqZO/N
l1qYkI3zBO9WSW0QcLEd2sb292MwI/IvwvGhNvT4UFnWdnBDwpkkScfZ9euQta/79Ums/v6GL7tw
2yk0lyoplwx+p7u888c71+n1Cd7+/t9f4rXMN7GZHlLPg2oxVg34aRujbVAbq7+HxHKPLAQifqoy
PnRaFS+sJ85Rncs7QlXzp6meaGz1OwkD80m3SfUoq+I2rWR8/ns0xnSPVlLE25xrYpzG4JE7EBUV
WYvHKc3Nl9KMb4LOdR+nUQ+Xzg2fGQ7dQJ4u7msCmHBnVRtS1ghV8yaXwMqiJO8aNbmRM1Ozh4x4
ZstDlD/a6SGyHh3L1oQgBv669iP3oXHQ805FhFsYKmibqaNqkbJ4BkqauciZIbB0PPP6GXg0FWlG
xFVtzbB+jh2kj0bF2GfguLwpIywEPlPQa8DQOTZV+h0EAhKkaXyN60FAuIDF9mI4+D2HsDCZJ/IQ
7EnisGoAgNhJx38teFcVCfUw8wXq9dlVZAOWwasOWcubvL0WqW7slc9s93VYceR3r+aso0MBDog4
IepviH73lifOjS6hiRm2wTZIgGxX9HJhCDzNiQ3c4wLqUiht7GG9798EwPIu3SQrph9cwi0Y6cUQ
ssZRQxdtPSdpnsl5Rfvg9+lhTKvbqG7Cs54HWsPYjwmpFtmT77JETIrp1YrCbi2cOH0ozXq4C7BC
pI6ZPLD/4l4dec3WreviCIT8mLd0qk7eGFzm2fDSucaapU2194whxVjVIVz3K3aXbZo+WeyEV6nJ
b/T3p4jEQSBSEZAmG8fmEGEU7+aL6w13lLrD4R9fuz6sFFPOpjSfo2buT8H1w99nuuLn0QqhRz/m
6jD6ljr8fZbDmscB24gbYmrHlR1z+o4Vtyezk8y/Uur81LKamywvyYMIS3CBgvStXP4K0xSbUA2M
ix0bFE+MNsTxin1aRfFaBMCcZp4E3j/B1o7ROPHGB3vXvtmIDnZ5Gm+T4irSqJG3GhkHu3apcjo/
OjYAX0TVZ7fWvsm7S0lQxp3BXRZcRC7WhvcjZgoih0NhAxN7Yj+OHknlACG91HzQUZotRXZNebYj
D6UxVtg6b3a23b7FYUkUGubXUeE2c3X3yU2YJpW8+DNhIDTR9fDS+nl2Us744bAxhYU/LH3GGPhw
2U4100OqCsKzyNFY2MRzq7wjh8Fx+r3tf/lT9jhnLXdUJGNGIhayG++EC7pMdu1vlIJBGZjqtx4D
EdnD+ewjmlxLfdsjFviOtW7pC3TOhst02MnabZCR/oU65HUOS/QfA6FIZmGtfW9s16yUEOUkOOXD
hnktahOuVgQyOPm4akIXH/UUIwNNw2e7tb5ECVjNN28NM4Jb5LwFTbLRIrgjrQjhTKF/fJIH8Byw
B0tT7yke5DNago30IkSzA6KtZvphFYRTsDDgQY1YYpovVXuKNL4Yud2nb2vI2ROSesQOOknuYhay
0HtMDZYmUtF7HRpyUX0PuA39nEDVsGskTmCQQGYHTwzA2aRZU7kF+nEiLb6svLua/N27hqawLb7S
rHudHdSdhdpUE4g0nZZH1nT7VgM2mV3xUvfmA3HP9zWBKuvS43oyf7W30Hp6jiab4SBaotjdRpax
B/t2jmZj303+De+m1Uz9N6sLU7Fl0EFpspiUK9v4AGZ7B2BrJ3Nk1YZHoDP+WO7EUHDGR4ayDF9I
YaNdrHFPDmz06BFrViW5Ku4rXz9a6cx4NoDfZGftDVc/ts/A+/J0mqwD9gca8Gdrgby0MzjMGky+
Z3vHNrdvYgdEDeL2PuSst/dp02KidFC+JvJI/ZQTXbjwE5JhAD/dWpUOsRBoidlnmUQAK0IzajdJ
6J9liNyhs5eVXwEKbPnsWnanKIZWZfzqDlF1W4TqzS/bQz1XX1WPBZnYmEfGRM1N32kUqr69La35
qJsW5X3LhRiaEPWF6y+rcLqwJjH58Rlf9gEWooaXp0sGlNIlCR24XqvA7JaT3VSLqBNr3urJYgi8
5GaOzWezJvDNRKwxhjb+DxczZgtnXxb83pKxZggmYg6tkUJOPcvSfpPX7yOE+xaj3rCvmM6JWEfG
TD+twzViG+2XajCWSYLbl96TX4bvfiA+s+sQxb5EXceP2iDeY7VfyeA3KKdPx7MIgb8O1KqrKC0d
Lrl0Neck+RfG9KHs4HkSzo/y9M+Utken+ZHSMdFF4BOqkp17HQugB/hK3PSuJxdnUbvNB3C0+roa
5viaAFJyFhGU8e5lvJc5BzaBi9skSU4UzK9Cq5d4cO+l590GTXhXWNOlrm3CIsvxzQyGU93KvdMa
B0oja1F3yTeZrdiMeQOWDl6UAniBGjLQkmROdjnbQYYfDKU8A4qJj40nkJeoIt6XTTZvktkdFrbN
I0NfDJFdssZ5JzHuEnP+egYGr3qc6zX52sdYOlsQqslKpunSzG6yrrwoxWBnmP3lHMO37MryTPoL
tyyA+EAAFwYCDuzACSlM704eXlWu888QaOzQeXuQHspOIGRZhG8eoCnQMS/f2hp7VmH1G0+oSzAx
OSu69ygcdrVBGqhDgAI6b4mKJD0NrRpXfS/ExgN9K5zWJIrGxdBTf9TEAuwcfxQLUqJQckAbcOKm
o96or/4K+mMR8ByE85icnCxaTKFMLn4XPaZ195szqUXmbIPlKQgOdIKv+D57CAb7wQur9DGv7ZeI
PQIYT6zZRqT3ygUNSZUlCfTmLVWFw7idrerM/uVFJE5x1B3W6iid8jVBysBaW1q5bWgw/2oz894o
HlNmWjjjyQ0s7ATZCSQ78mZu4om7SaxAP7ch7toJqx0xBGzMVOZuILMn3Lu956RPCW4IqjMZqhnB
aoO8MSMfI6YcDga/qeyT3WSTNtOYUCYMbSEnCM5aB3Ibm+Xay8KMooXNZmNeV8rc+pe2Mb57nT/s
6BN3hHNGpOgE5bZz87eUSBWU43TxlTS/Rd91XOQGYiGCRjhrHIQG5bQuRN++ypJ4iA7fC43/Q14i
UmEt+mHZ1y1yzb3v3WVpilQXkWof0DcjzgALA92TvF7/LpmiNW1tgDU9uPdY0S/izn5macdx2WHC
MzpvEffBWbrV3RRxg/cJ7JSDoVZVFgWH0MBFiM2IYKd90Dk06M1kPMloWpJ/jcglTF/doijWnatJ
JzV/k8km3LJPqy3s23gloNmqOsaONDjNvvNUQ2Z2gv7v34//vmiH3ktuzf7q7+u6RCzoyatO8P/6
e38PMxOfWDS2m79/2mHNZ82EZvlf/8U/vn79z5CfEBwzYvG4fsu/r+tW3YwtXCkSjZC123F1ICwJ
9VdJWBLyCGmjvOnq22xikFTpn6SkmO0n85WBxyndSQORlGX0u1r2Z7ZqKEcR6aXoz6vBe3VT9Zk3
84+fTT8tw/nFMEU3MrR3ttY/c06uEYvXRw6xQ4mMPexxD0H+R4/imCz1rB8A+PSUyU3XiFM9YSFV
3/Nc++TccwooVxxbkq2Agl4dr6hO/R4phwzg+pR13+/z6wc15f/8bCb7c6F06+Mw8oftgFTi7w//
PiRMe9ezdp/anKAyZaUfZVLgJ+6LrdJOexUtgYweSDqzYPZkdQhMzInRp5AntieKY+S4Dga5/3vc
0OPvm2GL5vKuhuK8kRnRh5WsmR8zTZrCBPflNdXXdqnOZqt8KZwZF7VvV/t2hmReJdn7HCToymyC
3Uxli398sP71mcf8j1KKrIN2LPNDoKx8N2m0yVb2UED/hih0a/jut+UxgzMfeit+LnR8kDA9erCO
odt9JTJ68gl5QZXsWuMtq2idl0eWjSvLgAyGYEBl88kWKAw8xzoCTF05rgEIBXhWrciobOlnMIHT
9PDeoEmBxmEdohoWpsQYVjq0+n4KQcFmTTWses9f9aHx3gpIR9qv8HeG382EKkKiZKdEcF3KWVZ4
flggHnMPfoUYo70b4+HUVO2tkWJFSRl6mMZ7H2mMjTklfrtykQe2QwKaj1Bd4khZDcYY7YhgQxzH
EtMxL0EVsli4r/IrImTQt0RMMNN0KKRgzknnoLAN1cBkjObomLjsRojCQys4962zFWXnPGZBM2Zg
7boKLBsNNZJNjKUoGOCEtQWgegaXdbF36aKC4nGaHBpDK3oRxFpFRkZ/Me5hBDs+yAyz6D+jAGAq
2ViQ0hsQWBlSKGT+jt385s018wFW8IQP3uqHvesxEWCvulDIqUmYQNY7UrW4Qb2zwPcvikY1O+lC
ZAyI+Olxl5TREymCmJqc/Jy1Pq7L5jw5VbDpnLcpih6MAjgUR9O+zi6DC5Kjlw3AJjdhyRSI/Tz0
m7KaqS8loJS6fImurkIBQaYg43XZJelj42yGEv2qaukCKDh467OlaCAoUe4vghCDU+fFoLccUHYu
N29H4Qox2reEsUPARpSOaVF28sup/X3v5O0qS7OvrL5mgeZUrDmqGEufnLwAYjp00HJ4cwL3Xzm6
2QL+gafe4Lqpo+R7muzhNnWoHm2wHjnHWBHgiM/ZP0bD8JilmCXJjmNGpF/bAiNXX/xoFBrCwX6a
z199SMbUYIDWdy2yuCzM7eX8UFgwbkL2X3iJpqVrGk+Bn2M8S0DKTgMgssE9oKAnOOaezK5zbEDl
6Kc7FTfGTvSvjiPxGbwMrLftBBHz0O5M0NdZBU3I9MWtFgM8/zbFhKzc386wT4aIVnWbAaJEW1FG
pyKSYjHbIOmH9lYW6qed07c4u9iifSkQV9xUTYlZqPKQtHjc0Vy3XyuwtkSWxW9DU38JL9/Z0jiO
zpWD9BxwIaIX/c0DG1lfEN2JcAxJNEMELeRDK80Xx80QnlQPsVXeoAXmjM4Pc4vdr/MfSpZwTl9/
5O101SlHAsxRCOUmRyjjhMmmmZ3PKGMB6wfTjHIVflGSP5Rz85two7Dm9reBAWRG/V1hcs/xxXGU
sEbq6nNOsf5zUxCi/A1CceqBlZHS8D5lzfswh/SY3Y10UBU0NbN/JeoSCQ+3lZz1fwr35a1zxmyL
EPBRBuKhYGUfOSuurqfa1HfEMr03EdR0mcK31UOIk4apWTCO23B6GkqMnDFU+epaqkZN9dsb/QZ1
Gb7dyH7qOAKGWJwdBApQg9gETxWueH89pbSC2RyfOPrWTNvuCoHr1/2yOMKaaGClaL3Z4nagevOm
6rae9a4f47tMzfeeQ1E2MykeGHu42G50fnFqjDhpapzHvtyTM5kBmzilAtNNavsPLY6BZTftXCQC
THxJ5NHiTZvhfZI0hHin1sqnNjRjC5l0a3XYS/h162Lm2c4z5iETFXSx8mIKnrke765PMfD3RyTT
zdLjjpB7gFb65MugL7tGZ1Dm8Cskb9kMnz6UuIYmMQEMDZ+sUZy0x4NKzKsOLc/CK2d35xblJUi/
lHSnk5Mm4cJ1jdciLd7slHTLNAuxZOfPGFIKqIi6qkFGl+n570LqC976zS/Fx1OZ+vUqHoubrEdX
2waX1oPcp6eQabthYVkFrcrszFhM5vjiX7H3VkTNbrCyZSLFMZnPJ0vQF3n5kfUY3wvFhM07hhO9
XVpsu5DNmJ9R0tyIPLmkWgDPQ5A+hO0lFj3XPT7oqW64Ki2ewC5jgn1tt+sJgkodi6PXECkm8vCW
V3+HPjnFX8Q4BPEbDB+HsVHOLxiT5UXCIQhd3+tuIvfJbb330SVN1hdPEeGLS6V/qXGfh+LBHRRp
HlMA6MiDVX99nSKbgHjWTpwraWDckNoaU0dOyGAwJ9H0/braI1VNB6j8pvu44f8vBjWsm8HhQLWs
zzLwWuAb+4wssJM74PstQChIs72d27DY9hJNozQPVoGovvBotIkyXZTD5DJypS6VDJ9MsDdKsHSb
wSC39TopLFaHBMAxoRNvs/godfY8sYIBMBAxZ7jeIVv5Zozqw7MDQEOQyb1Sif8k7Lx6Gwe6bPuL
CBRTFfmqLNmSc3whHLqZM1kMv34W3ZjpmcZ3cV8MW7aCJbJ46py91772MurQjDxCYlR4eWPpYs4T
HRB+rq16XJhpFljjeXYnrj9qXUMNYuxFOoIZrxoXSJLOCLijwY1bmrB5HMMAqAkDulUGrtN46pbW
a+qd0DnuhkyZhE9ETw15OaxYza7pgA6JaW8P3VePahAvxTxxzoU3KvPvWosuaWc/dPX4Utn+RYfM
MshBJS+AF4mwgviM4pAbtChlFHOd5YKGbOiTmIRDPNfoV9LmN3R/slU1e1bmfOtptHAHKy4EhPpt
6a/7WAU/adtjViGAYY2worCtt3bppnDZ+B6xpTi54oOLFiZhhcvSVPcr2RJ0FVnlc+T027LjBehI
YHht6CrP8HPMvAyv8bRsiNgE2V0u083FLFPnNvQ4DcLM9L8ob55QJ4DoIoQ07GeA0dn0e4y6rxzN
bRcjrRZ+bGFzlmwgg50o7PJidv2z6bN/6tubMd/y8V6pkH7SVA43RCLbm14zCG57f5U16ZNCKwYy
i2Kpdy5K1uOVFlh2s7AErJXni3kkiJ4FWjnaIKG/ZcKW0yD/cGZZr0Pdn1Sgz4SFxhvHg7dNQiTt
NZSLHp+SO7BPZwZ18lpgvkSoirQ6q5A1zy/ZoKXRdFR+9eFYjJOi8NjlI00s/curxJ65yktqIhRH
nPaEEp+wALwSa4273UVeVqSotksE5VPZ/iqM2sX+aO8c+vxm9Wx2zKVlrGjmxfEnARltrk8eoZVG
tY/c5EbmoK7TyfvVt0DTNHO9gna1YSwrQO4wggadEU35jpQmhLs6RwZWoAJb0soLy3+RI+94E+qP
oofNF3Rb3wRv2tm9QL0utm2r7tjQPkbB8GGlHl7dzsMlRmJ9J+y3JlfTPuhgGeuxeSeUk+lk3KOA
HKGPmH3Lxcm8cRkUguKvoAKz8tlGejYIJtZj5NBUT/DHLaKZgEs6JTuAS+UzxGmg+MUZoTJYB6fe
Ja9RIyCV8ntwBDsYnAJmb2NPFabcJNI0kSgl3zUjM+xUyaPK2DZbdALWBLOystME5JktJgIbzZhr
gxj13Q0iuE42hbEIEOkrLJ9mMz+HBqLmvLcIkvMGIpgKb9r0YvzqFTe5uXXr9VGCbfwUMnnZ0Bjj
1vG+c/t5qyJkBlF5pbFFV40/E5DidXhfyH7KbQxPlgHdoJzJxMLFPCFe21R1AZrTk/lmiMUiKqCY
BLmi7DtnDKH/xnQJPdMj0KV4K0P87f1zj0Z1E5X+dCBm27yym71ZKFTvFlonOBAVoY6aBeaUz9mF
5WEXM9aXlyDjTGbyZB8SZRDbETpiF9ja3vUjF5lKYtQzU/NXzOZvHY1caH2XAOuSJXtlDDkKwGm6
RvEzHPJszrao8o8DNl9Ww+ZILU3YL8OeZIjOhs20IcZCEac+M7oM6mxmzofZowyRjrNWYEZHv0Vf
DeLATcBVFC0lgtOMO0+DD2vjrlknkg353BqvZaNOcR2ku6pCQFpeodiFpRDSULEbDzP8lFgnnWmy
EVKwV7r0293UTZ8W4olzBsWN6Vm2EfjzQ6yptaHOQZ9iBAROx9BoW5ZJel0E8UPQDxQe2JRoz9K1
c1yAHybwJKKGE6aTq67p79nH7nqCDLdI6hmoFio76QLSVQw+r7h1CwYLFftsvLjZ/aBD/yXAsQl1
s3KNb7pzpIzhQtPW2py4zDh+exNYnkYUquM9z/cR6YpVU/es1GQAjU5V7mxdfAqkwejuww2R36yx
ht0hruTtCgnWKyx8oeK+UvKoVQERs1vMZQ60hURSbwZE3665F8029YX+pzi4PWa+IUq8rck1SpJR
sy2tgKEDHZ+BeWSozM/CCNurvjJu6rTB3KSevEkwcw+yFGDr2m1QU/MvHUIQgUe2JVeGkznMD2iH
II04plh8kRxBkhX57dTP17YijZXhzkp07W3epIw6cGKaliLbS0MHULoLGS6xY2oUQIE0erC9AlNF
WPT7LK7EnReAq3IN+6n24bJGXc+2g8AGAr2e4qDezQ72Z4eh41GbxOU2/rAlkwu4SwstICjm28wg
jbor9hx3Zzs1LogKUH6MzcWaNX0J9nCId+L65M7GRx0RtvFKQ/8qM54HZzraJdu9AQMBNHwuPRDr
Bo0RpM2e0yL96QUxceg/BJsvnD2oQob0TmvSt/2UT3JGk7qZvFwu8lXGg/bwoi2P8Vth76YZahGW
oUMyVXd6InshCv1ik+YdlIxSglDPvEvkO3rXCqo9q4jOeZOpC+6aqzBxEUHZKa21/o3kWZgBlTdy
mAc0Ks7CiN7oDrIT6VC7Swg/FiZQdhTF2mmiLZMP55Lpfj30uPI9CaI1B5jCcBksjEQN3ll0srnc
XmmGdOuq1Z+ydAiicGoYC/qVtb1iPml+my24xEQlGFdsmLq535/zvRfoDQLPQ4Bamj0v9W/a671P
jALVIQDUmC0VTfnahuTKzLLYsKcDspCSYm6mrNguqvBG0/h2JfzUmhiYi11kYBLDHBYGeKG0Jx4G
qQlowfZ3aCa0udLfTtl4m4pPxNPS3so6PvVIYrgO7FTkfE7xcOO7xskyk22APhydtX7qyuQhcWhb
RkjQg3l4mvhvELu/T/FH5xLikKFD2UbC2kRSFTunKLJtOQkOdT0sH1Ny39k5ESfof0yzvw18f1Pw
qbHdzx9SB0xaNUfZXhN7hpcj/bYipjxClo9BAEbPTN96xu+we1mI/Lr9mJPoQCUt1KwOWaiZd5fl
bwZVzxCxWMp5frq2qyDsnxW+kXYivSyYaNcNGlN1UcIvjrMP1PYWK6d15VviO8AwCHQ3Jcyx9B5B
/0TalrsyGW6nqb74fgc/NY4OCGuWGO4l3qi0II+n7XdqDimbTyrgTKj6rq+dK1ze/jbHy1irJWrE
tB460PVMVRgUCiz+UfDCYKrZ0azgswEe6JQWgL+2atY5F0+HjgY0g/xdeqqDG8JlyYtG1n3/lHAd
ByuB+j7HamJwxXRH9pOVJFKlzKFpGlPJ7gPhVQiBQtOnKyY/O4WmfZIjk+2BYRcdTWctNQccD83K
kLTOvrmSqqbT4fgPBsnbiC/ab6RdbKKyJUZGTt1+siEdM76C62EZ+5KEHmGaz7MwvptwdE4tmOpG
+Om9d+09mmNUXLWhh+E3kfQ7wwdp/5JZ0t6WyXwX9th9yhjXcjRe4K1wirDjaqHq2AN66EmSpiFA
Os+5Ppdd22BuqPDCe6EAwAnOvm7LF7zg4lW27n1ju5+lm76GuQmSJpnEjlVNq3uXBuve9gkcQhpV
M8mh4CyLzj3LnAUyReZOm6nZCLUEfbnecaxe0naGRVqBZhBu/Vm2eMrzyl73QX/bVTZELYsSs+xp
+FQNVrymg04RuvuoQyJJame4reFxF0Z2IWMmPZp6mm5MlVxnYdecgrgRRzmLGxoHdLOTeU/4aIKJ
bCWivj50jok5Jx7EtqNDv27TFJD9gG+BL9dlnATfUc6IbcRHj3Ftb0gMCwHzpY2AI9TX47ChObIf
3eCC9phrls1h4OnkMk3yASexfe9k5dEfGgesi/mwoCIOoyhCSlOgP64kDy4vTprB/sn04M4ra0kP
NZ9I2n10HT3vUnKhAA8NRL3a3kdS0XacGgemdg6eyE3xspmaXUs3b02nx0+TV9iClm62L+Jnc8ZC
HnjdR5s50KhZaQpp5GRG0iELom6f2nBzzcxBs5bC7XcLvz2iAxEsJe8Zkop1PhQGwUqqwUXNGIjv
yLiLBTajPGXXDZmjzz404Z03Jom4Q/4ZCDd9zoLsLs5A1Wdy21U5hOmMsJgm2KY11LpouM84FFDU
doQG/ux+DbjB8rtruhej7v1tDFY2ULg+s9Jy9zXXZVE13zLMKUx91bIPrG4IG+ZKCQerrOatrsMj
6xS7qSJ6GRKD1ddG2pf7wX5cdpzfsdcVFyeO36qS63JOuzo2gDZmbXrKOagPtkc+F8qko03sLCvM
COF6q2zKJzKO3202wyNWD1kR+S5Kphhx9xpYTbwlpu2ttZpgHdDCW1Mh/xqaKtunbRGt/a7DXruA
u+uCArkfgMwptcsNjtd5gDPjIiSBpcCLtQpIHDHJBFGBcUSrq4rFRpVAE3QtQGV6w0Zp/SiwBq7q
pU3slDE047J7zGO/23WtnOg54QVwo35aKRYnnaQk+blwdbAvPxUWzBerBM5TWcB+GixCOxGx8qEl
gbJpTx8NOv0uHSuEUuq2bISzl/7s7jLmDvCbquc0pgQc5uK5HxbYJQGBGyARFy1qerzWDDC1Gh6F
1vOhJtx+M+Gh8ZAhtIBqGFEdIz8c+Ued6MrPx5yz3M1PP9/RT0Gs+f+/zWL3nkLL+u87T8sj/H2Y
ilJoLeuoK67MBLvCzx/+/E1VS4R2Pz/Tx/eIW/ifZwzSil/9/BxPEb/6ucP/+vbv4//5jctiY3nH
/+er+PMi/zwj17uF8/Xzsv/cEjrwPVXt9NmVbGyOj+Wf+Xn2Py/k59msSJb54e8TV0ZKCfHzpzUu
w+bP+/fnwX9u/fsoP98JNTacDxykR0IkQun0Jy9vy2ORj9axM8eSZQbszc93AdqHP9/9vc3DDo6q
63/+JkFkRVftf/7y57twWan/3tYG2XrE9Xf4uf3PI/z89s+d/z7X3/v98zAERSLrMUPgrZI++jbu
TZO6Ibz5+0Jqy2AC8fNY/+tbvBeNgBbE6/l58KIpwp01uk9pPrA116mYdl4vbjgLC5g7fEmmuWD+
wJd/bvv748938H6uVQoQ85/bf+7/c9vPg/z9caYKZe8Dx+Lnt39/8ffJ/t728ycZjSw68Mur+uex
fm7752F+fvQ7aLNm60ZrOiD7v4/359/9+fnnoYq+SqCb/d//+s8f/aeH/blPOvsnv+0rkstld2oL
yjLTMTS7L35UQcwYbfnyz49i7OwMuNb/+fUgdsnsEcKydFwE3JqfO/398s9togSwZY+OC+bqv5/h
n6f5e99/nuo//Z3pB7ymv4+FvrA+NSSmLzf/3MGpBmaA/zzo//r9P0/y8+O/vzb8vDpMSb/9j2/B
f3pd//Fhfv7w72v9+Zuf2yIUZNtB2b/6uF/4fxEyQpMR2gq/GKMPM7cbUO/dEO/+LBeD/WyQXhrM
Z5xfTz+rQUkL7xQlZXl0bGAHXMHpPuRbK4VGgPIVjKttLBexdMsJ9wFuAEJO3TVQ4thSu8t3dOsa
hy22rLYaxAuExQpoMK0z4eWPImjEAVP6Ph31Y93HtBwNWpoKDtNqbFH/9TLcVYG+ac3y7M5cOH5s
mm0+3U6V/naCAIc2egIbuBcIjGnpARKFlAFsEzB8aPnh3MxN8e1n46NZ+SluRkQR+VgiLsJ7PJlB
vLVyqqQwPedlTZxKDOahmKvoWqKCOofLHKa0CZOa8ktuogVgiA2xWxYIAiiFmaITC5J2wV1V90fg
v3DkhlncOSTxHOaBVybZro7qhdKErU23OHZbCh3La/HiQrXDjU1mRM5Wn/d0U7JXYadHxogJSMUE
ThkYQOSXfgymFoT+85PtZMeiqs6odCsIP85bPcBPKqcMXA6h7S7XdiqU6yhkIkUue7hhxw6WqDhO
wA7oSrDHSGgDGqJsQYGaK2EzBQg6J94NNe+d29mHwIuiRzydoCmsAVyqRxw7G/PWm25SDb5J8cZ4
2n9jps54VPvX4ZQSIUISWlAkmKSratwzO7u2tIgQPUGynJropda/k4ACUggqgnF2oRrOK2VU3aGz
GH8bjbePHeytuALJDoBOtqU2fqaWHHd40gmS6NpvFd8CbiB5FK3til5QAS7YmKZ7ywBe3w8GlXk2
r1WQvrfaB9JCR+JQGTQIKlAoO282h73TZTsPjcbWcvjHQ3SNh9S7G2OftMeWFz3iAWaGVBonUfBB
V8CcFFA/tmErL/SwmmecS53Fzj4CEh1gUG3G83IEWYnszlk0/2KETZncMh6oHWIXVXAprf6rzuHp
WZx+a2SAgMwnpHJRpKq1IwgKDXDXMKYgtwhviNO24yZDvmU7pDzNqUDv3E0MRXJmiyhfXoI4Rcwv
sxWaNRCTOVl4Hs8lUZLBLgX21496OjW9i47O2GG+D+4ms1vNtfdZZQVBEiL8mLSx6zwAuYNJXWba
Z/oJ8BELrFx+RKQR70I5RvS1x/mVFGwS2J2DafxSfoH4JLbjIyZc4MiJuJu7AN/9lG2CSD9OcPMi
AQbMo/ouDTqvqYbTZ6RfaW32u7mmMKbxWO0MD0YFJ7Sb5AEuqaIHKEtmAN2j65lTeg1naEmwN2/C
ke5EzvS1Fx9u7VD2TEpv++ahTesnxPQZGCt/K/3qzez0hRkasWV2Ry6fhmYV2NjHEzrjgYAikC4k
QHMUKz8k4bKbGHckKjq4DhEJujbvZQJ4cMGvYFvLMvZIbV4TY58AicP1vYXecTBtBJdZNr2Evv4I
wprAsbj8TubX2QLap1CHCpyom9Z68uroSeM+uCriDirTlW/uhNT+Rzf23oZ2FXQahc+fglwG1u8C
1CLgsrdkcC/oMl905l87Fn+Wm8PZFujvutlJthpJS1fBYEYfQmsKFnqE0z2ei+gwfUpNZl/2mBb9
u9kXzIW66dZJDNjeeAYlnURMEqzdDoOwWheIpHoarA3oE46JdVP2qOOSD82btGoqhDDYLI7ViAUL
mxYR6uwRAUBkSuH3acsrG2h77gZ3qFEAMQQEZS0jZDnmG5scECxrdByy7HUIe+J0/WxRxtOOaNv8
pXJN2I7dBKA0jTdhOgDxagQNGciPApX9tjWyZ5lYd3pcmtMvWjL1reMUKyWCCNgNpZF+57H11dbg
YGm4rntBAmsP7Kkg9H3nAVdYxyZCGi9jqhVNIb53ph85us5hKh9EUl/qdiKHdCKgnUZnS8PKGnjB
kbXzW6x3orOa7WgscQWiumFuRW6CJHuOHLe2DkeARlwUiMJIZbVDL0J7tMOxnpjHhqm6ahXmoay8
5CmNLVsd61p+tIBZy9G5jTzSLRyRHSJTkbAbwHXrhwD9hzecOibroSycTc1Vd9sD40P5R1qKNJjd
IO6b0DcU4yawjS+vZsAX6BFYus1kYECjpOSeqfcjmIC96nJnXzrW3p2HcxoVTwV0GMckzcWLkIdM
dfYWuxxmRvnqizI5aWCq8C+r+h4N8CPIs+dp7rKN07SPUTN/laN8sYiY0rSGc6KUZDieZ0IwUxqu
ZouU1ZTyXC4sf2KraRsxlJFOe0wDFCqx3A+xgbsEpdobU/t3P8weZdVfjxIMiiAnAGlf62RvkIPW
btIRR9hTG9j6OoK5kk343ERDUyutrNvYaCDfcn4Sg+NmB3bdqA8zZn3xIJHYQ9Xh3HyfuvE9bJkJ
KsKkWo/Isi5m4punX4OKn+x6fNP1/CthSItPfj/r+Ng7+SPzVSZyxKFVuEr7mDwHDftmxfvx4MwI
Uso51tvUtPtNjuHV8cOP1gPK1GPLobu5LTyiuIZO/Wqddob6yOC875AwFA7jJ4HcwliCJgpRQKvH
I0TYHWgRdkkII7aYovaj9I9veQuUuWasWY6M6TGphWtjckp4pVybof3UWc9+OUDQ7hAUv+io6yog
Qk6lwNOJE8R4JIbXnhd1FNVLXKWEM07Zs98YV6x8D3ETQHjuFW99eDFBeZSute+S4TCWJHYfWlrI
LW8LiwRSiRjL1WpgTPgeTQwGe1VdYm9RL3TtVrST3Iz+dVqWD1lvo2awCkwqnL2DF/zKsvFUQldZ
F2PzgirkGnjUbe9l0DqGu6oL390cMUHv04ZKhuxN+YSzzZg9IbPS1LIdesMzx0bqCAk6m7KhMQcq
mnHr2eKaU3Lv9NN8hE0UAJTAG4DaBjMQnhlOl/5FdrTl5swbV4AYb7KEBgkuH95NBz2nnYePpcx+
VYtxZeGbIL3un2Ia8YcmYqqCoEfhWsBjgO68CPUV0q1ohYbxHRvMhiXX2sm83oHAOdsNkdJllYIZ
QEufQQmrGa3bBroCLNRwBbB+hcpY2bNLk9/mTVa8jUrhIMhRWW16i9QSeC5IYfGpbvIH9NQVxxxi
JjTUK7dt4vtOb7tAwmrHeDN4d/63GPv+2py6NThS9+AF3aPhwNA2/f4dzS9c6SWpbCC+sgXjrj2m
GsBXTB/JXEaTpmEqAp683iCb5+ShCKvRBNYh4zNmfQhS8/SQz0C9Aey+KIr6iit4ryt04NTGhH7j
64SuksTXDn4sHQ5QFhMOlzq+N1l+Nm3PuRaAwEGych3G5W/VxrTHTcblqf0UtN4FwcmnOaJKAetC
6Y1JKIg9EveKcw9bWlIshjTZtB9eKEEI1nDPVpw+U2s/e9IGYBLCR5qt8YuuFMMWT48Xz+dSI+Hk
ef1HWMVczeWdsWRqlrJGul1zdgxr2dC7dXXOtElmYHc8ajCZObskjH9r4rC6K7c0if10Rwhr4/Dk
ko1oWi4ZiDnE3VixD5b9LTZUhr1GemvTG2fm+klLrNgzZruB+MsUc470Hl2u3TLfNr3iCQXRJzvl
eu2mNbJXk4m/4qAxfluB9RGX6TGQTAfjqLuqnEteAaT0I8TEWU4hOrshgrvUW/uYcpLZPTe9/5gb
/S9GOwCtrmOYV0jeNxNOadDIML91eJtox0FEUr+NTXKCaHI/2zRndPVeOwZqVR/RGGSbp8pBMjpW
wZM3IKCtRUjdiSkfrSwGcA8tB+TUAHEK45X5oOW0igv3I+lzUqaGieQJSRyDPT1aAvNSwhkY8Q6n
Tgyl0TV+uQhKNllHHmy+jUyJEmR8n0eoxu1TpjhL83wgeM7kfXIGhzjNnJQqhH1skizKsfbcpoSq
wBhwsJEhV9WvVntFIqwUI2MA13hwSgdQJNsxFilCJISHD3R69hbv7hBsqxTWWGXYV3bUvunI/rQk
4OzA0g9iCrZTZwLRDTMQ3g0Voetz9JfQ37YUJsDSI1gg1PhA65BapfZvm3HFSo79L4baP+vmKq5d
CwyYuItR15Ogp4CrMbs3fI4S5Vofruf9ipkvYRUsj7Y1HPRk+UwezPva9ZFOmbDGfBvrXFq6yx22
cex2YOAdiOwpg3FrWpuIIpWpPeqApCKfAgkP4o7XxKyPTUC2GALFukT012bVU5IV50jIkwYiO5fU
z/CXmcGb4GRktlj+ks2qbOcLrYDXyvmekCRV+ZxsGFjhE2v7O1UMb6odvuK8O8wMtaVlvqPvdDeV
PQBwn0mOGhtsfTOZ7S0HT+U86FTd9QxDQbnkZ41jyWBGCSjWf0tc9Cfonx6D7r53BINQtu6rovEy
Rn2Ec0fFOXOda8dk8pmC7pLziFFDqJuKXYcGLLGJmAr4zvBkaeNJ+H2xC6PpHocbaP5R3eVEnmud
BEe2Wq+ef+/Ra0dkkqtVwRx53XUJBTYFpoRTvEkA8U4kbSIbW+mm33eKILoK13P2VOMAPYmEhNya
HKUqsrdjYrIT0wje8BtA07YknedTGy5AHwC6qzBeMtPwnhZqO9Ti1ciyk9f01j4Yp305BruS2Gdy
tlSPpKr7iup2M7n2kfoCTzgFxqBgnrf4Y+rhRqRHKmn3aCzKE7hEKGQgvZut3FLvE/Bg+69FbaPB
85LvSUWvURdtpwlDsqF7e534FqKr6aV04gxc4j4DQ7KCXEMIFa4WmTDac/rXtGDCHjDthKPGp+ZL
wnFaf8DtSI6Grw78WbKIr2T6NI5cvd0SQWs1UHJoCcLRa6sVQ4ACkZB/csrvKlCkvkYVGQPRzk5J
W/Gn8apKrU9AEIcgSno2beiR6+4rHqanFBXbziiJVq4547e+odgbEmSNN7O9FOSrkhw1TeR+WW0H
6S0FDGeUQPDqYOtkRFAkmOw2WUAvJI6/yyC7FgpNE1swl229WxGgSOwGwEmoai2RKaX1PZDOwgdr
MrveI3x7V6hZ1DzSP/HzY2pX32BJ3Z2Cu5RkWH0HuJ21FV3mEKFqzZd1u8zvxXzTkDqqbkeuppyK
UCaLj9iCj+Xq3yBZLoGPzytmjTJVs821evbN8WpqDJQcNbv40m5udOOgK2P6p5hegRCEEkYrPKqm
6wzR5TaLi34XI2CUDJuJ/RieOUdRg4C1XpZDCaZs2nM/wpxBQqdJdDQz8YQH1SBy2tk/OxbakaEO
7rro2x9fas9+QT/zqHLyZcHtrV10Fus2COIVog4USWgpFbsFCl7OTTS7JWGdjdzZb0Ja+D/s5zHv
Dd7Q5h5AK+fRYN8ZWUrUgWO/argfZjgQ2oZWi0/GD6+xEDyGszyYi+7NCaOWUnhFBSA5svg4LDRn
dQ8FtitxPWrr1o/Cu+oXC28AnGyo7esx0neZw05NNha6naFGQiBeo6a1VpNVXtxseBzRKeyAH94m
Sl/bPjoyj5mswxiWcIT6esDmPU72g/mBlPpD4VxuBQdm6j6rSD5YJGPgzz9H/rxPOywo2XRqG86W
EOu0R3KgLV77zv2ENUgU8oBryibOIxE0YxKu/2qOCVeyIKT2l7SW8KuQ5jpxvm468y1YNq+eQeJg
g1bDLK9TS8407tqvqh4XrcBz1gMYp0M6MPyj8Bak2uUBRwtVTF+UPlhU3FQuE+Qy6D4LR99VESmx
HmR1u+kfVOZcIbIgRNnAxBIitfeYWPLCQHw7efKLAsBkKGMBpUvKryiPDombnhq8xSJ1vyOvoU/V
NEQ5ZWYI2GtvTdUllem4bmoiHvSIn0RU27p0P1KzPTUWk1jfjbdJiv826ezPKCjumtjd8hKAW8PH
LC7tPFwXBvSbVCLdiMFfDPZ9QLisFQS/58J4tBbPGo6dRyN912gc3JmQl1CQBjlYaDtzYiA680v1
3dHy4weIOOGxLNLvLlje7Ch7n0z9khZYVQobp3Fb8j/Hw2UCC10m8QMWig9KiA+xyJxVqXduNb33
VUhehuBCbuSkUsApddYzsLwVtfnSqRyJvCKR055ozYrYOqFap5sQvftYgpaZ6nVO6Ckq6PvcGwjh
EsbbHA7XovZPkV+cLZZwoCj7riyRGAwWqppuGw/xa5w1zvp37VZfrp19BlUVUMCXd7lBDJXKWVwk
7pgA84esr+Zi2AbYXiUdvSw1qys7yx8QQ64KgkqsAvXLNGBhiszgJUlQxbo95Jd5UFfx7NiMqRf+
WRnuZV0QbUEcJDBTpeJ0N4fqKiuLD+nU70jHb3QeEOHFccoZ8oLbQW0NItyK8hz3Xri3mmStBhi1
ijQcO5kvRlCcikzP+9q1t24P6YdLnrEFoOhB0lxUlOTOaBTmi5569LDYLf9UZfv3o6J5A6aJXTkV
HUdxcbazZwgyhIGUt03UvUYa7etyCM5TDfea8mgXSg4UevkX7H57OuKvgeoudG5vgjYQ7BIgFWeQ
Bt2kusoIVeoi6y0fyUUru4iydqj2nk9EitNxYSziB9QLXIcFTRmax9WB3dhDN+WkEiVf7H4fB6/r
jgo/iF3MwQaCwKtbgRIP3igPeiDLlCgBjfprw3O2DTqqNWJ74tpy69AYDm29ZLIpGerwOieLu1QV
MZ+2eBlzertzr3ZNFRcblBaEmHYIcTDU0Bl3svRQNOeiNBgQ8AAwrIjZAV019frRiQPvMM7GpWJX
fgzzlCamF550PLBpNJqdPbXGukoQ3VeTu5/a3DwZGVrmeq5DJhGKjZoXiX0eEPg1+eCNDQ85/gTH
FQdYfm9MxNtAZgc8vvz457YgPyScl4xvNiqLycQpKotrVUf+mMrLfRZ5II7HV8+Jzwx++p1UeKpq
fzqWKk9xHKh3SR/ZxEC9UjZpp/w/u9mkUO2dgE6fma/Z2jzPWdPuNRV6M3AN0w0NyLh7qMbyo+9A
QMWSq89sDEfH1MDIg99KQTaE+/zR1fSN57bWyCVREbR4U4x+6rAwUdrLwfyFG5iThgo7D4JPO3HA
5kha6FCVHB+LfCSQYDWSZcmrTzhHlua5gWjTO6hAfUW+hfmFFOyJRTiAsW/P8bVw6Fh1vvXip5ce
KQIe4XO9PF28TGBsaUL+jN4H33v2HIgYXnFw8N+s9ZRcz0Le59VNlYBhQFnzUIQ43DEyHZvKoaWp
bvAwrhrlfcNGVVwMIXm52V2yjA58I6dtODZXjggHXBD2QoIviDYV3anX6B7rkISackKyhtCN09o+
Ftr55QuX3Rv8FHTidRrRCZUBeENVtRxZtlpZE8Y7EFI3TaJfx7ylHBoTbI12/nuI5/bcpd0+pL0t
XHbKdggukoOS+YCNNzASr/Gkzn74GxVUciWaxYvAhrOKAem2RvKQD8+BjS1Fe+zRohB5bIn1e+yI
Hx0JGfb8hL0zIQMrGDL7JBbmS+qzWqcdkLqUFgs0KOIg4ytCDSCraOfCHvtRivylBRVMPg0GA22C
oAgNWGGetY8XKVyCIpMPkShuJQ4OnUOaVOg0aXti/J0zZiVYmiujPs2GvIwumYgog7iXdUVCSbcT
nvyYMSTmA63KQDNc0SH3ahfGWzeyhzNsCEtF5q1TKc1tMIMxzkoKVbvGWQzpZ2XTsHKr7zSpbxu/
IOhvWtxFGZ4Ri4zPvOuR7jCYameaT0qlHz1NPq42JRHHNR2zrIyOYaKXAtp6cyX+V7qV4Z6/bm5F
jmZpsJC3LaOn4L2mw4JxyaB27a4xDmAaxFAZZtD0KEbuAjAvQOZodvbC8Pf6oo0FQZP31dYv3Iaa
n7GH1IN37Gs6fjFIaeZlHDC+HaYwOJoN4jngd03a38HtJr9p4Z66Q3lFX/4cunAVevo2Y4YceaCt
SS1VHRONhYbd1B6wJ9iBPhbnjrE7jlIWMfVf7J3Xctta1q1f5a++PuhCWEgXfSPmJJGKtm9QkiUj
p4W0gKc/H+h9Sm7v/t0vcGpXcZOUZJIgsMKcY3zDdPHYxLCm9Tu/EtZG6F297sdyN9UJBo20WEWm
AMkXMjmEIYjegXp76mFpSFL17BT4QPX2ia4Z338xAZujIhvEDQzkkrI6+9Yc46tzkCSBFrpFKF9d
xMfWpX9aS4r2laW0g+QshgEGLLBF7skG4ovvk/Jnz+vPsrUPU7+DS67hiC0h9E+kMZplwhBWjnvR
zD0hqWs3nUFs/OCmknVtZt+UHWU1EXFaaAMxt/Qb85YLjW2WYz/nGbYx1yiChScWhQklAkY+vlku
0aby5kvyLlO8RDpyCVuZtBdCCAsVHVhxkby0Dsc2MFoHyl6KhobLfpmrZ+nwiWublzRTDGYqBFXb
0JJxvP7F9m0DKXh+9ChKHsLyolNC4Yyi0c23sorSBsojSIRVwGsbFdEyNUOoMa+yXHo9K8dDCZ6E
/Vawcb/RtVwj2FYUG5rFVmQTT4YME3Yvr1e/6o5o73MzWPXJ+AKOgQB0t4eaAB8/x3wJaocW0QRA
QIG4X/VEneYaR8AO3yqLlEXX6/YhPVQKh77pSwAWlM2d6t1sMw7RmJz72anrBd5zFvXeFp8See91
Vd20aFCXZl1vu+IgC85kO8A1xYUEmaU6ibFluFGFuXNNnJ0sK2zOOVEZ7yq0X3XzR6+mdwCyFzI8
VrZdn6fGgQwcYyxvgle0e/y1IM1Azx4DyFJLVTFkZqx4HG3obwd6zA7+qSTqV02kffUl6aKdIQm5
i1MkBUJzyWXwvkepoKdD22uBMpa1xsRaZGTFyr52QywHQTCK6E2m7V1iBeOeUBp6G2x9RNGxmA1L
tdYqbZNV8UOrZfpaemdTaCwM9fG5VwCqGp2qsJJPpIA4G2fAdxcWDRggH7yOyohHy8JT1LRfM4Iz
G+uH2cdnj90+m2Bmxb5XL8JkO9DhV7uJfMLTkq0s7YiccFwJpUXbgLXK0KDnLfuvwCPQdAentINY
Lbr3waOgXyWU4PtQe2wpCpRm5t+EZuFQ/LCe+oDtIQjtfIUW5FVj6y4jd4QcFpPNmiQXTVRAaGzo
Nu5UlUQGUr82evZ8UOMo/lfFh24Nb22vs2JxCPBm7NmkRQnrM3vDUQ7s28ZconnsjE1X3vOJEs4q
fEWysrNNRByYB/Q91ZJtrsMWkoF1rhs/IdGSc9siyoSDfDNW/oHziGjHGq9N1A7DbYU1i2ympadA
Z0Xd6ziWd8ywCatg6wZTSQwTtUAHQqJ0UjZHnGVU/f2kOutT9Z40aEHaKHkwdT9YRDWl16i0IfTV
FE4w0HV3hbOIc+07tfbhmxZu6b4iY9fEbd/QZptU8d114YO6gq2RbG7r2ZmTGPq0CaHa3cXzjU31
Ldd8d399Cp/K996m8lClDp+28R4BF6htjkD8JkUCQYEoXXuaD1lQ9uOyqhmHg4ro5i4mKD3WX5oq
gpRvmi4RcluP9IGlmPyXMI6Aykhq2mWTEyMcsJHJh4m10I1UZb0D6v7Yu9W0MTEgrXpgSioVIb1j
unOwQOoNFw8uYg+LUuvh/TXoxLGEY4x1UNmz80pJFZVNd9tXHuGKHNBiwq9aGfK29cl4TmOQlPw9
Anitpb1RD8mdDEaK/JQZcRS+geaHSerSlk8649lyahd1x7eqLoJNpDBYl6DLpHuX0xFbYmFHToxy
Pqi0dU+L1cjgqZdAyxJMW4HTYw0n+kx2ap3nNfCw4BYo2Sl02KuwLUMHW8GL1UihKsm7w9lRschR
Hwy5wNhc72xY8lJ3KWUYBxLHSP9TMC+FWctOAG9m0J+TANd4bFuELhQ5+TUZ+Lfa8H64do/3sH1W
LUozIVluuCMK22ZkfLamd6G8rbSgsyY/XIcTdMqz77WCpKG7LWs/DdV/MYaHwaqeZIqYouXkMptH
lTYHX6Lwwae5Qmf+ZKRwDVxffBc9gdCuZYCWg56+CEz3aBLhkNF/ASLv7AhmGfdVop6MCQtfWGl0
20nRSl3xDjdg00XaAqdItlaBR7h3kj1CiKBv6uLkR0aOnG686y26B7YIvkZnFCiMKqQdT6vObJda
L0+AxzJi3rvd2Ad3VUOD2KUWkRoKqY7Lv4kN6iUv7A85qZMAb8AqdRkF0QFDcnHD2akhCGrWqcCn
lc6rM/ood4Q/YOlOGwybvbWt7XZnQEzqcvWgjZNx6tACmZXNNBBv4VLYLN6tDzO1wBnDitDKdqLO
lTIZcNzMepHXiJ6kFx1aemnU3F5N0bZH9J+M9t641trWJymXLFERcbbEl6yEy0eAS1TKTSOMndNn
TOUAkleZUX3LnBhrncKuZGofod29piJ9ayEqc/abm6HmexHxsICJk5Jt2ICrpQiZJPlK04i16yz8
fGYJEkTgYqPCQMfW5jD3aJYRPjHC7pM2eeL7v3ffJH7JZUi9gDItRf/GJ3tuYFtlhx+qUfeN6X5U
Wfvijc0DXQgopIkWctBb+s64y+qA7YAwZvUOfVQNz7UjwBvpEdHdXT7VbPl1us5uYB2q2ngzggHM
UoFObO5mFW2I8CXzgIUV1a5XzqGX+9EaNy5XUIF6L2fgDhzti9XFP6SJExuWtSLAGVlbgHtefhRu
8+JXIdXooryrxdoImDkZ0zP4ddtc9CcFUALv7EDzZNV5MZI6XVTrkIVqXbnZyp5tLgw+7675QUPT
IyLaPykkaaRxiO9ZHl4wC0d7GEJ7ZU9XQ/mpAhDGwj0/OoAC06LON+1o6ytkczarC4iNhbMxBhUe
m7aq12FT3+MDW+k2+a9VKvaSTWnY1hpGedADuV+3jPAYyZKPCOIapoV2ZxUanxuconCo4rC8ZRPm
hCvyBLFARP6BysZCNcU8D8bGSrnFY1TJs9VZSwXUgbcRLwd8tEuPavlCUvNzAObe1LTLF/EIQ8+1
0mPi1BcCKvHqqoqOlaKJochPQTm1qVsNQEl11066AbW5X+OaAK+WsiirCKkghwXvSriMC8g7rSK/
OppOMfzqRRDVxUqv2n1I1G8Q6gjVURwZABiJW9ReYjaLmcLv0jcsAdoQDhyLfgAQ7yENvToBrOAT
hLTURvPVaes7obfb3CeOpDVY72Yt7hDW1dqiyEpY28O5Da23ShxCi1FTkeBDO+yHj8ahFDbEyt7/
cMf2leKXqL1nOigbVYT0StKDxaY0CllGqNC8cxN1Fw1IqocOtYexq8IsXxuUB5zcOSsTMxzlKbmp
an0PVwa0mTRfGgXvpqZgaudgVlpiUvzCuS0m6yGwknvBmLL23G6TymnjV2SWMJMLQkS6kgaZAzIp
SahGYoFLsEiYtZozD+ZHXship0IX08Az1tt8F5egqntj7bYtqxKKjX6hkABo2VEo+T7nKKUNvYqE
MMr6Pqs7MksZCNEifEF3/x4r+6Pry1UA6ZzImWqja4p+2QjIsGbX7kRvlGRp2GMgo3im3Vnl9BjZ
7nPiqq1OHhimzHqpteYxHrQZL4tGp2NCtBu8tscfaKlXtV4xYTRy0ftibdfMsPrwhmT9nKVvwpoB
B+mOou4FS5jJ91e+TIG/JHVFYHUynvxSokbyv0Yd0nY6nUcNTAI5DIACw1wd7dx7wGtFgTv3nnTZ
H7ugvLui/P9/6sHjWH386x+v6M6KJZksMv7e/uN/Poo2bsfd+7/+YdmeICfgf089eHltorgI27L4
D3/2V/SBYTj/9A3LZmnn+ZZtC/cz+sAU/3Qtwg9IPiAQ4a/UA+H/U9dN4bmGBx2ZWwIRGna40b/+
Iex/2gKhHQ1nE2qtwbu7ZkqEH+X5Z5hB89vj/6F1dS7jom3+9Q+D+IRfMg+EZ/uOZ/gGohyD7pEh
eKFfMw8mYptIvukcolfsGZSejrumhQoRwtMNOyJ4covNMqVmZgmD6CxKE4Wul7ga0ZeztwalC787
yTr9RA/qxy9H8q93++u7M62/vzvfN3wXy7pwOEDmv7+70FYic6NWXBzSlWuaBie6rdTuPcKt48y4
lCK4tw0Ck4oyQZ5aUqZywSxsu7DBxZ978YrQVdQqE/4qz05m9aWPtoqiIVy26K4LYhYYcGom2H1W
Gbz9l7c/H7zPQInrwUUFpRNP4Tmuw/f/729fhm2Ks9AQl8lX1Vc5lcltDX14kbrz+nYiOh6Xv3+O
9JvOGr6Ood6eW8M85PTCjyAnY1aOsHNxRd/SBV0APVu13jwaVJLxDrxjkQeI6Mxa7vq+uaed0hyC
0ADsNc9Ole4ecy27/JfPNB/yf/9MromKXfd8j892zeP49YQxrRjpdZJZF070YiMb3V30knwqfcCI
Z7LhcyPDRmI2GOsq9bxtQKzC3jaiEZZWQFykVz95aqwPLnmlflIblBxB8JJsZyapuHcy0mzCOb7M
R2vw57c+XzR/f+tcO4IriqvK+u1sKirgTGHlmxfmyAWev+R+NDZDXgOsz8n9csM+OqCeoGc2pqe+
y9Q3tJGtN6xRyPSUhgx/heoXy2c4qTXrRlSp6RBvANovaj7CQUvMk9YDwBhd0CumLKI7jzBg9qFE
sEJTWLpsOxaUmHwsVG625tzoWANGME3n8DjLaECn5qa/qmPiRlMIzWsyy+ONNlTl1rXubCI0F5ko
2dMGEwEimCjqgJ1cp/nGrh7D2zhy/NP1hshctydS0CYpcSFT/TQSo7yzY61dG3R/RaADNg7L8ZuP
xQfsUPzSa2V3SiAlrBgq1KZBgU2T0wDvqrf93fXekPbnNCHpCup5c2+Z9H71OkBU62+82Qw4zCRn
J310JoF0QaXGSjNEi+SEpCbV6HI5aNX7iCd6l8fNF7Nglp6UJy6RAYM9b+T2z9+3+Z9OVYfytu2Y
tqFbQv/3y88bPKtTbmReNDIvexfCQOZJuQkaQqe7TOzImLsdLIFuc2yeIvaOqzQH+VrCjaBcHBgn
QC+bDnmHwfLkCE/pMgAEmnHilj/SYkIVRn/Sf/kvb3t+W79fYWw1fcf1GJL5/7+/baDALLTItr5M
xBQycEf3YUpME4FRS9PJvXUNpJIvnhWQ53rFSUQNhrb0ofFfdV+nMqrHP7ywlNvBo/7Z5D61jyhf
WXVBJFfUxZs/v13jPxxly/AIPHN0AB3e72N0T2k3hfppoPTx6rM+Iice02+kixyjruxQxBTs6wpv
7xXiaJBRczTC5InEjHb35zdiib8fN8vwdVd4Ou/Gvl7+31/vmZznie//gE1omZr4lmjMPtSpIY7y
JYsSBy83Ada61j3n/de0LMRDPKWn0FT+ooX7dXc9lGPTwhMbsltZtGI5jWiCFpqemDvqHdWNbAw8
DYl25MsZsOoW217l7s6M+/s+FeVtUY/7gbhb2Lh4yqVbo3jVinGvJdmXJGVL/+ePav6HU8SykL5a
NlHT1t9GMkqUpV/rgX5hef1ddENyGGZp2yQtd0mAKuye9IdTeheN0EByN1X2LXGskzH2Drlf1rSu
ErzQI3LOXeSaaNBztBSTpjYTJpFlraHn/fMbdv4+kbsuiwvmDP5DIjd/d798N0YFZVezevMim9Zb
kiTbbxikN5Pbfa/G1iUkFZYDgEnA425qr2gzlYccjhxSD3PZpfbZiCZQOqX6bnu9dzSgfi1heH4T
OtooJmCShzwr3WFsJgcC9Ynp9NbOE8iKQ2+rR5bE/48+sOAVtl1joRrAFpBTHVlL+kqQEd382OVj
TnIwF3dYHlxT3VNh8I5t2vsrL5HGVlMIMFPaHpPX35IUQXe39+4SBa5JL8wzGSL2Dy3pFkVcGReC
ofdW0oU0S4wHww+tp1xpEqhMKfbUWel45+qEklTb5xFgzvlDmXNP5c/HXcxjxW9jCcQnl8MgbAs6
1G9DYJLhg/NG37j4fjUbrKb+fkR8cZhcKbeO5qh7ze8HajxldiRKkH7KMO6oMfm0EXJJXZcecteI
PXz8jSi0266DyWALeK6JHva7hBBSLFfjoQqfur5BB+f5a7Z75J9ShwDTxdqwGMVDWDj+uk9AwWqF
8+h5tH7w4U1WZ57oPIGYGIPhZKYChHC6rbwye0Drb+GjJ+MYSdtaMQ/eDIlbrXI7pc1Xki3w5yNl
sNj+25FCpE6YmOB42fpvR0pTZkfckDAuqipeRA12DITWlxRrwaGpDbFEt8h2cZAwi+I8PxDGTJoA
lV5AKtVhDDLyAarxVFjuuPzzO3N+X7Y4tI7ou7KQNGydHLTf3hnEQzPR4Z9fBsJAD8mQNmfftgv4
PU9BrXlH6cIpJcnlBl6ZxNORFZugRr7uORQXr6dvZaWIREZ8k62pWSfpYU6Iu14/joF/mhujizBw
MgrKFG/ZiMZrqBxUlTvg+IW1DZGF3g/Wy+AwL2oDpR0w9oKowPZVK0CdGsFNgWBuk2d2vSoFJgHF
DnqsJx+tbZXhigM+1swnv+UUUOXBe+QwDFQQAZKK/WhtuKXEcZHalBpm316uq+UwxxvO4eVp+poQ
pnCMuxW1NbFk7UFzoTSfU/T4696zoMVVVb72w4FoAH+WKIQmW28QCisrLsOlWxBB+uevxCRr+LfT
he2SzgVlMaqZwnW83wa0yUt9t47H8KKlA44hDQgOam1KHEVEQV870vB6jwPVrt0JRnObxHvfKqLH
dtLkDuAKKlL3zaPve2uPON+o707TUlTAdFl671yX6ihGOhLZbVq0KLrfsiZkb5P0yKH9Qb8tm3iN
USU968bXtq2Ne6q39Kgc/dSV58RP7/SeOhQHTN9Eifwed2CA0EoqymB2BPrLdB7yVtunVtjdmIkJ
t1SQuBKrtcclDdwp7k7FyEfqBTWZMpl9H1T5mXGSQ5dA+lLZPdCsDNc7q6Te8bcONc0EKdG+iuBY
Ot5YbHRZEUSkhIlQ0x2OFiWU4897ZndRucBZrujBxkFwNGLcKalK72wITHmJAcbSpLtxs4I4kA4q
J1jJFVJAYxum5j2uCnyRC3qbx8IZZuFQ8mIMrtwmZrlXNJ9pzFL9lxOhmZDgmk2E0hZNZXyHXQp9
a1L1Gzdp3A3/rAUEJwEoNQRsxjp8tKmtkqVeYs9QLHppD30ZpWGQNEpFkG4gcl0Fzq0m6od6Vb6S
zarxWQ/IYFCXwKtm3GYHA8aj26wC31lZKv9O8tSI6Cjic9riVgnCy23eDZoKIr/vSNieebMNdEBr
sG7I1Sxucr0toUajZrP7j8QcsoOODDfvM31D1oBayg7Z96R1F/SnNLI6rt4qd9+NRAuQFaCXmQYM
DIHe3ya9b537NvnWWNNr4RXRmjKTcxkLHCbslXa955yFDL4grZ/OcTmsBdFKS2lwQiRCozsKI4WS
KonbZfMuMtPcKXeiRdV7+qNsS8D1+oRhHJOM5pWYHEZja9mErgBYuYU+Oa2SigxmPc0QjI3OGSYM
caaV356qJfufYOMX0dEruw+PrDVqCU1yygxSaRFzN+soaBrAPnFzm1F4n/JO7uAM5gfTH1eUM1BH
BMy3IKixHjVDTo5Sc+pIW73RhacubkPzuyJsFgTesKZLMJJ/hcg+96IKOW8Ej5hCM/XxHPPbCFO4
D9iFhdMOXG56O2Q/yowLTGWuvzWAwMKjOgUsucqwUcSiB+GyswUBJCY1HbKwMTf7KYgv0gUPrdN3
m0H6EF5TKe8wczd3Ipsw8lomhzXSs4PMYMGUQO3I+HU41XT1LPiro6YjLawmzXshMg6n4LStGh/l
/ST0c9a2+nmcxuGc7Owix9zYcpCahLyVLkeulPsQgNIoDm+rPti31HaPeeS8dmCKVrY7beNWOXdG
1tcbAkkQKtiaTVsF5KLjWtiqpf99pCWZ9RbYcE8DX9/AiVctuDOXM3+lVDrtCUpkrI3aD7dN1K0/
37gV+J3aoyjE3s49BKAtNr3K3sc8DM9TO7Q7zQzOJf1wrZ7EI+nSJymD8BQ7lnHT+bLfGpF8zuvU
fHAg4Ee0lG5jfeNSe8DHR4i8xmn7Fk/T+xhoLo4+AIFG6/dHIrFw/DNSAq9E2W4/RRV7oXSKkMcI
ePD+5J6va5kwIb9EafFt4EqML0EEryQPNrNgj/65xfqur8WCgcBZRU1f7gdQ5rUDDqcr1TfwV/uM
luCDSGFj20RnkkLyxY7GGlYpDSyjq3GT9W75OAiEZy4mFKBIjFPREhTHtjERTrtRE6zdtF9aDtzx
1sErboAi3Ua99kF919oRbHa2CHOgadiJJ8Mwn7RoUkDpCTgYY4iGNx1buv0vd9m983ijTCBS7GZr
RIpdvWdbVP18aDaqvO5z672X+HeMytNa+ABg7MKb9BVCt2r/87GOERmFD6alGe5Sm5BirjeEFqKs
bdy10jisXW3LX24kZoy4snduAdXmBiVEs3I98z3QfbkXFusihwj0ZWrPGZ7zjQtRl06ve6M5Zr+t
DULLme720dBDODfzXRJq4yof+9efT0fxMXLMdFO1RbeHwNDtcwtWZRdDRHaEnSwJEWj2uUAzyZZ+
Gys1kq6lkSBxvYkMEiQ0nZsWYzc5JXLtkCtCykIzrpCFjPRpsqdQhE/S6SSqd/pGfpFnq8QjQyIb
MyagKPKXFu4SghS4WCbZE3Q9jQ9mxECdm3nGUmhfdMre9SgN+JDpXze/PZyGpFhOwHLpDjfJahAw
gjGYPJvajP6bgnJ/vZncvvp57/pQjprY9gQk+UlUs43khrm42l8fXu+FA9BBZPz8JFHlWuLKW1hu
cSeV8ZDMXC/4EyG+dpeUTAb7pRmNyENMf9nR4dqAzXk0ZvFkH5JM06fjWSe8a6l57UHWpCm6xode
OadhIB3K0tHLSBeNYuqhpW0Ru2Inq/EGCYDabT1gLh+wqQxJSU7VI3yOeB2CclhpZvY6+M0Gyb5N
v9oBjtwjoQgGogmdQMNggYwusgGkj+VsjYoxm9Q5B4p6xX6Q+g8cWq8+kWCxRsgasXcgSdpsJxPU
EuRvqiYljacfINom8uilY7GzkfZ5NXN/hvN9GxevRI+uBw+PFfZS3DZ22C20sj+aKrvu1TNkg9qD
Y8doogMAnDKsbCBWAL8A9h0oDW3RIXJCXJFC8YwOSucbpq+dHyKovT6VzKyd6+9d712f+/zdn3/7
v/7481+wI4qDba8B+PntNfMrLejzZWiwxZvZzPPLv51efwdlfzaTdvfVOEt8Pv9xGtd0t6L6QzaV
OcH/5lOUV1JQ2sMgHSb2ej+ZRPNPPv/u+lauD9OwMlnzk+kUjtrSlgnI70Ktk4QrpPRsi6uPDZJX
tu9JAjhXWcAaJggB5k/0zpXuM99MpgnNNNGvrnEG/NFYm2MP3tsAbonZ0ST7PWV7abv6QXdSD68e
XANq5RTDKvN7lBB+HuuRvS/62t7jV8ayXdi+jmwgehg8jyv5+uPrTcc+aO+Bal6YdYVRs7Bisbj+
hFnQ3o9JcpAJXMDr712fut5cH+Z2IbaabS+b+R+5Po8U8K97VaZTNdDh83/+ASt5PFLslonXGL2t
HQCp8LR2h6l42tuSyTPQ9MZcZFBMUaTa2+RLOAQPdm6TxjSPIUFotxOgMe4WudZM5MB4+JCuT1xv
Bkev9FUSssxFP5fcdLXlLwODGeB645fAIT4fRkmQMyEIWoafTwIP+vV3Pv/u+tufD6/3VNhkK7/x
GGMGfRIw44DfL8z59EwF6Vjzmv3xyiEy6QH8xVq74oeuN8UngO36+IpS+/zxbw+vP/hEtF0fhlc4
25//hOVAf+MaKV7djlrHT7hansOe/nkXwi02t88Xa2IU1zZTji2IWYvItAk8NPk/QXGfv/b5olrM
cfx8eL332+9du2Gfz/3ywa8/+e1PBh8l82SdfKtCwOxTcPz54or2uVH9ZNFVAYLOhyveKchBBm2v
R6ZKMQ3iSCJ/L3ft7fU7+/xGrw9Jj2EDlpcZtz/vX5/+/NXrvevXSwxROFFkmf+gx1Qy45HzaWMl
8RbHEuv+YfKrVUPwdc1GvJuHOYk7E7bdfAaoyUyaL2oeL/zr0IFqd47oGtj4NLM4o8DF17B4Kkz1
141sPIT2n48DhOULrUGAXBlgpgiYZYcx/9PzPxrNM6ptGiF1CSJlNRr9NhaMWPeGxfWoXr8XycJ3
bdblY8Wu7idIFO95i5r7KYtbpCT/Dzf4+e1cn/vlK6qup+n157/c/Unmi7vum9eF310cvHvbjsvD
WE4K15IHP7l2i0ungoNCvzqn9qn7Mk3TEFKldcbh7CEVXMdJ5W6cABqVmnuYIh1mFGQXrSokJhty
4cjeYil5k5iTPNGCOBFnXr/YZ2ij1tErLoFhh7sUtwfoHyL9yhCRRWS8TUYjbutSf7QHQBhme0v+
50wIFJfak+aWQstbvI5JFbkVbpqt0BkhXsnoEjW1hKddO7iNosdJai5LBPGIpy/BueS9lQxWN12W
6CT79tFKI65hAWLpWy0LA00DwhElrGCnj9ohCypKY47+zY88Z92byRwYZ3y103BagZ646Uyk9GUI
sDOd6rXssEUFJJuuQb3UtCTG13hS3wqtLw9xQgVK19k80WGas1N9Z02WNTv8FIeYskq1w7P5faIB
vB7QZc4U1vCsN6sIeEEh5CUJx2eE/O5uLNz3IiDqTm86fxvYw4BXzL+Hwhnfu81Ub6o+eepz0a5o
DiOZHKsQGU/prZJ8sF/NnoKZBfF+04Txjhh1ohNLqlVxlCEGi8sT0KQXexRYJorAR2SqcHvqEnes
B3hDFt81QCGnvsL5hdxvSx0UfgatTlIboh2hLregLvpd5qQX4ev5I4kQACOEeFPmqD/LbKuT6X5A
MeWufdgjSyRmm87pPdYuPRohL1wNY8pUmOB6ayxqBnwf3wk9A7xQ2YcYfwF893RNd+hHXlKnTHXy
9/SmMBY2sIibfU4f6Jh3HlSGlL2Y9UiisfeahTH0GrMzt0YZZhuXfCNAR8fUYVCwjaY+mw1RGHZj
bEgG9491CUShJY9r1IIJX2J/14+wdF1DjfdxJLd2hybOtbuL2SKYURaBdYhS0kPYEtfkZgkbPSY6
zXNvJxGEO1IBA7pD4B8hUXftpe2SdNn1wjviKX4Oe9fYATzd1Ujm191IDVG3KyBMAaheD6vrQQ3a
t26bpeIyqtQ/ZhEeHj2P+kNsvGnEKqKCo50wNiHw2qn1YU7U9s5yoNmdex8puwdyO65ufYrYsCS9
5j33w/g28Y1n+jesYNmhrw1jQGpul7eq5sQaBwxVuUSrJd2HqLLMY/460XJ+bv03sxrvR8KVL0Ys
vlm1UOdQBfa+HMcTLbz81p5J5KxV+p0slb4gRuNZYiZ6MOv0RGZWcmyIcMB6jyqyi5zTqOUDlCH6
SD7RL4RXdo94BleDnqhVkadySyTe82B51Y796Q5RBAkeljr2YqR/EfeQfW32v4U89AZZUKaZ8O44
wOB4hYZpZnpKqkw+kjWQBKY6pxbmv7C5eCRry9LZa7GdUSqmK2pkLkukDHD3NKqNxPy7oWmjFiw2
w5sI5+gRPFG5geCGXWJWy/qxsyhsKBkm86pMW6yySE8OLapn1ZtIshpcz70JSRZFt74c9SlbWoGw
Diy81KLIzWRr1NZiqNxFAOwKflryBfMlWMDJg/Iu2y9aiTvf7BHLa27xMbbFl6hy1/xKsbawudK6
66pDDXblHunBgylN6gk8hAUzSwVZldGLf/OzybgtKu+2i9JmN7raV5j72JIrLMNjZC5wT8T7NJuQ
L+bed1MvH3002W04EnxVudvSnk5JXn3BGHjr2FJtdFAHmk8iLLTAZYmUZpX4BPLN7UfD+tCT3WD4
8tUAtFtMJy3SVlLuKrczHuPxW+xa1q7sxbfB7Jxtl/SEdSQ/7DSRW5XRN7FLqrl5tOzZyz6CyIG4
445yl4/3HrLLFYJQPA1OMT0MuLjIC+ELsJxm47JrzQAMPBmmvnWRImeJ+RhZ3lLRDjjaJC8SPue7
ixyE9c1IXMthJEq5hLnX2+PLRDjRqgqb9tbui4QoitqHLvCgD0IeQxSpC2DiS9xs3obEVXJ+NTfc
JNSjUJCCkIixIeuZdrIhxLVd9WA2HiUtq7qLOsg5XmyANZzeymGUF49yHUbgB5Zyzmqge6CyYfxi
NenJsrIj3rfowQ+dCMhJUu/rRlbEVA/Rk2YF/cVF3R8T7rMcJ6cjpuB7bAr5pjXIiSti34hZ46Sl
GlmwjR7QaLvYJyUUHGpAaXUZW+Y0L2sqAh5o9HFByG03XfoWfO71GSI95YGQhA8CwTLC57tFPpbY
aVVx9ISt4RBhDWVOcbRsAi6Yqkw2ccXriKSvTmGiuvVgD1wXHWZNI0mTpxFUpAzLiHjEPLnDwyQ5
rXM6HmiEl4MqyHCwMxzi2YyhthaNYx66honBdSpwju347tgtLm0E5iE5AJou3V1ItgquM2rRYwFn
TrKoZOlFqnrWKkr3I6KHDlQIa6iz67SbPVg6e6c8LDR6PxuudaE9ZEhGPSF+FGM3PFd2sk91J0Yo
QkZfg63ipolDJPzJdI789NWKxvLU9AT0NPSp9+1Fc2kCOqiKEwb6DW0XtvLC3dRjEVLvJpiwpSpq
Oru+dIYnSiucvhqqcGlbABhCsUd3Pq+VhleK8/omS9jCe/XgkwPsIx4iVNlXqbqVwyWsvvKS027g
KKxJp/kSOWBVRj2qFimufjr31jgjuZFoc2QWVeESo5CyvNAQ0OcycG/IOXvBOBDQ0SPmJRrMZi2d
kdKcTm+3CjAO6k20mFip/l/2zmOpcmff0u/Sc52QSblBT9jesWFjCpgoiiqQTUkpl5Ke/n7ifyJu
nBvR3S/Qkx1AVVEYKfUza32LIMLiZdCCCpYRaxghPyanAQNAMj7nJJsgLhP5Vuv4OjZMPzOPLyIz
HB9VdbEHBx8AMDcYrsTA7b3fLO8sQo/7HT9IZLj63Slba+OhHY/RHS9eKPE4QjJC5Zyc/fBhjAdv
bZfFUxVzKQ8LhZu8l2JDCcNVMc1Xa3ayY0ivrDu/vWL5bTcQ3l5TumYmyHP6HHn9JUauvlLuNO/m
KcTkJfZOFv5N1VjszIHbtUNAtMn8ltAOmOwwGsjxFv4vU3xT1RX70Nb+unRLLpe+/mKZc3N7khtg
xzJIJmWXp1e9yUlotwS6qrrwX5JZzr+T2COUNMOR3jrEK45DHpxE7pFKbCtjF/o4tQxXh4c2PvII
NV9NVX765CuFKflrUQouahKzwZgt6s9znITn2pNXWBfU9ahHNmnRp/s2p9NoqKXBADBGBnBjtEvl
FRV70gPyXW4Fj7Mqm323jEvMOWXLRvwKoSWq3urRWycx7ocWce9dIjUCiAyuSJRn3juou4+AGK47
KPawKxbMJhr1E1RGLBG5NvddrsKVjh2SUWXw4BJqikuesY1OT6wE94yyCd4T87sKZXVSHAYgGdTa
6hnDVdA3kW4TAaB65wZCM1gVrtftlYEfsvLy4sCyin89srArKPYTcvhWZmifESUwLyZ8+C57qYm4
QEDcFZvONxEihcFDPYbTMbfN91EW9bqweKCA7i/LcThTKpDOzINvX/vjX+Va13GCG+NxVks/Oqk8
fEAFerUthi2WKg+kFOUECbfrVLr+g8qq99rKT2mPT8607PbOmHE6Zmzfdq3my6GsytBEdMMhseQt
m4zhEC6mpNEIvil4nJPRkFDbhGI+jJY+eDzbrjbYvEZpqoohKBnhjr+9lgWMMPr0xTXzqxTtcRwj
yiavnbdpo/JNDpwqqAB/kPQOM7hARI4DDaDXB3wJ/6vEUyiq99QxR2ig5hW+3TuGt/Dqh/WvMsyt
Y2cLGJp1O1Fv6ogtoOvuDas/4f2vN0mK1C8pLXnxFB0wDxbkloO8R4t1TJbPKd0OZ/PKU6H1PBT1
HmKcZNM2ByTouay+zOCGm2xTTESbFlVHPNSEdg5xodyZ9UDUGkajDWrbb2bjtyQp+WFVBPr6xM57
tTft59h6r3R0oTxqj4Hj7Zosnu/NFLVBMz4M+dmP5bsS2nqwk5BwG6XqtVtV8xUjoHdXO0QsBNhE
Ijw3ldU5u2jqHshA6w+5S9qEePJUIS5W17krXETVxV6QLhkZa5WXXsKomHA7lwMJ4TWeNytZ+UGQ
7H7kmXFa2BtBQMmW83XFvKRlyeE2bIOA+lTJUK+bpRjPjfH+8yduuc/iux95iSTaODBN/15P7R8r
qNC4D955CPTeDNr50HuAQ/gpTKyAce87Sbr+ucaRya7zWNYHclO+kSHuQLDxb/F5oiAp2I/arKsR
7HNgi5Pqiy8Vk5CODIc8albHRw/1qBdJ64Yb9DUJjDNbmgpk2YdRI9QMAB08IIjGB6V43v+85Ihd
L0pOv3ROsDWVnzzP0t3LQNGflYnEGoQSqSAlLRGT3NPePMOnpLB4axuBVDK04Od5dbQV6EY2Gj8J
fHEkNJU9HDMdOZcsUq//Hg0UJE3EuXGq+OCYn/l7w3ZCbjq7dXgu6UfuMhrndc7DZp+HwV82/nsO
g/6k2vxR5blFspInthCiTpND2B6pG8ZFhHpeRcr21tZo3ISevuivSZaZ3E97LIkFNcDM6mTBWRo0
7q77xoIPXmCehAhyzb/VDAvOBw2zNYXbnvoerwv3zb4eqpyNmAH0z+hJJ7GxvwJ4IFhPMBeqmMGL
pgiBnaqcuFOpDoyA7YPqeDepR4GOYDKPhr/QzQRuxLaEFpmx+NjREWPp5ObC3loXp7ICxTnJ+cEr
pAE2FRZjw+6mJELzbkna3aBPQH21aYd+zyLC+eVWf82Z+gj657mjGztQh//immlPrXMDx+o/5oSN
GjVTmg5EIskj5vgwYdXsusRbcZniK4qFeHQJpGe+QNJyVl6KztmWsXT2nonRlZaQSPGaCNUkWgyw
TF6P+Ln61VC01PPIurYxBDPiddNfLTPFi9tgP3fjDtI4SKVNkfjkrkwmrp2AHHjDp86sUf2e+GST
INDMn9S091oPtVsDlMJYBiQLKrtOh+gy1vGDHQ/XJI1CrIsYYIsShxHPXbxrNb5NUHgQthz7WAJq
ROUgiIpAKLhx/AKdnNtv2Pqqe1nAjupyB+zOVON4c7JxXeFTxapyw/n9VWl2rHFbjrs8cvtzKPNw
D/wXCnZnfRut6Vz8Fhd/36irxsa/9tL0OHOVrsYm6Pelx/o8X5bbSVRY94bc522VnGtWXggh4Taz
HxqPlR/qh2TOjh7zGSPRV916L3VtXDxnSrfCtyDphuYBccd06bJQ3AGj7wmsLK6Gwu7tLQ1JrNzs
HrrWr7lPtv6QAw8b/DspQ4BpordfNEdi2HnpM+5mFr+DDyfYVh8hhiwSc/7YeJPox+0n5RrpPo9Q
Udihs4SC9fKx96hI4DBuI6MmRRr/L5V5HTKsKB+QXzoHEFIwaetkQzFGMmfnZRuf2cMKtU62Rku5
tAy6x5/k+S14Qe0PF3skHras7I2P/X8P0UYwy2Jxrpty5oqc6NaXoiSzrIz0CnoE1pds2utmvyS2
gvZC7AjM79lxJ75D1vwsDIh/HDO8GF1+JMQJ3m4UrMlTjHa4c5fAOSwMLTR49nfm75AKylUNP+O8
fhtg/h97185uJFIFaOgC0UyrH0tCENC8mALzelLH5XqI40/h5gNrxlvMcXEP6PtbTvbKdWjJg3xE
ypOAdZgGBJdtX3Luz4UJsQZ/JXsUnL9FeoxxaK9AFGZnsPPYkUv6xikiCRbAcdC+gGcLN3mQgqiW
kYOaafbvumiJK63Y2bdS+Me8myjTMNRuuyq1WDiJLXd0iVCSG7VhlxcZV7scV/nQiE2cmf3JzMEg
J6ibCmIRxuRQL8esnohyhCBY76pBPeUkFiMCv4B78vbovMlTLcX2n/ma2d6ykIq6qcPpOs20C41R
ZNu5jH5NNTkBsR1Asynq9uroB55G6dlo/befEUzh68XEblv7/N2pCosdLoKgatVxu81iZIk4mOs2
zvud0XylDdimMdXioRyGv670TmER6U2bmSj1C9C7/ug+uW1Jyh2BvwdDTUsCYvg4wAA95HVDz+qM
EVPS+ptv+9FR6QtMXnvdMjJdYQqmk6zBAXYDUxS9SDiSyPyAnpmtgzg3kd12EGsJftrC7feudm+y
6RPbcW5SXM4sUEBIzVsjidTexj5+xwqOPbhTFzfbKl6CIb2FYywOcZyOGzFQgHjmILdmCNuzku79
2Pr9qWaJYN6LCtaCWztfPRKLsyWhO1hZtw5D1BOp2XC5hR6gUgmrOM55wqVUKus5hb+tevLJ8epQ
YAxoHNvavST5IE+EGl11aWIWBIWm64s9J8HZkcyRZIb7xM3mv7mxUNfNnuupmdWhT9OImrv6+hHD
R2PwWda4ke+YVWV3iRtEO5NvcgN0rr16mtxc+8UdR/0NfXU10TEhjhPDfrA+KbhSDJ42c79mLC5O
UD0MXsqwsSqcbVYhT825m1dMm1dS982l0sEZ5G15Y24LaDv1/DXV1EuXqXTHuhn1QOoGZwRH76Ku
m5OK8Uj0vkiB6Uc2HMWC+EzVongIRlYfjXf2IpiIpkSTlAGGGXqTzXbIbj+Mk+eJlQRSXfQhhIOv
MgVcAFVxv29N6zwXtbhEyKLB5WsxPU1FUh/cpIm3jJWwfS6jxyxW4PC6BzsfmdIbU74VXfamaIax
vRqvhLfGuwDN5ynO62ubLuLF0FjbDttTksniow5vtZ/5xFbxUhiCa66VtwITM8pN8ZXQoyIcRj13
p43y95TdUyVXZwDs4688BYiAfb60EuwNZR4+1yJ8KrgRTnELBKYNl7s6Zxg3Foy4MOBeUcK1V7sO
dmFkFpzxGzNg7GpgsvHD4luFg7mBmMCDrK0J0pTmiSVLd5jmhoKkSrqji+Yfms8ZInfxko5Z/th8
2q3alXB9X3g6W2dYKhC7gCsYdvZkoqyHerukdxEPeAktUAkk9O3GFmTW0OJZ/ZktWLAxGmXsTV2n
QJRRGCbsP8ygSffm3zExkpMaOO1zx3gqO96ze3c9dVZ4mWR+MKrUR3LfqCMGuI9U4X+2lpzpaolB
0QFT3nQkkJmi1hclkNmOaFA8LQ58WgXtRqT7KZMwg+DS7VGIIBeaJLMlGQSrwYP6QDPirY1IPZmt
M+60lWy7xPFvpU+6d4dWrwqse1nmH928KGiGur2V+cKU1OBp6NVOdUVQX1YyKLTSqjspI9lVo21e
k7J65UdAiMpMCT451oOT8O2XbChXiNvlVgUL2Lv0we9TEe/Q6DbkQW9rIKBI9jz7PBXGJ6gXb1cG
9Qznsym3dfraYWjdE+NMrnnpDQxW0wshjskqhtNxLgJQCtHYy/sm/wyBhKSBLX9nnKYkyTRrHD/x
pc47vYEBRD6nlXEaeWm1dkdMHAZhGW8ufGJGHb/yqiAlsjWenbqr77E8TyuoINEOajmx0OH82IxD
+RCN30Qdd5shobtg5DM9eEmUXUciK02/fGvMuiXHelZI80xkNOk8oJEtO8CRtb0ZXPoHQK+WHtwL
piO85WH+R8aAHatgMq4s+5/IV7BWjOua+3HhI0ZwmZrmiWdOCO1f+ifSb6OWuF/Q7sZ+CG/MvfMn
w/gupq7asTMcIC7T6ug6P49MRi6FCdI2IFBul2fYhL3cuWaE7V5Dy5f3Rfvyzzv2wHWBJHtlpAj2
PFECo3EQrBol4S2pEPyQac6eU1tzkVgxRM8O5sHQQ5LRzezvfwwXtqaCAgbrrlgVVbvARN6YecFZ
Days7Jg4ED1lv3pwjXAfzYeKhVWb9N6mGJWx8sGQMIkiaseneuJbQPWbgX9tO36/Ged94HYIbD1/
Z6dzv/IXDnSSMrwbs/HBjek44+ixSazxyldAhQ42otB2scmjatyg+d1V/LJW1DQWqHgQat6sfs8y
G7aAC9yjii1vK5r8PV7OE9+P4PB0xmPcYk83h2nco2ME3zn4/n6Y1Iam+rEoHQ2xsTN2SmMsh8vQ
PNYtj3294OAF/FuS/q4oFfs9kpjsru55ODDsCshankLwDfDLB9I3TMNj+MRzWFktmiy/3GRRe1Iu
2YdtjWxuGPCb8T2hSeyGXdAzkItH63WoaMuU/sMAM99PYkq2kZbByqobkBIpcn7H7pxzra1Tbc7Z
lT65phVI3VWQuOwiyrrCLBozcO1c65mB/sCkmxnr3vX19CwykT3GHFmLI34w/elJty5/wwTyjvZ5
NdRLeQY+IZptaDwoTecMYv1UTcE6amBH1VhoJiuxn32H7xQJrxQ29hqHMa8O6i/PycXBoC6+L3W9
YhAHRSf1Phw8ir4Hj6V3Og6mPjhZy+EpfbPfm/zeDHKam3ryKP6sfN1AANjblc/8Tp4G1Hy4aBMX
jfRin0wZEbLEOlaxAmfFPGPljYx62y7rjjVyC3aaHtihLl0DoXLPjWf/iryPMfa6V35ZLykxi+wr
Gn3nOj3qAm+k7zQTsU2E/TI41aewlb6Pgp0tw5b+mQaojkLqD0/e5gRD8gjvwe3rd9s3NlqmT9LW
AKl7r3uYK3kQCmC5m4BxWjZzoPg0egcd7DsLapqwQbA3yrbubUju/vTcCwToU0WMzERczbVKRgRa
nn53A4dvkkx2u3L2Bp3SuRCfBnLcXQxhgqWE4rHZ+2AySNSbCg+8SkVUBSDY6FUmHegJ3COlBdG5
hHu/SRugN0GMgrmYRbxuJ6cmkJQRbKdP/TToh+cYsdLJhRUns1dKJ7VGzAwAKid2rwcxH0QOqxLD
cw52KV+QSo+nUIz6NLEpGlvXOfY6V5cGwcouDOZPH7rVybQdefp5q3Lr8qRz6zVW8EcjgArHGIrj
8eetcYZkNBoTXoOivfgwMTwPo23nohNorGha2TaysSCFTzz21U1jH2KTzK+5JCqNhRRclsonANPM
Z+t5auJmpXxs7E0ciLuxTMYLsKXVj72sZL36NGd/EGLBRIm895Z+JQmt93r0+5tDuvfJ1wrzu4aO
6xn+yckXU0HKMLCt5gthzPrRyT6QJbpPnQAGP4UDArPeXMlTVbf92qps0q277yqVbwmV/471A1Nd
1Os8lGd/S217ZGVG/SXTYxqPb8IEjW4lhI+FgUMTKbPfP/qIMYZYFOlUXWahQTHHNupyTdSpCgKo
qyQ4JWFmn42Ek5Ix1O+eLyRDq3eHmuLb6lwSwlxu48b0Fr1KdxqEeJXWeEOeB9MGNnGWznJnRcYS
TmARNe5eRBQQQNbh3g1Fv87SicYwGE5gYYxTGEkyeOJ8rReyr6ioup2ux64RVkd2xi8xvvcjZZK3
7thyMz3l6dARCv+jkx0a+z6tJ2ebLsLl0ghq1oGkkBW9bEnzjt0N+u5g24IVW6UajMlUJuyS6+e+
CAgtDTglSjPCeM52CpwNwRp5T6xsOzIwb0KLsaKGvjM0ebZpZU+qVl65j2nqFehT3UMGIdqOXpwW
5KjLaU8YPIqU1C+YjZYTcRRS7U33GBuGd2GURdlP3m/amiRDFf6XVOiieG7uJJsX2bcK1XuQ4rpk
pju7ZOOUU7VHWKX3GglCmTB4VsPe0aa5N+QnRhciOKr0mjCQvcNZQn4LEPnW07u8z/w/ek+s5UbP
ur9VdnMNEt2sG9coiIJi/glYglyLfADYlIcWlbZtXdXQXTKBbVlWb8ArQQkIAajLgt9n13631RFd
no9oYgpLtdmHhDzsWhiy2zEORxR9sriMZf9nJAQpzqP84Ez+i7JYkRC/YtyNIsMt3sEn62oCpdhb
YBGsyDALQutCg/LYAIU+1m7zHjvmvQ3J7KGDA+WkOr60gfUw9cnMoBa2LQfhdExiDPVmabIPY/9E
/7doHvW9IXzz0Mzt7cdPQC7zMwLP6gAHqrkXghB06Hj7ufReO0FCW1f7Ey4V46+reVLIJFfgfsIQ
u43GpsfWiZAQyzmXXfc7blR3SodpEZC6/xif/z8R5f9FRHHMhVTyfyaiPH+V5Vfbfn39BxDln3/1
byBKYP3Lc33f9JF9LDwUD3ud/mq7//2/jND8F1QJRtcQUXy4BwH0lX9TURzvX8BKTMx2tiks3JC4
Xf9NRXHEvzgOvZBsg2B5EOLH+x8UlP8bFcU27f/097kQTRhGWCHGWcczQ/J8/tOwjLbCYVbpLnsa
31j9uCVAntVHLZzu0JmvP3aIyrEJSZ8XRSKxJjwS/tMjYeBngK5l6X8bJ/6Hj+LnD34+VqKLX419
EaFO6O7ctK6O7bBsjeOY2v/n/X/exO14AAHZ7UpmAvtC8HzQcFj8RdT789bPC0RYdDd9n8FSUzQA
i6eBRAwcSj9v6ogh5+bnTbX8L7nI2DhaTk1Y+6Kw9BQy7UQbByUIR7PHOEcxk7+6BRQtJbEvAJUg
1O6knXwzSiJeLdMnQnyOUNuNdmltMLABRYfSLFsFCTNE3ch2eJsn8W9rpP6YRmB6FhTfLvf/AFMS
5rucvOR+srMjUzxjy+402ifgKzlgRbut6+LamcODFsQaFhOdKfGfkCWJFUtRTxQ9ULNkiClLmmxn
2nG6d0WzPExT+n/EdHrZXZTJW904p2mMQVoEOI+oNpYpM9gOyvuxQMwv6GXEblQzmZD6JU8G8HMs
uXrNKoPefmtL8YuD67nVZK57iH1SdmOk0Y1EQ0r5OLEFWDGKS1bCqN1tED4FsTUQh2uTWmAFbyUy
BgY+48aNMgfREwUe6M07SwaMDqaKtXaLDKUiMIA5MY+zxbvfdbusMmfcQDfdZe8FCLESJxTDSCBl
sEzXORaVbTj3xISHYoWHDzZ2QPBGj+PSjt0nyeRiby7wrCC95lEvtj4zKLJRQKlZBS1IEOKBSoKL
aOtxD2/o2ygNb12mdnhURf3g5I16tPOji8B7Q8dO8qlXg3T3xTZAikTLQKVfWuwgamO+YXFptklL
7TsxfUyLEN0fy+KxSUmkItACrR2hUgx1t3gbCbSKvE+9fBZvuuTZ+FYuWy/2H3TzwfyRRna6tYIl
+pk7aH4C3CwpTsYHE5ILhUQsiJ7R5EQm4k/cEXg0wMgg55DLJsrqQ5mW9m6SIAN7+gHEJ0eLAq2R
LKyAONxCE44HY/p2qxVrImhgG9k6W2IIwjW2g3wfD7DhO+h65pBu3UYfZkaWdeON59QI5Dp6xJly
cFFllMFAQPwi40uHzwJkJEqk6hGvHsxTtMJGz/6UY20LDm06JM4MqdPcWBGZH45hky2WMnJpNPql
MV1VY94gjXBZ2bXciB07FkJOsp6lzli5qxww4MmI82eoBeUmNayTSey6EH9Tu6caydlaepVJj4b+
phVmAuttwJRBB8PVUaIq1OnGxHcHILtK1lAr6PmxHDtLhzr6wEqbt8Ht45MoiN3BDGZJ2vG8FCeL
gX/fTXprdb11V1WLkZi+vFxQ0sjHN60R7xBh7QtmAgZpgjvPxGHDBfRYNQssf3prdSjvGuHYm2n5
wlRJAkTvkGAwUxQcpHiWlveR+1G9tbapa65xAn0wArQwhiTQ3CKylZytRg/mf/Wu32E4hllaNxHR
IbaoWEK3vwouMzg5cAhizZplxpiGIheUdsKMHfl4HV4sYfLrYfY/dJTPAIwy8tJ3SQicx7DHbBc2
Grejtv4qFNeyecvj3qXLdrI9B8iuENwaCelqbGmu3vKfVOz3SQpi6omwah2ZF9MyKBiZrD70pvhL
qwhOpieYcHzAXt3dT4WYKEyb+NCGTxGQo9fWdyN+QOm4n63y0HCNmT0971wwbElseksydya8mERz
NYSuhoTC6cH8Y+e8J4mDRUGPIhMpHpGcUVOyKCoGAl1vUxwZOzvh5BxMb1XjN16jF4kpfTcicSZO
jxTApvfqjLjCx9QgPCLGYj4GJUZo/IYB9K+VUTJb90sfR7VWBw+nwArUQUqilo5OiX03lEtIkp4g
v+vgS4wcL4M3Ffsp5D6vD/SROXzO8gCq6K4MGvnmim9DIjmzDHdAxJEeoopIoar+DqrSPubRsDca
wlpjXTyPki0szAxa63xgh10k3oPLMj4rWyLWjOgwkxdk9n9rFc/7aHZemfOQa5Jbxh15vAQ/lKG9
4aoetjbHVC2sTVyQwuTfMhyjjYEiP7CAtWDGJ0Q0IPqAPqK6Iy8BY2n2iVyGz8Pc6xRlK0nuzjCo
D6fJABRbOOYQ70x4thPkWln5OYb696KpkYTO9MZ4lUPdU/WGR9x5bIDCq+mj/Z9K1D2+Hb03lakP
QQJEUSfWIZLJjtZsQQCW/qpw5mJvFBM27oKdPUjtVRjP8gFKNRxzV7DwBwQu/ao9JBP+5qRrjuF4
ai1uSYwu0bpJMrTQGcvA10ay1TSoQcDzEp6NIm03huMIZFEtXriQAZwEC41SfCYEqUw0bXOePCtG
cZvZ1tGOKON2RYZHutH5txsP0OA0xNKpnfwVazf7QMarqPfhMF3qvuagmaadRwghGQXLerRfF9Tr
1C/ldxnClQ3ZUG3KRAEu46ESt+za8vm58UDv5F42nQdUTZQNigxYR9xii5gbY3ZPeTKfOKfvU69m
0eOo14bB4G4yPaKetkNLsgGb6iv2xYTNl4L6UHFPkA2V7jzh3QzD3YcuigTWsdulfEGOHa29mJWS
Zd77pfvEnfNmBmQOqbpG3pwnx5B65p+XnEIib7Ng49u3mlQLQ7AmcxO9LJkJGlQJYdwZxEapdHWQ
c2geq+UFmcwHExlAAkFwGRmCb9ycQ30G8JjUNVdeEn4MKMxIvqv24NLR68TmyFkHf/MO2dWzOZCw
nETTuxkMi2k0xJqZuMUduSQ2DXD5u04zBKpsQ49kT+Lu6KS8mTkDzgnTKBKR+JDW7l4FtN1+pbZR
+DeaWrVxrQjtQIj9dsQrd0c9QTNrfHLmt5gO1DXuyFeNoa0cPUM4K0+HySr3BM8s4KKMqRYVz5Rx
mU6r3k6nXea2jyXuyQjS3KGDGOsOLJSX8zvTiAOaxUxs49TbItq9OYv9WOd2BoZ6GFBoInpea4eq
OncQbbnxmvQEh4cExmAzWdwB/J/t0i7KrtKwh7nzdp6rrynDdt8p2Lkupa1Zls9OZnkrzv+LDtPx
iC5iYEnDbt1LAPqOyRWRhz5ObNNW1tQpgl8Ke1+petUlPs5aphBbPE23su3mg5M+TclrzLxxbcIE
Xf18OV7YLSdscvBDmW4LwlyRYI1sCqL8mDU2WwYbKQa7I5TUWBgRJhQYEutnUBx8txOV9LYfoTKE
uXuQKJ0598jMWWr3uE6SO5NN0MbKrC8ECt0ml/hFFKwU5ats7SkAK0UUAm9JB7U209bHrNrXPBh6
DNSOrY4y+hBt9JIB4d62QuJpUa8wsm6yY0SnE/PVsb12C65/SLAO6iVqpiec7i73RbfPrH4zDx17
ocZ7C+IWRj+4jjUoleGuKeL5WJmmh7lbfsi0wcxblAR7YLQmXN3oJJdUXH6o4UlmwZdOOS8SEx5W
ZpFpZxfHUDkvI+sECGHPqTJsZsnOcITABH07836HKUEFs5tEDJb4zTPlV+uUUZuouJ2suHhF123x
heP+leEbdWCyDe3sXLHU2eaVuS3s4WvII9x0mBoJpGZNmnx3Y3Fi7+sca/O5Bqx3iDuHYImliWBq
QKB2666KAOx5j/iKahQVUhkS/cVlhCUw3pRkWROaWCN8HfNHnNtq58ph4wam2huLvz0Cn4D9ZIDh
WLbTQYa3ZvIWzy0vOv6D0GA6QOiTzP/LV8ch6ufOnIHkJXm8h4JVEbaVNKtAuS1C4PIodOJsEZi8
U1GEcHI5bFiadZ0AK8E0/66RhDbHY/miOGy3HsOfesLgkqqnQeOaYfQ2nIxgXE1zYB2mngy9wiBn
oftN9fBaoFbgtmpPbsigq88AKuWwGpPpaHuMSfOwVms82OJItNIuVQVpa26PvcTHbVHLgiSuHF+V
X/1KgUVtCs7yf25qoeWjrexyhTwLHu9yFdoNmS+eqHLU+z6spLgCxzt8+Jnicq8lY1PTaICKFudi
7Dg6PCPkWCFRjo0fd3eQQRLu+BFFkKHvwikFzB4y2O5lulv0VSnDz+P0gDi+R/HMp2OO/FxNsbdl
yp8gq5q9Qwfh3igz8xh52YKp8F9jLJWwdmYOvMVU6KoTJonsqErkuin/d18jOOqn7BCzWSF2M3xV
KWqreAEI/FzmEwFGMB7afBN6735qfyQ56QbDVJ8z2zp5joMcrplPBenyrnYJl6hnUl1mLMONSUnt
u0QW1/qs8gKBrPiQZUg6TiWHtQq+Zd/D/1peTBOpDUQO51HLmWt06V1FXP37paj7ZQM0Lmzyf39I
kdKDe3VgzbO8RJ6P+KOIEUOb9k+RjsHUeuRB2h4tBJJHJ+/BMXbqt+vAZQoZhq5GYxy4MN1uLUs1
HFO8DccCWQXUCI8ZJyMJD6fcNsFctCoMNWy7XymH0TEiEe+YYtT/560cRXycK05rnkMl/Jy22cSl
mQKF6tlLsf9ed7FGkaDEpgOKclRCPYRlnOxMIgX2s/LWvgrD47D82X+//HysyIA2xMbIWmL5K6qS
0dHLsluJFhzNFGpPJ31E14uGtIymP4KpzGpaNnxZlfMArbzwXhlxvEs8kydzSJ5pp2zy35uuO4om
CDbIEt+0lXc8GwAq6wp0iJWaX0gfI+ed+XbG7RJgCSjYNW4RxT7SigHUWCgbPy/R8pS0EE8hvcDl
/fNiZlBbSpjiTutJjo2FBORH8/HnxZgflWN4h5/H2n9/GGUl/Hx1nKTLcHR5mfv6GWfwopXqFb4D
8Ttq8xhqu62ht3FRZTOH78w1uo8l6T5zrk8szGW17csMWBKaCVr1YhuWw4FRNkEE4ZYzAB0FTBiu
HClY2PPCyPjT7KsnFy3yCsbviwod8mK8iA0RS2jWyKeqcUlUt7t617T2caQo3bUZVkFwLpeEK28l
LMRjTg5x0cRKcFdkr2xJ4vexvBH6XvYd/usSElfiW+lvgX4F1gMy02iOHpMSF11dUxqY7NQWAUFb
Ru5DFKacq0nxFy3nLgqH4JjWJNspgTbYG7Np4+U5GiuqiOc+cU6uDxw/FzQGo13Fp8b+mE2JvDXs
30ui0e+IeKrqzPnV1hnGHJsguxE02Ck3FT+sGIVm1sKih8GDJ9z96vriOTElSsgeUMjo+DvkHCOJ
qdV4m9P0MJfl70hK60+pqiNDgV+TLZ1bU3jx2s1Kwe7bTo46WIID4/G+TtVfkwXYOp1pLSsm2MwK
s+Gkq/DgdrZ/Gcyu2oZyGgET6fCc1p+WLogAuI6FFDc6EHvdVFJvmzRci4QTsZpmQqAwka1jCFSr
OSYULY6pJyavtLfku/W7/2LvzJZbV7Lt+iv+AVQgE/0rSbCTKEpUrxeEtqSNRN+3X38HeKq8y3WP
7fC7XxhUQ0okgcTKteYck93tpq7yCq1jXZO+OQa3oRlfrOFzGlXyIc1xsQ/YfjwaT8yHPt1XdAje
HVfFcHMdEStLW2VEsB2g4bFxVvl028J42c6aZ+2cqfFuVZEQVdK0yBcyA+V25ux6NR7LknlzXyYE
Exi/a5XPB9uKh91MOcIGxNX8tAmeinmiiiXmjQgxczxVDVQWA2jSRrkD6bRRc7by5lUVhDkpLHML
N4EWqhc6G7qW1IHLRVijooSHk2R75pQMEDuxDjwxwHhg+cdGNh/J+m23hRY/Xb9FLTQd76vU6+hr
cUM676LOZnKdSsQd3dJjgglRM67hRivcjddYnHxeszWQBK4LwQGYisXnAzYmWRZtuPmLIk8Rmwt4
4UpfmGR9z65++Otb8tp0LaX9jBk23MqF8XK90Zd7rl1tC0IP19FyxanUfRMV0+H6c4MrPR7fGF1X
rqgVIOJBaZINxbW9IGPSBQFxvZFjs5kCDl9d75tVZ6sa2wodhOO16AkaXvT1XipiFPy5eLnudAq2
NU6mxG4cRb4fOVBsIb5Fhei/jLJDthDdNHtJ7mFgUxQ9DUOPtgp4fNot0+JtDvnwgDwxnG+9bs/L
oymCClUHmW8HivVDux9FYjCiawXKvooZ4Wj/MG0TN5Pp3pCTLGj/zeABh85Pi4sK46NCKXPk2TsM
qQkUYSNm80L3OJKwrowAEUBZVOe44m/1FWJRPq77UIZEXgU2xL8J+wRHK+4XpuzseuRG+Rroq9qd
1dlt/XLI+11hMCZ3U5wJNNlpHw0br1yWmvC+M5x7otgTv0sIEqoAnSFpuyRh/JumVrLj807GEfmS
XuMGjpBYlf1zEmd79myhjwMcKJVFz6DmI1gRSpMAWcEi5jZi2tYxMALEkFMO/5D4KtDL6pN9/LkL
UV57CZ2eJmi3tRevJc1FlkeEKhWXaKcZCbPe0dQw9njCIX5oMQmIVjCSDzUOR3AprOXA9jZlxJvt
zFW2cZrEW7VG1G0Na2WiRUxgCG+62fmFxO7QeimGiGlgpMHL9+ZXa3COceJXEvpe5aX06GxYt2Wj
qhUe9JImLwkz5JJYCZ6dtlvWsHlGIQAM3unmx1HAmaF4jf04onvdEEGYVkZ5u8yz144Wi3MxLbyk
xeDvRlDNafbihQGvJYct4wz0n151sumVplr8M+r0dNFr3I7MA5BbZnCEPWsvs2Ba6QtusJ3vRKNh
fXDBxbbaI43+R78KmL+U4g1eUnlYyth8+NTZXQNVQNmbzdFbSFV0aUpedlMRAcFAk4Yz5WCUhoit
1rFxaifEN0QyPWKUgroccMVjmrvOy+zJluHJoSbum1adSFglfXoyq1snXo9Y8xC5yy+nclGwtS+5
h5Q6zZxnRj8vlom/TzGO3TltehocWiGeHcAKc8u7KnQxyBEWwSUDL4oKnEOjhNyTr3JKY65muYZH
v0PvWo+vRAA6B01MgFPTrbAnDyuwpPfY14itkNbi2NwnBjIRhmnltsO+ozSC0vGVXaRkIBChiPH1
cPBnYZ9gUayaRl+Y52V9zBqEL1kaPCTBCX89AZiyFr7O1EQPCJGe0IZtJq2iETBYvoY0fK2Ldm2G
jHoyD+GANH40r/02SMeCg1eukX2lFMbvobpXXRgcJgLj6BoSx0Z5gEQbNVhgYeSy7GnN30YaTECg
aAaf8MKIWCsQDU67sHyCo6vVH1Zt/sYRz5RwlYb5SZt0kHahes3jL3aqIDItaOQtxICZLEndlmzZ
yvspMpCPeHSt4BeSuFk+NSYHiDMj/9dd9kvGxiSa7KaLPoqu5Uwb7GA922+xwMMsUCW0iGFwA4Yk
HKX2sQRZpZfFtO0HWgKmEjmXLkNsAtos9ZIrA2y/lm9FHPebODGezVb+igyS3ABjESI+E3GIc2Et
ugggk1A3dVcX23YkbCmhm5hP4mmmHV5PWCY458rOfAoiD00cQdrYmZ4IYgJchJVyY/cUPxm6CBVP
ioUi/wwFLLHSsulI1fPaYHKyFtUFB8h+oOppWgPsIQkwq4gLlsl4KCqZohf9xnW0i64H7SP6plec
Su95UhL0RBbBDmPdtlH2nQwiNOZmvJ7wOa7cEoKmi448FTlXI2Tlqxg20KpxM9g7KbVHMynkHswU
fJloh26gb+xNMf5WWKIgtywQi1CQV1zYsGhG2i9MRTsL9kMpmnAbR3g/nVGYvlubhHH3O+qPL072
jap1PsacUHjoX2yuQWk78oyIqBecaVX8XLE/W9l1CX5AZ1jRhOLFSbEgs2c+zG6JTd06mBHeO0cm
xcYs6tvEm5GbpVtqmnMjXVTXNZgMQ5GFVp9gB5a8EcljVRLmV897Jmv8/87wPjgYEAPldYesSk/q
CbMoq+GNbeVMgDBfrByPp+hVWZ3AwawaLf3Qk4RiJWpfGSJgwjXkOaY5eIB2guAPWbM59+7agDma
pmQ3KkIcucBn6yRD5Tb7JbSZVWkSIs9ZX9f4llonN/yRjDytqgq8Ft5XGxS8M+B4cZrPgOg4oRp6
RIFW44ch37DC79rh0G0TrhONTas353q5smSI1WJkDzp1DXsg3fFdG/oK+Qg+23KOwnzdpc4H3c2v
CoDE1ozK1TgcHPDrTxHRhUJP0fssRWJofEVTe5NMhX5grdnMY3awdWZEnhP67rcDKiUjtCB3IP/F
S8uop8eOcVfpeDRl/MmEjTj5tp2ILmUtMwm1rQus6JaTXPqJQ0wH1QZS2zDAoEy5n2JUIEkq6TZ2
Mz6ZTnHMEHJt3WqERKCYQKoFOotoibNLsag6brGFMIfBYD0zNzqGNQpCJ6hX5kRdqVOuV2O2p/p9
q1KLQ1NiDqh6cYoYcA5p/ml+xVZq3Mmyf9e6Gmk4YOGDVWEQHxzbR5KAlwEMh2+Nrr3q3OY3awzw
SN1x13hvb9qQ6cLImrETPZ1XNXfEV3u/ClpUzswoOB5wsTnuHbNceyuW1iEMCNhNu7Y3FRhnatw/
N+SD1cdYxv/te39+RZtFm67YjoVEhzXkey0Qpbw1wvQv5VWkF4ua2Ioq8v4CWFNZxo+4soFuXchL
//b7dSCX+LX0ubw+/Po7/3b3+pvXm2JpJtiS00MsT0HoAtZ0gW33f4dE/Ouf+PP3/u2pr4+5fn29
99ffI1Zc90MBYnkM4mF9feCwdHPC5S9AgEPZcP3TApPRPpv1bpWF8lmfjWjnhHq+NcP2i6bYtO/a
kjSzwi32OdW1X8b2lz0l+75/xWrI1dAgR5Iw1Tu80zA/8/d4HqYPhekUqrNz6yLc32typmO17Eq8
waMa+s+7hJw1x8plg9PCjrryMKmf+O3rh+eSXUfSNF+jOvCEf72rpId/5HqXOJX4CAIxDXrzUGQ3
//nz6/P9xdy8/uiKwbzeu97YMv7XM/31TXOmtrQLKmeuwX9+78+/9ddz/fn6737n775ngpc8OM2u
WhroVjNBiKPViEeBSPbrl6D462PzP396vXf93vWn1y+vN9cn+PPl3z32754q6woMRAafRb0MRxYM
ZrXMDUJeLQf48vXfftNAW//vPy+WBxGZ8q8HXb++PtKu2P107mFYRgd1xyHNvJq7RLdM/7x7/dH1
huwkWmTa4c/D//wLf75n6IPxF7f+/6vQ/m8qNIEC7P+kQnukdlP/Y/1ZF3BDP/8XKdpfD/2nFM1x
ydNCoWTb9qIoW6Rt/1SiucY/DMtxCWFEVLYI0Ug++ZcSzfqH1C1hMT0wbFPyW3+UaPIf0KV1yyF2
RliSSIH/JyWa8d+UaJ5j6ZZuLrEmAJGN/8T/dxHh0wyjCoKD2xCBbu/c4hJ6QmLv4hd8rYe+ufQN
U1McK3RQTNKXMIdTSLDBsGx3d3Yyr0DyFGR3TvUQgI7YeLOHQ0ITR0alIyVtEPjBdDfVZb3vde8r
jrm6Y3Ri9gQ0mQolJhIpalAWIYzfhHdIDOJHDxGLXufGM4IAF8y7oW3FjNBqtFvfmhJj1+ohxpsQ
H1JauyF2C7xJjeiBRjqIm8ADxsj5EYlArkBiEFo3HmIJeyGwSyHQxzjspVtV+F5d5ociiI7uyDW+
1gGbG3XoEbBIuhdt222wRGOGg33XmP0WCVX6iMQJe3lv2JDLwV5Tc2zo6pc3Og1voyKNPYvYJko1
PsOuU/TN4cdq1q4b3eimHCVuO29o3jVjHFdNbezCOPYIlI3Mu6CNCQrneDnaQ/4N4QkxfdFOm76Q
YtckHfGdYvEO2BYqCzKOSC5F5KWplzbN8YUQb2JElbGjmX2QHFU3HZazYzoYv+pFO+Y2Vc7U6+BE
wnryqsb0i6g65BI3GObX7BaYGGgTGSJk6sM1KoBinD7nvrnNjGfyyD3s4YXATzJcDD3O4f0gzkGH
456cfgVKDb4CfoWgxRVCirF5xh+bIUPh+p8oDMpB6Og3VqfdJCg4jgrf3cKOH33dK597W7Vbo5uo
7yJl3aZsh1ZK+WnXB7dBg8JnCLAvGYou5WKMmQvxmpdzdavXzstYwEYxLCq2KdCdy5CgPCNsCl5B
t0SNIHjxOmbc00BRZbcF/pDAegm6ln1jgLegDi8mOzq0RDEjM1zYVZbf69iqbwyEiusR2uNmUvZ8
g5aAIrW1HmrHSC68oRvNs/fz0AxPpeYhzvT01tdS7CJpH9sbkAcuNBeuIloSgj6rvwUvdyUd27k3
YT2tCgYAmSg/wRDGt1yP8weNkf3K1Jt+XcvefiUxin3WZO3zUkdu4qRnxyaBMxlpolohOwK3mk6Z
crT7pn+yQwIg1Zhd0Nf4Udc+ooicj1Ot8GWE6qYUNqbFwCDJaWBs7xjOAzD7fSmz8CDycE8yQX0b
YU9FZU+qE2E4h5gUS791XZ18U8pdmHvNTbuMF4o+2TNorm7m71jDUuEwLucAyh7tsb2TaTSBsA++
AQGSJ+XoOp9rTsspxMeqKg+ySwb3ScAsY25HCIopx41W5gOsFAAEkDiF9uFM3lOF5RFB4SaLK2vH
B6WGDo157N5qHtv5gi4NASqNR+Zz8qxn5lqzvMXRkp8Z19P7pEgc5Zie811ItWXf4LmJQTGQDBPR
rPHNWB474YIb05p+56lyIH8AcOBYkhXax8pvRuTxAz5nryWCcInWqOVLzk4O4+O4gZUQ3YWhgyPW
k+tRaM49O6UnliDnfhi636oxAP/nASGvRVb4NvLTWx3jPcIdw/e6jjJQN+1dDPYStEmBkM+u7sYw
cm6L1kMXg1xoPUWkEHdtp51Mt7tkZTUcYRMrTIiEnQ9hZ/jkC6PzLL2I90d+CAc7egptZ6er7rux
k21IB3enhWmyjw0Q4wx8f5xuSv0RX8ym1TXlD7Gb3W9QUbk3Q609w8WS28hIWgjDjHVzW0DWAEi6
UqF2P9MW8OdR9T58t9+mF7zUDHjWpWDDyPDW3BWvNHgioilwScRVEPB/j2fe2rWKpuxS5T9Z2nbP
VDqrYjQ3SHatvW7GHdtv4ryxQYzInNswBl4oJCyJADL/YBHV0vfpuBq4CCiXLowz/QR0YXdNhZu7
xp1FO6V6jS1s3VFP6DvUInLe8U4iLCXALCyY6ozPOYFPCCDZQzRWcKsEmORBz79mtzp28Gw2OBO/
MhHC4UhaYPk0QZ2JIPoiTX1DMHLKUrETuItQmZIBCd4K5DF6B1h9WzlFnJSIIMpppJlNFA64uAQv
AzNrNtHjfvRQW7iJc2ua2njvCkRdA6yi2taPnQOSP59ZOIx6saSHQ8YyT2z9vMwcG+3VpLUyNeA+
wLcYh8nDvjINv6wxG9e2gX8bw3t2MObqXYbzL1fRaIP5Z49mf1momlNiPbi6Gd2HkRAbIBR4LdDB
4P7iRQAWweEYLYNrTk2GLCFtLs3PExOGwWihvXO8rQDLva4ZcWsGqYKpWFDCJA36cwqaRNdPbm/N
59aJ83VY5vrezVG2zQhtBsHefTbpj8cenRMXTioRZmFj5XcZFBtGa9lMDiMp2Wjf5NHJ0VJaeQxK
U03tETelH1Dq7z2ytteIx16Z3qi9bCOxEuhu2dbi9VZIZmBDLaNJtCv2bG0ku2QozYIWsWSBdRrv
UJT3th2Hz2Om7bORgaZCzdfM5vfkOOo0x8pYpQa7LtH+xtMsnvJmrxfZm3CG8oK87bWo5q+cMA5/
bjlmsimCimQ1Z1oYCwIihpMeaNpRdPW7ayfVvkrDpeNPazOw4pj+umODI5uzRyHbA0ISxFGs39vK
CuR9wAswalc8eDaTMkjybxMZvWMT7F0pE186aHppTQVHyw4xFPfmoxuND/BW1Vsv0XJZ6MLKuLOe
3EB7ZllC5anaV0eE3wor6JoRZnPnIGD3PSqYNQmz+j5BebVJGEA+ElkOATat2w3Jwd1OrwyUj0wJ
CCOePuTUtncionnhxbc4wczPXg/p3xD1TfaIuHOriMTJRc/X2K3zaSn3LSiDT6XPw0E30drmXRki
TE2dWxqH5lPv1Aj5dM4XzL5b163Ci2V7A3kBCtr0hPi4jTRzDT4sOXbWeDEZvJ6Mvs43ctbKvR3u
wzlQPzg2cVAS9f0IYoUhJPrKQ9AZ1hnuIhBas7AJeJFqb1QQOpLB/F2EMUtjejvI6Ue5+q2jnPJQ
jbRBLV1s56oMd4OCA5xEOLPrSYBwFDNnftfe2vklyTBsVopQhMmrnzyCOpHHGv3XSE+stKtL5BI8
RWOlOZR44tKigDYvoa42EcrU1ui2NhqdWyOtwxu3wmUXOjZTfLfjQ7HAdwqEfmOknuz4fqmz+gxX
QBrYO0flFmTx6plr79auw+RAEFS36XTr0pXN/VXbVbsfoPYM6t3Ze5ydxvBVMecnaBtkYoGrggGP
3jMKfiQXf4SfhbYpc5Th2nLgkCIT+wkiRkC6eAGt3PjNfNpC6mna+yzX713AWnPzag5W/U0X4T2Q
JQpGTNCLLIULXIzBdraGraEICQqLF4KMmk0elnKhIEZIoeMC/ues3oN7gPinwBnGnxCYsyKK9H1q
jEcIV78aLy8uudEfJrM7sR6xgrhGigS6urUHvASCwxL35dDu7OHNGoS7IqoIKS8pIn4xi/onaPkc
nSayz25v3swq03xd+20EHTgEl0SGWI9RQtnjgFsULIhwiH8j9WKgBzcA05vhdC0ZfeCJX9zORLU2
qA1uYv1cBJo6iCH5Ll1SAJtBTPsiGF+rovGrEog5JBfvHTbMKaj492NsSHvorGiczReoVy1mcvl7
yNB/U/fAge30DhVJkm/ZJnwb+Yj6RXY3edNLRGD4FqSMXvomgn2uI/jWi56ZzfKY6wMhoeKVMZkd
kZqUrajQH8tBA0NZMIRjjxWn802jq5dcL5BJ9OM3MfT0WCXayLRqiUt1gxdbx7X3ly4uDIdjt9yw
Ph+UXj4AatI3gHUZjkbklXLEydi+KwSpKRRgp1GiVwuWKIDrOPB6c1VARv3wLgqivMxIhGsSPBCW
eUgPptrvbZoYSQgxJu1hmszhzAhoCmHxOgyjOedp6ARLaElSlgzZyviVPKZk27XVndY4IEyAKayR
sjFOkMv4tuluQqdj/qpMBtAWch5jmT/LRVE7UFv6EO+Wstn+1Vaj5mfYHNeQd6MVo+GnapziTQPC
dk2w0DaUDCuyRcYNavGhshx7S2KHe6A8mSvnUvSd7yxR7ODw2m/VeyH7h/icWWj0WwaFzKebG1qr
4SHQLPN2XIbJkb5LWiaXCMDVSWiB2uZJvJ8tNz67DsquWMV+CEIGDK7jnfo5fSkUWsAxMaNLMhCm
UcEL6zwKZJUAUELlUFrVj6cr/ZEZ2xJKSCpzmuOISmCyIfKgT8xYb23NwGqSENePjCpkHzh/UXB2
CO/W5I2pY4yjtR2MFvOxR1c8dN9JcdlPda9wGqRvdN/fzdjetaW4dQb1S1ke0U74j7T6BASS2Sdu
iqAi/BImGWOHYD5jz3hvE287681KHyAzu5VmbEKbSdqysil9Wi3kaTYmN0keH03MsMSyBAuhMpUb
EhGn3cCuuFZ9v89RtOPtlrtmcoNjwDVrlc20xzv2gACdYwjFiGdR5GvbcNTPJrwEVOW3wInNo9FV
n33MxKuLrIvW0Ov3dPq3xGEAkVQvyeB+2iPoTLK18i55DYzSPnptdhQj3CDb6TYU9tcnKmby3qoy
2VcBmUJNyYWjNIAQMLu0nPlVhpm8CQrOY0Vanl/1WH7RHCfrq/yhS7KBXRDtA+WlWECQsgQ1+vYs
mzAFGfu0YrRXD166g4517odx3ZL3cfAmRFUOHl+Q6LympseyLFCZ4mJzm40+dY8sPA9Rh/smzigi
oXJFm75mO+IbwxyshuwcmUkNpA+9/7kccdWWjQF+qwrRJVlMRLX2GzAAvCzPgdu2yEjA8965I1Dp
KHFGzCkjqI3ljURJ3LHrcZ/YWVmEKoHcueoKPdUZO4vnK0vTZRYLU2pxnaymZU3zuuHRnLP31G4B
PEXtuhtgGxUadRS1zJNAQrfPPWfY6mGJAluFX1RDNXV9yDxKWdjnrOdhDFD09NoFoB3q4ItwxcLf
HEiJcKBauemdzmzOD+cyBunfvOg2YFTNVqfQSb/h6ouV28PWAkeu6dTKMkk79gcqpjucoPXuwBr1
pb1iAvnsDICTOzH9DPl7wyTmUcofe/ZesjFCLwP/Z+hx3yfdoheeXLlL1TmbYMNIG4nyqBWHDg9b
oFCVxE77S1RinytKplk6O8bO93EoPjpBSEDHFLDT31t6gMcCUTxAXIf5XRfvC0KogwZxWmzg2RCf
Hh0J2Gntjimw5YfQGlb1hAIylD+lVnmnuw6v8YekU+Y2a6jO8J3pjIVueGM3SCe9ZupXlUR4ZE36
Sk2Y1MIWPm1iDOeWGR9wgFhuLVgSY5TFt5JSf93WTejraXeM+qYE1ulbmJXMKXBJLRHfw5gqWmjL
HoDOCMelfRNoobOKYrf3wcmC5uO3Yqt41ssW4wb2PLSZ86ZZDGND0i+qJc/xNTNUZ2h+kj7NkGz6
TkJDT6IIBGhhAIKZGoBoISPVLNnX6eiXc3qf5NWhHYufir0uUyzUyw4TSy0dz+WzcpiijpjOyG7z
NLTKqUrvGy8lDzH6kEorcKukBJHMCepp51m1LGgFrZBZ3nFeb+OpPGZj9lO2HA4SUY4ZVNMam91J
aT1SOHQSxCJs5h4qkVnmnzpsr6qyHys9JjszJVosIGFImpiXEG1/TqCReoOrnGc0d5JrySpjG+cA
VwQzfXIci+tCQc1iIJtg/xGZ326svukbeip+HMOs8xPD4AOq3xI7eR/spUV8MGs+ucUKbyKpswLr
AVkubdY+/SyIvezHBfUIWguE2wYn0MFpA7Ro+bcLMGEscGqmLRLZvFnrsAHAJGklhi0ofX2rH8w2
KG/ZVN3osXZfFsGKbs8Zz8FT1JeP5BNGywpPUiPvQmNfOEfasMRo0f/YixaqEfZr2I93hc2bQ4ui
jssLDaZjJLVfUQAP1kzNbZnER91FbGmyzIewOgPdb0SVbVnUtJVhGvd1i2zKG1lxGTbiSHidvfpr
HsyfeG6eM9P255AJpTu8NJiNvXz8imBKbkQ9nbTI+KWN1eNMGEIfR9+9Li7OPGx0rz/MSf7epwL1
TUH/CHfVpuvSz1Ej5tcbxm+ByQrcH6cPnwMblTsYhlyGOuPgRYT8Ak57NmzrMJXJIWQA7jUoksr2
vaisp4FdwFDE25TFPC2SfdObawN1AgiWXZbhisCnxovdq1UBESyBKLtKSgH7Uje+XdLc6I5iC3TA
CHVt+kJgCP9j0FwcdiFw0PmRq1WbVCKoc8tftIHv1cHMvgsoTrjQTkY9cGHVUW8xFOSkAgiGeu9X
K82bwJoOoDRpq4z5y2hBS28FMu+EuqzV6XsW6c9koo+GXGKly+7GzYD47PDAfqNAe8dKhIReUD8W
uevbZX6u5hJb8n2KYhoNf85rL5L23uOYCokErXD6Ve0KigsfbAIzzgI9G6IIaglRWMt+ieuIDN92
nAKAQ7qoS5pmVXfU1ozsH3PFLiiIzRfEKkniHj2L/kfBw2d60G2uATatx98lvO51mXjPNSxZpKnz
u1rEHlYAfN2I9XWc0G3xBvW7yY271nImTk/v0LmdL8mY2Bgq109V8TPRB7MRw0SGMnZ5h9XZ7i7V
nJkH9OuKHgfhDgQlmMPyiXSXxhvTder2AUI1dQpINWNXnm7TOcBTHEU465C9Ls2cvIoI8dRYeoUl
0MDB4K573TgI1dfrORh/hYn6yCssSJG6cRTGPHbhxL1l4LGY/Gs0T29SRhNqzwCw3/Vgu9grhps4
wzcGSBCfU8lZh3l3LXUUibPHFc9t2GPWCll7NAE8aYJiutU4rWSKpy2CfxunwsICXpoHU4BJGrOO
wjMDmZ3Hn7YKh8OoV4RTekhKOPRX1pjoa9ex4GhFln07JjtjdJFgIdc2rGyx+R0zbBBVSZZ211vP
oeBdHmCiic88/aqC3nh2FROCuiHFd8nmbSZwTbNjDYhMwnybhjoxhWm9FV1fY7eS1BiCvqRh+gqH
xyYHJb9tZHSZY0KeNM9sIa3S/Kyinp16qPlEZSokD+W+7uvuzjrP3ZdeGuZ6mImBqVifTbhzW6lN
BabU/mmSOgkY2gXzJLAvh5aEjirGV4QIJrm3DHbIy07JrojKZNxxXTT3cuwgbbVJs/Esp1wbQf4y
0YWrw/Cp9FJrRd7bK2R6uk+ka/YsWp6o5C6yvXu9Mp+EAoojXRWdbLIN0TmlBh5A61I2cX2YFHR+
Mhx+1Sp8alGlrswmZN0J6asCV/H1pnl009ZlNfAwaqD5JLRATIeW0AJC6BYWY8kVoqRRv61nzk7X
wyuPrZpaxFDePXrzrQXQADN1xZES6LfoKZFit+TktcTrStf9DZUoW+esVTbuXr+v7L2qIF5H8Ws9
aeW9iX5Q1ByGbR76XbqkIGetr3CdRZ7+QoFbQ0pzkqOkJ0IFkn51hYajWD4TXVodEo9NmOVlxlkP
548GnijHtVHc9cR3ZGn1nAUO4mUL97s1pWzyhnKjZcFn2RG3MghoyL3h9XSl0p1MeVpE06hh+he6
/R28mZ+4mY6jkX0PLckDEh7orIGstPPzHJKCjG26Ao21wuzwljdJtLK9/HF0+Kf0ByCdrDx09evF
rGd+SGd4dHNaGAi0dYRNNBTChHMAch7kzlVF3CbGTPjv3cBbHSLBqSe9XOkRWus83Yux2QsHuFCi
aWg3oblMwbqpHwNaOhG4hpUTs4HToRtlBENrgfPYGMGZsoDWP8E3tDGTlQ5yYeG8eY1EQTKj5PMS
GgrMIS5TbSYbD28CXsP0U/HLiRmCvf22pvrk6ARDi5KxnxGVFxn5wospvs1dBssSpOFHPbQcsem7
Rblrj8ABVLim/7suNQyxlu0QQGL098myNzBmn3Lm1Gav9sjkUCU2NZde/cxpzzYlY5dCu8vYJTrp
SePwynTRzxoDcaFz1Lzu98xb0lvmjzumNYpEnmUI9+AEN5HxaQQNwrvsOxMbuD4PBUm8ayHLNezl
W4m0iITn1kfW/VBbSxRmgqkYqKUdnqqo+WicxK+hNFHlmSCZyMMZnZNmg0iv2bWudJE+9V37VkKS
X56rtpIT7v0bKtZda7xVXo2ZdBk5jUfBtTUyiUOI8pswOxOQ9ubJ6X7Q7YuHa7oNsAf3b1I6t3yS
qGc2kpxwKw42DaJQM2L1gQici4WzBvWTyqQuLD9lkSLvk5IY5jfqY7Y65XQySpbKKBOP7jQ/RU3+
Bv9w3cKUw/F9m9nljTEUz0Sb8a5tOEvJjKz9jnlIPXpna+jOy+fVaTR0CWHhT96BmtIL+yFom4+h
pKs1x2Ao7I699ojWlTT5lUZS4DDsoVbHK5misKszroyQw9elQdzWOFUPdtq9EsDG291wBZAXacP/
a4FC2bDN49qvDZJaS3RFltGsirh6aLwHvEx3qBgPNQxDGz9fTlm8GirrJQKAbOMECrr8VNWdsSoT
7WnEu8Q79xDHdKpAqzOsUVBPUjw3+Lm+mSquU+RvAO/Ce6NLLrqbEw+Q9vuxrcE6MDdoNDTWSz56
2ZvnSqK+7NR3kTJwVVXp0iZ7ofesWAlrNI2yJfNAl2f7LiCaSAN+N/USXyRN6x4mghfu8gEnLbvk
bCbBJqcPdR9iFGw5RlAsnyJT7KJYHbpYPcmYwlsztjPmv6Qp90GgbaHJkcnF1KXEwFmOTJUQ1roB
InKre4RvsiVqbMWyuxtNTDwsireyiPwsyh+XA7/V4s8ipevBNa3oyRnAmGdUm9pw3tIEpa2GpYX4
r6Z1nxm0vw0oQGNrvGGHzXJV6a9icC1Mp79zA3UUSuGHiVN+JUjBQlw9aOtB5DeUHqiszYPU613W
CDCOwZOk+4ATm26CvBujCLtr+cn4+r0Z3T2cY2bjMts5w1eOejpn7GlqM5ll+UZjRSU87Rfpfd9d
Zj5P0n1uFH13mhHfeWs/TYnta5qEtFC9MMf8QLxtdcGHbgUP5tz8Tir1nOfJNrGSB2bOB7yC62Ri
0Iq+ApPLWe93WlE92arbMKTaRl76S+rMgW3jkQQ8P7K6L9ow+5kcmy75rDUd11LzDjx+q+Xlbafi
N1midG1JBQxNg+QaB1J2dj8zgjUKZt+hrLfEdPO68U9k3lE5/8Xemew2jrRZ+1Z+9J4FBmf+QG80
D5Y8p525ITxkcp6CM6++n2BWlb+vgEaj971IgpQspWyRjIj3Pec5yYYx5ug54bNhijvwixvT8z75
rKt6QIYOCKTMn3U6aQ7jZy3yuwTRplX/DCY0j6FxbTIAERXNODc5ZFF4Qybg1XPQnGjFZTatszSr
nzFORJn2Z1vrXk0uKsehAzWJfBPTM031+6yJvxe5ccqkQT2PBS46T0COzQv55jd2jI2bYmPl1itC
Pq5Q+Q9mTzNFb4dbc65uBwPLz2xCrxeUnxkvvfDUBOkNhqAnikuPkjFlNdMRKQViv2negvy9gGDB
Sq+TmMXlmRt3XcX66aGwBxysWJUpRTpde3ZKtfqCeZCd9Nm9heVOZqyN+MXHKb5WJ0tg5HdBeCcC
qDmVN65i6lfcZ3DNuY3M1kFB0YqU5yA3J9QT1a6UUD/CW6snmactnoTlEUYOuba0zVVb1ttWr26z
dtp27qOZDEd7MhEnUOEPjVd7Ksx9PlICcqdHIEX8F8CqCVO7nXvrkkzGHf7/d+yah1BCRMnnm4Au
KkFt1zxtfuRd/FDmT34UBSvTdV8m70fgT8fRHj9KDVMyzqBr26QPxKbM4/Mg6reh2/WyuRma5jWy
pu/EnG1JFyCQg0uuUAHNTfsxGfHFogpOW2Rf6fCrYbC01KnK49gapD6Hh9R1Qb0i3u3RxcQIJQaf
WlxOMzolQSOa90HKHIk7BkJzvqahylfu6LgrNDfGthPFrmaaBVbhkXTTcNO74pnu1sWHoYw64MQa
5xBb2Ter57If5pB3n8865YfKbA6FkJx+FJ5s644578+J5wPhbX0fU6C4der8qczkPjTvxzl+aQb5
6Nj2DrTCiu4A5fIIrAla26TaaVpEgdoGaS2sX+r/TSfnXjf9c1RHFwxuNpZqpDrqP8wt8ejmqAkV
0XQMuwc/QlHbcKZE8bORQ8Tvy28uEMz5YgvwqsFosQ6J+n1me2ctov+sfmjM65fODVnuxT+NJiK+
IHeeSqO6V+kJ+GpIKy2LRw9JiUUGX4og2WgChXq3H/QZzbvvb2YWcKugTKgMjw1txPmbOXcK97Cr
UO43sbd2LIoi4MLINWC0mVcGBWa4LBegBuWKmGyyzIaDdPtbH3x5oFvHANYuEXGXKcSSHwG2ms2j
9dp3FLGnp36ON2M8HTyvu7Xi76EqZQ7lz2Tw3qm2Hp2CHqhS+ofue+0/06I5hEH2M7C8SwCRGadr
ffT05m0OnIcgh5jREQReUMHpzDX/gbHSmgwsE7fIKsfLRRRWN7k/CrppG5sOeZbBOkph2aDhsrYQ
agUJBiCAXdqq66TNkS4gG6ADVawtkwrAmBvf1S0zbMZXJ8dMTvfHIcn21vFaE7eGXp8Ae4Aq2ASo
Ji72FB1a5hMnHO6LpvH/5J//g/zTQKlpLn+qj/H/hz/LzVv79v9+Fm3cTte3/Od//scdEMJmyvq3
Iv438eefL/xL/Gn94fiGY8ELRFnp0QL7Un/qf9jkAAEgcAzHtxlY/lZ/WsYfPOR4mMZM4XNVAA/8
i0Po/+Gi+nRcauKm71j/Ow4hIYwunMEyA79VHD//8z9sy0MVBNMK7YrlCgH68N85hFluNnNe6RMp
kNXjkAzzltP70ZqY6pAhUzUOOfaauC0ynfa0TunaM4CA5KjCmiKDfFO72QNgv7whJn1eulBzK7dO
bIUoO8KOuyVOfSfrx5vSbe4H32i2udZWeClGeOoRBtwblg0emaH46fKOfyarv9AcH8ZhxLeM0C8I
Oc3jWVuVCPV4rzTaeaaG0gzgPiHFmR3cle+JJKdYpkzi7MbiRu1HB1ZKzpbsEQgzpBZumjqtNlba
efsJ0v0as/uLD+NllWk2pBsf6pQcnIQsxPY5iR7A/VR7YLv7iAvrEBrud5goci9a0lua8NfQOPvG
FEDDpxpYTcUcrITKnRojXfUsU5wDhk0FFc57Ekxqx4ScMsb0d2HQ4QMsmEYnlk5dUlCEZqVG63yk
02/Id+b/v+i110S5ac+O26NZSfR+1U1QafsMbWkfWZvYMS5uANDRT7zkGFvNJTUvg9I3sbY8FlHP
FKfwSUR2ZiCslusdx9QgE8jv6uNs6MNW+ilSLWC+K/qDp9LpL3FotWfhvDdRk96YjNkmUYMXx80Y
DJOm28oKb4PMBtYxTm1s+tFNdyb8eMsJ+jVhQ5D7SK0nJgfIeY+EeWUVtqbCvl8sg8J5NILRRZCB
XbCKmk05UylDuYANtzr3cpgPfuUdon6Vejaraa39CET5JkdqV+Ps3HY+Ycm2pVacDmmAxK+C92ra
y5xlGrXa8Bb1nntw48i4+tQNx9L67oq8vQ3C6masfKqdtNWhewoIKybVidljxqlNT6gFMHWNCeXG
wT9PMzO7IZXHLPSIhu2CZ/qU+dopXbKhrIhgGqwau6Ill1JLo4EuEYB8L6ybDQyjnkAvYzx0CEGo
uQ021oVPmUGOiwMK8zlzXOHmO7vQftapBfZqnI2VDHkqDM2HFtfdoLnHBMK/NJLupmhYJAQDWiGI
kAK8B6Ipv+U8CTL+cK7WYlCywruOhPXtQJv+OFc9XJDe/dFGUXrAzz2tssoJt02N+Gdu9dcROtK6
N1B1W2N90d36Ez8WLxmbR9/Bjh42wY9cG25yHWJ1JDjjCmZPELxpOrqrImXpoBu6vhG9+erLDCMr
lCSDGeuma+RRBhq/alY1e2oDl5LwbQVMVC7EyXicYh0bfTHc+5q300V96BB9bZopD/dZHDyFg/YT
5jKGxXFglkCxWyQGebrpIy7depu3OrI3QVIQMRtzg9o3mgP8yhUuQd3deSKUN7YH99MD+rkmqA/v
dNGc+bDmPX/ld2I/CVGIUUxxQ9pmBiO8i50v9+tb0/efpJA3jWQ54rg2inQ/b89t+gyLHK6Bvreq
mUaeM+f36Q8x9p/pQEVwHjuWOI6HslFHzFe19Zb7NznHwIFX8zwnr7TO7XVoe+hVYBRgmi2YfffE
cOUO5XxPmdTaUSADSIcN9KZ308lmQCqoB8a+3oOy5/QL2mxnG/5TgcZ6JRANIS0QGGdZPgNrpOVX
cy3VArZAHEIAxdNN7Oq9NMP+Wo0Iq1DDaSthufthjqGjsAiCz7Yy/OKZHgTKuJy4cv+cdvU+Qr6i
6dwfbH8PudY4SAOeRKDUeV79anskc4GMqPclrMhaN1/KrBKrduriXdcz9aDwpLK8bXDtY/qtJ19s
MzQxkUxFMuBqPk414DmU08232eJGN7RPrfLnMvcKD7iukvWcR+ceDBWaxvwW4Oe9S0z7UA4qYaFy
KWRMz1UGzzV2W+/hdc5gPYAanWkVH6ee5IPcBa2tpxv0Y/F6IluGXMCTmWT6DVVh2zJPw5Am13lq
sSx0YXlJnRhuuP1Rq9u1j1+XtjwluhxaLKJUo8iDvWbknL9SN1jdg8GtU63ApHzSIOBR//60cvGA
R4PGa5BoW+mKjePMQA/L+H1uzWLVxcVLi6qNiWHiFhs9xIRtCkmFyvGOwQFtzzvYTxZUZrTXwGpt
qkocQoAUkCi7IxFJrJwwh62MdkMH6hewrm+pzQ1jAj/OAiYG+NomO+EFkFhtBBmIEC7BnD4Y5cSp
0BpoVaT5aLL+sQnwABBWdwetUGovU9CMcKxVXIS48Klnzd2Eg3GtT2a+KWvyMZjBwmRQSa3tte2D
+1rS/slJgzF9TiLQeCX8+joiP3jElbsLI1BOmtFDLR6mU2QI/Bm4FhHsPrLkQkrsUt+2VZ1lRB4y
44TZmZXLUJyRdUxKLvtrpIZYLMj4rjF6rp0gvGcFciyMCJZkBTx3PpYJp9xER5MwjvhHr9v2JdT0
bdJBCaHuQI8yc7MVHX5IEuY194uD1pCSagqhvNo0JBf9nj8MH15PXIIkayEJ3kJg5Kj7QH/WQIXs
fGQhzeKinj5SzQs3GBNp1szDHpAzHdL0Y/BdciWJva/tl3jyPuBFik0nvzXQaDEe3AlroHE6EwFa
N7caILFuDNbC9VFNJrcBH7AtEtz/3UWz6GhrjnmpCW4/xmROrN2+3RbcC9YdnQTGtmnbBvSXmG3s
syo4xv3RljXJ7dpAkPLUvINIzTF8aKkTgcbybkRVMx2xwl1nJOENOJLbsu8B5dBUw598YZELico0
LyWijD2NRIu+sXEMy/JFdipGnbsbC313H4vmmcAY1uFT+mmMtbcbNfO2KvrnGU46fcRUQFpsWX65
Bvjdac/JrUwGGlouVBfgNuakBgmZZQ9FTD2prj+13tmlcIw3LNX2oa+Yyt4T+m+kOwieAh3eToSO
x4w4+1C37GJWyMytKHtis8HJA3cEyh25LTSci+fQw+Z2YGQPtwvhbtkMrQ0COENsn6b0vkmDwi4b
EIUThMN4oib6r5vlMRI88N2pJzgBmHI6PfxqRV8iu+nPzYJgkgDDj1oI+BATa7J4Tl3CNvhilKk1
NLNjT7mPINbmN0dmJjxkS8EmoiEGbyWpSB3HYt/HUluR3NieCAP6c5Min/19uDxhV4OzWX4RZHke
aQwCetuCfYmSID+RQn9sLNHsl8c99eSyt2yWn2i6+sNOmGJ/PbTsLe/x+z2/3k5UaAfIU0uB/dTv
ROuYp7J/DGPdPzqY2feVll4j7O1w1YLYOi0/4M6TTqJncHRty6eSpLg03kz87er3f6GOgy7p1iNj
1nqhJxKFXp4kQcCcYgsNXCEVl2e+nv46XN7xHz8XxA2Oa0iD/3j869CjH7BOUBVw3+JGHkVQ/yr6
riepNnRq61PlDO68Xo4t1/6WVeSnDuob/PpakwV6sxiYl685GyXUg+V5VKTf8jQL4L2qx3RsBYcG
X+jXi5e9f7whqE/WKzSHCTTFk/K10RWex1Cb5bGY1tpGusAol4+wvFW6nGPLG/7eDQPnBcSAs104
c51WF6dlL50n/rSZIiWiOf5clKR+FgHFIWKLxgBBXOvJtvMTFtRjKJrEpp0FRfn31xaGNa/+vb/8
7ROHu3lpE1+uFyNneau+s0phNpc9R7Hjl83QXtIqV6Z8K1UueslvtOwudE+CtPZ2rRGr47Yvy2W0
bFyQN1CV1RVV2PjavJhFjah8ew24QPLX4CKaUFuflsNlT1eHVq98x8sxfYGUlWi7DQrXQbFXfteI
gz6XcU+JnUcmgunveHjdaJV8ImmkINEFzcD0o6mDPXWj8UE0N7jz0wcvtve2DF5lILOTqwH0IHsJ
jnxby13lBgDT29NAFO1ToXKhUy+/L0xIbAApk31UTgyX6MbU/ZLFnIMJpJzVzMPALW4RcrqKOiZo
tZcl+A2cD0yHyaHvUK8qaoOYXfNkJ/qVgGGcGbHp0XDEyyBGZhEhhAuvoU+Objk9D50ZrXD351fD
KBkhnZm5i8vSujIdojrdaYUipLrV7XFDN8c4d2P/vTcKok8rZExRSGo0NFJzU4dTesJW+Isr/Mli
oD9KPH200+Po0Ol6tkMsOG0yyJxELN21qIoJHYbzOmmTdfG9YO0zKqAu72MEUMwIhQRXMOBsJpbV
QMg0Jyw1KyVkzinRYZvnnJt6ydCy7H49+I+fWZ71Y25wXz9XNs53KT1lPfEvy3NZ7UB5W3ahWnQ7
MuKU5QpAmgf0VajNcvh7w7IEDXDKON8BukpYzihJfO2ged471ZgySej8DVSN6qT1/t2o4/1f3ogy
a/X7LWWqoyWU84id5u7ruaAo6k2vpaj61P9ZqyW+Pjnn5YWdevXXW3wdFg2MCIxC+aaJFZ42DSIg
1mGzTRXRoMoUJGHZ/dpkiOr3CMWUD6/khCpMQDyKCoDr7YTPrVZLULqx6rGvJ74OHanoARJZ/h4+
8O8fWZ4N0+nNaBKdG8lfL62ayloL5nkKD6N+Kf4uSeXG+ySwztWS9mA51g3Zkt7OVd/U8j0QS8OX
u3yvEAJ9gDvqezfUuKSb9oswSZaXumYgbGczdaV5MiK6172cqbcrWGKnhLCoVo3TkFTGwWPitIRR
MC8vT8seJOY/974eswzhrY3B8LNNaQWbULESFirCb2ACxq9z7TpxQpzYPXXT+KjNtChjJpHDdDHU
nRg9Ghu11yu9bqYpzBp0RMuppr3dGwcWruFWcmmsWOSgTVw+y7zcEEv12ZYPIweLVlWhK9A99y2M
M/aurMyrqTilSabRt+p/TMnQnYZuIp9QN/aBGiANJ6aDC+uRjv+fQRwSGlB7Xo7HbCzndRP4EK9w
BGYI3+HOuOEMYjaTI9TBn2i2itOySVqfYOZOsSr0XJMNuuCp3Pt6dlr4FcumaUkTlITQbRaGxfK6
5YluAVtky/iRLNsuldMmgta5+pefUm/+9T8u/9fy8v/2Ma+JGFO+3mHZW1739djX4dfbfH28r8eS
mos1CKmZNW7yjajCv955+WGgTkw9fn/2r9dEmRcBuweQ8fV3Wn49zUCT5NjIKjtFCZ4Voa/qAbxW
Mr01Mq73cnJjmlskES2JLEtGAcWrqDxYii29PIhs/Hkg53tHarvy/xKUqpB5JTTVjSUJ/tCXU2Y5
c5fz5GszQmKRyKSQ+yRI1of7xARi4SkaeIydgRaRW25mugZg+QALrlo1DleJy2CyhMMsH0KX/eNg
OAU+KrCksZkfyA0Dl1wAFCaqCxlRLmJyTlalhEJqouaDCysxRWhDkBxzNQONJ3EnshaZGEM2WkL4
pMt7MIoDuB1mu91LkXFfovETt/kvfPL1/zUWfrcH/qfGgmU7JA799+lGt/Inxfl/5UkYv1/yZ0uB
Iv0flgM72XQ85zf/4S+ghDCsP2yagI6rCweluU1+0Z9ACcuhpcBzdBNQv9imz2f4s6VgiT8YuS2X
MCTHci1H9/83QAlBE+LfWwo6BRU+gm0w2TBtjzLbv7cU0qab06Hz47si+OHpdcPNeW5OFLjGdTNM
hykjCr3svkVmHTDPwzBFUuazN8afoR7BvY4pzvvLyufvjbesKxLzZkSauMlG8+6L/SPN9NwSjrRP
lhmzra7FkQivnRi1C8Bi+vZqU7rMa0noNDYtAWh+j4baEaLcElY7rJLMcRBXzXjMwsjdNWk/bKsG
oXpn9ufAhNGUacEdU7V215r+t8JjCJ8hbjmBe+f4GxkO0x2TvfieOeIxaK2rGD3vxmjyi80t9Vj0
5jvO7VMVzNo5tFi/19pA61h4jJ9QAPMTIwbUc7XXqQmUY4zfqqEPN3VJcnFfVHs7s69pr6f0YNED
9U3zCXP1Q49M5zRm3AfKqoT+llOhsjzqikNPu1AG3a4Qg435n43fjyYMprchDxkfiQPYSCXtDvlt
NGKR1FD0NR4th0tElIBaPqZtylfG0FXA3Ty0GK9xTYTndG6IV1GprUUPbVON/svvgJ+Vebi6s6Qq
/3355XT+N2TOVbbthzbehmX2NMA9SCI9O08TXoGp9IyVIVP35MELx+5ooOyTG6FZu1RIpF/ahGEO
jSJrwQiMZK/jZha9Q2lSowgWliQytQ6Yba8hK7NA0YkSHGkWpWYUVq4EB2waGxdQPF8yNrc8dPes
w8TR9P/1T/+Pb+Lr2ynjFDuz7H6ZVrHXcXwemHckK+EBj5Zt0Z2WzThacuuV9k+yv3EWdEMDqjSR
+05BXx11MSx7X5slnwtbWrC3mD4sU4dls/xC/ziM1RxFzmiwpSHoqDA8oc9R1YrfuzNz4iFL8acL
4/vXgLXsfR0uIwmxuNYBzsp6+aaXOc2y97VZToblcJ5GVPl206+Wy3K5GN1l0R+ptfzy4HJ2DIn9
auYowxt1Ei9/uq/N12NmRBof5oFlFrEgtn7PQRbu1jKuL89k86Cqg9SFYrUwT//egKNgTqiucwID
mJw1apltq2X2Mq+TC9ZWLEtsNc/7fZylO2dq762mocXpqTlshJtx3srsjej6jtVtSVcNzP0qTwFt
m56YT7baLIfLxvAT/PNhBbnY/p6I/CDwC1R9QZQTHLGNNyJK9Q2PEXScGFE9KgVUJAsUiMXYnuUQ
vHiEB3cljkts2RqMCvNp8sD4D0u1Z/lQCPKZb55wgVJYUZ9SqJvgsjH/3lsO/aYUxAnpdJX4EqZl
Yhk0xj5PYpp2ulIbi2PahuXZyUVJeV8LEWaD64gIJjvpmjYRnjDEu9kaX+McNHqsRdHJmp/5y1Lh
Cy0mJXin+1MfKZoxF/wuiOzXqmkxmrnWk5eY+W75iLX6tiMQwqsR9wjOX25jyxN9nOT1q6v79RH6
Cr5xMSRP09TOXNH0jtIZeSKs3XKwqm3XN1cWkO8AuTFdaMOw0vubOKQAqEa6tWEEn8SKZEdM24KY
FVikgXzMPD0+hGn3Tbfqg++R1WUU/lteAZjFOXLv7zoaVac4128Izc12Rc1P1HGLm7ykazUAYaHF
f6k8t9gD//k+DuSQjKQ2W7CzzRFFb4MvYTVWM64NdSqM460pU2gdWL0CMuLAkORogLvuCuo/3JWJ
h5S66MjQ7ONmH/LbQYiorC3xDeGmMPrbNCqA28w5t4g+vlHgC7pLuR3mlw4zlW5U8zm2NUKG0KpO
rXEhAwS3Dpy9AZX1iuRWH0MoeV+4A3bQo8ZDbUNrV0uMygMDL8eoOfvp9G2EjL2eEgLsgMt/pphx
VqPXfWh6SCGvEu7W9EiYH5tmXtf9feCBAjH8/jmea+p+yUTp2kOqPw09pViS4StC8daOFt2aZmKe
XcpVxyL1WmIZViGd7jXwFwcDZrpv7CqBimvBu4eRrEnfZIFU9wiWm3rf4Jlcm4CIt3iUCYEabmkH
G1ubWgQMKAIK6ZSuvXGmfUwMxAYvqEaT3BPcw3GQ0aEzd6QhmCgD05+TmHUqydNTR4QxgM3hKbOI
/pqhRLWl6dIfa82dPs0wy/UeWbjRHaj3A16oeFOwj3ftbNMwdIvxbBSpdh2niBdDTpgy5+plBKLW
AViEIsifx6odt6mbiJ0orR/0IcLdMGsn7PQo/hxksFOGGLj19N2Mh0zTpHbtnFSHGIWBr8t7SBp2
OqKtkMj5LUosYe6vXdxJF6+yq00OoJRRRK/fMwdowiz4XLHZZTsjGoy155kvA31GClw+8uy5MI5l
RAi8Hn+mNF5ozQbQWVzt0vVwbicsbj3j+aEduYD6AsUoxBn0iYO76ataHMGcTCsz89FyO3BluunT
JW6HxqTQtvROG2v+BOdy5+bBPcuJS5rxN3X08kfrN9894Askil2GMj9ZLtdtatTyFCXhdTAj72Bk
7oHJJWEYKVdnFEX0moLupsmF/Ty7SHEnXGiGHWporarnlESMzsa3KvHqOZZGlJOe4D1P6s0QkZDd
WdE30hU+QHgynNBh2IBE065zu+3yMoEQ73BNCuSpQCiyLaGOazzh3Z0/E6Xb+zauh374CAtLlVUC
/NiZjfXoGDniZWh0Y1Np1vfRKU6D68MEG59bqgPYPa1fqXTt+0I+ySm6qXzsaW7YpuhKHKzXFgli
0G35uMCPG5MaamCnRCyRI4KukIRl/5EPeherbmyjDfUlMbFjTuGxyZ2fyWS+zlWI2rnWb0w9IBpC
x0kUmhVSPOvasRwj2syArJ13gMmIMrnkCNpWHgGSuln/qkoaAjiQol2ZORpdGOI8cIkwpTXqrZTu
+2gHt4nm17tRr8kymZNt2cN0Be19gwXyaoKlWHdFem8APpV6RpJk3z4Ru2w2EZLOWJ4jByecAkKE
djkeMXaKVSqamVMFoJf0cFdw60cR6NUCDgIY+H5sXoZ07jbVbVxC0XAcPOdkx4uD02R7M4VcRFLz
m23/QNISnGWA/wVCM0MRV31bw/3P8WgPLlMZHYImfbIdqVrvfZdmO3fW3mb8L1FXvEZhzEx8tkAg
RoRhuP5L5FE36uKG9QMFoCoi/aOr9DMKGncDnsbdplr9WWCpOvKHwKGU3FY2qvZKk1TyMFRqa5TF
9oWiLbj7iuFIw1egpehRB1AcGzMLSQoZcU2ZCNYNRuzzJJDMxEF3ZSwlea67k14NczmItY2Blqcr
pnk9OGD2cx2SnhsnLHP0HlZXuQsUKzIaTBb1tpqPLMfL3tKYWA4HQrUa4BSUwJjWLJulR/B1yJBY
4ATG/mdVTL9zQtDZoC5XJIWlXbFslobBPw5pQtrHcDwVBvM9k9EE//L0aJoSKkRC0iW+w/jsdq63
qWpYAksbgLJIxioJuGzjIHuirfg8FtmzWZJYAYBr2tYpM69aVHLXZdHHEmezhMHMKrpp2STjyAzY
Yxp0oLu7yVWNzLWQWBjUQLHPYqcBrNOeMrURdk8lPYpvlg5NMfVvaagR2mDkxxjn1355WBIrFroG
QhsdR14JUMhRZTHWGNMp1mlJ2qAgOL2oB9Jl/pwIlNh6hQVaSBBWduzhLS1ZuX9vWjUrx+fvqmXd
5au3sfQ78qrwiO5GPbt0NJZwsdbCdb1djv0smGhqurdLYyNPWdHA6vZo6ahC0leMi1CtOxroqihI
izjW10uOEfeuSF/rTAy7Ya9KftepIUoSZeijbZbfgiztD4wihBCMengJexXLDljHCrHMm96dlpec
3KXQbhM3/uwi+hAkxLnnqenKHRATtLVtgtRdbeAMYQEiqiXDRXnShpx0UMn6aI46H6VuT5QWwO0f
ccH0STgfxEFWW2sifSqP0VXY6hSJ4rLeT0Pu3Ip+OgQF84Uict660rIxLwSnLIrDa+GDde4Brq9S
cC7M2wY0b9J4G1lyuUNTPtwwNFSPWl0SYiZfEDCET46nIa+pAOKwGsd8ZRf2M2kLNCoMIHFW/2vK
gvLSitYgtICGL9ZMPM2mYW0tm4Q3BF3yFhC8vB0c4vJGvez2MrHPnHkYJiNumU4sCq7KkqZJ7ACm
srRovBj+hKiguVBcvvJF+IcSNvOdJX6ajUyvFj7LYjbpbVR0a4oE6TZDPHZYJ9/ljVvuGn+isVPF
E7xtkIQCvHufim7TlON4n3fKNz7Wl37IWf9zwmAt1DDM1CgoOhfeoT7nZy3MJQgwbxPAM7wSRtVc
u3JE/Bz3jOdjTIa8E6GVGuRPe6Jo4IfB3l239dxe2sacD+Nk3SGSLs9mBvwk0VjJ5A0f3TbDteVz
Cw59+nTM75Fw6iBi2vLY9J7+NLl4hu3MwAJSNp+1MWe7hK7igdogfJoIImQdxZsJf6bmC4xVvvvq
ehas/ZHorxmVED2a+wTOwM5Lxzfys35oxWTetVPdX+mUrQu30C62bgZ7vyM1lrysfWnpRMco05mp
A4Gf6FPlzFr2TB+uvSiyc2H3zOfgWRNUs50Id8bJBsdWpNypEq6odWcCIUCmj9ntFoXujT111jUx
tLPepdPBGvMPdA3OdvIB5kVeklxhw4RrtCLjfVqHxaFnkB7YsGqebtzROOnMKLY9ba71LGFIyex1
8hKWJyXfa2aP5CV0FtKeAWteBE0FqZAOoz5pXE6uCklo5Pk0/Pk0MTP4gtvMvpknk7xOXE8odNAg
sGA1KDqAMUleAD4gGkphSq3oqeO0CfWHmirNgbcttnXYwanLyD3RpLvHylljHRq2IiUvw8CwGcVB
cOMFI8a13Dq5orlP9XG4kWTo3Sx7LFEMgJuJjgRJFnuCwlQaUlKx7gnX2TDhRyGJWotCBOrZQ58k
4UYoLy94Gx3LekJDs7egVkz9zirj7uInqHwE/AsYClt42P1Wr/0WraN/snIICWnaRQ8iHFcvdWrv
/bb8yLwMCo5a42hhglTzdmwHlVTbP5NfqD/oxfeu5foqy2hX97l+hRCEuKPw0nUh34VO295yZLsr
fB3zgJHTp2lyf4XPnDnZILLbJsPr51VRes2a90FXKbIEDx4juqBP1Rwqs7V3rCVvkSXl5yBust4j
M6yI3HUuCWDIQlledcveJz3ezkjW7bls2zdyDMwbIutmAKESIKGgG0pURbWl1tEd7FL77Cp32qGe
BYBSON9SWfYH20oeu9aXVxHZ0EEs8bTcaJu5eQht6hpaaA9XkeQs7yeC6lQuV0ukgV7m9G90ghHn
Lpo3rSfukPGFl85GDVU2+V1k0gu25fcmEHSzvPHe9Xwo8SpkpiWLvKso6NttPpBuTBWCrqq2mjLU
oa7rP3OjyY5iMo4sgT8qW2ZYIPxx0zruuAuy1t0fZ7+ot4lbeZtyME4Ymrtd5jWKF+G5fLOx4Ix5
TS0Wu7JvL3FjiNs49cU+SXt0kZbrYMnCt685KSraaJCbCojOOA/dg6qmjocM6NJH6wxATaA6SNEc
YgfW01DG6hwu92Hxbg26zuXQo3KLxGkU70wxiBUppvKAmGuVw7AgAduDOtk1NUpHDI9aPO7JwDr4
mfszYdr+TFjBtqtZRUaa5lyEfYqqvD5MxfRGj8RG7Myl5JABtLYa3O9tZQTP6SX3bTh9TnbtU+SR
TK/79QBiaBsPAH0AyKDWNfxfzZyEq8JpW6a6pGxC9sCjpoFICUom2Dh9nmqiZ6Z50tZehAbaHjG7
t6g5txj0mnVjMIHFB1fRX2IOUA+SMGlpXJepGHEn8wq9A30nXLBt5jnkTpQCMIL5XHOftlq8xzY5
i5QaQpBzXQiWQy9v+jAOb+xhPKfxRDGGyXrbUrcG7kJQx2xfZgN5gxFomzSe8z3Bhx+jJLwln/oH
tzW+ZY5BT1Gzzn7Stacowx2WY3AlJ6Y6ephin/ARETE6vFnDjPGJDju+V8wyehrnt/1cbUTo0/lH
B0mwqcecM8IWLFKAr/4Z3pi8iOZa9XDHBhTgO5LKp8fQdLFeJsPBCFDhG74LQaYhCDqKs+iKhQj3
lAXry2f5CkJQ4Tu1dVfRYNKTMMH/PrzZsnqIEZZs7VqBNJ2gXXlj8DRDfKasSU8shRZ98V3CEWzc
ml08Ez3jAmybmf6QdOWzajUeWUn96md9vHEbpc0qE6UMMn75LdmF9FSOw1xs9UmLN2GaW4wZYI3N
lkJHZ9jmtiLP49x1GogCSaKIQHImdX287TB9O9ZbmyTdi9URUFfOYKBbr/nwUgQ3K+6SV41OGSgT
2wbwNu1M3eqRT+oTdNrC4w5jBXs7lQAJKkn5sxEPBQNdWOf/xd55LEeObVn2V9pq3HgGcSGuWVUP
3B2uKYMiIiYwMiIIDVxo8fW9gMj3mJlWVl09r0Ei4U4P0gX8inP2Xltewz56nTLJGrFC8r7kMG7c
oKwuOTIMOCR0opln9Bs2R8yHY1b6EWg/WDOZdg1t7AGJbOpjbgxHZQgqXcsFa9XmLhVkbaJ4uAHa
qR3SQn3V8Q9fyyGBWsGzHzW33KJoRM9P2eyIGfUtD5V6nvgixr3HIEum3yPcxQOxReGXJCDPt7G5
xgr6HwTKsgFtvPJge0iRJZr0AbDULmNr65MdjimNiQbIQz3SshBwlobeOuLi7S9RjQiGaV7bBa1l
3sTLX2mo1GJSm5lIESBhnZ82aQ6JtW5t48nCnAcunCAyj2YN24cKnFHyWDqF9Av+6NbrG/MYQQM0
0qq89cJbXOz2BTFAsAE7R3gw2ciGFg97OfABuLK1dwMK0k3fSSYAtthwO7TuFBOUDTMxu6EwcRiE
1I59ZZKxPRTtXjSEKxBCl9AKco1T65Q/TJtFkdF77QEkXHCLehyhSWWER1ZFe2sIeUfmBmfs7FE6
Nnt1grfFfg2fJQg/tP7uAEMtKrSCRBreAoN8SCSr061WIZ+2Av3iguox2J71zETzIuqBIHlsnfxK
uHH9gK1nOyhAzjGolsn5rglJBItXPulZMh/tEDJYEmIbmcz2how/uDmAnWcHrzvGPiqKeTebe9bK
FEib9Kuoxvlg57N1xYwjD9WUv7d5SlbtJF1CuPWMemRB58QqrrHD4iKgvIp9r04uxOnuDSLEKX1D
rD+lrtJPtk7TCXwec3J48doguyHuE95yWt62OrRvXtlBjTEbQzt8DKht3hDqyaj8NS7i4eqlaEGd
wKp84bXOOXMlm7RSe4Sq6l7Wg1dD9ZZanRCuIzCHYE/ZkxrLcB6yhKxyrz7Eg+vemLGD19c4eV2s
3cG8+2bbnYQbyi3Atd9weNQXNvWkFo2MBYPlvOauViDMImc4sYjlDsf6ksQtLkL2rL6bwq4yp+Gx
WA4jLNyswEbZs1MtxqS+q8SLcmV3EXZZ7dg8mFeNeK7tXJU2tagEt3RsJKcSOsSuyIx7SFbjFx23
0GJpTHbxOFsH8gVMQi5DuY0a5Z60LvHAekFcsmlY9nMdI8Fk7SoZuyCEBck5zee7seH7W5bju+ir
+Gjyod4WYbXVQNbeyLDD9REZmJ2S7scw2uIh4TKUTMlfesSyUabfamFp3LLnPc26y6bOScFJzizO
s5NYgLfSWFKClKtviqa7o0BYXYYwnqhvi5TIW5aNNoXbbJLdjVfvIAMyGbA1xYOS7orUrk8qZxDO
M629kYi0EypO917LRQTmNWWZee3qorpxKR3G9mDuMmU9DbZ5UXXlHbQkBN1AwMDGrFqaJ5VM79Kp
v5vdsD9nlAObFJiskGV8yvOCOk2PlEJAVk7orzbGJDY0MMkaZfDcjjktntZMAG2UpB0BaeoZPyTf
6975iJP6l5441UEW3ns0kbbc9Plt2cIPIcKz21Yw5X27nm/hLJDQI61hG1GchsKbaYdpHNuDyJjq
E7ZN+2EJe+kgBO1jTR28CotARN7HS27X1w7l98ly6TfPk4vNDMEG8XNDdLGzFqJCh0+nbHmuI8t0
5XVPKpDelQLuU2gwl2QBEUVkOuL37dwT0vayqdQJ9RE21kWOFnfs3ia7O+Q2tV1jrmrmtRwMXOU9
tCPlqcGGLKhpcBqmBqgUsF6Aj0bzywrH8lJULvljdnmMSXm1dCaZpmteC6f8pk9luw2m4a3rWNl6
Y+Kvr6PzKvtgze4r7lUuYBg5x8HoniMPmiYgWY22290cvDgj0vSeSFeGQIcCMeRq2mB5fSay9Eml
F0Po41dhM+8Mtcj3iynvdy9/6fatzb/Pvt96tt4XBt1TVBXFnmouxd58qSWppRvbkZnUBbRGSzyG
s9dHW5pPEBJklzESwDPVemSrRqHn28xdNAjr7aSB2J7AxKd4qKMLHyiyOmhwCAZn+S7EeEZxlfmx
iKHv6+FDSGjopoUhhAeKJtgqOGINNRyNOtqhA0KaoOdvuYVgcdS1o6zvkNBnh1WyNiyVMj2TpH6F
SqL1NIZziPdkVxFFuUmSFt77coiyhFwIIsc0SjXnZhK9L0Yu7pwu1iVIa3bKtvnAl6Xe9E71Ys+D
yZ4lxtfGXqa8gIwKtzT9c+BpHmUMx1DqMvENcSEfnzKrAz1IzM12zX1y1yShmZnXnCVBBqF8NhK4
ciHYKtB3TH9rFBTOSrFlC4JnYxHfrYc1xGeNC/q8T7PMZI+j43kVTn32oQOLVVLKbsReNPjrK1/P
ykWN/3lzPXMVBFdkoMDAKImegzollnI58/51tt6MlveqNM2nGZBsVC1x4GokTDLsM39aEuCHNQYe
+SbAb83e9QtZdz3YSxj8jLVhFWLNHvs9VNt0PtWS47oe1puzyWI0SUq5Efl47b10ujThrLMO4M1Y
ntG81DSp5y8yDMhiiBRSRmeq6jSN6Vaw4E2smn2fFx0apX8lChAC1pKgjSexWdI/qZeyBmnOEoV6
J5MIVhFWgVWytZ5hL2Uhj+9237TJ3XoXjcTxFLkvwP27cxknfxxa1UMz7rErfoZdhY53zkvCA3JN
AQ92qvfeo2iGK65HPz4hlPnXAfDStTON+tBHKaoRu0fHvlaEaQ4SKmUl6RFPB2VEiprxKO6Flxr7
/3Ger/7x/6dAzJT/pfP8LgUSVeZ/dZ2L9R/9IRGT4h+CVaLLTua3ffzTdW7o1j903UGe5Zq6Cb+D
H/0zc8hdfuIaruMZHhe5g3rsn65z6x+OYdu255gC77lNHNH/+fffxvj732by5m+3/1fR5fdlTAnt
P/7NNJCU/cV1zh0WnTUpDZ6GwQ6KeCP14+0RzxmPN/533acemYsGGVqxe8lKlD3DpM6um8pdFkQv
Ax4LNc4afMDR3HXalxQ3PE1Bg+0q+4Yib4fLJHVnW2iCYtCitqjafKMnAsLuwuPXBd8iIdD+h7Xl
dybpIUV8AWurdBqBVo+EZqjb97GCjTM3JQCmGK8YIdpL9wqiLytJR3rn2QJC03isDZNopKpbOjA9
HPtFwRTc1g3aU6TNzrlvQPmuZ58HVAxEx+At0uOd7bKNWH9kYsCg4bL8o6Vcz8ItbIiQTl9kxvdP
TeEfh7BRJkNdkO9S22WHuNyElAO6cMZs8Png9QfrIV4esp6tv2U9wwXLqG0XvjFioc9rYkmGGTIg
q65Zz/LLetCNLr8gKnKOOId8ZzLNM1tFEwLOctaWuzylKgehu9+GhtuycJ63YIKzi5dLHcGL1B66
Knb3ZXClfkQ2d8P2zLPC4vJ5SAz86Oj3ve0ExRqwdNwzAEvAIaZtqkvsxFdgg7Pf3OaOPWyrxkwO
RVrGm6TO783B++EoJmsQmgPd6OxrNufZLorVd8/rsZBNZNnQXd/pkePhePGKS1MCpaqJ8/Y87Vvn
YcVi6tr3+FG2hhznY8n+yYKUvhmwvrGDqUzscaZxMxJZxEK8JUlRho6+T2oYVBGpDJpnwapqKHqq
zoiu2vRhFUZx0+Mx2PFsbmjMHTtXXOrE6q7BBIG9Nd/DAXd4PEKbKyA93FQaN42a1YRll9aNqm2Q
Xz0hQXHWf5mQqo2pnK7O2Em/tkm3CTU7ujH7mquTMjphkbI5DsI6NmSl3opo8WLkNeCkIewFxXK6
IXY9TAdRacCsiADwlrWbmQ/Xwg3ElWUMQpuxuSBTsq96FhM04M0v688WQvNOx00JbZp1zfIAJ8Gi
Q6PqYPDSbyZvsii38azbJnrpNZPI6Thix8fP5uUAfQnfrg0iVZ+fnRDBWyvahqp/MV+BYE/XwYl5
P+zsIE3thzu34X6eKgMM/QztbupuaDLynW8EeYtJYtEIdpq/3DfU32rqv3GLnhAABA0UU+rHCTyM
WYTtmZo7Rjr+OI6H5XS98/NAJdjXciCoDIAtJmek3IbgL4PSuqy3zMW+lOpAFceZPiiJzBPBqoFf
kTVl0/qMAf5ybZgXRDbjIjWkSWD6leXck+z5m0cfEwgCq6a/tVJAdZ09k5DaUlY2q9hkPVEIdqDj
fbouERLP9Hsv/76a9gin6I+ldLD3L6a/1c34+1S5YlcbdGf0QGXzdqmz92dUa8PZXA5D9iZsPjlP
WoCCl6VBvvgJqeDuGrDSx/UuWVfsAeikwYYzap8hATflYiGN1xWCA3ldL0N6I1VKsKesCARNTUTp
mZP8SMd+CftBdMg+uDpPcffH2Xrf6PXUhzP70Cxw8CbwEF0ZzjFvnfioejn7QkFPdQP5ZtUy26+u
x/UpzXn4ZsTEQP9+J7tBbEpv1LY4zSh9iwzeIGQfag7VjvKKsWEaQ7FLIRhin2i3VRYRNNGW9LLD
0ty668J97ZavZrpWx+bj0HCNyb9q9EI/tyjVjhaVH92GMF1Uh6yTJI+yMdn3SftszROjseeNe7Ms
npD0ogPswd/CQgCtHBgEeE30aZgq+RjpE++G2Kkx81ioeBqwi2FxbXqc+3as/SysXp6QSxhdQaYM
ETirHc9ZbQrr6erbaxa173o2VFiPvRiYdanp0UGC5juvF8C0iOjWs6YsH1u9U/vVyRkvikvHjpmu
Vsdl0C2TFz1SrLX0BXIXU128rIS1ZXUsaH4j96lHGOEWkQm9+cMkrsKH+Sb21tw8sMoNmIka69iR
FtR8s5tfayu/ykPWomsb392aNt9UmO5sSA0EGJHHRtkDNrg+MishJ0DYgFq8rFxTEsp2QVDCriDZ
yc0TdfQGMz7aVruvpxNqSO8U5wMrbIZD35smbYf9/dXMHodq7IEcoyH+fO3rzT7W2canc3gzNbRE
17ehSQgm0IP5uN5aD6tswR6da2ZO70NhYINfLK2iB6VvKxNT47KlM+lpE04VbeHZnJt0uUBTG8/F
gmuvTdn5QUWDFES4PM+3o2uVmCsMVtvsKL0CIoRdpofM1KJN54y4fGUCTtAg0DiGVnWmWgz8me/I
olcm+ExBL2ETySpA76MvBFNp+y6niS1J5d2o0e3ofJCRvKjj1wO7JAYwHEWCtLUs8uXWSaQ6RWzW
VvNlDl0iSWOS1x3mAlUr2jCYkT51C+vZel8zdw96SEdsHd7Wwypg+Ly5OjbzmEh2iGH1LiphrnKZ
4eXj2x/qS8zveroePJyC2IBdG5pCe6VW722UbtDjX/Zv66E1uuYA5ev3GEQg+Q2RfjDHCkCbDcpH
Da2y3wr9+2+n6DLers/lbzfnQNcOBY32tY3iSiQ2rXcKUoX5r6+o5JAO8NrYotj09BjP64EobLFr
ct6REn3j1XCr6mC29kfO+ssfIy26mELDVqNG0A5PGuoCHcUiVyaqFr80e75Lv12zq7uIViQsZ9rM
W9pSeBIDUlcVhM1+AREP4TcS1vyEfxijh9s3rsnAXGFBoLNDUWTxSpmLpS9fDUfrqVhurz/5/DHi
4aYDO/b5s/Wh6wPw3KmT239fdSQumurjAGF3vbXqS1ZpyefN32dYQU/UqDdd5eDGX+8rV0nK+j6q
pcx1SaryIAqXYg2vuDDZaosFkZH07nxdSqK90rxD6BI8FtfFrzin2mBolnGuVDnvDSkfVmMymXL/
NE0vZ8Uqwf70LX8+5j+7z21GxH3QDX/bqtcHr4e8oFluVP1vR/V619/+/Xqfs8ij1rNurDTElhb0
h+Wrp1QegwJeTqvaKQx0pOayYM+T7ciA3qHDIqkpO45WybD4ryn08+Z61s9AfkCMMrmut9dp9vNm
Dvszh+5whuNPP8bQCeVY7YSL1rzuJ2xa6+1h+R7ZwqOn0uDBjJYayXrw9JHIKK/tPLoKw3awVHdd
DyModZL8qFKhSQMGYlCRC0zXY0ZeChHT4lQL5jKg0N+nwWFxjnbVkQgHvv3Up+ftejoi2MpQtxm0
FP/2oz89Ku4SIMljjvtxfVThU+lWp9ll9PFXE8cq1V/P1kOX68gA11OVOnN9WU/ZtVREfSwD9iry
N1Yn8Ho6WSNf18/fYjY2KDF37LMLzd8Uysji5TVWb/DvX/7nez5/ZbAI4NffuN43NqZ36gDjLHf/
7VGkanvT75/8Pl3/+u8nsj50vR1XLo9ab//+i5+/ikDTamtKpy0urjsxQPzrhf3tWfx+2p8//vzt
/437SNxO3AoH356N0GkOJgqw5BZSTTOdHRAhhbQHigoUXjESVEohfDSqW5HoSAYGOBj9XLwksdfv
SqleUkyMLGZnuEC1Lkjude8bwuW+shX+YIn+1rrAk6hJJej9tGJfmjwcCXO4zU0b4mATPY82fMIu
SYOzQ7VPRN1EMIaN7L1xJj+joUfLpX2yypiZxoMBPzOjUAjqn+bBG3YdhFtnARe3QOFpUF3wxeNP
imsU4IXcpsvLXOCO09A1+0xj4nPo4cBP8ivWp2g4kprvQtvskqaIcAWr7KCK9lfg0H/3xiHYRnr/
zaRi7TvOVy+BbeaqJEUh1OMYq/fTaHwnjBHk6b4vl5CJygOL45DK53bOGYVReUybFGsM71vWiEtZ
th1DX0zOQFvcRtHPYXrPCNtMrCJACKn1exQjr22Pds61opOo2JAW5XgOLetgterOULT447DSlizT
n04A4kSXpPwGVCTALBBqwM6tq9tXzXV+IuKvnaWAkU/MrfxTcE3TYzoGeyvd2/VEVLGiJA+dzif+
/Z0MggdJaeKlz99Bm/kdS667iViLvGatW9Xpzor1+2pyp02JC2jDWY22p2DHIegWhM53jHT6ThSy
OZVp1tNNAAOXWCNdoqg9jHXFJ+to+Y4EHUg54FDx3b2hvIl2Yx2+NKNMLqmGs4HCSbtTbB/9wgD2
K1IHFqXtjzVNZbhtWB8s7y3hSj8nzNRbQY9or0fxE5Erz4FrIsY1tZvZYQFKJ+Zc2I5xGFtqr0v4
aaRGur8hRG0q/AcrK09RXonHWHhfPJXdDhKbShKmWIeN8K5rkkNbjcNuRvMhKWfsiOTNDrEjD0ir
FZlaMNLiJIAt01z5j9wUuAoYDGuIWzED3EJK2SJxrI4xCyzITHRdE9qbIqOvoN/JuMaEFLb1WXeT
q95P052cwHXnWnarKoE3gusVg8+S0+Ac+goHVEn2jBgmLs5utvaj6RJ+JId7MyFqLxTVuWnbd3PZ
W3q6i4BavWrCY1gFtp9ZCtAaYUrAeQVrota+8eaSHl+Pr9aUaXKhN2zBu3cfi62VTDpp0HiLCjv9
Wln2u93Yj8LTdcw35atiiNpOPQYDFMj6dhjn+mDOQ3+j6wh3BNTBkV2kMMuaR+VMB9YmoAF/W6Iw
c7qWxB7jAXBwcz8VH4CLv5RTA70AfYc+Rox9T+610iUScVWeqnAUFLC0n7NhvBRxsM+iCOyaJPU5
wduQh057SNGOs89HXF70mBKjzN4FQn4BjdUcq0uXNOIgBMaoyqnIvuxGwfRPVoAjAr5u9nmmqoWe
xPMHDecI6RvXJjNJPQu6XyxyadOMwGQDBqcy7xu/zRK6W66+zQn+zb1o3Jd2clsRxeo7Yfq9TOmO
BSifqL3XW6tk5HMrFqEtdR9TFaBko+A1DwCO1U6ChCc74h74olwNASsOx8gFodtW4pICx3vQRkwz
CWlcezdtfg44IA4BYxScLMJ84pY9rhjZRbcNdO7hPuwtZ985xMcscVoY7qVTIGEw9Z+QGi9wkon5
GOK3eci2wkP4S8o2ug6uL1Rv/U1g1i8EwA6bSZ+KPUI8trgvxN5+qLiB1CJr9wjYcsEp2kK9Uabg
NfU6746RfpPBeJydkqgKF7F2mf7sSpeYxBnSeyJGoOvCyr/kjrfHBLzzDKO7J5WzsXL4lWX2iCCu
2IUCGdMQtpmPEhfm5mTtVKLIiTBmglXGty4cvo8e/MF5eG7DjH4AWuexyb7IuH/WpgUCQV7p2EQX
ojXuCtN574t9C49rG7vJWfaO5Ve0LEt38NA1faCr1XeD0X94RnFMo16nKOf2+2Lm8ovBvVHKnG+N
5Q0qvChFvUeQy4gC0UtF4GsG7hlEMMVOWYW5IB2z3djF72rwvQxCddL1kLg6pFaE0gAUj48eUxW5
kjSmMxCtviVRP6gYnKJeGD+J4lCbJP4KM3yRYImlmdq/d01rbMkl53tBpzSOjGaHGXZnfu/dytwG
Cm45dShV9nTtkKKGKDwC0ui5NiYytdyt0+IEkjk99FmLvgmUWnlwOyqCoyMkcQcRdN+ElQIlJJSt
xpvbYZi9NYroptZL+NuSnHlAILfUm719AiiQLZrEEEV5mGAY9VBlWCx6wKCyFXua7JZvJvNrGSWI
lJPW8VE/FbuIReNm6Eu1iUmUc2LkBw01disa3wSxVruET6Rpspc6QsFCPMcvs7wPbcpQopyIPhMT
Q+GLk5qX5k1FyTPxUm+tjKvzGHT1FmpfemK7ejsFoK5nkr+s3rhBYUDagrrLC+Pem4mWLdCS0vMd
fawYJZjtEBGxYDCOggpyoPXcVhE+joh5mQLCo9CsZzdggExjpT+oECRzXSQWZR7tURCtRLQjUpYe
Ak/X5mjKStFvxgSiYST1A/G89ykYQ9ONlwtivsZ6fj+WOsVqPrLcdU9TODE6QJ3zDde9aEUYncpS
2UdRZ3g0thLJ/R0rP/jqrvusgIh0RXTvxlVzKXvxLvC24HYgPY3EZCjBpj8G1AKjhEClLl9YXXpx
jNvghxGNT93M+0g6N2jYgL4i8xgpNyRN7SRCVZxaj4YN/ScESYhawNSs1tcjt8Nyvmhzk2gn+uI9
WzQ1dlUjMUjoz0nst7jt34CgkTlssgS0ZHOnT/hwRmVte4R3S14b3p3wF3sOaveC5vRrrRWPUtHg
M0Q8URJW93oM06g8DIWbnZFBsHzSdYlg2dqrbnhkl8tEzbeuNjRGOJuAvAkKFL17fAvG9ITf9ktp
Nul1iA1/gJmba+REAEC+IbtsBuT4aGOE2KWY7gwvnW8mSz3Q+DQuWttvVKFdGhroRNKoDogWAd/z
XKkH2dfUmj2DPDAUFXOo4MZU5YWSeASditWty55P+6q5VOAa9l7bVEAJLFPicbOpINxaundTvB/b
Un5nOAIhymJ+r8jI8jOE67coTC4o+M5SMoPHSJeZaQucuFlMB2bw3UU5UZrToxLTeO9aeu7rGqxG
auAoOGIFk5HK5FE4CcRFfIQhpa+CWMupST9cG/Z/x5xEt7/4USZo3jXWWpmLfBDdEFXjDOUgpHI/
HZ6Ij58PZqkcnxyPkxp0EO7o3Y4WQwMDIsE2QztikqjMu9mzTw72dy8bpM8ySUOkTZQFe9htbje3
qYhw1fBrN2VPgVK6anH4kiwFim6X4Js/DQapHZYD5L/NEFoR/OhkBCu1qKH2oE/JDTDe0f2p/Zwx
KsdmQzO+Ca4JwgIWWtFH3NwkhbHPmV9ZRgZHIDSPlvOFQBAUz7WBdg53h/SWSKV0Z1fVt6ancN4h
OxUmi3vpWg95aL8Cut9RwHswPGehSxatPxpzuBsbCWCsnB9LU+vR5FjaRucdnyKMEgZsAqj23TEb
Lyh2CBtzdYrJ4yOplvpWK4cczufZJU1iK4hGaGl0blt9/IHCctr1HpaHrOMuUg6CjV7PL5677AsC
08eCRcYLoHvklc33LqQzZyiyKhCrsYShL7bYkroRO+vEbDO02dOUo1xEpPLTKpDvEAHnsB8jp9OI
EQ6WlUnZjoTlvN2T543eOkWSiNy+rB0b7hndwTQq1dGAQrhFe638DKYPuxyxcGL39BYxoPGXs9JW
xAZhOhisO71j0hpF6qsYNRi51IiY4u47ZC6UUohdD6Civ9Vt0jHgeX5QQuc36u7NGduntJMPAm8e
gUXUGBCgbIPZrxukRdY0EmBIcEVuytcegzjYXH0zKwS/3azYrkVTzpU9+BTSLq6Hq5AWEyV9CkC5
J08IVpdXSaSBDcRSHdxeP6DQ78/lpY/jdztGHt6TibKxzRcI4h/1zKxkj/YeYcEvMS0BD8sH6KgT
nxnbNvgeWV5P+0GWz17F/DHl8jWdjYNy+19dPj6jbD2VRCCxrH8L0mg6YWYxN4V0HvWmIL9xfEoT
5JFoyc4tMqeitKddAWM0JTLF9vhCliNmwd4aiYFCExIEaMndN3NGQKaGUPqzMokIC2k0h3CZN9TJ
jCu8CUWLshov4DtoDYUorHG/RTPxIinY2Hnhm1u5hYdiumPvQiXI1i4ta1JGYUm5Rm+7l7mwylt2
KWYaQPPHmomgOiAYqyZ5Omp/0Lf9iLp5+RGFx9Dk0nbEM6PEz4rm2V7lSP96Ik5AEJqbVjJqBzZ5
9vMYXnutZxIN0RDTWSdtkdaCtEl1Ir2PYMZ+v0uI+H3k2zPYKmWXAj+W7BA/z+KfiAtJsAJZUBIN
DJVjW6QNNsn43a1tin5ck427wFlpV+NbhxZYEJWgGRQTm7r8iLCEb6NoQlo7vRsFcT1Vn5yCYHkC
el8cjajuoIxt00r72oVjB6jYvWWN8Gq11pfa7O+tQnvwjPhOJnxKeRJSSs2HH5acD1XL/MRGvuoA
hcVx9By6CJ9UKfdWmHrnaGqTDaZzdshReC/N0iA1JGLdFxGf1mXkffQyxyvdCirMjGqTgRUfyx72
5mkDKsfadGPBGxIwRQodXimi4u0Y0ruB2Q5KZCq7TQy3/5pSYcB1D0TRHd6sCqczHvF8dohLUU20
yYbkZTLeItP4FuYkzbWY3Am0ZnZuiajuEcGTTe5mZNqYo3NjWi7AFcJoRtHhdxbEHtb6hepTCoRX
Zses0bE9ZVgUuu4ZM1RwUw9nHAHMw6b5ju+5RjTUd3uNbTxnw+O0oGxaXff7NP2QNf1prSIUxi3C
fWNFoR+5eJ1QIk68IiymeWtQSQSRnmllue/sx7HUnrvhQ0ZUvR3jebDxrWae912znxHRM8tZfc6a
zz0CFieApqXRvQAHXZJpN3WWwFMmCChS7q2t9Go7l6FxxZ7Jg1ipVolg5QBzeSxVvDUaRhC8Dtvc
a+5xaBDIkwqGh+ReRmoXgjw2wqDGRmhX4LwZ+XjOkeWVfkXP3GA5Wkv9ZtmjbgLaakZgVHwheUmj
Pr52HfRU3OX7RDPNbRjaLL+disgq7z5ukQ1rZH2hxcO7M8vntKk/2rz8WDQlRN3e9UWJj/KZGYEl
bxW/RIP0diYRI3hYWZ1rX604kpsORt+NG/8QWX6PCNo+VXMtNjnrzn4VxFXWjd5oz0Qg0iV2imLX
wx83XvIA2ilbAQbjudgZbfRDw7dBjNFxZHe/bXP1xKRJnNj84IZcnrlvLZ+TkSZyixye15jxBiIy
r1lHc7UsKSSaG5t+iIKv1+WjNRjfyHmXZCGMO8s5qcRJtpHlfokoQG88cZPaSAwQhZ6RyN9Tjxs2
9pDeuzbtU2QWVTM8OVPyhLHwcRzjB0S7p7hVt22T7wmGtlPzW8lLCHo4ZtUPFbHZGIjRtWcuL+06
xgDFihnqOBvTGakrX1wWtKFxZ6XhmxlYz7PZQaSeu0OXVB9J5NbkrFXnPodob2vPnpyOyl58C3Cr
Eeb2m5JQ4C0p7t/F3D+gMnwmU9QfWQ5G4os3z0+VGJOj8S2mlp6xQGRXunWTPt+3OKtR0hXou204
2uTuxXr9fXbd705eUUIwMJzlH10jv1td914U70MTgK2nwZGTA00b6aHSSBN2ig+TJ5vN6iOM0i+Z
XT6BZ5oXcAhUzsJ9l1zPCIq7bwULbCJLFy1mNRHJ2JZvGamPde1+KZa4T5FRKBhPYiqgg6gvtp1c
6kZ/dY3mywDoPxppFZde8ADRgspyX3+kXvogw5dBdHdmo10Jljh1evZD6XSVale7ZBpZzzPkdz2M
xL7uK1LeG6l2plG9avG9muNvadv8ysNbbKpImRREbKjON9B7MIJEdwFAEoTXN25vf9hG3sBwWYpV
pnXb92a5pYdGFYmVdqT81o3PQftqieYYhV/rESpD3k5EG7IVdHUUaPHjHB/+R9D33xT0WSDQ/gvi
G+7pv/LezOUf/CHm85acGCFRCKG7J6vJgtw2/Gra//g3zRP/8AwEdELSxSPN4M8RMkDd0P850kLP
x/9sJIX/FPN5/7AkhDgPIIpjECTz/yXmE/yivwTIuKj4PNO2XSq/zKqLoPDPUr5g0LAuYXgidCTb
4RWe7qjANZveRo3ADuDd6iD9e+9ebzyyyde3mSQNs2+8r5X0CoAogiCPIQz8WvQUHKeNWtMyrQQq
g9ffZ2WOmoLAeABu7nwsiEWxZf2gDKKcVe8VG2OAwMPqngo5BOSQgfw0J0j2TVqMmdFsbP1bmuqR
7xaet2kg+R6yaY5wSpmI4BrzbDTgdP706f2hd/yLvvE/eUtMnfecd8W0HGf5WP78lsjOq5GNSHGa
NdLgqEFZ2zDTbtmHTYdS0w5OYZqbqFGBj9vjlm/70ZzT75rBtiFRkKAxaR9bJVPKy9gxgLlLpVNq
Ale0AKD3Xo/PJpTOV7zS6vRfP3doGX/TZgqwU4CtBLRA3YUIaP1NmxlEJrkhXVxBTg++5lVgbZWV
P+QQvVlcyPIwzcQBDa8FYQwkvlRyU7nVcBK191omGqj8OgQ2FGbOdsBSCFEeUSHUv65NfWdMGExd
eyFAEOiI/ljBrLRM9BOlR80yZPJp7AxPO7ZqxA4Hw5wfYoPCcaHVv3I7bTYqaC9VFme+KkdU7OEr
C6ybdKASFI3eV7MPn13FsqyMjZM+k/vXOydm2vjiePdhtJTAVNftY5k+z5iE0Y9ovUmdK5C72JuX
gC0fQgeeP2rIaRxt9VkQ7rtyfvofE5qdyhNbitSwPqI7jxqB34TaEujYS6RBP00Wqqyt4GknAZuW
jC5tZObHTDiv1TDyuKbqNiXFYUd7UVXrkMai/Wg7rLyE3dt3UdYdXZMFuM7CdtMGtKJZNF2rgatl
iHqiGnWqWMJ5KkzkffWYq23LL9FIRdzGnXgQefGDTQ3hoUN/cJOCXTjr1pRuYk9IAoGNb150Mpbt
XVC1EBS9i9Apbsw1C9U0by5p7u3/L2Vnttu6lmXZX0nUO6PYbm4CVfWgXpZt2XLvF8LdYd83m+TX
1yBPZJyIi0AiE7hXkOwjS6LYrL3WnGMGafw2TWJLN2wGiNr2ipHCCFmwualsph4QB1ljTaSz5PnH
lIzEtDmZvqaNs+n6+hXzMd+lImim6oZhS+p3t2IO3tbhKfOmaZ211E1OLOgMp9I6m35XrQ1zg+Hh
Ohir7j7RHqQlkwNRi6hkwDGCcWVKMlwhbPr0GT464cS8kQVmGOUfmsgG/iRwI5+lyA5D3X0gqSPH
cnzL+icm8jTgqvy5HO33um0+3ZT+sN1BNBiws7b5dxNH92ZI0qpB9HedtDrbsX8RVfmGu1GzfXQ3
7oh3C6lSILsNURqncmI+OOj2qxtFUKaQdRIauybHbh/RC12xVg7ILgj2bmmQATnhOCoKSTAI/VQ9
rHYTmsyk7c94kfZIAa/DAqmkFs/zzmOT1F+ueU9m8lXnZU+N4ac4cYYPzXAokburxIrxVvO1SOJT
CzjhA4IDNHTgA8iaw66UbrSwOzpM9ld47ddwF15k4j5SX16REHodl6G+xb2YbYA26UBZBHiq8dxH
xSUWzQdtvbcw7fd2MMfOQFPPw+69lQcrZxFUkGVFO/7AyKJbJR5Fka4xXfF8TqziEWUCiI/0syGR
2ue91OmIkM/60JqwXJstJ3x3BtwM3h3C39eY75Mu5znxo1NSMearq6dhrK6qPqBqdb58hw+Q2x/2
qOq9ayQwMvyLjMub2NPosQcxvS7nkiIKbO0McaPJQAo6PoasrN9ngfGTc+StmA7RLbbTJwavO6Gj
wYyF63MMsRIzp6Je0dVi1ICEGaQHful0ZyQJf4MZE2eNkVZBSoJGLoC8a1CW+vvRZa0xJPexGG89
i+6o69E/QqKB1SrYItPgdO2RSNHcjlFirURQALIrzGNDoEtchw0l+ieD92stDx+8sa3XYhyItRHm
ZvId0tOVfvf7deEPMuxkedkHjBnijxSq0Xx8j82MeONQqrPoSPbX1gLibYysG+zgra+KcTX1ww8s
ceAkPglDmkWhZ9z5pXE//yKG5ZGoaSUG79Ns/Usg0g3jUmsV+Q3ad/kuB+s6kFiKjm7jQfur+tfp
yESK9BvDqzj17gsYrltCctdhRZ9KAXJa6UxHC9zeK9aSiApCh86+CB995RgHOldH8qYw1LYCg5MR
7Axb0S2pj3lrvFjO1o5resU0DIRbvARejdHdeW1TTmFysquN+NDdPNpU0XA9RTkyaq/e5l1AQzyU
GzeHX1B2hJp0rfvY1H1JBFG4Bh0ZH1nfidmSw8C1gClXWs+s8A5pCsRpyE21g4d3Tsv62Q+HOxLW
cPrn7rPR0HZk1Bci4ZtDgb4tpLJFy1pt1syCbYZ4lfX18qvRq+gWe8QLIWkvIeFlofVuDpgJSkge
cR3gb5vBU7am6G4yu0M/vxLJxBp26n8NVsdAxqMZkX0KfdCvsNAqiAni2lOse4JoqHeF1Zc7c3TO
QWuDNsmyIxHKjwPtz1Wgj5xfuPaMBp85Mb6yiihlCw2om/S0IiznLRnI9Y5986PU/Jc67G4svLor
ulMY5QJ9b9kCB7B+k7lRwaiAXk5PXPy6IzSc9FH7piT+Q43ygS7eRpPuayZH1seZF27e4zL6GLNp
24kZ7UUhEkPChn/Got1mFVdGbb4FonZrSxO4ITyGqmwF1C0+oG4FiJzBPhCxRjupna1QYhXqODeA
ypMsWFrtOTT1HMKfV96IPNJpsAXfE9waxKETYXkeZmt2eK1pCK5nTY9yaaM7gOCVKH4inV5mahTE
5lqkDI408Qzv2Aazlre1/K10Hkn5ppdGfMmARqLO3DvdVnzZtvqeIkTUlTnuzdF8Cusm39saGQvG
Au1xHxWJSUkgr8y2v8UJQioReRqE4vrEQknOW/7UfuBLR1/ALnGzc9L4hhn2y2wm41ycCQKSrlVr
PxCQvXHbpH2bN13rw5yYvw+gOq9B1X1PGgdxFuqvymURD6yPyYr7EhgMcEnUZUc3kCEbr25tAv6g
7dXa6Xef9/qmpNpuIweFtFedvFS7U13PAhuQ/EQfTPn5k8jBYvQp06iqKp5BZm2Uld6Gojp2o7ho
pjrHZT2touSR8vNK64ZHGuWz3JOwHn/yjkDaMMKQbhY4T8un4/KI6owcs3RMj/PLWsLezQw8GYuf
Jh7Y5wcXK3R03/MJhd1sVQLfDI/8WJ01r+aN22RNsLr3U2/V1pIBDgOau67/nGAREIKBoLRugNkz
PhalclkMq2Obje6xHQQTL5XdW3MABKd62CdMmEuw7OPbVLm4P5VxAOc30AzEW2Q6jItyFQFQqqMr
WFvV2o60+KAJKh+vLnYlo5YdjeOtXZL+ViDqSF3TJPObVjkNagR5pnVFRz3a1jhPnK4vrxM7fTRa
2YNPYgWT2NYXrC3jpLKBPh+JUVOUPZlaR62gMZAMbfkYJ6GgldLwNSLD8BP9AY1ynkf51nfifVcE
HP6GOlKXdBAkvB/gp+TNTHqwljEbPlEquh7NCaZDU4OsLom8yfwacmWnX3Ks5ysjiO6rLAHz4Gka
LXwQRn3WzdF5tIea4xAw49HIE2j8mgG/FIRHQDXd6rPwIlX6sZp7ELZDsl1Pfk4e2IyM/OzGzaoH
aI5EuUzkifRheOpQQIP65PDQKtKlCCRB4jInWrRLuAW0P2Y9dNNWraqJWJhvdIku5s/D5Z5BbAbk
TvIz5l8qjUwNtFqkrv95gnWXzgkczZzF8edPLPfGObPD7TVYDED1CqWTxlPpXNutfRhMAte8S+hH
H83wvbKIiX4OmPHMO8xyY86vufyh5WEJOjmP4363wGyHRZq43E10n/WFj8ZKyrdhVgTnoeWvieIu
ty4MqmNpGsesRhFObHW1B5dqH93ag30NPhJvc/7gAr7o4tF/tKF9FrNNePkzy73lJYKFA778MJ2d
AfSkkbD4nJiCRWM5CkQgRqbzfVXqOmoC99i7aotGHxV5bORHKMCg47yOVPtQTrcxLg7O9U65t7Tm
AE99OrHLhOdaM8LzINExMyR1OQ80+TaFCoqvq4lvQx/i36BM2D6Bh7XBnx7UwEVh8Fvz4gbQo+qY
eGcqGKq5tGLUrEZnYwumtDC6nXvHJHXAzBIDOQkTd1R6ZHVmhrWNTLzKxagRPCYr6nY1Z6/GNJlC
bSv64p16pDjagRddR2H93GbaQJUIFyuFTGFk1Y3eWhO8O4oHibk/nEZvpxkleTwGr984DEdU77zR
X/ia6gkBV0aV2tQ+BotdCjMOuwH9elsr7UtooEYZcToQyRxdi4bzQ86AckuPliowdNL3iQsSYGO5
SsseSvp8nrVlj3wlqO8z265PeGLdLfzABxANw42aWEzp2djsIPgYJ0GrIxR1cDYGYo3M3DmyxrcB
r/nxfeuRQx5wyFBq5J99ez0lGrmrNhewRsvyE+HcyI2qoHkKxgjVjoZax3AZ6Phhn766bnBf+Ex+
zCRG9ETW0SMIm18WqipgWeUapnd79JRvAWpWbxCShr1L3tUNu4hEhYRiTKkgOAjmMb1w5UkR93Dq
IdY48WVsQTSw5H6lC8Nyr/TGsy36u4QG9T7pgk+naMdjWdif6eCGJyZbSH1EU23KNopvW7+NbjVL
2ZjYh3rTmeJqnKrxUcM2sUnynrNlal4cz5OPgdbkR63vsnXB+I1Vvbgbxhqcb1IyEutjKtY8luZ1
Od/0un3HoKBfh56RbB0SDZ8iV9wlpcoOqMhugGWWd57n36rYSA/SaptTMKgnNEcFveCNP03undzk
eRdfCAX1rqNU0OmEdMHS5DKOBMTHNfAkVdqvuHkEX2LS75RjyWM4BAx/RWBuc4+rql69+lQjGy5i
1rFxYu+Y9sXWzuoSmSCOMhtF31Ewz4kc6y5QiU7uYBeyREpbZj0meXiPRkPjYbLFjSjC4Ew8AyNe
RG77oQ+ugMrmuzDzv9s+KS/GMOtyenc/hjbaCFDAR82Y3vp6IEe+3WtAoY4wXE9Wrxcnhz23bsQO
8/hTFvVXYYiMwcXit3PD/MWfjOTi5h2st7o5KdJgKz2LNqXLDsE8Q6OcC04BXRkXqnsCEiP31a0z
0C+RYrgnIMRDWweZrbIT56DT5IcyUDqbtjEtFCuhdiIZqO1JHuhqBDlB1/3EaRueu0G++Zn13HtU
MgPSxFKNNZmk7iqsAmjmAV4b1JNHI4R12IfdOhsJ56GWQEVUR+9WVPQXogW2Wptc1Vke3Mdjeetb
Wb/Fa5yzAIH9NaVQGTXAGCOfziKM3Z6esbIyIImzfB/FCDwlGXjg4eD/4aMsxvZkowk7oZ3N63sn
yu7AwnrG2pf2sBcj2lHZWeU+HHL9FGrjmXo63hV1jvFE20/M1c+6XvZcq1NtG7jjrZ9MhBqlNo5j
JuokpHji1hGKs0ydj3td93EYiPzJ0dRr2xv6Tf1S1Vr02CFSTuhy3AHkhBBJwZjpzkUPLMYMAbIk
LILbil5+4lKdtzVgNRQPyYaEbsRGDl7gZpDfTKzH/aS66kQq5gb5yc4sQRnRK92VARY8k4nySIbt
oXcQ3JANsB7S2DuUqIrXJBRcE7VBvjAzAp/Iw1b5+JMQYZenrCApb0qbk1k0+j09y5Vs2DkZYCOb
wBdISLQ73yz3oui6rLgka5WG6LCe7w71NUtgn6tjqF0FfXxQqE8P2JdgCOr0krR6IOUt1fKOgFaY
EzAINLCh1a9cM0YIzziOY/rFK6zjyCuTkVm90RXW1e+7EdJhOgpVepVVR5kr3SevJ7U2kxwRpFOX
0F+Md2oATmbPFMg2I7t2wZ2Gjb0J5+wPVhhyvfxouRkb73noaHUkLYoSZla4BXvYsn+/mxTE5ug9
WdeZAwhkvlnukak7sQ6cvUfL43ZMo40epxi1Z5uPXc+wkvlevmR60frAoTEEFusdZuTzLwjrJRV4
iDEoz4VLJfCOmDEpInpBvPHyM38pXf78WnDt3wbNHEBci7WTgAz588vlDyw3f/nZn4e6HjPaVXVs
ruuANeifp1Qu9WyQ6wyp//Fmlt8CJOcp/3TXQJBC9w2MyJ9n/9M/Wn4oNQEkqUHu8tdPsPz6Ly/h
SaNkCRzWv0PakHqJVWsOLrEqbJJ/94x/97M/f9QYOHIZBu/KuVrkRBisALakzGUj5nuaAKDYoJHc
Lr+ubCh9pvL4kHF9iQLIjQIsDYs6blw/6q5onuKoXR7L+YdD49O68yGvlbgWsYJmWb8RfcdVdNQe
0lw+Av8qgPuyB3BcfXm0fLZOMRb6ll2cCMx5V2iDObACOTaQXhP9LEkTmT9Ue83KwvGUEgFIcuZM
HJ7jWMiHfx/y6Vj36jvMCgURfi0C/6YzyyuifNHC9SSvh6MDcNeFRs5ehJecOt3pn+wkY1qalA9R
5P5ChXT2GAcHlndXGMGHKJIC+01ySyf2Vw23to/uqqHTVwhp3U0poiPL7td+Hv0yKlgbmfUpGiQi
NHxaJFXaB7RyjjpkxvFUHrRq+ELFTcxuOSBw1TpoKIHk1dvxhoz1X76gAPaMh1zZTzEquLCCL9yZ
8m6ZIOTEYa3SFEUIgPGgYGUkzPKltn/kQCcXqOA50/sDcC18GXSbaoVOCp6xncPwtoYTEJtTpgV7
0wjezfkza4wrmhlkLE8ujEMKRMadndq01H9xN+yGOWghCPIH3A4nNXgM6MG0VEyKHftsOt0zMEcr
pJmeVs/96FwcfH2rwrb3LfbeRiKc9RqglhW5DMb0lEBfORizNhTb+XVb40HU8E5TuyWJn1yVrR8c
Mg9lIemyt73/i1AYyiLY2XDrWSD78BkaYRECTCZ9JFrqTkR6eKZrJt1TuFIGqwEvfRosGawqNe3k
qabYAoshvY1HH8KroOW5nJPWdkz5H2jVpa2exmRUv0yWpmRaE636PmpqVw3+0eh8GKMKlJt30+b4
wltrLs9vdRk/2sgPV27hPaAUjMebykEn1PY3lXQORFtuvPa9Vw14YKV9Ka+6hg6f7NFoPZfxM+ba
l8EPa5qwEDZkiQmoa7Ktp1RM9RpdJOEdGynKz8LKeMuNt+05keyJknDXY2dFO1UJZ8feo1bKrJhp
+x4eYoZJ88gLPCRDiAze1souneFgoU9NpDRg1VLIk9/srkRR+Jsq+641hWnKxG/RHCw8LhTROSOH
pPHJpmQDliqn/zSyFmSlfiV7bz1ePA0gdznJb7SlZ9vFXm4OfrL2K6wyhX9v1tDRsjyBoEQFKy1s
Ua7jP0XEJOd688yi7MhaAhxhz3dn67igA9u5i6zZCDM4MUf6dCrC9KeI8B4kD0Xq/ZJKr7bIsq88
puwIJ5DZ+J753uiWWNnNACi4RNhIR3Vtpvl6clEGxbo9bFz69+ZLkdY0JTOXRlAaMZFAf45xg5ho
TikJSCWYQ8yf0B5h0J1AtLlsNy9IXqGlHLsBGrRD13RiE6DFdTZD/g6lnjjV+VgrRcai5QrI3O38
vx8jHkgpXWlwWtuk5fqqOfUjOzxnGoGLz6uR9Cad3NQFLTs06TSnJy6OxayyJImERPY5/yAW6yIE
n5ClxSZSZcf0RqDvNYPbjFEBVzPXncXz18RwjQKVO1hOc5sGJInjb6JR/IbiF4NKkYS7SQKmwjA8
bIqk8RjfwuSXyWtNe2RrZbWzturqwU9dwsDt9Jw0E+0m7TUbMIxMiuNKuDTsxLtZeD7vlw1pxKAz
Jie7ZbXCVMt/6O3xHbzlV00/hG/DeMcQWw/m1s98YgaHn5Y5JD6jSwTj2VWoeXwRPM0DaaZdRBS2
eK2kSPe1qjCtzeGWLpy6NS7/Ye37lPTQUwe83bhSRxUfLRmCu82gDnrt/PFRZWwk6uGqthw6ee4+
BTi3C23WgwN8a5f1ybpx9LtW0xQi/+rLrMJmH5tjsK30Y8MgrSYAG9ODzczP/gWh6ghc8eT02nmY
G/btfETm3TFPC8wMXQQ/xw9Xoad9mWF8naTFVz33000Y0Uw/6uJ0I72ZDu2RC2ppiIjFwRvIjfXN
8QskAGT/fqVhDeojWjftGL35w69BG8t1QlhpU9S3ymC8q9H6TtjpdFqnuviV0DLYlSWjAzoyiJPz
Q+hMUEWxC67BvsHjvZIoFacwA8JDDxZ1tfMWGUyN4+QLSRBpH+lER5B80rUXqPupll8J59ByFrQl
xilDUQ4ywjxrWY/G2wDY2nTAVDssQW3De0rJacw14Hx+Ls5xknVrkTfeSg7thqOdrS/QC1NBIN+f
vwobZnpaYiuqCWqqRnYIX693maddJIflKkNmvm5nXVPue3s0P8mm1Q6p9lOnVUrfgMlO52gDF1Gy
M7Khek7Sc1p402aE0wajZm1ZpXnTdWRPDCXBFd2trsNqLrtxm1tQFXW8PhBvkX5PFAdmGhyWgf//
/jd0pq+iHGs0YO1vWNM/Hv6/xyLjv/8zP+fPD2e+059HN9FXXTTFr/a//Ff7n+L2I/tp/vqP/uUv
8+p/f3ebj/bjXx5sFz3NffdTj5efhji9/6RKzf/yv/vL//jv5TBasKyWTfV7S82v8Pdnzh/h//6v
W+Ixw//YfCRF+6+ord9P/E/UlvibIyxvxliReujYAjXF39U5hm7/TbeF9HTTQWNOn/ofqC3bA7WF
QoRfI+thbI/G4u/qHNv5G5od3XJ5mrRmUc//BLVluJb7L/ocW3qubbnCMnmHDp1D6y9iFNuTZSMG
17xm3T4nUyw3mPaoiWms7YFrmPvFtQihobjqwT3gHpldjMvj5abVA9Y8GrPQJRKQpg3XVadG5Gcb
R7Aas3S29v11okZrnhgQRpAWsw7CnSPL6iSi7Ao1LJ30PpcbpVheHKIZlkJujDUvi4K6qTDQOBTJ
y2PH9E/WUIX7LgDHWMH3pFdwyftZthNmz2khmXhbrJ5TJtnMZEryuSBGAbAynKNP0ha+FPCr8K4Z
5z/B6XvMdIXbXmVHTSEuSCJ9Jcak3DFLNDYUrEQh2vJeRXgxfYKV3MkqOG0Vp4pZ7cbn28PwYx+w
OlMZjERYkCyM6CSvvqwCAxzUtLvSEq+VTC5NFdzjI3pJncqFYFNhkUhJa5ETCkvSnvZaRMkrHP+6
YoS5biPvlyASgcnCipKh4AcSHHsJJ7WLNzJTNzZq7602OS8V03onye8NK3p3Ssa3ZD/MOU1Ei/np
YdIvQtdYWHTvvQfW07JNfFzwxLMBKc38B9uweRmc8MqexcgDRauzyN9p82Jp9sZdFpXefq4mccty
YVT5pdAK2iSFwUkMt2FsIVrM38uArTq4QbaG9uKvLGM6Yfp+K6V89Mfqwagguzbukxcaz41klhqo
+IAZ7sZDn4jX1VzhrjSRzWgNWmeGJ9NQnhSrU7LKq++qtYZVYeXfXIgGejArkNTbVORHLl5fSsHa
thZucbsLkj1ZmNupSa/8xrnqEN0OWglzOxqA4SBpccURXzySIqjKhGE5xLXZ1S8TtRw+ywkrRce5
Nbj3XJMAJOPHSfm20vIx6/FPtfmcFBACEQnISIzFKWaOuOpcvHg0ephs8qG12Nl4qcG2dDt2vDp8
j7hArEA5gMcyyR9zi1VUpfDRlfdZkgi/qVV9zmm06ohovDLCR8f+QAFSPBgvicmm8nA3IloQOx0n
rDV4u3l/KvXiUOjyPjBGRAR6Q0bClN5F6TFX2jmZbDAT4grT+dnsRxYvE40fxltYUZncN8mIe3e4
TQXFSAA0ssNHvG8TKrPO4ZlGdl8zQaI5mDzXhv9i5d5t2wlmwfocLqw5JIx1xH6U5rfd6ndad+W2
BtVewmyllDFcH4R2OFqZPLoGwTPlk6MEFtSm3iSZCd+MuS491weulbNBIz5603BGbDCn/uGhMK2I
AHaIb5VwEWDbd/DIMDGm/q2TVocsSF4qL1f4PQ+11dj4K3FImNFNLdtHlUDhT71sSwcVQzKSKEiW
6XPZBuj80PmSfQcaWK3bMj7UD6qXfMksFjCybRlc3DgThs8uIUpLOQFYXOs0pXT/urXDRtVzDEQy
MUGoluMvXuAti+w7LWSSnNTRJ/hPekPZ1m/qB1/En9zHgqDEQWqahyWR93ssAXXsLD++jqrgEvob
9D6YMfExz5+H2RlflCkVB2kyrE1yNdYO3IVsRPOd5PG5MTD4BeipqSUCj2Sd+rGt9QsCd2LMDI7p
PrbuuvAmrWkDRGlzL6wIYTHcX4LDV1XbHdXM+NIL7On5eHERPHOVYPeK33tLMu9rxK9GtvSYW0qz
QBtOItUfoBlxJnOgnLit+tGdWxZihyGQBHBEP74xzEGA6tJaaJCSvH00Cgt114j00pvycBsS/SAn
LilhRyEd9l+NVVz0sn+nrkHMPeW3NqSzdat5ez75Rrr2XYi+EcdQvnW77EMb6idDWZvetJ8KwL2E
0aHQR0Bg5MWqT/WLz0XA7cdfBhQfpaq9HcW/BjiD8TDtNLqgW3ITRiRx6JqYJbiRx5wKM4FhEREO
McAsoKoz3zGZKjRd/qTz503pxlsYX1gtLP2QkmJIaO6+Aq71JZCzm114F0vnaxrB6A+h5I9E0Q0Y
3XHr5Jz/pimXsxrtNurtU0Apm8T2ix/pP65P4jBuYsZVNhRk2732WY97gzq5xEYSkjTRgu5Og15v
EcDCAMACpiNm603Yn4DK9OCi+9josvbaso5Dkt3ZGfoO6WpcB0tnC2riKkJfZLbGPk3z+7RPf4IY
GJ9o6h1Jvx/SYpQAye+uZ74XzUcXKvSdpUHYN8LwZ3JwNSgmtD4yQ7ID6o0a6apr76JBdcfi6lDJ
ObtS9TQyaNlSr9zK3P/qMWkj5Cklg+zP1gyecRRcApgqRQ/Wse0qCxkLqrTG1V9zyE07x6LXrcnx
OFRWsXbd/mhW9fWgJXdjSDkB5MNxOcnnmr8JiQ/RneliZGBIqhgmHr6tWgz83cS+0fMB81OLLoXQ
9VKRAeq4LwM5l+t5b/fM0tg30rc2QTxivDTfAhUxlmisz8yq73tFbySK4au95qF+cMfhh4XMVoM5
nyrribzQh3ygseAO3Vvs+u1+kmCJaa109PFBszXMJMZwPjUcW+9gNJLF7VAgPzAvtGlO0gMyYNAs
MyuyLWpxZ9A3WNOtG2T+SMN815TJh61MeFkR7ZKJHVGP8a6I7NRoekcXv+R8NzhErzFCLsgAQvio
o7dz2G/6IiLJGfp8N9ERkmn16qisWkHoZjWvs+fm/uhfU1KsVaFzdWMPseyaxJX0IEr7Suj2VS94
w/RvnyCvn2rSVvnGWVL10TGexHeYmHvhVukmVtonOeGSJsHZiRFSq8S6QY0lVrR031vl6PuijPey
sfZ9QjNd1xN9p4Iq3dtebp4iB1RrB7wBZcKjKDnEWQF/WHb8iM19Fq5VP4QQJjtZPVkJluO4RMaY
p+k1g0STmBWNw8F6KnoO17CUzwCRnFI+RT3CPsv1X5JEhAQ91m+EO53HeewcFPFFZP5PDv5mq3mU
T248berxhUbaFUlqPtD8iPONaldWNnxaZZmuzUC/La3PqTBWtkLB4ZX4nd6y295mkhsYrOPqlDNi
ZjeP0rYB2mf6i6bpnL969gT6FLseSA8nVvmC6YcUOsNd6T1RBZwxAc7CW+g6OnsARteZ1T8Ysvxy
vDvL09+VI7+bsODwaQhuaqSJ7Ci+GcNsYxbFk++hfe5C/a5xS2RoLJnR6UIZJFOHiD97owHCJcKV
8WF46OwU40hEfZSAI7OST8bGH1Uy3YZWfAFtf0u80w0JmR6UM/1kNQaWNVTlE8a6xqRLI8Lhecw9
VFFT9UBP5T3XxKlwHHzZafrQpeK6MPiMzQD8JNJ2GXgLVQQvpEKyJk3Ck1NZnHdnPySGJy23HzVz
9izBkKhJSN7k0fDqxJPPyau88yms+ShMREcinjYq5iLEELRwTAVYBiP7wUmT79ww2lUwXZHEx0VL
jl/wdBB6grav3TzdyZEc18Y5UZFrdgYw1Sl283FeKf8xapChy5ZsVFqNNzpJB+Ta0Sdx+/vCCux1
3HCCG8P0Qj4Hr90GvICTI6fp/Y/ADh8F6VnITlC5O2PO5awpXhLSIHZ0V/KGlrGGVTBNw49Bqlc3
7L/Hrv0xCZOj0v6MPKg2pc62Cv340mk2ZsGOMHev3/d2i4vJ7y6Gme1HR10btX8SpuOvx6DGe9xg
rHfqXVTsk4KGdRwjlnRfzTg7+VX1K0QwvRqN9F2Z2LINeWgHCvrJTO6NDlS8pOURtkTC6Lm6MfSE
cIYeOFIoPltk934OSoAuIhe8Yc11vOh0uQ5UDX5FZEx3NXM/6hWX/+7BLuSnFfshda/cc8IdMnAE
hkvIjk7TFWyTi4sUZ7XKLlborDz/XpVkjQWK3nDMYCVMtiDH0YMk1T10fW9teRjlQwO2SvyEz/dx
DAIu/2sf9io8DLqACZQfuE7Yp7XYhnpDpdw5zqpyhiMKfIT7Hd730D0rXz+bBJug6WmO8BNYBDVi
Hcls15vddVWoB7NW4Vrri0OHJErq3pcdjJfGSp1D3VVoB4xnvWQWXcbXWkwEvK9zgMketmveooYS
7LwqWyvNPPYIVA5tIr7J42FeLPf1AGcgQSES5pyhKu/ZxJK+KxoZb6EwEdro2uea/lHSGs+wkbdC
OnsEt6RyIk6I3exEXlGsbAeH8lzVguBUIuYCGM2avuimQ4uziyzEklZBP3vkHOV5tI/9N18Z7ZG5
PEquEKXLo6aj0crdtoXcIWF0AS1WGXEBmftk2eGzZPpTKPeWCLRVAFABJOpPZxIIXvXXuYkzov+J
Qv87mNQrXqHPLhTPgU29Ddia9fedXbq/qqQk/RkuiRuV+yEs/TVOWjqCdH0N5wuM19Ewhus6Og8G
18vAL/ay8KBR+HvD6g6VSbEwZGQ9dmostuSsxEzby0fiKICuCoc+IItaT69q+tiwrCoWkVMI6XUa
wrewPttJwyym5DLvaeF1GyUXc0LU4I3hTyztXRc8Olz3TLH9Qs+XXWHqdg85GpUFm7vcJEubYbkb
M2tZYcaJtsvDLKv2Ycm+zrx2hFNXqnXgj9OhmxVWv3GPwTmMcK60+UxSKcvv5XnpEODarquAkceM
411+WMwvT38vJi8EpsOfnw2l2e1JXwzJXe5KwpAh08m56dH3hjZCJk/JezTrj4VQutwojrSuzpt+
kwuE7FmlxFqiWUxJl5HNFuhwdoUWipZCqAfMXEp96y1cSmHHmCCT5qGfIZOwtM9oPIfd9LsZo6Lk
iOtzhWa8ICyHqXiLwnazkGaXT5vPn8txmgC9LCK2du7FLPfKRX223F3ws05o+geLnXbhy3qO7SW/
I2GXx4UW5BskhpWBaSdPif9dLx8rbTR72v7T3eVfu8RITRy1MGt/353SfityAMHL6w1NQ18c/lub
vEzEMi5b7vdWIjNlVTiwZJdNumwVBvUlEcQGXZd5My/fyfKM5d7ys9+7w/J4ucEKnlLrh4fK9pAV
dpdlU2Bc4otdNs2fvWH5TT0g4sClPW2WTbG8SXPRArYzathsaXeMTvXZDgTLNmn4e/vauQsqTrMt
usK+w15HCyQnPt0KYRoRNN+a4+UPCTTDhrCfgmkXBMBNsPt6+SGYmk4g5c7B+M4I4H964b/edVPk
GIYZgj6a/+Xvby8KMaVgYwUXOO8c4dxFwzANvBYZ+HBJZwfIsqmG3yzdP0eNNF0f0dq8Qf+6Ba0q
vAVWJLWp2VkhnJJtLMN3rSM+9s8W5hC5glOZc41jr1reUqH3d1lNdPzyXnq/OqdiYir//9k7j+3I
kSRdv8qcWV/MgRaL2ZARVEHNZKoNTlVmNrTWePr7uUUWwYzO7prZz8bpZu6OCAYAFyb+H6xbEL4L
XvTJhFvtN1DH/1IXDDWsqCw3O3kSxpQMlawKsf/wvc3Z9a5UANH2+KgObrPSwVb8WNFyJejA84Dz
cymdc+LS9/Bnplehr960f/m5bpVfhzG0pkEJ+Z98tnyk/P9reuezdWNrWLnt9fFJUr++PEkibrrK
s/dqRnLMFW8X+XKAjeWPXqTxIEp/Kba39d0jeqxK+4oZ9CpQdhD1Yx+H9LFzqX3su/Li+PCXhBBe
AlGDC/+vN1z+PRkiOhEj9RTq4wi0MXiisZdcSJstD7v02MafPoIiy/2W2nGMyMfqSbuIJ7rjYwsA
CTig0lQV7KKc3L6OanAmc/MKtD2VCOcCLaL+ETNw8PaaHbjb5kXaRWe+Q1aS3PHJNb296z2Ua//k
AesWVv6tmbMNJLWnB/qq9EEdbAfcYITbYGt8KotD1SmkisDssRHheLqyNGLoG2240lTQhxSVwpFv
jdYFSkYpvZyIDXZ70bTzKq9nNxaCMlsC2Zq5DS3S//fV0g/ri8k3X7K8Xq9z9wMcnvFhUkWYTKwC
IocmwSbnUh1MSLOTlsQAkNCji8Bxo4M0ANWcn7uwCUGlNpwValmSIlDLxiZuulmgWKX5WJUmXx77
rf+/ad+unMxeBViWmc63DlCxF9vwd5c7VknnYB3cPuT40e8U2xfcrvI73fbp0jq7ztcybH2CBzpn
f9K4jT9+nKnW4ZPLry2wGeSovB4vt/04J/3efdXtMj0mMCIUOEttH5XycBm5/gVSHvhOM+LtFD/P
X9VZIeabBZhAQwhV+5v7hTguGAhUITqpiV9GxG7OLoYQHGwIpIgWCpRfhrjAn8Uiyigj4KebiZTE
aM4yEqs1li/D5L/JsG0TLlZGbEJl3heAWikCuTeRmj6DFg73yjKexDPjCFR9rzZJOgvc3uk41LSy
Z1pTbBrKhS4d/alJb+ajT6eRLUSfka9mZ/6e8zIeIbIGSTcUh06k1iOdNDriL90rT2E453aIn0ko
vETWFY6yiEvQfiXTyAClTUXGqZdWauwkLqcY9GE3T0DvAbrygnAhTuatwkuHljnalQpJ3deb7qZ+
q53o2lb3OIUS8dfBtnvTKyp4KSYgvm6OulSfLzNCucj+BYqUDqMd2Jdxw15S3U+iO0DBUzWDH+ZY
Ex1wvdx4B8ClZUnL667t2P1CqkNw5KoCzeQOi+y25seQqJW9uNfE20ZOMj+I3ObN+7bUbUbiQozF
WO3rSJAk3UUVcqdPdJbaP3L2+ZbK8n70wB3rcqPHEpta7wfncjvlFm8eOVeWoqMs+8uVrVfZNwTS
4JxLQCRSeBxUyUSLoGIRUrak+UGQGHkQ6o7awsOw3VFRpiXQ4Rp71UFT8YQriVWXLrO8lpKWYat7
G4LPn3MYRI4WANaaIn91OrJB85HAzAOZG/314n4JyRq8EYqxrfidDgvMlZZ0xqXwai2KkkAKwpsJ
//Ms4IPfdEsDc0gaYV0O9BCmjQiurTX504rA3McG6exh//vsGCvvoNynSG6RVAemEAXheWF0nQKV
ebs7cmO2uxPDcHuueQAPyi3YCvGMbuLxpexdmMOX7IfcBrlBv7tVg7o/U2XWVxHmLrkptRtckLrk
XsqbdrxF8ub56eicg1WESySGmGBUFvXFW66yEGCUI+Wb2p1fOxDrWuxCcSZk9bcQT8Je6OlIoCOc
zXchfhP5WA0iIJj1mPOz/IS6+h2Pv7eqiWjYI2dHsguPb0Zq+vsu8z/JBCnvDtGVwXou1eO7VBF2
6FbYz2of17QLTeO5pfJ2TDUzxBrgTnpO/m6sm9nVXKpEzhhDs7SCscuDVM7kk6z1R3mWGptw5koV
myg10TmahuOBDYQ8aSBkt/jPuMb/hVb8jwBPLIky+NeAJ/c/pv+4+zEn336FPTkO+xlYQQgEMRKg
UMDsp7uuraIn3gIrCJ9wLA9QFGywnulugRWWpwbptscoUIN9cwussIz/sszAcH040TydcI3/FeyJ
fwqToQdEbxBR4diOYxCSa4PY8h7kA+irfJ2iMr0FUeo8atwQbKR6WAFEnm9TeWNkporNoAF4K+gw
EnoGjAVEksVJ1+yb2PlmF+RAWQ50zBCGdDhAjoUFAfVNSOI0Horla0EO6o1Vs9TAgcMbKtXSD0Z4
HpR2CMv22C5i5mFP0UjRP85KgANVN7XVPDbFMF1s09Nx4hK5DrySLKnvUAmWN3igfxYyRW3iUFjR
fjFIdDsBxK9k9ZcZDFcYmfuFtxADxQ5CZqptMhNRGshzPI+VNWbbHsg8thXOYMeXg+0cZEERvk8p
EsU5MWmOdrEm3a2o6tCZsaoStNUIBcMoE4Mry9EIeQ4oMO3FcZl5t+J4gzldZ/OzU7c1v6lacWTO
kELEVBGggvT4j1bzh+kQkYACV5wHRQWzJZHHkLDnMQTxThju1nr8Tmoq/nHgqt0VxPkuKIi3GB7a
FJ/B0o2XPvPYmUfU8VnL6nGZzyMZtimo/a1+RWbbhyEG67GOVdBc5lyCYqoSM6NHQr6bvj2sJYC0
tqphH6wuR8MAGTHbe4Tl7fHojBdWRqqLlq0Fh/M1Z9Y9SwnevJYlRu5N6javOdyY4XpXmvZHoVWI
VnZRWQcqVP9oV5O7M3CdZGfTALxiaC+YY3X3R1+V3d5VIfGQgw43UgveapvOqicYWDdZ+mziNk50
ehBa7HewB7ULbBlbv7+5zGmzXDYySd6DLZrveGwH73VlUt8+05Evt8nb5/3vdW1NJgvMZkBQqk+U
omj1n7UT3QgR96XmkE3lXZx81PEnOPmZTsQZcPEzQEH7nQyOJ6MmKRq8ctmWqZ1AooryTYR3lOPA
JkszMMoY6mSMtBw7bSNt9tZEn8bnQJLAZfSby57oto8nGYLPO2kWceuzfRt2lLiDyX3aSRdp+F2/
7Xok4QcXbUYG39u32oZuuu1/23RZZz60Lixfx3+Xs8srAUXRRawOVMesX4JUdWJEmSJbkrXX89Oq
ZAlrS/SQDgb0P27T6XvdiIxzV4uiYzbxdjW55CbKtTJPbeulBfwbdpLSvoQpoWSw+kif340T3XGw
9JEvcrzCJm+jT3RVMZvXGWDi1xPAQTd1+BV8d0X40qvUmiTIZ4JglExaJLkDp1VHkcfg9GJ/ddoE
LG9hJZdiHDpappZyCkDvJKNyM1+1xwOhMtwcO0VichVLjph7tq4iDq5twIji3Au3Ua5O0UJ1JAUI
tszQhtYOF+vSPW0cSFJzuhkTnIwTWQZvouikmNSJTWoxiBFneKyxA6pfpygbqHtVTQoHB8d54xPn
8K4BzM8dmWiAlRtwjTJDvy9+p8OqhiMwgmqPdVAMoVITM7DUMiGIkpbImK9qe1RMGaSNHvmMFt/3
L4wyuT/tfBwnWtB1ePX6FYx4M4+vUkU7LMUwhnx7UL/Pe7Xrd9XiJgXp+UyKSpQGI9M4sNbVJ72F
e03X4u5GCtPTCYEr1abdCaLPQKYQWt+txBB0Fsl9esPum+zAM6JNCXebmJycgelvslketkJ0ceX8
SeiGsZcEu5mscrLsKEqH/xfGiGuhBcwUb6HU8OIQ/wYd0TL4zs2kCjxPy6U7uDexXkwwJ4xmexHZ
63ML+vHZklYaeM88MHJ/F3WT8xAUFjyxKAd5dsgDKm5yArwikj1CywRAvHTxSgI0QKSf+onkhwlt
/8oGAvIyXAmaCIbAhnOJWuy0P2uLO3BCGyAmhd1kgTFWxcmaq00OBztAbBzKpGPGIJBMtk7wJs7L
K3Puds4MKucLP1R148A9fdbWHpkPTmut+4DshX0Cijpg0Tro2BoYm92aBDd5MWiQjCkAGcJ+OOis
hKgT99+qs6Ytx05yewivVbK4fY5KkaVFCojMOaDWZm4qd2NI3I6St/Z3neQiIue55l6YZn93vOTK
zvDIL7hqFnlPU0GkZQ+cl64OTUJ5JcWcNJAjTFjEiiuIJZ1rU7VLYamzvtQ6SyUjiiyDtj692AhO
um99WhdaFnPVw3NXZcdJsYoxTKo8ZdgoTgjx3rUvbgRmd+WngHkw32/XkNr/QCddjp8iQzDdfo8C
wOBPLrX9q+M8OQTIQVgh/5T8Wtu/eyLKP4pnzVmferUgbYUh2BlvukgtX6ECsjD68MJqZ5cHVi0t
xO+zmm3jpDYTA7fiZP1rzNZ8vGyCP4mo5r8+UJRep+yOJx8rff6lzsXER5izdeHCg3EmSZBSHBMe
T6siS1bkb3t2jsOt/Nft7y562vWdfKy+++hZJZc6Gp42ufQ/tUvXNakqUmm+v/uM31d//0nbl84W
48MS1OnFu28g1a3Lu0tIy6ksynfDj+3vvo5F6FWHDyDVMtKn34r8rVZUZMc32nIljZt+6+vZeriv
1/zrpgrt3rwxnbywoMugKi1D7sP5pC5cLcqunlySUtaSPU4xY7O9AZcD6tjUJnZCqqKU5ryvsR9t
PaUW57EBlnpJdtvW7A7qsCzt7y5nlkVHri45QxiDqEr78ZNETtv1w1oritkBlOH9Nlxq7665fSW5
ujRzu581cM0vjAL70YhhVt6V7Y0Q0Y5cuGqO74U7pjjlt156QQR+mLALYTnFMicutFh2QOA6wSD5
VvhlH+NKhLXJmxubpSgwMEBW/c9CG1eFUqfkYs0c7HOqGvxoB2hET7n9hL9vo/or5os0BfdAeWKV
gZMQxa9sdrAgLJaGr3r4sQz295CFPK+ayzkjAcwxXqICo3c1jJ89IFoOCYBiF71hk1hhB9D5sFpl
XKYKDqSnwRCs/js5vm+FHOnXpI33Nlg1Z+AdpQd9IA8ti9jgxpl141os5i6g4CD9EfKvEwZtu685
K6bjzIfO7gl2ZevFs2OQAbH3XXhbyUxM2+xhO7uKKUJOscXsgHwjGcUT9AT/Z7B7Z7D7Vg1lrzKr
oqQqfwUc/reZUK9l0v/4/h8v/R/9j+6fxv2017kugMM6wMKBHZBc7Tl/mesAKP4v/CNe4HqOGcCg
SIZUqXKr/vs/PUxyDrY6spOADmbEzxwowycHygTsODBMD2ud6f1vcqAsQ0EQ4x6OqvL6+3//JylY
XF0PXKySHoDIYhR8b6rLjbQtIfJyfhCDfAflofU6gy4EkcAaQLjgmq8TiEW7ggQ74Nto1YF2Pbaa
bWkdW4mh+Nn6u7FyKen8u7FG8EcC8eUuGuvmIIWf52QpbnIA/uXBU8WJjtTW+q+OWndL8Np8xea3
vd2KvA7ei4ldaAdygYk7tj5FJARD/U4Wp6bEZik5+E2xd8lR1v5kev13Avmnh4iUH8LC95UH8Em2
TgvpRQ0xfgZ0IdF84QRpz75c98g1YXMdHpalCQ9Sc+sgPJRhBKvCJmehYREBRRjhokd7mwgT4Ews
uI38aTXALTG8BiRI3ziIHLvDg1aF+p91lqRXS2qXt+kaV7e5KuKQNRu/qX1+0iCiFG7SVrdZnWkd
4dVU6yvSQrNbactnJnVghdN9FEGrNlurf5+CFXlB1Jl/H6vaOs8z2fuQQBNCXnVW95GANe2xJzDg
MtNUYks9VvejKuAPoPDI8XFqsPl6cKsHQF8KqG3qJgourb6/N6J+vY9qzX4xqqTbm+CsXLRz67yA
PjTdEd3w2hQF3DccQsdnMJa6GzKlPdfpnvFl9s/8H+NVmcAxJTop1LtyFiRpdC2iu5rR878bJBfK
nfHKatnLTDDZAh2cDMth8rP3hehq05vfNYiOvTpJzXLPfet+SUeORVOuYh7jl5A42svOdg1yrN34
ZWbNIO6RvPXUnPpLSOStg2GYEPJ603jlG00CqFDq7kv4Dp/N2SfMVsviTxlJ2megL4yHumz0HUZq
KHKmLv0otfyt1k1actRtNc8yzauUsPS9kbewTnilcxnE4RCfizyVo3MZFUF0NRoABI0rFItaN8UA
G2Tl1Qqs/lU06/5z3YHlOWpF+j2GnQkmsuJrH4LOENvEaDq9Gd5GVmbvwn4JL6DlcMj0DSOYDnTd
OeOhJ4cZDKd7yGare91rq/tFFQ052mRut/WFNLT+Ehu8N7Roce/A2Fh/80CvasL8K7G+BLDWQaPd
KLEsR0JJKm/VbqwBULTG5h96E9vSbp+69dqw1uKwOr3VnNmZbRwAec4iiIeqfm9NZOWJ8tiedsaf
bl3EV1C/JPsq1kD7HbXUv3S0b1pfzHc4Cqz7AgQMP/Xy9eOYc+bXG9BpCNiGdUHhPS1Q/mTLIxSz
87Eo7R0jkveaCCzlqmnXS/Lbl8cZJKyZsN7L3AONsAor0BfhKPuWTNHVDP7GJ4cUbK9sLjM1j0jB
rBceHDWPiFjIZLLJ3MCHcAVTwGuN9BY8peIubm1vx3KzfiYXGxw3kySGZH2xVyf5BGHRtNcdEq+q
tS3uEggCj11JXblN7aL69C4p+Ddg74bxK9o7Gb96YNqE4IDC77Jg6ScA+OxNEkJrY/9H5pKTd/Tj
by78XhJqxWksxTv5tOs7+Z+qp2Mh8iEyoJ/tvW2t+utAklnjLDMAOEn6Wk1EXHcFkVALuZPqNkth
uGQqhVqR3ZZ5f9QXZhVbUD7QxVcjZg3MSem3DXsbsekJY4usMxnx95/RlO1dU07ly+IDcNSN1fSU
EN90C2JzunPcvv4jysabaLaij2TVJ9e2HxaQ6fr1H+OhT6Lsj66oANhLKv8KqpTuIy606yLFS7H2
L3O0lo+a2zvPBSC3oIEMnwlEi69WPIoEkPTDZ4J7wZJvu/gB3rToqo1wwhktyTpBu8Rfx7Bbzgtd
n29H2MNeiqx59JS+8+d4rxdreN0kTvlpVVt2pR+C1LtYetC+wyKLvxr9wwTK6edwKbWrcWhtgCJQ
R6N93QPQ+RrBsnvo7RUI6ykC3QxC0r95+nyVvv1+bxN4pHxbpm35FjscHsVf3ZBravmdq7vJd3L3
LHBlWLpSPVu/2jp49tNismeoQ+t5WH2W8mr5Ck4akPFR392uHfnTcaR9gpHLvDCmKuU8Fma3raVn
twWRJ8ea6DS/eMTjAZjNr3rpOw+uYnlWY7dm3E2PrdXyi//mcqLTYfit4+HJc+wKAphhutX7wrnN
WuLsi2qNPvdu+uCpl9sJnUf2/Pon6WrG9s+unJfeda283PteadYjHArGJzckIt2ojXjXxj2JHmSO
aGtdPuLKu+aVvJhSG/BdVYMqOSOAHmzLY+3X1tN+2kyacVYx4td+ld8ZNyZoVMQEBvqttqzvi6A2
YGN22+sT/dY3C2v9VkTXAUloLsIrDM5k5m5dtrGic6rywZzymWAOhkqj6E+HQfb3zLmdXPAquwjX
fPnA4pmeG1DEfXYX2HuT3p/+JPjlbs2iOAIDuz9LEg3MDPLBz3rQTZ6NpGjPNad8NdI5JQVJN1/f
JFjJrNckaV7BTksfDCWpNpFMVqqt5/9o3Ko+4e0q2+dFfIJIb23b56m2TXr7Zk6Ze9dZnQzQ+Cbx
nV+TDjQ7ZrUrgGS9E53UtiKTBrD4YMqaf/b7Xed4DsMjDscRXOI364hD0ML7F5mzk6WOSabp6Gbg
W97JiwzgR+Xx9PrftSg3HI04ssbcy5GiIsdzMLUPImTZFRRv2oc6cauXZPljLLxDCG/oneuqhJg3
sYYSIWZPFR5byShon4Jo2enMVOQ+AwdhgyXS1bp566iapXRSE93WWtWAIG79pDYl07MBTdzt5AXs
Xm1zvuibtiMZPfpZSEM1BDPHib900gW/M/sa1UBGPCmPrRpnKKVcRnpLxyADc/zfz5beCRaG+o0t
2+cM6MKZow6Wv06Wc5wQTNda2vck1V96kGOeyP9N7zpATc9l1mTb9W0oLf+J7WVy17zpffTdm35c
k+m8asxFbdO+zWQav+sveivyvuXhH0kbPAd9vgKU7BfGbfg2MxxrSqevxIKkCfDiQdzpdFQThzRL
IW+01KQjOxBgjCybK4ryeHHfwN/TrLG+0yoOHo3KYCzHoDw06uBRVJZ+GesWQPpK1Es/x8KcHqVK
qawQZNRkhtI0cb5CgHDuh4tzyBuoDSfsbiBSZMW3hluUhu5McGaS7rcervM9dIhK9N1rzyJ3szdc
HrxNrq2/2XG5/3wXPQ6HAMgHNkCenOl/vYuRM0K/OcfWd6fsIxKWEtgb3wq3S/gVRSYTnN0hNO5W
n3TgLtJPVA1E2md5Aqzvmjj2vZZk9n1GYE1qxd2djZ3s3lSF6BPCfEhIMqB4/7VBWmfcdX1rJvt+
CLQeKJTEy+91cqF3iVl8bubEuHYqp3sg2rx7sFRN6SvbXa6OfbFiZg/2kB1GezShUquCR89LDu1U
WyTJLv6jamt0/11bpyTbnj6QerDs4U9trrsJzDWppdPys5a/1bbWrRZNXnrIzK69/PdvmP9Psxic
U7ZPEKvruExlp2gzvZvo6ZKRKZ5Bi2bATYXLdG04s+gcXFziXA4iwpcK4FZL/GK14pogVp/mk45k
m+AlO3aXTrPqJD237nJJEeWSPqnLuWkVF0naL/eJDbYSKPv5cF8fRAMM2AJ5rlJ7dQoF/QSFXs4r
CLG2GiHt2LHAf/Hy7HI1kuX+2PzzKgbn6rO2LRz4O/d164MvMGpDe2ukFZBxUpWi0/LwUER7EUjg
bW/fdd66Laol1v3goOV7Qmm5nKiO1XAAOaf3rPAi7PLqrivL5aJmF8N3H6s70UnhcNaaz6TqT95t
DSv0tRv3JDxufaQWB/3PK4gY1E5wNKH+y2XMsP7pCbAAO3IJ3CPnEnvgaVxc7MVhni56+z3rAbu3
915N/EYM/HfuN4+1hqNZpKPKM0KgR8thAZuSyOT8KKve0p5myXIzee31UvraHRiZzojboXp3GWmQ
vgl4TztChiGiqNsU2/mqfXFMIGzqlsx+LGQEuPA3sh5ns2y+AukOV1Nf6i86BKv7stLCuwZUsmsz
KYGYdWPrLmPXBNZ32r5YRQliWxdHX9UV48zT1RXtMMqeVZo2VBFkr/RTU3yzQVdp5mn5nIxFuIf/
a7oxcjd8lB45aPf3eao4RGW+UvMTUH36LY4FJi3AY+DzsMCkHd5ato5QKYHQEI3leTlZ3VMwV2d5
M8cvdhPEL+aE0T0J/O5CdG89+rnJdsYcPjfKgOCscXlhhmGy65QouiSHq7AJ2Px7YnKI3uSSo/qT
dBSdFqTpbjXS7kkatmsVYrkgpgx+Kxh57SbeN71f3sMGi0FE1TyzqMAULJ2D0USgdPyilx7SqEZK
122Qo0a2auTbZaWH6KWbmczHy4rqZPivl+2C6m82bWB8ne7aHMJAOX5x/ucBtfyTKNAoWFMnqHvt
z6zL9j22CwukY0jqjGqAOkWtLNtaAuLkfO9/FUVS1nSVNWUpAFzJ1vVnf9HJyDVZ5/vxGw+Suup2
rV+vf/zQJPX+4TGBZXPRwdVGMXrPsW43j8edn9r+cQTfNJFfZI8kR9sDrLnMQk9ZnzsvAdylu86u
bFDuAkAxVjc9kN3UwFlFK0nAzosaQPJGdxyAxZUBsArlHZQpskPVggxgSsevrkSMSPslv9yornRl
TCdk5WerWN63VrG8S6uuOp+MNTK9fK0K0LvWeoZjyiweYz0ujwUMhN/XOjOuRSWNg5+P16nZ/gOA
pfIx1811NwcmmRtnRVUOF6kVQUvOriYdO4gCFc9Os+jDweucmpyXMPoKJzKwG7H1eV3DHama1WU4
D/GOuSV+GRsrfgE0fR9EvQYjNqo5mSs2WXW8m5yUKW5QGGOQAlzEWjKeO0YVPJCD6j94qlY7YAFi
Tcmvt4Y5C+y7RlsBXKfbppeLDOQov2vAVrieWbrGZiMJYXcY2wbrRsaePK2rR11zv/WLN39eRuh+
PMMheqaul8/hUD24gz89Z3H8N++B9ytnoO1hFQMRQLcdcBgNttcnNrBhCv1Wb9b5z7nF0q+fEYsP
2Ik9O3fs054qp4BAw+vtf1hjHBzWVAcZA/6mq8wrpnMRpRjrD265Ns8imAnPje154YWIsVE6d1Hq
PIlEzPP4MibhP7K8GQ7mqNX32Fbto50LeGaCYCfITJRd62iryv0gvoBJITvf+llixQoGWFMDB2YU
8nzYhJHDC4NKnes72XeBFfpeDMBW3/VefYHby7mDB/xFjPtS1MD0RCPEACIBbjrvc6D5cBUrb0Da
ulv/ylhgsGE3emOnM5BHqla4s/+hWdpbUpGWr6K3l4xApD70P/R+faq3Jp3VMAVFbDL0KPybnRyh
7CdTm2G4nu0SfB/4tmVj3/x1m+03ZtcvnVv92ZE/sivDkJzSYrhP5yUD2r+M5ztSpuY7qVVZ2V27
bXfPWQMsNumsxGICRvYssJ5zkjfugiopruogiHEjTxDLgD4DfVwxv7CPCmAHToo/vGI+ZENNgmeb
Q2UFHOF3smeg/gKNysQmeIcRv8TCBfGAzdFtB9e97wO0sJRAh5HJ662XQ0EucDxC4/vDxLO5K8FY
OV/VRmsrXELwb0FfxQr21jASn60boIZ7pBHsA1b3/rmCD4GEw6vCnK1PVhpDrV3bzrWTa9an3vVB
dQrq5yFfpmcC12D5LjMYjx5gKs1u+SrZrdSk8NcW9LZ07Mk9zY0r0QEUgocISJrL45EOx9OHvO7C
y+0QKOfGTdzOhG99RSU9XK2GSmjsYR2JlsNWrGO9HIq8uCqK3ryyrKgGqvaty1H2Yh5RN1yvnXSy
H1Z32g0l3CuWkkQFQVNz0Pv5TiTmmJ/6sdKTiyXVp/NNJ13w4Xw1hqW7nLDxtn+mll7uJ6B8r60S
0DVw1aIvhVVa59gul4OKKflktPAUKX0VhtX1EqfErmCR+mJVxBoWrhE8wHDpPhl2/+oqPaibeCuD
ObwsoSHAibTEcF+HzWwsB0Kv3Bf4zpLXvgI3HYMVgTIiiP3Ijv1YtYiQq27R+K6b4u9Og/hveGEt
HZf2LzYeQ82NJKx4pNXrjuuqV+7bH89JGXX//Z/G/5utqayDcgWUKuZ9IfTGv5VC81cy35a8P9t0
dtxDs04m988+ICXpt7x5ztso6XsiSn8Hsu4z+AfgR2r6l1hbl5t0DDCMqmIhsMS22YlsKhcaRFir
zBJEj8o+dostNyOYq/PPRWdNEPs4TdBc6AGZWfXcFdfG3AQfGlfT965V49FVYr3a7VXW+zG7TsR0
KfEHVjUobEoknNN4GHX7TqQsXqsPkXMcKJrCHa/CNPUeQcD4lurQ4hQuRufBJnBRXGCL2n+e6HSl
y37tt+k0B8/10dd2Mm6w/OXgTHCMr1r0ZciK7GM3jtoecAWWlAWgfWALxl3uZPoXfY2udWNwYWh7
3zXzWH1s1dVpxnGXzPN06bexh+dljO+JmozvG4C6bglxOY+TPL53nQYIdGkVefLne/b6JES2ZIeS
GESfAHT0+1bLenDoF2BgtnGNZoIJ7RMH0MRx/mCtPfzngf4xddmm2QWGGxHberIvvQwIGRE7M0/2
lj+Fl8fOMHWBIwy9kYhAxn/2HBJV3Kg1PsZZd+5bzo8hHHAmOpbzAtxFcle7xmdZxUSFb+7A8SZ5
AC7eu40y+xkeOPycsh83QC47qw0sgttGfduVS6vZYP072a5rIcHqs5H4N8EaMvv0w5LeNIkNHY9e
nBGJjMt96Q6WKqKi7nAYUlshMmC2C3abSmrSTXqIKIXee90hDMFfxeuenKXR4F+aoWftqypJPoMh
D8vtuqyQfUXhRziQYm9MPuuhEx7WsCzPRTSDwt55rl5ciwi712EsjfA5bdMvYef+ASWVt4vccL4J
4qp47eP80Obj8lX0idKbtv5bvccUdZNo1nom7tDZDbK9iOITFW+oNGxu0003rP0VtLTXWqdbd+Ac
VWAkZQAsKXErgjcx1B04fBs7uZTWiKPvcuzdguhzt0IuWjcWbKsphNqgOO2t1fLvZk5hQLlOzRfO
jYC6xG54GLEvv9ZDyMueNF/sTLNBI8/7i27V6y+Nad8lrOwvvh0Hx+Gr6nYynDDnnejZKtl7J1GI
mb72LvyBALL0LC0860bCH9gJGA/dCmavCppYgEc6d1Z2iT7ojw/e8JrMoeefYYPicICzcTcnWrsf
UxxYonNcAw+G9xoM1S/dSudzBsFBRYKGFjzZy/OKca86N4JS22XAlIJkOMQvetCEqrFRsQ/h6D78
e/OZ4SgLNHa6v0KVWBsMnxApVzcsx3U4Vf66QngEgjcwOtZfIQ4bIUfq3IM+wlp0ZiUG5bHuho5z
GAGKA2PQtc8daTp2kKZj0Tr1Zar4RHF+NpdjUeZHd0KtRJ9nEwxL3Xolkri+BOIw38uBDEa2n63p
WFRPAa+qxC9IPIPUhm54bUG8vd70WyjE9Fej9JeYiK1boE+v6do9VyAhktCWvEJmtvcAw/xsGjnv
FGHwWDja5XMwAZMfYOO9z2BElW4aSb53hGia4JvhX2N3oV+EKtd+s5BvO6ETa/vW+WQ7dSJuV2ad
giBVfdB2UXMeb3sr9R+AjrwXv2SRTE8GtIWf7NZpILPN+1uC64NbDbBIUBDS4nNntfdJh5uGyFQM
xGXUR88ha+mZUffNg+2w951M/YZVe/kMpEVx1S0wX4so3UxCmW5rYwSEEmhlzNpz8bg9y9FSvI41
/LHHh9lya/DECs640kWKXj34sVu9DlOl32z6ra9c8/jSaE51vF5awf1AwgccxWuePWOJhnsQXoQ9
mW/psxRmkXxdC3s5iBROhv8YZp9FkDExEKjXVh9A2a7G/O46kE7of7PFclTU4MkLRJYvCTwEGVnK
CH1yasnmrCvCuKq/9rFZ3GCFBiTXDqK7uVvAq+bwAWeGU3Y7Uf6uWRr62vnSdXZ9kINmHzwMbjQ+
i5C1bbczQ5/0VHUI1ebBuNPD+fl4yM0y/UdTeZDMtjCngEUOzcBMzOouhZ5xZzV1tZvaxb1q0uFT
wtEH/LyYAJ51DR4cG7oErOXWJ7+00xvRucpckC4afqKwuRQJLFoAcsKV2KZprJkBq6qzAQEN7Cc/
hpdXfanCxPKgK8BMOS2H1RCDz4dXs4qmF+kBQQZuOIggrkVsPBdQOGXoEdGAPuUMlpoJ2OC1vK2h
H+nZLd27ZPvdr02P+dyI9WkfDRAUxv4AMrw0gWb6Nah9+2oJIpIOoii+qpYSJON5Np5jD9AzeNqM
Z2B6x92saqnSwQtp3mmybfcyI2CNTHCl5/EjUGS4TVTRKS+h6Dn0PYq0JvoeP3Zw8N3Me1y18YtM
HV0FtNZYa8Wl0U7RAVow9zouw6c+n7s7CVnrzTK7joOW9E01pUtBVvZTlnndnUhbDwl5k1Fv15Ae
SQRmOtCm5PP9GgBmGl1814ffT9QieqMZ32GqEmGbMmV+lLZw+L5NllJr7Lux81v3Xi1W4G1nt6S9
xzecGwmGSZ3pTjcqgmX8fMbeB5nIrDvpxyG2RxiPm+qPpugfA6BW/uH2f47lAoUwzJn7igjC7wCp
fS3hW/kSZW50XmLvvoHHJ92ZmuXdLWbq3aVe790lDknEpZE9+XB6rLtY6aSh9F/cmD3gqGvqAA4e
6LkC57/cTHMzyJ3k0t3xFDz5UWx/e6vkUXrUpH9VVFNveA9aPGYHV8/9O5LRhvVsajEtwp/RchRB
GRhEcO6aHjilcvKSpyR1nJtah5EmHnodqDfbiXaangUXsjlg9mkhEHzIAXX8/5SdWXPjuJKFfxEj
uC+v2mUttuW9Xhjl7iqu4L7/+vkIuVvVNR33zrwwmEACpC1KBDJPnlMCYjvefv8c/hsb1ntIlsv1
QldfmtBV1o4GzBIyvfQZ/3fNN9tPdFJQP9CI9cOFV9858H2uy4oUgiPqhfTIKTNbNVWVnETbImbu
wxiGpJS+V9ycl67rWYeCnesBQUP7IM3bAfG8bW+k4f7W1NpJvzWQ8phetaput6R31gTfwrNONvJh
IMv64MJpyZZqcradYyr+grKmbhOWcFXJbpixTbTqEXWBSZpEZglrb4TKstEZ3jZGUveOKv/smMJg
uWm1iofHNM1lbfnOW+lYfwyTlf0o0LB3PGB8iBPCn1ZWw2eigKXQ29pfjQTFYdPMq6ccQgBP1+3H
tHbLpzyGCV9tE1h+504japx7X/EQYqVTNgVapiwaApJ7aSpq2h+swGKD3ydNQZwmfUljIz2h4pKt
Cgs87oaiW0GJHMm/MCWVCGkEGUN5KhvlIZm7r2fIccBBnJFqvPlIk59be4vko3KX+KEOI7ZZRXdh
FL8P+eDdI/nk3XfzWalHylJNUC6UHX0CTadfBcqC3Qt1DH7Ez4o7jO+6TuJkcN6KDq2KYChqmFbq
RSnMGD3KTFV5cHVoYedDoLy0fuk/KASdL42VDQdkzL/d+o3KdNc9IsQr2aar9XcXjUAWCk4/Dtt0
hFOoD4rvjSXslWfr+THqVeesaWO/5EkRf/yLRxGo2mYWODXYnl0C4p/GHAeRVmwFv1hzHysNUs6z
Z64p65s1943QtP0QBHEPad7GDy2Yuev3rUwJ+qMtYl2X6xJ4DLUl2qAA9vxCnMdGU14tt15W1QTf
gVJ3FxXB4jTNlVczs4ZjaaTaop+9YiS+t3GJWpvsTeOwXoV1Abq4AAgip9bzNH3QmvaXzUEHqf62
8uOvO4gDQ2ybIIkRPnCN4zDpl1Y4U8onE6XrzibTp/VufZEH0mXohuTWuvHre0uCKqqafDDEmQTv
58XftTEdLRgX4PZe+UHMK8xW2JvpSYbgR5cBhVXQTg/3suXWfHMNNQvB0dk/Fdowu6oOHPhdQW3E
LspVxD1DJEBBl6Y/asBlWu7/cAQCepAxNC9W6gHZ19rpiMSJdqASFOJYFonK6go0SaM7z566F9iS
IaoK3F/azcGIT/mUf4pAGBdePjDoGN6zjLTkrr/0kOO6SCv2nXet8/1rXEYnCAqdaUmB4Ry06YLG
W5F2TrfSjAy72UJWrK/kbPZYjXeOrjho9fn1ptOoONN1j1ShX1lH1SSzUjkaMrh+E37y3XtEOC54
MQ1eYIUujI0a5eVpnDNc7Ka3NTqpf0JxKeAhStsnfwqUbRuO1K9FdndJJ7ddSJc4IdoCCuRb2it8
Il0IeE0X3X+JgZv/sph0VMfRXMPkhWFov+3GDHCdARTh6bcIxRS7Q7pVQ1L7kjQ62n71rE1AvuMi
2wqn1vjRT1uYcWe++LljQnLht1GDou3G3GuUJ8vuKMZduoMnkoXZ3k5IraNsryJATDSKjLBjIG4s
D9Aol6jyqt8nRakP8LoNKF05en1Aw+fLRZpm1jBOnt4G/zJGzoP28sd/2b3K3H7+6+7V4T1E9Q84
aHDR/+v/VVdqDSuU0X/oXSY2IoBsHMkB56TNB3lWhJSjwt7WXKrIQQFt7oAiwDn1pUUHeYB66yio
FMjGNonck9ANB71Bhy0QvNyqY2v3v52hmqBf24a/z/7/fj115Y0VTFuZp7QABC9Ck8Ca3BZLMzDj
5CATk9JMzCH+xZS9N+fb2Cbv0FT4p/PNDOqKC6WKv1QHzTm6eZ7fu2OyE3NyXx6I1xtL4RnGlgBs
+JROXnYPDx8igWr5WSWjAiF61jxSp6HvioRNZOiaCfsCA0HxobP/TKAC4tP+006g4BPpEN9Bv1kv
7QIpQHdA+DuA1methIO2lWY2OM8oEWSPmU4yDuTYGbYl8R6leb1D3pNSA2nG04QWjj+e+rgbX43s
RywmtG3SLDsYpjs/2UxNpUG0yl21hpmA3tFUll6YVQBG1YHtBHcgJ1NFFGzkHVxN03vO3S57bKE8
utSddRZBaK0tK472aPZqq2pwLFIahf8QxTNGNimjT74cH5GbG08G4gp7O9LCTW3F1TfX+VTgNvn8
baDfam//5fk3kPz6x/bTArvpOrpHRQ6KGKbr/h7hV9Uyy50orEFskrprB6EvRR8pdyoqM+8RleBa
RSLbdShvRC0ABve5PYhbB8WfSNsoURa+eyq1pOAK7DPQkfFFVOlSumW5lR2C0BuuJj8ESLfGPcq1
boSmJcp8d5Paf+aijX+K4uxZJgQUGYAXp/XdDyEQm9JJxl9MnxCdUMvy2KSdc6fVZb9t0Bt9yEsN
XcBR09/mebrGj35O09c8usKKEqXuoCiocQpt3st53CHNPZ3cAHpH3dRoK12zBe4RtKdJean6tj1L
L9kszbEtp53Zqd9lu2ySnfIwdiWhxMayl9cryEY0V9tzrQ3dos2yYCvbfrmY6zRbYsXoVt9uQPDr
c2zUcmX1pfN1U/JSFrW3Wz2txPVGr23SB2nLfNVZaYdG0/++66rviBgDeNpmdVDuA7V+MNLByTax
qUXL3k3JPiWsO2eJzu6AONIsYtQq3UHauZsjdBjATO4a4zolUJyD1kSqBk3RaOfYjXhy2tA5TaZ/
b5sh1tzUpkDk6ka19pFniSd1CMwD6gc/bx4Icvwss9hZU57E62keqdvC2TdUyizkHN48UUrMqLVb
6yQ90LVNdiWLShZRdMo26pzWdaaED9crIVi7EeOIuvjs4UXl3o8noPjVNqphzJKteu1CjuVpMO/O
1zXQank0wHLdJnUgTlzlkVls5azmVPjnKA2gYCEjsmycJl56hT/uSLTLQU3gm8ehEW/SXTYNE//H
xu3myC934vO7dqdovPSkKQ8o574Fqa0f5ajADZRdVfCZyLuSbYYOPZKjumfpH5lRtQV8GLKKZspx
8L/N6cWjSwHCfVXOSUCTfMZ8MKaByLRmeOvGtsKM2hhW45EjHqVLPTkGb6o5Eq7r+VqPzWbrdZvR
qtPvVFKlm2EyqWVR9OIVBTPojCHANyvIzu0m1w9G3w0Xpes+NchbvwdZDxaNcsuzC8fkve6jKCs7
Mnv42ZWO8hj5eULBRpNCPsYFOkscQBO9j3k3np1UafcO7461vEjqP+eFZ3wMzZBu06L3tjXgs3dQ
cEtQef5GT+t4QxzMvCjNoY/LqVy2Q8wKObfivQa07UkZ+ZchlkseB75wKD34EfO1AN25uVezI3Sv
IzSXpRkqnnmsc6Qq5FQVzzCSZ+Lseq36pKtjtPH1KV9Lk0og9T6OrN3Vt5kJO0ptyoE3Gn/I2ZzC
Ubae2VtLXsLak64M5kWQQZwvfG0hy78UZZhcb9VVmgxKFaSrjdnFSCd+Jjz2t6ieLIeo/uueC7Nd
xf4UbuV9tLlqgn/Pvu65t937pk2z6z3PjwPVexbVI/OUqVVO95Pj7KQlryLvG3G9/npf/+me5aAB
itDf7zmAnYnaijy8b7Jh0ytQvrWVty8SwORrpS0QdEPbIqOintMxpbRo2TaULEeOtQOkRY+r5DkP
TaohniA9G5IXseUCsJsChs8De7XJNn7kvqH3VnxNpmbI1B5l97WV7au6IAvqZ0qyIoakj0byFNcl
oYGqHFYV6vZPACPTp1K8uTxPj9KhdXRjrbp5tZZmoSb6hcHSUQ4R6eiu+rDPYH5ncA2kkvj1koqQ
cZ93KPHMl7l2hU2ysttSbCO9S5/UwGruR83e3jxEObb8mW2+kwNIeHnE8gg4LcuiIFfLTHJoFQwO
HANDvZdt2aD2R3izP6ZyaveugcaRprrx1kRO5U5FnOIUDFW9DIaVnxGPSPLqZVIzsUjDYvwRTps0
c+qfYzr90atCf3XR2oCXwM/OlIO5e7CtDmJ0TfCI9vU4B7/EN5bGh2weRBhkyy+C/j22DLCozSQu
8srDmFt3cQwKgnLsbeHa1TaBEv7QxOEPA/rgdWgp6q5DUeTEUibYmEWgrVGnsVZjUnpLFa2OF6Ve
l6aJEmDUa99d9IzgTm+CxaA+hO7APzke0AyO9PxPpQ3+KKFQf7cHFZG+fvSf6iBQiDYn6r1rTF/X
DjIdgtV/XjdqA/fRtyZv6YRh/9pGBDZQQfnten0ZQRyR18XGGwttY7Nx21QNwW4/9eFv6VD/tcZO
+6602gLapvrDqzNnE1bjsFOTPH/1TPuuFPOsFaowVAi3J2PotPssSqzFdeSMW0Mw/gmqjOLOMZNu
LQeIbEvtl/vN1MN0ozV9vZ8haM+TZz/IfnCLiEBrZX8OCQ+eHYVA33WgFzxOmuk887Vr9oMaJpsS
sa5vfgXzMHdCprNb6+3E3ldtp6c+rN6vNyIm5LlIWNyjrd6ddAdZtXweEPXKXR612evkhuNOdwkr
iqZtPwgfodONg2JULnUZmpjLW8uL51J2Ji9VWzXCLqwaHoKgb492p6Yr2aFY9cbjV/OtZV+Knno1
bsNkUN5yk09+nrIokU6cQjc9BsEUP0J1SYH3/I9myU+giGXfxYaz8uBrlXGdsooFX7g6/EB8O0AS
pah2du+Or1Ou7+XIRBgWK1UhAD0o3n02y3ROvJJeLJG9lGOfLSK3FLs8SJprNYMsabCaBlGs0Ba7
W5mDFjgkRVx9P79NKzQyL8V8cNGyXpVGTGxpfrlGoBwuBTJGlA5eX6iFgISQVK8BPzX+0qtLw6eR
5eRJWvaA6h06TLyG81zfsszVYOXvFsgzhy+pqSiPSVAcNL8L3qCq55+TCHsR6VHwVlXasG0R2FvL
XhsK65Vijh1BG3q73vyZFq56ltY8o967wUs2z9hNUDLMTlbJdSdExsmRgMhI1iZiQkcyUe6xtTpW
p1056Lveae/1uaPyXaVc/dKtDPA1J5UNfjUG16MlAvSYhSDi9XQMid020/BnoH3rzQBlirYTS7jo
jAToQYjEFe/IbQkKk7LfIN3qHZX5tZWLy1SpIdB49f7LOVMAVwytWF1tPUNPVS/LZg9ag8nq7Cmw
1fgxhQXwAjVNcLBC70droyO21FtXrPWm5jGTFyId/kdbNBrhQEA+URuBWczt+C0NFHstFI+o2Gwi
w2XxFCTFUZqDoe+QsGUVlfszhJiEw5glb0FIfNwo1G5eSCdvkNOgtKT6X71xOiTUpvnjXvZ2qvPd
zJEIkkOVYD0Z6vBaQZrxAHDkRV5HZCbEbfNNiXl+Snn+/aZkr6i0600pKKmxWEhKMhVzpdVcgyVj
fdLM+ghNRHYy1/ifbHPDuS7LlWVc0jNQfCorZifnWon190RXJzlnNDuhrzunK+DNnYZlK7z4KbDE
9AIMbE2wu71IS+1zlmiR9SgtVzP2VHQnVws43NEIUPGUfT6JyHTM3XtpgRt8Ai6aXy3fMN7awdHO
sg9xyk8ttKKzM03Ti+qDN65TE/6J+fKuCu0d3w3/KHtRJq8WGSrHx+tF2nxYRFrqHmRvxnuewLdZ
Ha696BbznUqdO/AW6otNhoD66VNjV8memrD8ebKdGN4MVVtJE3nm5uRW/rsDzo+nuEwWweirF9mp
NlwqN2rvLquV/HlIunyTxbO2zjxT7xviSI0ylf9ybIPMmJs+S1eyFyiVegEL99k1bPsOHmUSTrLX
q4ldgotNq74+p0hlrdJEaCtKieuzVeYwVrTzKcrPHQSCkb+5NpYhhV6LstYeYkEFtx5kI3wn8xxQ
mi8EIRAqLPckXVBThkD9SfN6cS6j8KwqmpIvq3Riw6YZzl72WlHdHHwEkNDrKvMn2UYA+5tFcvYo
myKv93dyI0SClwlGrd7Vel7z68vsg1bYGz+c2pU05QgdXomkUy+yRQtZ643I521kXzgm/UPbjVd3
6dEPDo9dYSU7abph053ivLtMzoCMRtccZXNDSGfBA9rdSTOoS9gOecMspCkPfaU/G02anuSVvCmt
YW6um+XNQ7VWQy9WPCjpQ29CL2qobbfml6bcZE0OP9b8P+hILVz6H9e/tiYjtxpBPG3kLBSy6/dJ
Gm91QG9P0h2Zvmypq5P+dftuYLIHst6oLwjIFE32hirxpcx1yaxXAhYOAIaLvvVfeTJ5lgzU7Osw
Xkjr2tR3CsIaw4CsQ/uVU6uTyAC5hETtEJAgLgZnnZrICUrY0C1z6NfuRY0y/wt0IWoKHYYB6UDp
Z3iwbLcOCnxeWESrPgm0k2alzclKUHpMhjT8w0fKmkqhW79qdv+xX47n1SzY/KX5RnSAzErUX0lu
m+j1zUmdmynLsW+mBLjms3NjqzjPBdm3Xjm2bmGyrkDb7N2h8O5rQ/tZhsb4jmhouFGqyt5aBcsw
Vm2nsUq9S8MqVHr5sfMy9hqoMERD0LchJWbr2ksHvfUjLFHlY2qkr2GajO8QWbsbp6ASrOXV+Y68
+kjkEEJ0NQcwRmaknDMpqVKJI/y4d0kSkQa6uURzBiUZwnI1hN2wHvscHKzjZQ++osd7i7ze6dpW
Zm5/socGgIZXhe2+GCBE1EHIbDtbdfmnxRSgTKYKGTdKgA2k4C+yN3GgQSmQ5ExB/20G2GOWhdLn
PkJbuXoKE2+tVc34YMyHUUTjA4jCz1GvEuQwsGS72+pfQ2WbPKi2MoAYjxzSS0lHiS01uSOQh2cr
aeuZc6be9LNpKpqzt+MgWsre3IzJQkI6KjtlUwG8FKJ87VFafhF2C2+kYBcppF9nI+MXBZX9KNMP
SnJq9QyI0pyQ6KG32nt+o/6Ss0D0I1tSy0xA6O88hpecmqrVSZWL822gPQ7qQprycBtoZBZ5dwah
bguvhz99XUkOiEXm73LdddMzYndvELhphLACZ4f8gg5rFIrZv5+xwqe0wn+d1IboEZE0ohSmerGp
Uu7LzjpKqx0U6xBqxndpyYNjauMyVjNjayDOc+k6N7h0xFPnwXIaP2qU+dsdraj4mcRynhHtLOtI
oUh4scONpaTZkQzyqy7/pHjU7ZUZ2u5anf998hBX1SE1DOUkLaoixHHo0ZmcHSr4jo5V7k7blAKY
YxSE2vUAUv3rzIq8Fun18kN6pFr51S7NMUVn3iziE1XPqIzPHFwTIPuFlyrOuS9T716dO8TckZuI
IKLj7pzDvCdpPaCeKkfEsfdzKvRd51vpvmui5mJok/loJjCE6vVFZG1zcfhpp+6fMIp0kG39UFJh
ZhZfg2qqyB8db5M5JxtufTvRo6PVZOZZHnpvoDh6ipHCrUZueu4I3QQemXHugch4PRiE1KSf7FX6
+rnLfD5tKxlOmWdDK2S7h96GCsnTYBhayA5pz72KH/zhWkH3GIaUXGVerz/dzgJlDFfF3AY1eLgy
E+/X3pvfkKOr4DWf4QxZJTiLdBMf/9nTIv1SFt6jbEcjD8A3O9gdIJLyI2SbJIbCfu1aFjzk6dhy
z+234Rk6Q5RnO8lDo5O3majNe2Mj4bJE4qya2+SZbJO90g9SyPD3XoiKvsbmlV8tvT7Ut8pkBCew
mYDWQiQhRjAIsunWLs9yuwlOrWvWW89Kpmcz9U9KUQ5/zicJ8Gl5EpZfLU5luAsvDjrlyeeTaOM2
vFMq7SH12UNE8pOTp7U3lYCMxp4ACZ+pPR9khzHpYI7+GuHyl55tIcAzQrdX7VwHTA5as822d0vt
mY9S2fYpMpHSTGurOVqEbRbSRNuKbRorhaCKdBRQFX3T93H8KDs9Ja8WJd+8g9IY2rOcuIpLAquz
GdpM7GXE2n0ivM/6RHm8RbleEerDWVY5yuJHFQhQZy6UtIC7yzTe1DieDjVSWGB5U/NNsTOitaBs
4V8vjbeqqD9Gy0gfkAGynv9lkKKN6irLdfuUtSsFUGfCWomCwI4TxVxF8qSfVryx7J1t2NZGKDok
nMIXxMfBVEjTqE12VvPLV5pN45XLSYTl4zimJlg3T0GZGgyoqrY5qXdLwGgwdm+adspMc3yXXmFB
8qwqvOHdc0ci6LOX0SnSSw7+Ny9DKZGQ1eyQaEjSvZkUVs8zFE37dVlp/nZZvOq0zzel0sPRquvg
OP4+xMY2J6YCROyvZqHxHl9Q8wbIwyqOsoMyiexct3l7VIsOEibBd5n3zEvUpPZOjKW1SUzVeu+A
UqZ1FX3GDggqKGjcY+w4+v3Qmc4Cnr7ocx7pV3HyAhvF10iN9LUcKR0oGf8aWerCuI5EkST8LFNS
onmzi/y4/D7DVCw//AmUj+hL0dkvVu3V67zro1NVKshFKIO+AY6dPxFpIbfldBCBwLIhRyX5+NGG
U/TWEIxfZVYfnkPTR5cMNdit74AMm1Wml4FIy8+IWjli99HPxAcZoBT1O2Te5SpGrvA+b51u71b5
B4t+sSoHk1gUcM1l0IzuNxacuwhxt5+apR2TuNI/MqHNlSRWBObF13eum9g7hNpIEkXEAi29Hz5M
Oz95Hu9WTfE/Wl4IrWZ5Z7/U8ucOEb5lMSbpTvPy/FklVbXjbTEtCzMsnvuxV+8bwHZ8ZfNn6WEN
LkKkY/ogm+zKq5ex64Z76T8FsOqVQktXspcgPlSHg/MoLyWb3HBYQZvXPkqrCQ1vkURqcCfnjqJK
2dh5bK2kaQcQcXZB8U36DrmoziKy1IVLyQPYqkg8E7o6d2mWfzMi4GYmRbx3leuWr9qUbepay7+N
qN6veYp5KIpMfS/UT+muwFC9HVwW9tJ0tY2TN/1HbrTlDkJJACrzpGOXrhr0dN+ySuj7XA/LtZy0
U6y7nC8jZagNAvWGuS+qPLkkueksIzNjAeF0XbLMO59XYcm7mmjypUB3+T4cuzVR+D5ZUkfT7tyu
V0iQzvb/cfB1qvlq/zqBFnTNIm7yPQEPQqJNj3hX573EWlafWq2wFrI9AxK4KoLeuLpV2fCLW+Om
v7rZLJb2UBFVpzEyWD0sSCL+GSWNh0ya1h5btHzeQOATGaijV1X1wnvbLsPFNP+Isj7otl6cwXAw
m3aJhHdCoOAoTd946QK7eQ1BtZ0HEUD6Nk/W2dbCofg7KeJuYYux/aOuq5WqZwQnWP4fYvhgv5mG
E888heqlsB0IO5NGOfgeVVYVMbmNERUKgE6tAn+WxN+srj3rcvyUuIu2j6o/iwzw3+A0/ctgVNG6
8D3oB4qx3StRBIrIr5t7AUHyqkhC/5UE0Q8Rd+HPQN1ZusF9lJr+4qbu8O7M3z2lyI2HOC61rWHa
LZoJU3iqu8xaR5CZPqvzDwVpzOFTseuNUhITMwOv2yWG6u9Ghbr4ptaNmVzX3RUlQQhpjga/gDBL
xFdT0X1jp3t1cjX7gG+pyJR0peax+ZKqA9lymOF5v2I2Vjxg2vnV2SFdvSvtuLz2okzd7CAn5X86
O4e5wzovDZtrb4F0wQ6yzvY61vAHsfNNwFNyZmE1ya51VXDe8z17XhHtAk0Zr73pXAMddJp67Z3S
2N+SYgcBNl+ockiERKVhXHupD7e2sGxZVzOMVGOrNrZ9NXm3aduprd3r2Gzop61u+agzz9fVOn2A
uxOe/3REGsItmh0QrBetGeBoLTtRn+SBj/frLDZgiJuG4+8e0i0MITcjkZdupVkXtbrMQitdoYPg
3QtTB1A8Ncu0K/x7Xr6AtUKSm5syCNHKmRulnzwEefzpRJa2l5bstBWf0K9AU+ufrnFKLAr0ItuX
+TK3Q6OrzzqS2Sgb/jU3Qg/KwQ2hT6KOH4DTPMCPM29VVj6MqrOfJvjxAeCTn4UV1Ifbxfy8iQ6l
kj8kjfrrrfYJL1VQ+/Fa+t4u5uhIhLt1cby1t4Ei0C9SXuWVb3NHme4uCYxp1zmcJ9/RCmLaSXs9
KJHZHkMvhGW3gCXhr+Y0Da1mIW29UG+nFqm0nBcvBBqKWKkALI7XU+naFKmyCJvau/b8h+maNKJk
LyC1MF9ynOexg5ZdkbTNUXGXQebB2YIsvWImE3VEmrcvA55yaSJS4LBvCvMTBSTBa0Wxo2zX4KXd
l5XKMrYfp3etbiDZqt32FBat+SJm/Ya5PRHesEe/3rjO5sFdTY4k6hfEQFjQUmF/lIeiib1jNR+k
2TSg9lQ0SRayrS9LktTk+Kk2h0yUyNRfWPskrVetZ0wHXsImsbG5w/adbk3gi/eKBOBL7L3s0Sht
l943TP5tKs/XvobJAdexVWDdQe0xpKyN6u046soRSEPqmgJuHg6jGWWnfj7IM9kWkTBaBY4KycA/
O0Jeyb8MixW4CFRkOX5rl5PIoaTJ/U3Fcvl6xX+7mByrVR44UXWOzBH6TQGYbdS5Rl/yIt2Yk650
SqntenuEPdaVpGK6+fRGoC5VT+m3eu3EC4tCnCdFr4K9U4gUHdkgfY385NGghOqPqfZjHovmVw8v
bP6Lh6+UzWqcGjg/PV0cvbYheNUE2VFXHUhZY3N/a3LS2Abh+7fLbUSlJ+0OguaTO08i26/OzohQ
bSeQQ7DatnkYC97QgC+JNRI78Uj3Vc4uhwZqUY5W83BtLDKq7XVKOGVbPnfUFcW/7LFVJHqY5tqh
OeBSqV1e33i0BmVUEQjzYd+fWbYk69aVgEvav7N0/c7s9Uu/9K9rGFN/m+73iaT9nzm95G1Iii++
dbzY5RA3K4dlt4EaChAPGZdhAZcBxBCjJsjs5KV6KJGvU40QU/a0fq23qwBq/IXFp7yRjXZlG4RF
RiNeJVW0KIwe0C641AV0bs7e9RLCJX2VPOruu+yTLaXnx1A3eNny1mZbkbmIsnQGz1jVJQQrcMkv
0l0egFyzbFdd53oN2WaGarxMnBB1oNztkctRwcAIQdVD1KenmtjHLmzHt9LPtZ5nF8WdheyRPlSZ
N8ta64yVNnvLDocSlE3eGSNJ6RSJDivp6mdfxGJtlSoVA27wBAv08KGJhG2aJRry0GW1GVLKC8es
Hu/GMkE9lm/NA4SZFURmpvaasHVe9NT4/WnE0Ld4Vh8sUuhTncHwwCyZ2iJJo/ZZ8UnidUaVnntH
TfdqmsR7ZV53qXmZr41hHJ7RjVLRtQKEqbnJ/joTHJIEV/zmz67l65eK7OxPYpUbTXEwLJ08rjOm
Bdmhv2x5Jg91VCNEXhtnswyCk/33gdBacKKGQjmKyNW3qlt/yM5b+2++01CGM7btX+e4DQ0Tt7tr
hL6Wc9/a5dmtbSrc6Bi5T7eWm+utTd5MMp10xaWwbr5Z6UXJX7Qt7cwh+WDVJzf08oXiBMZmcAWq
zvGUrybx6DmN9aTkjftcZPpD4YzJvUoi9blutWkxOU166HrhPU9+W6+Iuzj8D+g1697eGCz/KUXC
9MbR21Mvl6Jfx0xxV2knLwy/y06LKrKLz9eFNfexSiyUkMeAcptEHv1IUFWTdGAZpC1PBQ/RHYjW
5mANg/cifOcbX8oe3ncsvdWeRKb291crNAlsucPD1bKdnZhy9VFaXkKEBG3oS2Y4b6qeT2vRN9O9
PFAeDIW8b6hAFGjLSvOrowJRCeWx664b1ULYJ5U9WhUuArgHd7cZyiQGehaE2wzix+Otve0Lb50Z
oC+9vsxW4A/NdQMnzgOC0RaamA6KBKajQ1tdAC2ZDwZRkZMQJKp8diOsSmlrDRTpqwli99mSvnFk
6ovKjpKd3cbdQ9uu7FgZjmo09itBZOszXrF3tj+rtmlXaiIgZFUK5zx2pNVkR2nxy2TU6kfXWwYJ
5OaHJ6hjG2dZFuF3CDn8chpLhfUqradlHKCQCglnsWaD4u9nyoiGWooH26qKZxiQcjJmGVQ+mVk8
CxY4yEnaqEvOvcIZrFPVi1eC0WmzbKm9c9uohiqf7GwfhdPCcnrYigJPbPMOxt1F1mbqXQ2J3/WQ
ZP2v5qcy2WKZaUpwICoUHOSZP+XhL6bs+K0tnUcUbhbnCzlEm5o1vy3WriIPNYQhGY9RwBUXqtWh
C6L4UbOqbhGWdflZd/azN6jGc9IOJvxSpr9Ji85/g/WcsEBRfZaTaAFrjc0ZfhHjNJDtXFLblt0P
UajWW2pWx3UGyuvB7nt/r9UQPZu17j/o84FdU3nuDXNVxoT712BgWaTX/Vl2Sjde0T8IX8d3cg55
gEkWEHiwIU0FLi00p9dqKlGwM8ZvRlH065ZE+n5w2ngbdSDC/Zn+Izbi6JyXYbCEjMwmEoF56whn
U5gN0CdjBHrx9wgFfpGTAnDTKTOIPLLaeTcCv2fXUzkHau6Kt779tOdmGF/tPSqC2oosQbkAwRzs
NFUoR7fplWMBRc+xBnm97gP4SmSHbJO9lsY2lwo7fIDDlksP5hKF0rh7rwEh7jpm9KmO6aUuS2iK
gXbt6gmC8bTMlHeYV5fSAbaZZNWWiXmUI/0MqE7Q8oJQ1OwiNJX87hVr4zUWdZ1wm9/HtqXfE5Hs
/4eyM1tuVdm27RcRQZnAK6hEtuR62vOFmCV1ldR8/Wngta9X7Ljn4bwQygTJsiSyGKOP1g9RoRT/
6tvOShzk/TWccZjdecj2GTujYZ4cfpg8dztYMtevbvWyNYyKAcIrEP2dp8r+beNCizd8Du3V7Jxi
9/WsZn1+ZNSD186hfdxObG8lRPvgkYFOvA0HBUQFtWYbv811l92GGugkCX0CznKZj3bT2vvtMick
RYCXAPPuevb//Czgt81r37eeYujDA04wwwPVCMMDCJ6zSybp7qu/T0oSxcvisB3ksu1ElqvgJilN
3Z609fP/zqe5G9cQl23cAGcQYR8d8U211Pcir8y/qXsESWb/USIs0xPNqd/sVhG7wUVfZ0Rxd25L
ZzihzDJuVt3+82w+0XfUw3+NqP/Dy0X3kOzS0XPWh3ZTxPfYKjp+EuYZtjD0fZ3ohumGr4W6UgMR
A7fO/Yb92Zg+1LgcI5WqoK219a9d21XuEofHz8SvXlYI/lZIRz3r4aNSPCESjp+3A+Uzyi4FznvY
mshFiQiEzXxsUmoUqWa/a7VuvllLMbz0ZN19ByXgeTuZYNFzWGLIOttZ1c6nS1Eaa9KCp8qij59m
dFzbya2LSguktuZ821pWSIwhbO9CtjclhkMjrpQrm2BAULqDy08sYm1+UQmg9fGRbe1pvaZtqLdf
QrP0VNuZzhLS1bPjQI7UFd05sORdnhUVbJfjTq/z2tq6VF1/K5sqv9+ub/nJHoH0MOusVzjIiB6H
2CSAz4u5FFNIfYdSTPfjSU+uAlTOWEyMPnX+OKuC1aOZ3JOXUne8ofFxsXD4AH7KuPk4yaFGXKkD
VCxmcInK8I7c+j0CIf+QBYLB5tGGKJTPM9nWvLCP8AHhtuAcdTCrHJFArSDSF4ofk548kY49K7ZM
Ht2QwR17gvG7Q6Db7NQZRJNp7Cq2stftkWIhN2pqfXXo5WtNgcv50qB+OCetT/yJWZpQLJEzpuRR
DSt/bENz51Q6UdxsVZKf7OlxdtcVkQsELuLveyVS3QCr0MV/1ZPw4qRpHnD/Ux0qs18roOypVo3o
DEbzwx2iH3Eauccw0Vxo/AqxLbbDzJIJv6Ll1Urm/ChWwYPTTucUv/H32hU7J7kib7e8uajjB0q8
3EPcP+iUF1PIrb30hvYdtxHHU1GE7cw+JNpJkaXEHMZXZ4Q/eA/5w8jdQ5SgjHdL16aeUvfqg+uq
GLmQJ8QsE5w/6ppuj+jZVoIabNeOTAcWUD3zspqnlwnZohdX3X1POB5Pg+R3ZpUagkGj20eV1hxg
mxa4mSIwhRnl63WC0Cn50ES//Oia/hhaybldrJtRS/XiwqH3mJyGvZvI0gOe/Dfsf8iySHz2vn/S
SeOzaD9K7F9St/w2FIhJ9Lo/GFQd4+DNL03WmEcq36Iy8y0q4z322Peyis0flJKJOjsYfDKlK8nL
2O0flWXCzjLfqAZoAiTH7E5konom5WgHVcE4VV/KHIGV9V1P9AXBN2tKN6nAmA/zB2yrfV0ywc4F
LrRNnV0TgbJ6icjbWVl7kFNFKWc4/FDGsnzpw7+NmxFIlO2rQnSUdcJyrWGN+BSuwbCbciaPxd6p
mn5Fj8l/sjTpCZbvjERy/JOnkbxqM97wQ/7SD4P2atjBgILSV8L4RaMuZFeB1gJRKtaIp3nGp/pq
LlNQQTR9WrLiOsKf3muUyOyXjC+DRO9wxBtFBkl0dptub+u1eQ4raVD5Mj7CI5AsPrvmmIi49oah
f0D6sTPlPKJCNgOtchRPhbeI0q5/tpeKhOVcLTvgHzKI0/Ese7S5KlYDwIr9VOnV0zhSY1aZJcJX
dF1h5ZLtT+zXqKLsPe16JygGq2c4F1fHXpon29zHfSOOXU99contLqXXflw64rQs1DGYcFlgJ5Ra
wLbc8UcKE9EHQ62mYs1s8PtF0BqkEPEDVhGJvm9w0g36TEwSTisPG+recu9f5xZ9syyuxHBErXmu
agJdqCO5dHsVbTv9+QJRKQHZ614xLeORYg8sG6UpcfOCcjKBrA5iN9EPuBffVL1uAoTkC3dY4shb
zv5414K0O/b6/IdJTFAms7iPLQZjvsLKwGP2iwKhHzKljLDCtfdOnDu/n8qp/0gdNnCz3SReqf8E
EfiMZZWnk9M7RwbQBDsdftUtX0/sLg+1KZJArYH8k4GH0uIjm3VvMsffpXMOqF/jlzJZmn3eI0SW
/Z/CzghhANCAGVbX+0VJnNsgw3OxOGvO34vDObloRv9aWkAP07r+6Moc2EXY8uUVGpqHcLhXRTyQ
widRrbXVc5sM3yOJPWNuJeKYCRIq9dgfwkGWPu83uxTFdHQTPpCiLlxPL6zhvqn4sLQ8filG8vp6
w9YljI9ZWhwWAsonEbd3RVHJAzZqryP0qnj1ZV4ckmt55NZkNLNDV4V3spbPM3ZuOK0PD3WovSe6
TaimlReV/YbfL8Owp3LRChQd+ESsZeY5j9VxJ7vmb6xVlWeCzlPlXx2jHiAP6eQ3bY5/cfTYlYaG
TzbG3L21k41X2e2zmsdvjakmUEontr5OcU1sgWebMQK0jtCmSrc4UxKf7zIne++kC5Akc2bfbu9q
XLIcMQsvdkuA8kXtHCrSPdceyaKM2u5aUtN8WYr6EE6soai7UT1XgZBFTD8FUWq9G1VERRYhp1us
uqcx9zsi9EGlzH8wW9QxYfuwxuIps4zxDFcBEX5MupjJefJnCzlfhZMI3sIaHjAl94O9VqTnRXNJ
x44x2JnMgwiF7vXKNO4ALbzleT2hXQVdPjvuLq2xZR0zilPjEdvO9TDEVnohO3rJC0ndEeWEyHiH
ZyejwILIEhROxes7+Tc1rDdrnH9JvSMHlph3iLEvNVWIwFrBSwoI2EYov7WghiG85i9O0ltXOEgh
dgm5PNVRWzwUMzo8iCKPMYXfZo/5Z8GibqdTmLUDGYVtlzaipS3wLdPaYt/oK6KmcrKTLJzoLo3J
srWjkVwWt7DOISs1WB6ZFqSjQYVmUi6XKs3GUzmlM74mwjhicDjfD0kRsZilrBV5THMYxlFHUt1q
+zqFIlR0UbKP5H3TU9ZjxoJk6txbT27NkrhsMEpOoEJAX8hdv8tU8uYm6nMrjq0XYbijP+I199q2
p0ERiV+WqfPakbT3pW31bzJNFA+qYvzNmAfLS1HUf1sadk5aM1TvSkNO1M266VxbprWj5LX1OobL
98mi0iehruWdsuIOcTLaB3Sq8DR72NRMYL3XUar1Pom+h5kQq+9VYvWwGBBwRlaBvrlaxnfi6WzY
smZ419wQNhAqqXfXaoktLo58jyqGiCnMm3dKyCZPG0z5EClGkMyskLApdAlI2OFua6bxol9LhSqi
KXlfumwF3WBJEs1Rd2jMiUnWNINEsCcOI3O4dl0yXlv+18vkyAOCM/bKTEC72i0otcxt6561NhEl
90FZpPLSZXxko+kPgndZh2nm99k0erWiZfs+MtYoaI9IM5bIfqOWX8hkar5AMn5QVaU9RB3YlCEn
xdwC1m1U4MzqMh+GNMKh3qqF3xAiBeVj5LfGGm1vjjNjnxEC9gyMBfQqcx9h5oyHpb4OWTOf+jYN
rwv/C7SdO5SKr3kSxg8EUgFwsYlguaGoNy3qJbf98iDMmQm7ksBRVKDiQ7wuqkN2suqQ9j7FDN3B
cCw/wiPXN1Uju4mxr87uojmBlizGbqyX71VfHTpZLcemHVlR1O4b4uBdL8eUwhfu/3BB8Ts3Tsy/
ItCGOCNFI6i1oUyHWRJ5YU6gFVfLmSGfYqw0pWQoDilZwb/xAW7JVV+H7igncCWKXq6Q351SS4uJ
O6bwgYCAX/ah5fduYXtqUZGIZHro8H15GmuXoLpV4LJs1N5YEdSo3MjZYSUsvJbM8r5NarHD5G0I
YBuK+zQG/1BnC7qFlnCZZjKgliyhwYamd6XRINI17mals/aDhWsJtR0NPkO2xTu7KcPUnLQ5u8ZK
G146blXPjupfpr30vkWW8TSoxl2SpISQZ1vb405aHasozn0zfW2F1jxE86R7RNS+M3qTYR7jOQBf
OcwDRjdtpNxAD/TXSUyKV5KuvwdbARQV183eVd0g6ajnqwjzZJ18INqNuKFH+FNJ1zyVVh0ebU2D
wwAYw6spf1e17Ep544GfxHTtWrKNGarEIAqd0i8K5z5XWQVGSu4Njgrzrw33hphnT+uUoHOr1zgW
9l3ZKX/kxBc1WZpxb9ZNuW/n7HdroN+RuC7ssv6h6mV6lw/j5CnpDL7IHW8d875N6TmwRFEEhWqG
+xkfxl08UCndh2FQjnUBtUv5Y07meIHbbxynOvGTfrL8NuZ30tdg8sBuUQJqEBidp+rszMNIkU7V
3EGku6qSLZWBVMQAEaUrKSw/qgv3cSEucnKnAA9C6WlyaI8U2e6TCQao08TLqbDyFmll/dK11aMC
ONN3etKOdtt+aHGu+4bUTO6wnJvPhTjdT1TJQdl1ouYq1phoDyppP676JUrnZ2Azg1+7SRxQo6SS
vVq+t62BVo5lwY6bAnuOmVF5maZ4J3r3Iw9L0+vsgVhHdxinXF6mVsB07abrhMiwZIA95E70ZoNJ
3k+uXvspQMxligSb4YEPCDfOg8Bech/b+VtVTNOuIWS2zyWK8jxBTVgp0XUp9PqunJJl34ZMUYWA
imWHOJEr6WD7XZFCxwuTIzG4PMiW8ixUXVxY42NOa3UnE5SdoWnKseZG8sL5IUfAMRZp/Niyn40s
Es0YTjDnU1fSNS07VhU4pK2zs6uNaDoWtdB2KQIbL3Z820pvGN1aLG9awKEoJHeWnT0mbnwRliP3
nduBRjML9YAJqHVabNWl4rfBMgXLWU8fsuIAemq/9KI6JGSevUjhkwtndd/ajvQoV84PWEIwkoRx
tO/S7kNb+YJN347PWkFYCL4opZR67KmuG/qdIYg9hem0y3X5zFflrJi/H4Q/cywR6l00Gzs7RyMT
EZRDrW/L/ZjLdDfpmD8aoMveEuIz1Ln6CtpARO2d9AeWFIfGgmjaQIJAHV51T01OCZdBItAl5y8n
FPT5ZM6eykra7LV8HX9+glkYL3GaPyphs/iDqoX3cWt8CJM8/DLUQdpn8RlKvOmZCnKuimxGbV9s
dpmUnl4GQ91pC+HwptFUxr2Q0rkQnVLWBh0cU4hhuYd0v/FCYalHFW5dMDSW/DxYCyoIsyqGHQyB
x9DNlgM1mpOPEW/BQlZhpz4VKUIAtzlr6dgH0xgPwfbo6xAJsw9wvCRi03NnTjbhdvTtx7nMnSNf
bh0YuVoHgnjXoVtwop2yJYgbJoa0YNPmUpfkb6/mdCQD+nw6NiQYTce9EL1wPEL911jDgD1ryjfp
FARQSnOUpyXB5YiJ+rvu5HMAbGQORqMv9wNuNV4ltAKIsFV6fAjmeVDygfDCcZqXMmAWKdkETeHe
6qs3kaAK6PCe5PUJtbQW/Gaz8pWkwoZmdsJgO7B8ZR2aZFeLsPshVFQZLD3GOvloHSXDYSCh+sFa
YFnqNbJ6waTwV9uV/edntT3aPqZksTRWKuHieAQe42MI6I4dLfuM7ZGzNid2HHzfO1mXE2+ag5jC
MRDRK0VNNQPdXusrg90FWVnXTkHbRKXmt2qTnbtuIeG+7HATf9QUN92XE/8YyTdLq1cSBCv4tg1D
n0FqfQMNQLn2mikMF3HK+WwOIVupISjuvDmNbbPSbEPHA2szdtQlKizWkMFORrC9A2Ae5IXt5ZW0
XR0wMaxUnfUhKPua7W9o4N2IiBJUCOXfL1XpsrUaTeI1raMFCB30IKbG3K9t6tian86S/yTu4vDJ
hhO/XN1y2B3TLvXBwxsvBprDd1XrUxXI9bA1t4MJzIOf+f92OqzFv6/G/K89zFguOyihtXr0m0F8
sDnpATTmutgLxQQwUmYnvFldkjpcENVdsEAx9HCx9aQr0WfGdoPkjsOA4u8w/45DeFEADjWlu8PS
KznnSpF44tbXUOn7ZHgsw/ouYxwIysLI/bwufswFdg4KrDEPMKMSLPqtLVxcRRbF2duZhOgnYtIJ
Ubo8gf8rGbuXAifU6NEmKxYWz4k9vErVMY7DGiZQLasIpsj1Jin1y6wtO0r43dF+7iX3sDs46CWL
6sXdyiBtQogRhZTDeFYqkXHrwE+N5wQoja20rJqIM7rAG5ohD2B2qyesZFhWUYx14aM5w4JRLG8h
6+wpEyItx9C9zI3M58nyyrrOArdafvNl2/6MaPVsjtCqHD3tdgkpMn3s3OsYL8aRoHJN1ZifsoXY
WbKtbmpBUePANsqPc7jafR5VNysl41xV+AX25ZFC+wWGJiK0oUpCz5hizVdbUsdL9o7qX17CEpJs
CFtj1ypLc5cBzjA0eH41w+zBnqRzzjtqN1yFnfJiLd2vKYuP9tIdB8Qyz7YdV0dugfIUEkd/q0rs
48tU+dGv0EzT0QYUo3F+VVT2Pa077Os8iX9EeOkSSfIrezI/BlihIkzsP0VMPI15QS8VcctDli9l
lDaeVOdTY7biJ5F5h1gAY5Stdv2JYMkTqUFqXPqGQiuiJbsqarOzrpDTtAtzOfWhuxwXUgc7VJrG
blG6ds/ycVfVY3pUmzXeAQC0LYm0dnEvrgj9AWPGwxOuDo9GWiUfIT7NVIKTTNCfs1qt1uIVgJiG
WJ7aUf3oWu29HLvmEg4UTJLtJw9TFZQ8py4coLHcRRmVv3GaFRS3ZjOD1L6bi/zSFDWUzDV6NyP1
HQ3ZnNxBKq/qnO5j1yCkSsXeLuzzPRzW6BWl4M+4c5Z7U2IbaqjYHc4DuF6nL1A2WlVyyOXkfEji
19J10Na34Xwh8BlBRQanNJBBPhkzEeqSDVXrjoZvZ7Z2YwdgnGWdtMeW2rPnxOyoeicT/keqJ9Ny
099y5gdDiMV4dKu8hphSmCcXy59HA4dzv1Pi8lde/wErkJAjTWpvkcJ9Rm2MD19iUzDcLCUL6my5
EWL4PevdeZnj7nlsO+exB2yRlOiZ54FpIU8kw9GW/855s8GW887IpeXeV/vz9Hbl1rm1t8N2+dez
v/r+vy+xnRZLuI3zoV4oZ9wpbKo/EmaVz4fVqLGIXtvbo22+GRKVi7b2vx5+nf+6fOvbDv/Vt73O
1jdrXbkz1Hry2NvluYckuGZSXR+qNksYwqn/6TUGkwXBej5XkOzu9fX81v586ucxnkkDKpZyiLK4
CbZDvU6zo4mtpLe1zXb+T1uJXVaRA57qsx49WZrK7eAUho+IKHra+upCMLqn5njc+raDSm26mozh
3WdXIbKHiGHs60nd6LpnU0fm8/Wksl0k+R02/P/qSxVIu9qgnr/62HFiqyWMW2Xm2j5x6uho1RFM
a6WxrmptqtcQo1Kmvqn7IR3trUCI/KyryhQsYVzsRRmLx2pe2D5FswdhvPpIUFwcU6POTiRGqFqm
OnEENafp7rAbZE4sJSzvRTW0d3Cfjw5z7EWKiSXSkuVnKseOGVv+Synt9gjc5bWUub16e6h7hW0X
w0ok7sduSlnhq/fZ1AXAUIqLO7L2bNjcnFBRLZD1QGXOSgE/rlp+xLYR+XzQ7jMB/fuyk+oHvLVy
F4+i3KuLBok17tli9rUvqmzCCrUpj6asyPSoAJk0nUI5lt67bBjU18YeEYx22VpNQSQpLyz08GZk
vKf1b6PtW3bKCBr7yHpbRrPeFdTOPeUJkIJ6qn4Sy8dCaO2Skd5fXWj9W2s7UCgcHVpKv3fb9Vtf
1+uvrjXIu601JNVChmm677rZRafWxbuqyManMg5LymCTca/gLPG09SUVi13EUdet5fZNc0ma4g8Y
mn8uWCbLBocxoEFZX2M7FPrfZLTix+1l3HpJzioWtt7XBUNfr8t7mZ+3vob79q5TwquL72s14xJB
9e6DthRYZUNUPNhOtIYnGLa3PvjEj0VJBnXrsqphgS1c/drG9a0rGZfZV2tNP27NdG6rJ6i1/7xC
mR0UHaHSpnndRK7IQR/SOrVPacv4CrLlP6Lbz0taTG9MLfz21f/f1xHix0NBNfTD9npfFw5a8jyR
jWNng7caBKfqHmSgeTamlZ/T4BO69W2HoVKr+249RKmCUas+L4f/OvF1sZYtNshW9eGra3uE73t1
/9XnpMUf1ZWsfmTieo5sQdDqpIzjKfnn0VefUDpEBNINtisUMkyfl5VRk58UHTFMp4eg82szXOkt
3WtEIGgfsmY4bE0tBn7OnoS6a9tqsRYMV5HPGitcL07GuDilMRjhrTnGfX2eEnQmoJrYe8Xi1XBz
9G3Y8X42TZLqJ71Fud+NvXidSjmesO9rdtvF8OOzUyfreReZ1MoPnbCDULIoERnROVXRYiBpuXix
h5ItmBu/bS2r0KBckSfYWokTihe81qAkdcXj1lX1EauJol7utiaKKdPPJuujgfOw0yf4u1aCKZHS
J8recl3nRWNpdFJLFnVbswL1An+NRc52scFw8UAFw2U7GaLoePmm87Me/HE2uK/q+kFdXzTrWO52
rlvebRc2AF39cO5dbiyRe1vfyMyzj+HpH1z2925SDxTRMMVN28S2zU2OboeEO9ftVTdQLuIbQl9O
dt4e8MfJ0X5GybGEFvISjY91LYuDqzTZIR9X7uUongkSWCR/tX5focp6VbKB6FSufsPJhdl9LotX
S5tm1vmMcq4tctbihn1ZEsqd7bU5KDhx9G74BnY3f0UijF9Jbx63VlOP8sU2zoyOyV4szdFGFQSo
WHcp38q001SG8Ws7EcnKG1JSlNHoJw2krh+TE1ijfLY/oHTZJ7nZHwhjrbExh+U8zMDeKGGvFtHJ
1XdirUIV6iAft4OenwxTuRml/NbrSgKZv5lvvGkwHNVEvDpn76IYlEWmJI/9SNSUGuowBKFmVT+6
cngIw0Z9SSNIkyhuPGm64XNBXCtrWKurSsPnM2uoi9bD9ihe1xiiMu+jMso/u7QpTALFGJ7SNv9V
C8c4tYZBqbgFH25miXspmuKdtXf7yzHj6zAV2h8JvyFzW4vN0q2dF48FeUkOu+uQS1i46unQp6JV
fw261YsczXo10/acIOT9pRWA4ZSH3LVgNonqIjW1PFQacdpSScu9M6Y1Se/kG4s+TGgA0/px58Ze
SGXXgwkjnkCASH7J+IcaLeLottqqzi8dCPPECEsc9zCsdQjaqihj8S3A/nEsX8Y+XasL8zjYmnhA
3pN60e6ovBcPYT+Th+rHhloNY3pIpLnWl6XtAVVwemobGCGWUp6MISv9NBfyRNBP7s21rJydufHE
0p8/v5CDJEGxQwS1TxUS/SS1sAjXu4TgjfBM/XFUuqdoYQQyGGoPUahXkHBLVF94LLzqdtfe4P0/
WuzWXofF0R67Vj9s50CfupceO11vEr97BudXM7bdZ1ytPCF063WwjPl5geq/nZsAwRFrVv2tpcJb
fGoGIvfr83DTXJ5KvdxvLTjw9VPrZoc4rC3c7Rrlkfj+cTvXu5b6aONk+NmqzeaxG5ezqWYq+Ar9
lDX5ci3WQ6eOOHR2OuEaWnXfDofBUQQsI11cJ12z2fPOhUdEB2bA1onljLimFnPMPBeXQseuQh01
zoZzt+zNBAPUz/Z2ajuQwDTbarhujc+XKpoWiHtbEUYtxvg0DmCxGYwrfAYsGVMwBDlsa1brHyAJ
IHj2Knsma4GciObU6Vy9OOpyhhn+8tnczmiyHoLEyq5FPrybVVqdCyJe12Fo/jlAwLT3dSYa/79O
jKo73eu8la9rO8PWDIjKWuMhIActsr5K0hEMmvQUYADGkTcjc6ZDPFBMqeVqdONOokhADMt8lyCv
2vq265y5jm5b02nMByruiDKsz//qX5oWfJEUClzGSLKUC7VdPIcxFaccyrQrERhTYjnmNUnktS8x
GT0BAUXIOUT3Uljlax028XVrue4crtLKks0uJ8cuVY7KKFI20mX/oopSvxe1/Q3FSIfohSuwjkDk
aeIaQyOW5JgKmS13W1PrkHJQjJdjhcPZei7Tczi6KIfXJhjP4raMyecf3rqENfuJzCOcdLjAKkZC
rCNMlK2ZjLhBCXMNRG9/S1h1QC2GwJKGi3Pdth4kJbhba3t/XaSfclHIh+29F6vOa7JSBUcbrm9W
YdGsY3eyNetYXfhplqvBzfreRAEGKQUEtba2V0vC4SGvCfGSWCa1Zmml6itNKwNBsoBA8twwVpsg
sFVBZigSWv5qT4zRaRTZPxAQXySPYipMHjByWv4St3ibiYR+1DCsfZLy8XMJ183DUrXyBvYrVxQc
+amuRBh0xhJjTackJ/KQ5akC4nnTi/QtB8/2Gytf/PXi6c126t9lUQmvMrMp0OpE3JwU9Q2xn+T3
mUR8SwSfjYEWOek1n8oUJU4UXUiRHtNpeRFLaXjgOJFv1Lm475a+Wryi0fh5c6cOeXHbDgo2BDei
oQaCqh82hEd/yKhAd8aGfFrUDAiukJ5TQ6fC2OypYnG76YJYfjnLtvlZt7mCqXExv1h9w89uetBC
qb+JJf5VLg4eiNn9MNfhIRbxn6YvsluCk8Bey23lQJm++lZbqcaitTtoji5eY3EkJZZ/M5ZlPBhK
ku4dJb9EivuL5boaYN/xx0yqn/0Um6R3GvukoRgly+bs0xrQ2CTTHAITxQ9ubGTfR5JEWDk4SJEa
kpU2N3bWTO5Oj0kvNQgBnqrqSEQ+JeWH50VXps95B52YLIH2rVki92S5ZD4Rvuf7JgaPadqIlUa0
8G07hHfWd4eq7+tYak8GuHMK0RtsmkqI9RURMQvcJYGXiXivytpc2sZtmr7rHYukx6oTzmkuevCH
EwJl6RNnVE6aQl6NmqbmQO28Dh4kNIJfSD3Ua04EbAdfSexKUXoGtMoz0yOITRF9NIUjnxedSZsu
/WaTuEfcbcdETDko5hTfTW76ay6V5H4aYecuS/13oQym7nT3e9RHrW/hpvBI8lYDN2/FQWSVROWT
2tlF2MW9ofz8icV1/deEgkku6E/S99iD2zHB+qoGDjF2vacCqcM3Nxqf1EpLHhpUKltrOzQWrjMU
zhMcW6/YDmGto3SZ3NU5ZHwCo6Ih+0tPaCP2qRhZ8Gim+jyTWt1TdSn2W9MCpHgtUvd+aw2oC59H
g2LsSQx3W5dB9cHRTkSza51Me3YHo0PliYBobW1dmPABfOvyLNiesM4+Z4OZmbVLcqq0cKV91v3z
HCJpNZP6cWtVhRbtcycsD1tzYmdDvrrDa4xLXV3rnxMlRyFgD/Nnnz672nlwS4GSl0u2A4uSA7dG
8bA9IXKUeZ812KFtJ1lV47Kik31YX01ZD9NI4E+haOC8XUGoewzCCgrU10viAhUAX80+3zPedJWf
uPPznBLumC1Nf25DG7acjIO8iJnpqi79KzoBV5q105Mdi6d8/F27i/FCTNOfDWt6Yp4wXuqp/hVn
gCa2c4RoVR84pXtCMWq+CK1DzzW44367tjT0KGhw1PS3s6NKpkdtE+sYmg/M9zViGDkXgRuzgqAU
LXnaDsBRqn2ThdU++399+pwUXtS4wLuFnjzN0YTKK3Rhf5vHPE6MZ6fqjedsURj00bSct2aquP1Z
W5CHbJdoozCemcBmu0g+ry9b0sgTlNaTWJ/eRPKA3D0EiE5tW6P09tN2yNKW0a4dp7MdpfZTBxv9
OqUKZeYYq6GCjKiOLhbiPOsziAjGj7Dk2NOEXemj+m33fEDTHmHzP68n+79VoYR7KvsRRumz8kQt
nX5QtLb/bG59nSl3UmM+21pq1FbHpUFg99nUQ561FMcQ4cZt68ILi3Ren6o+vvbR89Y3L2GgldwY
W0t2ynDqLFlxBX90OwxivtWIQ+4/u6iCPI+s/z3DLpMH2+E272BniVk3PXK7ZIqNMcLJhIOrxke1
Mpbr1ppC7HMS6RwrPU8yf2nXKLBsbG87WyXM8rmlEzprs/Tw1We42R9XVZn0hrp91BJqy/7Y/cGa
WvVpO/A7guAxkK3+6gvN8VXiGHEH0Ud9GqIwvZOaeP+6IGOfAnmjbY9ffc6OsP/0+aLtMAKsACPk
W5OY7zDSeugwXrkyBxY4mhfBQBFEsLUE9lJYN60n3Dx+0jqzO/+rb3ua9T+MnVdzpTi4rn8RVeRw
u3K2l1N3+4bqSM6ZX78fxMzg7TNzat9QSrBsEEL69IYq+1HWrrdR8iIB5JNad3GwS6KEFoQAGOqU
5bIESJe9mLLbRHBUn8vQzZ/dKCe85oTBXpQlQUqsMgRi7qdZvh4KFy/mIHGPorGu2e9ehkqxpgP/
yWWz3sYMszjvBeVzOeZPNYHCK3qvOHFFiNzq/mQkAh0Ur4fubDV6yw2g0gc+tWEjFaSUYpbP8lCG
D1VoH0WlKMIERyF4XzlHZejy26D3Z7P0sV0ZO+210rv85PRlAypo8JJr6eXbNN9KcpdvqsoqNwrG
KQCPcADSJ0uXdjJuCVs3uiS6vDXM4kuluRl8+Pbi5u3VaD0U2332pOAl/HCbcGf4CB5EBiudjBmA
kyvFoQ+wW7ZTEGzlUW49mBOSD6ZbbtVNzRxkXTH7SJ33KlST1QhKeN0HEkRSl6+52O0DHwO7XgeD
LkvdCcTEq1Jawd7jg0CAWwaSDki5bdWzPKI1hwWVxuYC7CRb2se9+sa6i8EG9MIm1+Rb0sTHQbKk
S9Hk0GPbzj4mLQQ4TXsNqy5k+WezTgbtmbS+/TwmhoJqu3Qi3lETTNSyVZIONZypldxrDZo0ROuh
E1UbJ2+jVT3yjWQxfJXbu+JXzuMkwjdAYjCHQof36GkXvcLvVOqQC86CNzRdX9gR2gS1ku8ys7bP
bYILGIEAksth6FCAN7XijGjZFxAW/dGV63aXW767Aqnh3tr0F5fxT8itaCt0n7u1hTHTbsgk5ZIw
V02MXr5rMVfuimTEpk1+xoZF3SbSuM0iFU4ePjWV0pWnsnHLrazb3aayML+M7XLcyLX6xevxDwAx
1Ww9HHsLeczvBvCPe6Hqr1IYFIcEtcYLMongSvimbOPKqi95lhElUTv4W6O79oqhvQAkODQlgox1
Ga3TMt87Se8cU20o8OcGEGW2uo9FLtyIsm0ORjEhAr1G2eodLuYAhH8g1fSdUS456OySr7lb7Ro4
XLNGnY0IHv3GrCTgelFdnxWO6CQA10JLghV7o/G110zYNvKPIlIHeHV6ee4AGhylKeChVXcxo1am
aTVTFLpRwz4I3pQFWqxIRgRdLb+qyffWlG5xDM8XcZR1HN5BL/8Zba04sf8m8yWMSjTX5NOQFcqT
DsNDp9uz3WuWXQT+xirWWuoHlyYtvJPXM8NIFN5f7CfX0Dtz5Pa6qffmWOUx9UCTwgpeB/wBtlpE
DNUsynLvm8MPe7KP723cxQkF1j6h0BnsUEFwK1vTOnqtjyOEB5lGQZdTycopUvIFIkC67sLgV5Xk
J8LI+oFveRuBWEHeqtxxQ/+UMRYxPWF4dh8w5agL45HAiLoKQZdt3LB6xm8NjpldabzEWnb0S8bB
UNLx/Gurdd4QEyjTRzRN5UsbBMqlng6WPhhs1UPtSFe+6rlbvQGp5ysqKxTJahh7jWrrRZG9BpS1
CzLvl8TOA0oMAYpChDJ+tkaXv9XImvPRPjSpi++JDadJ9dgDkXvoqQ7T46tXAeQZ76xI6jX7nkWu
38o+TlYyMcg4lH1+3jImCPVmgFz80DsE2Eu1GdgV9p4QVuHzWRcglFyUonOUpS49yEuspMFmEYwF
MC7D4dFrgtdj7O1MZ1KfLdpfnu0mCJRpwBttNQbEoKcAD929P1ro7UOYXzUKVKb6dwdpMAD2u60c
4HylaRF1tlb4fMlrhKazrZw1IJQbCQMWRZYQg0QvxvNcNhZy+3kohqfeN6sLocZkPTYDomhJ/QB7
+YlIc7Uy0JM/OgMufoHqGsfJClZyW+ckRa59MiacDm613yvbueQBw6xeSQxjcVEcRhSWasV/7wCi
7oumecf7QIMTbHpbKY+Ga4dX0cUieJxNBGIvVp9jyz6DfxiYZfcud7B771m1E93wgC+FOMdpDWZV
GSSKJCwIVNSezq5bbhwKu8hWRoT1HND1DFCcYwC64WOwg8x8slI2pdQMzS2kY59zo7GJ8mTKJgrD
fT7U+r4tC+dr7LzAZWrk2v05muUGzjvfUmeCyEg/A61dp0bindTe69dqIVcbVurOoQV4tjfAgYI7
YUtKclm8NRDuLSwBG1fWN8wArw4Gv49xh0aRRQ4xmWhb695LmkjmeTkUXWbNWZOZ/9EsoYiVo3Ez
XOaOTmeAY7QTgJ6F4+xcz3XWvoP6msLQt2bJvFJlj1fR1bXzWIZsmzL7+BWn6jbFTfckj8g3IRR1
x770tzE5REHVuWCBLjojqzM+xNNhEs/R0x47Yb2s711bD7c6nEZuck7u1fcyYKpblPE+9yzZX8cW
jxFM2FGqWX80bczMwwjeolhF51DPHg2tN3d9GrD+ng6ufR2dBh5arYTbqrnHVhWdfJYHp9i1go2W
QQCAjR2cDVO/q54Ge8Pp6VFYuHcgrojvhdtOKu+j6hJcIwZD/0fgTEkOAgNmTjvSUIWBJerG5HUF
AvOfg9SwX4R5+SFzsMvQfCS13BykRp84NWEW/BosZM+njQBpxGLbPUkFhltwJJpt5MCx9lrQWIPX
Daw4Xc4lNHJBUPpIR83OlT48yv7YQ+1wzU2PKs16mLLIFAzrVudh6bEN0MzyY3glDdKTowK6yNGz
M4iMQzfASAGudGv05i7V+D/h8Bxt1KbAAVBg5vyJwG+AP9ta3ZDCKRjtWx8rClPBJnlw2Jo7hVXx
NgI3esVrA7Rh9t3H3P1VTvGCcepfdubSuUWUwJpCBeWostKJ6VCWYytXcRj4hAGwcqSNK1qjAe4x
qRRHCbCnC1JgKFP9JC6TjcpLUHrpMQlzhuy+sTalEQIPYUsBEFw2rjMU0wIrw51YMtf42+nXToHS
WwIUkBqAVVHF7yE54l5DAqyHaPTffKTgEB/dDZ6bbywLo8kJObcBoL2JFJ4u+r+xhPpW+Yd1TX2u
u2Rf9iWfSVCBkRW5exlvWcKOUAXLo+V/y9Jc+4KEPIqc/ZMaecYh7qSnkSDARG+V94U+GQ+E73Kj
HUKn99mt3zjh6GA2b9xCttLWsYp8aS2nCP9pIMbNs62rw0WJw5deZpXqFx4yij6U4cmkqXDRtYkq
fg8o0NusAOElZbMz2fAGy5Wbs3BEPPxpOkt5BrZrI40tDSwEdMZpZcLVp3FbbbLYdB5hAVgP8vAy
guB71AAjmKmH320YfcmZGCBfGQCtzNlMFdkxVhPmfHkCQFOS9lFj+8yftBj4i7FJvUZbYy/eHmBH
ZC+NXlaHHrbIWmRVvK3BG5fGyq+kCnPdgv+nbsyNmnu/BlMa9lkYj2eEPx7bEbC3jqn2g4eUy4NX
KSU7w0hhWq0Vb43SLPY5NHDNg50hRUjMJfx5E1PD7pAKtnw2GTNvZY19smUV/aAR52AU3yTJQ+MD
Fvuemi+YltXHZMLM5BOuzgdhcdSth2DCjZbaIB8BRvgTklQcBjV4kyTN3Yb/FIly0TyZXrvylHvc
V6eGTrdKspijAHpWKshppSy8jbsbZI2Jof8SViAF3Oe+8uKdB53XrDW4RV3/jFA56oZ43s26GgIj
JHBDic6CwQ4tlLwn7Q1R0bgxJMn+x2BX3glcljFumazyl4ikeKONAi7ZQSSjkQgSLCz+va7MQPva
tYqCUC7thwlSyFwW4FAL3Nqr8HpwV5GkTHEESj2wWFt2Vb5ZUrqJ8Hi9D7/0tgPFPN24arqiSC34
RFOJ5HEroIqisB+TITmIllhqcmeQRcSbXdTV00VECjf3YWVaSbwRf2WE1jQbsAifTaZ6e6+S90Jh
xHLWkNy7IxjOn830/Ho9sA4patRiD1gcInH/RTJkicyWFsZ3Ipskxd7PJRX/melvSsF9ejhsHMRP
ij/D8R78oOgQJ2mLrZPnv8R5ce/BMZ8e4/yERaHAS+F6H7K6hDS6lPW52uyRWsGTCdDHjP0VvQHa
LTvU/RD3W1ktvws8sDh0wKibEn4d8VQkR5KiMzEjKqyYMd6utmLTe8Z5+bL33sJc3DqVzxM1kRDd
1VH1LJ69GdkPHXGf3VhqDOsGLuJHwnHTTll2ii2WfzXOwoAm/35oYIdVINSVtxGPSzwNkcKek21d
kRS9wPBVl33lZuVkbXrC19EBfSaS0wEiAn1D2hcKqyj0BaMRIAIw55gVzbj9kBRnWzhSgES2tfQ0
J8e4BQ1lBgfxe31VEaOuNmEdfRl79STu3HyXoJauMiMeNuJei7sS1Rnr/1pBfGXCAIhnIs4QKVE2
dweRFwctxjGkanwgmog+ds2TePBz1xS3ZukNoqYk8rkqwLBvxK0Qf6Taltyf2svUNRF0ZrlG8aOe
bEOQu5zvr55a7QjwStslzAbodc9KkdYwbf1dOkJ0rtXhSZ2GDvHZTkLT2o/eCBIYO76VDJ0TJdwK
PSEjSrP/54c//A0iie0VZHfVV+eW89NDTSYFaaKpGzEEiO97g9z4wQSQ1T/FcHnnmzvDKT68NR9A
FZ/voMY2XhbAmhwr7LtTZdyGtv8uNYm8Xe4wg+BJtWwo3cvgIrePCSaWO/G3tG7xEJujvEOjsR3X
VeJf6k6VgHlM49D0WoszReo/y5wmHxEO8KON6AltGO+YwrB0mTqC2iPtpMOxXrrP1MAsRhro6rpD
gu0genDfGN1hSA2WJcU2tTqMj+wJXPmfv2tm8dH1wQo7qQZcYQKkLH1vDK+2OgEYtcwsJ3kbhrdp
WBY9SWSXsozozzQiGepobV2r6MCsxI+WJzFGivbisLytH7ronBT1Y+F0B6fS16InzKdgK7CX3uqK
DQIxFrJgr/YodB+XN3zpy6JMZL2pF8ptu6sA6e19K9iJOl10dtFiOf9zFxR58dREaj5H5Ofkp3qR
/VQ2d9u8wOt9HnqwlWODP9aPHly5VQw8JosBubUmCOfpw6E6EE09lYXqoO7woWCfnnmBeOKdqWIM
aj2kY323mBuwPryoRCxGOVvVUCdSQCld2ZyNCas69vk97exmp+sjU4lKlTeylxG7aRGYWbHBuxO8
gyGd7CL1sSs3XpA/WEnx4cGLXxX9YH6dlrwoXLrJ0ldEk6yL60OL/aDojOJQTsO1SKkR9CU9hPMk
7r64SAaecQCzQrdrXWj1a/GWwGqnVCQ/lHa29jU1EFES65YB1+AtpLpvpuBS+NywJpTiI3FwqCHh
hG/oI/U1aIG7I2OyFfdYHMRjD6fpCUK5rJGH+Ec6qCcn1JKdPPbnSM8RKHOagxhkFEbtGs5ujnru
xs+8+Qug1b8g5SdHcUHx5EWKkb6e2DBm0P0aO+cRezl7xiy7kfns4nm2S0WPWAYDWZGtI+ctf59a
98qmHSDeL3cxTyxG0mj6zCR2YmxcA7qQIJXAC/gKLlljJu4gPyqasLcG5URDF6VXjK1cTjpmYrIF
XrfYD7Z1HADmsJ+7hx6JRnFgrhMcw+bZ1byKChQvY89NVeZBGC71rdQibSeuL/4u1wz6Y60+jFpa
72Rdu4unujxakUqb5meoDcGqzzKU/qGQ/7VAWwYOSXz7RX6e2LE8zXGkYfkAxn+rJGYKO79OuyuC
7PoBaFpxEqydLmiKE33hT+4nyfx8xZNYxpjlwfCB/h1Dz9QHp9wYEKSRxcDyO5QzXgKbEXyDQuA2
55aJJyO6tScTezSAB7sZviH/DOaiwTKiL09y7tDTeL/chKVWpEST//+lmKv1sJeu4n0SMwXxx4js
PBdf8iI1F44Bth9MaBFmEBNdqTEPMh6Loon42XnKJZI4bPKqzUn2tf+C1c8fSvF3fphlzOfmqb0G
FnBhQxB7DD70Yv7K5giha/GajBlyMGtv0N/RWiGe7LfRIat8X96K5nPSnb6gAWAQvMPneZzoqWJG
txyWsmFM2HJQUIpUgIlNkzDx7yyHGSUp8h/msvNfn489TJxrn6Hr1pKugKfvTHapxjV6vRmbUD9s
8Yfo5Um1VfkobraY1InUcu+XMjaC0Lz2IIAsjcWvL9nlXJFaHuNSsVzv07lB+tog1MEYxpgpBk4k
3MAWibx487jjEcv4qX7+48dcyVaB1MkfppHiEc49b/zuQbQ/iu4aqLIFaHp6Bn7TILkhesq/J8XZ
81AFKKc62Hm8+UwF8WCKLEu4T5wQQfAQtUvFsgYUFeKwtBPZzv3ZKWV6nP/6qSfPZI/lnZnnM3Nn
FqWOmjbsn/zz3onU3EokP+fFSfNVP7T6/AOfz5IUNjZq80UZkZoV48oyexDn/lvZ0kTUzvNskVwO
4nksWZES5/3nVT8sZ0Rr0fDTT/1b2aerfvolbxrwMZorGx9G3/SK4+HMXkUxzmtV8cKLA6EUyJnQ
iFi8T2G25bCUjQmeoNDvaFPUGsm5kRhuxcWXph9qRNLVPRBCbMHPPVq8LMsb/+mlWl6g5UUTZctp
4oz/LPt02r9dfn5dx3Qi92chaL9+Y+PQxrR2mguLD9dymFeyS/5DrOLfmn8qm9cT02XnXxDX+dRm
/oUuci6K1P2RG8dfi6FBrEFFavlGizFkyYrUMiFbGn8q+5QV7dwWwYD2p1IiiRBlJkQ+Xk723pne
ii48J0WpyI+EsllWJ0WyU53seRneAVNBG1/y0jjRyEVejPzMhTwiSkZi2HPoyPWM+q/5C9F/pjIV
ysB/0dXmQcOUiSGI0SXLR0iYiL9txJMUh2W4FVnRFSyx6F/aLN1gKfvUhZbL9F4VE7KwYXp18qhv
GkuNx7VY/0YADAgXRf2LV3fBbn7jxU1ZDvOwuuTF7frPrKhYXl2R9Qik/DV8i/ynK4iyMYnATigR
r9Ey2M8T67lePJ/lzAqvEhZvydEgMKJNEZIPK8elmThXHMTEYMmK1Kd2YhBdyj7846Lm0ymdU0jb
UbuCCnwsoVLgGiBaECnXFJAc04crxxGvfhZDl5tESXIQdyaP2jQ5jLK1qhLLOIgnvDzR+d3/EMz8
MFVYmoqUePhB1hLRmxvNQa7UQvRECwNkUlS0srvRydmOQc1FGW7iFZ3jlKIH9KMaVl/Fi/xXVKuU
vS3W2WydVGwOpmlyjJAIhiUOaU0cyordytWSdw1PQv/MN1b5pDtsjQYGZAzIS+TDUBVvr6vuWXC2
DTYAAhntGnFXxXMpE6hMapG95CE8E8EnV6cHPNaI7tRzPPPT7Rc39cMjmpeu810XaxaRnF/zgM3J
0dGHrbjL4meXg/gDlqy4sZ/K5lWdqPlM5lxaiurlX1J9X12bWOutsDHEKs5L3bcmC/u9hhDgVoUx
SxbqGQKk2RGfSWoNlb0zzUKmZ6p1HGCeahTh3VR6z4GS7JXpGnJUJtfcK+uVaDU2SX+QxlzfyG0C
SK/rslUV8KqLg5PY+tp0AHgqYIoucWTv5MA30i2SQRgus7LfEpUENTxYx0r1qgc4Wew1IxoL8Tyx
cC8K5Uvs9i8Tov3Jg5TyBP+m3KAa16PKQVaUJQgeJRHbE2WPCkRoFvFT6FgoC+rNdQjRQrCALexU
9vb3juGOj3FR/YTveGh1JX/rUx1Xrdh9T3Om5CU+8CfXk0GKJ9VL64zGd4doPTu7rseGg1KjjtN1
K68qyy/lCKaXJXn+qsqxuUZRB3hVgGyXnE22ADqh5DE1CvSbZBkpo5BNpioHx40RY3HrpxpCSZgJ
dDgK+JGyrzIzv41DVNxEShySLLPQPUtThIUJwhtZ6G3yAvkhd+i+6Wye7Wt5kvJL5ELDjgQljs0U
AF7ZLiu3MAtRvZYhfGouRqIyCoabOsnABDl1x3q4yuwTSA221xyC7TWqX0M7BI/ddIDoEjy6cvSO
rKZ0FEV5gkk3uouocmUIn2kGuzWW91ihhv0osxP6GEuKsh763mMFQUVoOkCrYpN7mWIpiofsaui6
5qZEjfMwTocyAbZn0rdgV9NiqfDVJF4ruYUrWsfujD5gNtf3Krow7u8hCsbbnAPNgfKvRZ9bzi8C
w3lAZSZYF369QvdU21qKoW+GoUrReANMn2mKfjItoM7AWpWNaqpRvcIKHhkMHMBzx88vBVS7SzUd
liz9cx9lxFA7pI1MuGm5ekpHPdbWiq4pJ3HIBu/vwqwtpPXgwHJ3/JhgM6IGL60LYNQ2+/Zb1KVf
NbbSwYVD9+fd0uEzg0wErZAVqMS042+2O7/4aaR+G6oItAKCOC9enwC7RgfrYVTYSzaGyDgXdtqe
1DasD3EcZjcegQLlv5afql6icyWxfpW19qVENehqB9FDZxYV1FepfApbNo4sxB63Iisq2Ap9RX49
3Zb9qsW4YzVMzUMlxpQvBMs1nccONkWWBO2WMWPz4WQjfbfiUT+LS5WVrtwsxz9ADsOpM0EWbccH
p9gsf0HtRX98f4zm65baWD9UTb1NZWRt1i4Wy62XPGNUOBK0zyrWyqZ+hmhRPcE9b2+Ejo8ih9Fu
/YRpHWSopEesaWohyiwt/3xSZL/INnpcuAYC1Ib2Q8RiSkow6C7op7WXsiOsnMeonYgKCyWLIzKY
EWg2boWqS/UesU1lLbLi9iSxPH2qLDBh0/0x+x6gSzFN9MK92f+Z/504St29mZVwzqb7h+A0iLxk
cPCnp8/0nY5yikiKQ+GNMNyXvOhtfY2E5IdCUS1qGsgdm+4B4AwIPA+da2L139EPZVBSy69l6fmH
1uw8NN794j3Pd6I+7PxyF6uoNhWjZBGwlmzcwokHHisv8C7NdOgidE9szd1/qGjbGDuZN881wy0U
hvCc9wkehtNBpESZzio7gxSAolqoBBV+g//RUJwyt17ObnrMAf8vp8R2B75CVvafL1M3GSK39/6W
y0QD15/+OtFa/MiQ5Wp1ieuJR8G2o27UMGARo7wG0yFFYOIqsoProlgYuB3kdTkkuD5V5zLK5aul
kUjhoHfmw9ewj8zJoU1Uxc8LB0+MQZJO1psBFB9lKVH76VSRFT9cozp6sBACn08Vv/bhjETVt00O
QONzxfRXDXkI2fE+ZubXGHtSkEujHZ/roYjPdh8AOFFQ3mwS9hlldiu2UeYrz3LudxdbLX+kviI/
d2YmP6t+eWsYYG/sTcN0QXSQr1+rof9llbV6NoGWvNkJl2IzJ7/GqBm8BYX0BT6y9yAq9dy7ullo
Poo6kMLbGELdUzq17Mu3qFP0F8UNslclOoomfHOSZ7mqoF/e/DIeLq2nxNd+OiDup3YrPSpJmtW4
YswGjTdlRRuIpmzkuPZvOepwL7WJXcJcit8Sp0RHW9HqtchqbdUdNFxTN7luoIi/Mo2mfcL0Cuki
o1e3AYTKt6rFFkGGr7ef+JVvQMHyjZm4+qHHMvMxN/sXIDTNNyP/PtqV/cWQ7PqU5AHSSabafKtG
gBSyZaSPiOigpeu3fzzLrL8B2VI3Y4iLuFm5LwrgMzRs6w68J6nQr7cj1rDwhf8ughb5V+WnMtWw
QMUm4yXvnHKLX1uOwpyVvSSSYZ6quBnQ3G6zFxXG9BPW7ytRKQFjewGB8QUmr3wVRaZbsb9gd/le
ZHvUJI6KM0RrkS1DW38c2aUTOXHFppOvMlpvKozoszeM4BIyw9fOJVox0KJLFxU2M70SdA+bDVg8
ZD2Rlt0WbmedRE1bu85WVzqDfofbyegy8iAYE7y1ctGu4fgEJ5G1AtkEphC0Z5E1MSLCB1J1LyI7
SsN3m2/+TeSGNnlkvE4ftRB8j9t7Bz/opHuc1PI1cKER+y52VV1aPAL02SI70d5zp36Nwlo+A1bo
7qpa86qEqMoXkX0RDUQ5uoi7XCqTmygSBx2Vo8CEwFA2KoarGe6xiendRfMQOtpjqt+rKtvZjV1g
WFhukTHPz+ZgZeeggSw3iQXnZ0nmUDWFjcysPGxCBxct1QyqB1+xsAIfjBcUwuJvslE4W3Qz84PI
wtEBUq9mb7neI0mptWAJpmZKO7grNP1A1aQ97spyDVC8iL+Bok720PGtncrexzfT0M6pLRnPup9Y
1zwyAFhMzepB/j2AljzyaVOuTOsU3IhI2dNhVGJ3TQSvAr/7d9nSRKQMqf5dtKqy/7fz1RoATGOG
D2U/VrdeKoBLZzbSd6C6dL5Ev1PZfdX7znyrrB59oFTNLomvmSgbFzGIuG780hb2XTTttfhSBprz
taxSeWOXoXGNcwcDlrJELQVd2FfoSD8lxK+2Yba2gQ1d5JyXyu7D740CQMzQ7OrB0RvvJJlWtA9i
X35GVaVcictb41c5d6qfDftGwIj0EB3GQTsQs81R3c2Nu2OiOc7rbiFsqaSrKCkzlHHRqLrkjKkX
M/c3rauGpxJx8r8q5jaiOl9K4ZEAfkbGfyOPnhxuRL0P7vEirhZaNoVmAZ2wsPTjnBXVqqNE/Y5X
O5hbeop6N/TI2MtmB3d7uYRh6WcTePnJ8g1pGyuZii1VZx0M8L5HvG6qi6Lp1s6MkuFxwMdl09Zy
9crbKAP9sa135s53tHmkP5XzYncRU9I+M3b3Z7PO9J9wEhGL1Bnn6X28tElkQVLxxm1ZFOUtVOvy
oGtFdwrs2sDd182xJWgs9LEAqzLwwcxUc2Sx3Nb9Fnr9axTo0m8JpOX8Q0mqIBWXGb+GuPvuS5L1
VTGrBLVjZXz2TbTBmaJ4D1Co7X0yiYrLkhuf2zg09oQD4gcbKhAY58ogfsZAZrqj/40B+B3yofRL
9fBBBp3EDJtJeOTZ+u8EZWS1aV88rDmq+qltwCyjU1y9ODVrwqYtlAdwGw3wHByW4F1ZG4JrrntQ
VQ0Pqt6aJA3kODmPSpOcRcqySrYAkUC4NhGyLvjXPClW57yksfNVGULpqreOwz1Avrf04/Ikso2G
8lxqhc1RDVuEqRTmZccmB+qWVbbz6kFIXxWdL1/bIndfg3L8phqeehO5cUKAW6rxIJo6inUOFMN9
FDm/9fZ1nMdPeqa6r+7IXmJmVM+5Zlmv7r53E+tbyKdyX/dyvbfqznvP1H3ZleZ7DiILy5yiPHRe
l33F5m7dGoH9xDrygslDditdCfF8D/JG0/rKai6bKoKMHWecdScmS79H7GjgJUJ4TQu038Lu0EBM
zbe85nVpUGmltinMxth1WAremulAxxg2Fd7IG5EVFWzYZrdqxG0Ly+ozYCd+2WsK0A0Yjq6I3WU3
bTqYSPGebUm7plYxPhEF+NrkwfA+BBPQo4bPgQ4Uknux+jUcu+G9LwNj3U/lwVT+v9vbSC4t7V3b
5TrA09aVZyP49vf1l/L/uv7/bi9+Vy06mNuOvtVTI1x3LNjveTeUd9XS1b05lSGXUd5FRcridy4T
TRCKrO75VPbpXL6cyFlJzj5U+SaKgzGxLZ2iknf0jOSvMhn7aCfVd0szUdmHjrMqS/gGXv4gJbUB
YRLOV6+Unbe1eNc3LTo2m6RXsgdx6HWeV9a+qSulKraqH8kXr4CIxyAlMii0y5d6OoisqUmQ7ud8
UmxalmtoPf5dK8qXrDhDlKFtd04DAG1L0XylJR8z6I29/ZBzu7632H+gSOZ8i+Az0any9Oi4cEnV
3noazNb5riFAR7TQ6R4M28ZwNEJvJYvlgN1X2MQQj49VLu001Rm/oMjQ7RuuKgRP36BlHcVv+Alw
vraojStO2M7NbRQ2uqZrY17xoHLXXsGNGLgOaNpOrer+pJY+mt3/OOzM5jqGn0HOZfElKsShRat7
awOygoneWkc91nPEdWr3nliRdEcgutmoBwcbsWgc0XTR0I5BhNzSV0xB4MWEfbmXiqTds/hDFl/7
U+j1OxIj3ZcgxAk+aur2Iaha5SCHdXJ0+1i/+Z6KJ4aUj2+xH/8BdJj84WQfO/iTpOuoY2H9e8dP
Zq/1jXcrsqq6Z9NBk5ke+hlyiVMDTZ2oSBWQDaPOb0oMLx7JZHnbOVlzE+1FMwyetphGDhigIU4T
TZ7sQObxkm2ju4dYxxZfyvgR0SEMIgyM0bRG7nf4oJU3w2uifQG15holkCq0Xh8vlg2yGHa8ebaS
LjhmSBmfHT0wjoQ9spMzjN0pKfr+KMlBfk60DGMftw0uUeUi8dRZ9iXKB7xeS4IkQRO5u7CuZRwY
5HJnO1kP0RXRZQSg2kf2J/JtHFrN3UXtCd1gsIOMOKCBirZ9HhusfjB37l8CA3nkRl+1jU9Qysvk
14o96LXfy9pbb9toeaN7+gXvmXZVBEN/dfGhQoI6jTfF4AcoYaEfx7cJwocbjz+iyt66+JF9Zfe6
QtcmmLj2Y/AMlvRPYMrjDynSfhD4hV5ueATKPVvdJTUfZ7fT9+10BTvEvwMcWI7FQ8+CyhwQ6QRi
8iMDl6g2+ncHrAFLwKQ7o43aP5aRpU5q/COia+XVMYYGKWTeAFZG+SGpFIRkEO/rbyFqLUzK+0Oq
S8GLKznWzVJg0wojeF9vodwZbndo4274qpusnRTFe7Ez3hRlSDNkA+T+awAAcOvlXXsQZ6lhdCy1
TjmlltJtiCVmJxhBIUvVCRlsOBhyuPVqLtIHBBFFE5H6UGhONaLwc83SvE+EPiE/sFxHlBWFDQ+N
Dbx1gmPgzchrrBxrqXlrMLA89a6cIF/BLUnQ2yZu2cH0mLIo2jnboc7wuZyyqj5AWtKN7Ciyblwq
K9iJ4QqTB0hypsWiYDqoqY/fU64P+bl3ogIHC1LisLQRKVGG0zitKxWIUpeCxvo/nDciGJVDUP9f
1xbZDz9t4SNwZCa0+lC2nCJ+vw/y8ZTEX6vB918Yc91VFlrGUXXhVrSp9iw7lrvXOl9ajymP2XKy
8NEssoPIiZN0zXmum8S5GoZ0QLpovDlNBaWwTusvbW8VK62zvO+1J71AKHJ+6YqyS22GA3TA156S
qgENEOVtkvAPwYwH1EHCH0VQhnx2qvrrZHe/jowmvxLnPsuIuF8hChTXVCn8HXKm4yrS5eK6VIha
Jlh/tdOx5Mlqay03b0BkcG6eriBOEQ2XbGv21srqSvYs//mRT5eW+gi+kOq+xWBUEcycfmS5gMjG
nXxg8ys8bexOsi5N72FAhHUoji9S60MhUa1HHSXHx9icRl8lA2Gg+/ZcBtMXS6XYPliECq6WjHFJ
KCP1P2enMpy6u2swHUQZEExliy8auyBT7VIh2omyopSTnd7hCiCytaml2wBZmE0TDoT3i/JHAHHB
yeTym+IN0N/afHizchbt5VC5z+mYthugYu1dbULUMK0+ebA1RFVCRNyug9F2hwxULQqO/8PWmSw3
qkXb9ouIoNhsoAuosmTZTtfuEE47TV3XfP0bkPfdPI3bUciSbEmYYu215hwzRrNPbNXJzByYIOtZ
fLTU+Fpkar3PWeveq7B26RjQvc7MRqGxXubPfLrIo+dtv6YSAoq5CPFBpuhb0GbyqzKDG5VGZggJ
B19T2qSU0s9l1UnwfTQZGGj0P9PsXIKiKL+MNvlUBF1qzpYI6FENmeZAGpYAtWCC9MyXfHwOmrGF
ac4CYnt2sqLqHOVYAbdnCyI8L8GwtO72bJJFOZmXMOW2Z+dOZtdGER/p+peYeBR3WVM/bs8lwqbn
BGiJmjy+qzpVuSYkCXE/NJf4bru33ah5+L7oan3699B2jzTUyE/I8fn7W/+eVa3cOiQMotztMauN
wE3aLb5T4KDev9f9ex91zG9bUcqbYNF57ZKQSoUT6XFKnYoRUcDwRMu0s2P32lnFR4VnPdYO2QIq
Zntiu5lsqEGesr6mUZS53v/7HS1Qvqqlgmz3v3/mPy8xrQQP2fbH//21gZgOb7Dmyv/7d7engyzh
Lf7zykUqikcclvAN6WAEW/+8MjZYBHGw/ucXtyf+vuX2AaNcDfaOEC9/HzO2T/DvzWcnZRcMrF49
tVHn/5/f6d+r/+fvat95CLfh72dYt8J27z8fdv1wfz/T9szfN+2r/C4B7IpV/GB2tnou15dtLwhE
Q5tnu7s9s93M2+bf7gq7B90w/naYCN0q/bin2iBObWpv2zSuvYYAizDGaha2xadZtjMMPTSNg3qS
UbAcLKf/gyx39jPAimr8Negp0ZFCkkfhwAdzxv4UZd13kwfOnprpbIMwjWs99jU5ryhb50sqRGQn
vas0nMgBzQpw+LZDj7El3cpu0hfWmUdMeM+iHRx34LCD6zE/NUGNuLh/1sKJP4bNDyJ2eh3U9mIl
+C9rVE80dHYZ3a1S6J9ROV4Upp5zSSTiDIKhWgd+pcLQIcXve8RHzDLVSc+xoj00XarcqwlL3oo8
o/s6OAtqEeLl1ofGacAmlaW3fx/TCHFxl3LMT/9+K6ST5+cNyCVyU5X77Qk8aJ/dguOq7gasnMtj
Wz+2mRjvRwqhzmpgoRcsyccFyQjwsoQPEj4rFSErJOQQe1D3FmSHbnInrKbCQW9oZtdBm0gAW2/m
LHhoRnz8eXm2wtFE9c9NSbfYw2M27fUS1tj2WAGB4bCQskbD9P8/1i8UEiBN9UNNil5pm8Fdvt6A
o3Aqq77vJLimrIOLM1HD3C/rTZwZ1dGerdndfuQMYtwn0CgwDLV/H/r3eCvFa2x2xs32kK3UOlyy
aSEutC1322PbjaEHOmMimI3bS/7zBMQ8Y27/vvH2sKmXzHfnsjhtb7w9FkSjK53O8Lu5YWK9fsjt
yThVi7MpARCuD5m01a+WpfhjGCUPZbUrMQTfd5oWPzAz/5niOjiNmnELiDy7TIRV3W839gLrH6yV
uf/3WDYPBSFukPlTVUkULI2BQeZ1f5OaqXlPs9/8+7t9LHdLGZB+FHWtVxQ2i7YgI2NoMSv78Pdn
EpLqfVNmwkPny/NRZerntXhOWvtucagOhqVmVlT34t5xUuXOjM/h+oMRJ/9zM5nNe0/X8mYW2bos
xO9D+h/CjH+vm1IoR9nCqXf7Q5ZaSrIr4nsC7/prVc7+3z1qqeIQrXHnQkVu78omDx8ETbIHPSkf
qyCcztvLthtKMt0lFqg6bj9ur9WgrPtmjXJ8+63tMRwVGZaE9JY13OQ5aujcZ4Xh3MPlXm4Mo/8I
gwZKyPq4buUDSVKJGyQ2zv/tZRAwT0zuo9vtFVR+92qsGed4Yf8r57g7KqEj7zGLWvckiNU7LbLJ
MpgW6357QuuAe6oVw5ntx+0JgCniWmcUjCRvKJBjo45RsmF4Q8z5Nx3My7/XRvROCTNrrUOm18ne
nlFMgLOMHircED7xLOnOsCCjeVZXB3vDMSCHw295APUcP4iuxRtqpPQPJvqhtpERKrRmmWw31C4L
aVmkeerLRLVRhcThKYSFBCupLwA8/D/31h/h670WHVl+ZGs46O/WaJWAcOib7R5xzTnz65tudQn1
q4Rxu7fdjJtQcr1hUYtwcnsQdG1/cHQm3lMC8KWcn6K/wqtV561Sdjdvqr7QZulYxa7Gh3831MhY
Hbaf8831MIj8VazGo3510jTrRyCbCOeR3PxHZg3YDRokTQG4uzfbjV5300LAUbPyN/73rp45X3Gq
w8BoC7CP29PDsOAQ3e4mYGdA/qcJYw7A+QztoOz93WL2TARJCmcksSUjxG0r/n0a2Mt57cocYJ8Q
d4DDDPuC2CmzoWCx6//MvfgOoEVkZX2YiP/yTe0xJNfxpuyHN4vNeo6JA9t3mviIZuHsplVVm/Jn
SufMGSffbd/339be7m3/AWZY0U6EbCuFlLSz2ut+k4bi2BHUdiONsjpJFglpnTSuovaHUcjnjG9t
mhMOfUwdKv9hdgGtoSa3AdIviuknDSbm1ZRWrIpra/1nbfdyoA27GiwI191Bu2khW4S1ZNBlVJD4
0my6/GfDYFFmu0mnBaFoaZ6i5AH9fhpudWR+iTxSdoZ5KcdmumkjOf69MUQ83QT6uuXy+SPX9PoG
y2994xQ10PHtbmE7g7bb7m7Rq9u97Sa1ghq1kwMNY9XOl2scS2XUGHQoOv7PHatyrOIU54AAVo/o
+jW3m+0L//uxzw3IMhq5mcHqYVpWjeK2OcrNc7rd7RYaXkVuzf6//8y2n/77cbvnaCPxVhh4OXmX
cAK5MVbZ378bsxfRoRfmOV2199t+sN3E648jI479EreX7aEqMAl3CG2qkS3WYNgSDaQy8P8dyvJX
prUN6aNGgQdsdY39vWv1+nhKgXxhkmebrnyIWhBjsN1sPyYxFGItVn4aSsrxTDBk5y6tNZCKoiTT
2bJL3yCmqyun2Q1zonUj8ql91a5ZxehqcKD38+1k05NWrWBd6hFyY0sC57DSz4zOd3o+4BtNb/Oy
jlwYZQxKlyq6SLQwt2HQe8zbW3ec82uucYkonNr0HSirZ7XuPE4ZFSN0OotV3Z/ADaxL20V9wH2v
H5eRBCFpk0lrvXZNV+wFQxhU7P1AFksb7uOOIEqSwJUhZz6CTNDngstJI7kTuia9WZuVXaB0xMIM
+h72P3i65dkQ2amoKvp3RBLFrXivx5rMwjnbg1+KdyZGv7LrL1HYqC4XR5zJUVn6LYaMqL8AfkVP
kjDSVVRGr2FCUwUvlQeULd6P9ZoR3RmocGlRMJz2lkofyTe2W78CUdHa9BqH6ae12DD24BCVwu8v
g3MJ5zTxYgK2giJR4ZoSURprtKsHFfCtQf75TGhmPfwkAY5sFSWVNy2mfQhg3ShVd+z0iI0Ahy4W
ki0tIrzi7SjQxYwvjr22LgmCpB5rvy0u3eu5RdNgx1jyVKQHQ5kxAivo/ftROVBRLB7zxw+K52hn
z/j3K0WmsImQ6dgLtafAm2ODR0O+yRcPC2c+pvbDBALpyMRTvSCmJT3DJoFBLfhHV7h08cz3IcBg
O7RVsrZ6AXMK11Ok/HQB2TLNdLvuQXoiu9ssWv6YPOkVLRfKmkW2YgXXUu+/6hw6ks4h6mnjQFjT
PDJvjCwSc9RE+DREL2XakoAr8Ynh4PYz2gmGwBS+pGrmyW5FisBadie9ew24XvhQXl1ymckHzRnh
2LyXrJ0YJsQyeKhyZohe5m1fK/s8bIOHGeL6Utu/q4xUvVANP+dB2Xc2C8FRG/y1ABykEZ3Ryu1N
J/pW4LC65UQ2sTYtb05Nw4IGpKb8sYhIhGtkxCdDo5PnJOoDxAXbM+bMD6LhadbsPUG4yEcipFiK
UJm2skJS0q+01vr9Uk+9P0dZtVfsl0gpCtdM8mDXZAX9maHYm1IpL0vEHxw7OoOxpt2FU9KBppxP
vfrJyj/ynNkadn3z2KZEtTbkddHP30mnete6ATwLgCTbIPS4G15Q5BrAjpLII8Uzd6kGNW+Bv+o6
BKa63TzlbmJFR1MoqjuA7JKJeAEkVgtEkmC+MuqjWvWLhPQVG2KoqvVHzQhNnptfQ2f4DMK6AepU
fifL26KnwNey6Atxbu63+jMRis8DekmmLtBSx7MDMnWdbXRTb/v02qa5t2iZIQKWgf5D+waEiXxP
RvNaTgztM+cidF6Wa+OtoVL9c05PdgOpw13VXoKlJ0C2mA/E80rSZYvoOP8mOZt+9VNa9B9aT6C8
2s33IqHy75cV11vSCCQanUGf4AxdAJns0QwDNgzZJ7ym7AGCJZ8DG8ltKkKBFUM5VRNFViS02usO
bHvVzywa/kQKnI1q3+Rm8EC2YbdjtJN4U209yyn3jaLnRKCAoc2yNzLuM19zGHi3TRe7bZu/ohfF
5Nixhp7SmLwk1JuyIUh4zYlFGT3tWiV7Aeb/ADrNdtvXQUKgq+MU3/14smP9u1TS7zzWv9raICyw
gcyvsoaiw30oxn7e2znDglhDy25n6IiiOXzT6IJOObC/cS4f1aS+1mujqpjXQewfo7WIXhj5wBFS
2XYQLty7ZjcpcrU7V3dDlLhxKemWrELdOpxOpcZFIUcjJIH3wXrhrClDL9FOTR7fWQgx3Corr3la
/uSGdapr+dnGLLwmcR/ZWe4LNTsiVKEfFHTktYwBvnp7vOlIMwtBVfs1CvRdbyQQecYh9aVCGr2u
dLOrmMXkB4byZUM2ioIBIXps7AShUnpnycM8NU/EvDGGzsWBLsDBXOhkRsVzMal7Qar33o4k+mE0
K7HJbqaUb45aJjeDF0b2yhD7NRgRtPHsZV66zIc/Ay58+Son+aqX88MgPT2X9V6G0+0CmjOVkOda
8ic1KW9LMNZ22cIZLHUmaqI9pUGATFsexljx7Zis+/c5rj6cMHuSVX+ZJJpGdXyJuuzYosFJJ/aJ
pGv3INlA0wyXCHAggjbAaE1m+mnFClxpfKPh+IQqb2bHui1HmrgzzDj40EADyK4IzY+5mz7Ips5d
K1OeWxuQTRfr722efo3g9Ix6esdf9gfZLrpY47AM8akX+dOMjdzL1PJX1QMvj+EwDSmKarbHoyBE
7FAyBkDzZ9A7apcDA0hgau0p7PsHMo3IELTpj4+d9acVLWgKrrBkbBP1XgiQvwCUXUWMRF6qBdim
7KJ3xUMKmsfVltHcCcc5TNI5vectgD5oQ6dyMjt4+yli+Rl5RESOJmnsZ0Ixyiu+YSR8Fth0nSOy
Cujs0BXuzC817y6pOr71fCiWfq8xIgxIn9mL0yhnznyPiMsqt+8tNn141UimL0390CXjcSqDfXts
x2Lfslk4SbDyZ3Y4ucz2Yur/ERSwVV1julTHjjw1tSVYbHIuaQnrszdS5inFfow5ekc7+JNlRCin
6NOKqXmVfXfRne6+tzOPPIeHqgs/zJx1IxYyohvG7N3CUw+ftBw8RjOkPAiiPxf2DSYCYOMLyoZG
G6lopp1tqAiM+4NgnXFyWC2X+ZXo0YY6IFbpVXG49K+yo6m8ZPbkwuG5y5KpdWsLIqAqEBwZefhU
yuxP1U2Nm3fZ6NdOT2IkpsMmUk+D6vyyDIrIOYKcXYTD2Wipsqs++Og7jrul1/cSmLfVDrcG3TvI
KakP4k4qGdPQOgAlinYK5O4rDEKETiEtNIPeYTMYbGSLzUjkycIJXcv9XrccDP+27Q7JmPv5Y5vD
iBpSRd3rBsyGtol/EQDfBbDtucBRST443+rU9xcNEBmrMfNoB92TImawm07/ITpI47MSo3vpP5rW
2YcDSNE2JqPYSR0/o0XQMODIEMb7hapw8FCE1SLx6pCOQK+qOR3r9Jgvg30iZPLVioH3cAXvh+pb
66iN55HDs4Svk8QXoZQkzI0wFBN2lzr+pXH68XEnoWoiv2eJ60sYlz+EjEau0HrGSsZz0NoElRS/
Nch19tLgktBIBAtim3zO4rYP67OkWAy74jo4DA3JFwF1dYuB6IVa+8VmaOGZ4ZoVoU9fs8kKILWH
6Wo7XGrk7Kd2vyYMcjWXBEglLRzV+jXVa46O0ZPNot6ZQz5RjGepK2xqMJmh2wjjn4F+dnc2y5WQ
ZU7w3qbx2SzHnaabE4UVoRmxBdtB9vfKOFWnWEnvjZCCnEzaQjeLg0Fnqq6XkYI2Gg6YtI1W5j4N
oWcZhb/hW8FOTdHsRVrNEcBOo/zQ9PuMy/QUSGMiGbhjWnnNKzBmIO6Fm6G2PS5m2PgtRExnTLxk
MW+b3kGb2v8xlRuili8xwawFTWiAj2jv0mqHlfE+GYTYq0X9DmThpi8WiM/limj+qAXB1ZOjYdYv
o+dKWFRCaKBsmgRurYbUnWUMZhIJemEfEC2ZRENao5dIzD1yxhVifiY9CMhhnMlsl/peGPOTrspL
nXAERmzhVBAqwVTyj2kFg591EIfzXaTJQyynj2W6QTnznKFIdckFqXe5xnYiSvyKEwPZyMJ6XeJV
6ua1BW++KpD5Vm2bBz3kTW/PiraXBB65jqk8ilLsBwC360mqdOGgYoWaEVAfVroc6R8pJzbFOIMO
fB8i47culXkf6AOwZCykEA1ZnmYZeDsqQtNh7y8VvAMUJsQmRvhXqPG7OIKRlBo/huwKV060+02o
SZw3aSGa4AV19SG2VR2qnOWnpJy6isNeYpn6Jw2XP2QoV+chZWqtM7ifiSpKde0XwL7cRyqDgdLQ
fDUtzfUXdjE9Yl/XGezb6UGYcGm1aTpa2mBTBySVB2quhZ7SvSVaDY66Oysxe1vZCLfNquckK7Aj
yRvAmP5SUj+PnUOqL00KV2bRYSRxHGrncpVI2CvxPWvOV5UviY+QrWI37R+sYny32vELkuhxmWdP
6tpHOcUmtOQRRC/mi2BqTPgkY+ExB1Er8Tik1kPf2tgykvx2sHsGKLXKINt5T8yORPvceAq6X71Q
QXXDECVBjMQd1Qr8KSpuM1NchCY5dMOOPCfmGI1q3VWsOoayGP0oVu8JHHnWB1Ixnb7Yh9H8KwrM
AS2g9cBAhQCXJIDZvLzZzi9bKohE9JXFl3eT13UJBTYFJvi60E/00p+h2BJz7g5Nz7whOihVcVtk
z2DzHIadwZF90muqyNhNicZKbNB4qR4XO0WXhmfftCHATpp+aBfIBnd6NCeFtRtr9U3JMkYtvX4I
Jph7U0AYXgYGrbZ6Lxy6r6hGem8aJ+qLtsgoMEbLNakqWX2Nd2p6opI2oQ5npFTFjqeVg+RtyEPI
HMUL0OYWtaF5tp18z1b0FjGnnOc+95QBNmDi6PPJml9LEWe7QD9kgoF0gQ8VD2q4k+TAlKJ/S4tw
7VCz8g8S/muObDwuCMxKGo1OK3l1yiHBRDrL9HmauHqbpHrvq5GSY5AdY8KW8XBESLRjOTCUv6uA
jIw0qq5dGO0NgkT2zjydq1T/nSkYdqME8vvKG6q7LxRJzwzEy72CRsWtOeJ3jmKxNnQ4lMaxvRbz
3oECPM+029Fz1X6QhtDZSmyBNU6EjKlW0uL9ywJ6IXH8XQbZRbUUoOZJRbJQYDJ6ittjBGDDRbRk
uU2pf48G2KnsWZNWQeKW9mFpytFaJvonDmoeo/ouS1Cn8Lq/4c18UlGP+1qPrgvIYci+aeqRBguF
YLlrIiJc7yeuphyKGA6LTyQxSL+HH/Itr4FDxHLMOUoj6DwfrBdHm85zA4wEzhxZ8kZzNzTis+Cf
BRLlIU4d/aCskctRNV8yU4X6Hhf9Po5Zp6nU/lU1vnCMIgNBVL+eDuWuCecDv8cUvA8B30YnYoWe
U01XfBKwDi8YSQN3rAPUQ9/O9Frbxiu97Scr76k2EaaaC4ozoquxTpyz1GGZyikqMCh4OTYR2dLr
rRvkNe+q1D9qDS1VjmaChu2vko3nFqPxoGQpLUNhvA3MLbVwHHzSf1aeihNeIlM8hYs8ahkFuggJ
5ePsRAUAaY81rK3Dbq17A6ExJGEaVvdOFD5UfzjxBkx+RpyVUzQ8ZIKVmmzw0yQjsShCfYsaghpm
vSQPanwCQJrt0XDdJ9ZwYayA0U/JriILO59F4GVcya2z8ah9hoX9afXtS6uyY6bmC9kXj7osfBGS
U0gEMBRwgmTnm7bhaMHWhUL82BrqW9+ZvxVroK+M0q01yK5LVJoxCdd/a4kNHBPDqe6vaQ0HnBMA
MrgV3qy9B+vi1VbCywKpEKT2JdXlQuOu/arqaV9byktGJLFrRcbojSWFt2qiZgjYW6hi+qJ0sIoL
1TVFdlMG3e9CYKGI+gUoJfKnpn+0MnE2ctl6utJTUxXI71UA1VOiKL5Y83l7R9thBSeKPim/ojw6
Aq64aeJor6bmd2Q39KkapoAkqRKlGB/0ubqmkkDRps5O1UBkaq9WO1Thn6nWIhfVSeg2412SMnhO
OvRvQQE42NzxEc59dGfFBSLh8VIoGnwnqUUupsdgNH4FHRaKIPhZCuVJJ0pokmX0pKQfMBMLc9E9
JVRRY436dYY95hud9mX13Ul34sdyZLKOA/C7C9aNHWUfsza8pgW+atIWoF+VfOd4vM7peFsmyPOC
8JMS4pNg1ci1ymFvVvNHX62+PJULuZI7KAKXEva4jtqO2nztVE4HpniRb8y0ZtVYJwBep5sQfTgm
iRRpW1zyjDil0vyV26Nggq68L+F4UWsQ0k5xq3MKF5Z96MrS9vIRyF3R7eIxfouzRng/tVl9mUb2
O6gqtJZ6+ZBDa+ysnJOLbEhbMjvweOelGHcB+fGonPBqa9UZn9GjrgyI03H+4rI4ziNYwohs0CRR
aer1xcDeiOZ8EYavMlOFwRXiBSlGT/W6ZUpISozT/RJaZxyUn1LUH9my3A1wvhiryVuOkFeZQmtT
et8pSjSYdnjQm8Szxh7BsUJaVLJcMS/dQK1dDrVp7EzwBlx/NPIoM8/WObqGRR2OZDpA0UcGPtk9
kHW+VGU4vyaL5o1FP8U1qOjYi4tbI3vpReoToHrfRN1bNDACX3fBZSZiCmGJug8lOwr+ieuSBQc6
4m+B1V3p3N4FgPJZJeBDy2ptRwrRORP5Yxfp7/kkBQu9iLIWP5XtQHkSHRfGIn7cpAKhSlOG5nF1
ZDX2SKj2W9UlX6x+n3CBdiew+WQqL4GP7+XNrC5NFbxTHqDHiChRAhr1F4VBTqMRttLPZrqzc/2I
yoi2XjIblAx1SD6kcimtSrmy1nydcnq7S2/tycsu/NKUI2v6ydnnCyiaRWTpsWhui1JhQMAf2Nmp
8sW6153xQog4sI/TouCbzEFWEpIVTnZ4M8Qji0bICcz2Fa9KTGKLZ/Mwt7l2o2RMsGqcCEwiLBZq
dqRiz9AO8+zUJ+xxsdvMZDBNmpH/UuYWaLyVtoftx7+PgaFPOC7bLPAtLByA+Cuda1VH2LiVl2QZ
rOlP05stYmDcBFhIa5q92plPpYUlHZPTh6SPrAn0p5bRK0e+z37RKFR7EdDpA2LP0uZlyZr2MFCh
NyPXsKGhARl3j+QLf/Zdtjq7uPosyngS2uAcrODHIrPTmzPtEx0Z15oWuVuiipCc4+xd6QGqlgal
vRy1P0Fhc9BQYedB8NtIRO/RIrJ9sAHCMYA4qwXfSXJasuubeFxLtkg5RxYavsD6ihz9a2iRb8+c
hIM+OEFiBpBOx6pz9FcnBfpt7qtZua3Xt4vXCYwhkU+NkO8d+wV+HtjDgmSJpfCGObksqvyVV3dV
IgY3ycbHImT6nNn2qakELU3rLtVxk1v2dzOZQPzD+n42s4dkHR04Sk7bcGrOQg1Hr20MjgiHFHhc
ZTfkYxR+HdYTM/zOp7geOayNUzEIAnVMVm9HI4wEsAmUHaqESKBZFUzU1LAgNIbNLjGruyYZ3qZ8
DVqckuEQGPnPGC/tbQdpI6S9rZqslI3Q4QI7G8wHDGPnROpbPFu3TvijtwYz2YY8NJsFZxXbBafH
5DEfXwIjhi5ks0aLQiN0sVi7UwfLYSonz3YS1s6WObrMVA9JrGqvqcPZGnYsq1taLFNOPpQWn0VP
90UO4soa+0mq+Wub29lOaUSM0CJ8gzGChd3WD7iZVA+hB6fBVXRoETtE55AmVe+tbc/doGNW1/kf
6+u0dVEIhjTT9ECQKb+lnw1mYXvVlp8LTv58pFUZDAxXQKhgcWfiPnYTaziF3CW7yGwvlVLD0TQ8
aRlAQNUA+TKUFbIqGlZm9Z0mNeyXYjxmM31mLTOdky5OXd717hwymGoXmk+WlX72NPm42pSKWyB6
aLMyOoXJsBbQ+ruJxcWlWxmCO5maezXPGazo5u9yHT0FHzUdFk9LFWrX7tLSs0Qm29yEWAN7ipGH
QLJXFiXNzl7FdzJcB/x1HhqVaucUJpT0mbGHXBNr+pqOX7z0I/MydhjICOmhiaBUUN65U5P2DzWZ
6X5LvNEK5D/Tl78NzdrLevo2E0QNbaStSS1VnZKhhvjBFSGqReDVfazedqO6z6kp3dnCOR0vJJYL
9c6phHEQal/vIUSeljqxXJkWu0gnsGUJuTiEoWjPI/321EbgnqTTiywQmardM1Mz/v/FgvSHjmwQ
t8lNVtJWZ90KpzaRRK8Me1gMUCTqIr50FvPTuqFpXxmTgikWHmTm5LulM7gYj+0biJ5dYa71Z4k1
bhlOZsqZNIvLl0IuxtHSS9TMopxvRLvOhBrkNMRvoOGz0oa6NiNPHO/GTkTsFsooMGC3NAI50Fhm
SfMlz5rcs7Qi8ECuFGg5cb1WiUdkWwEAaj0k77KJt0hnDmEja0xPCLHmKdQXUySvnWTbBlonj0mc
ImDisMfm89JIvnFt8pb4iejEhJLTGiMZaQ+vpmMiLE7zC6jP6RyWDyotFPaowg34r+yitAX33TYs
93hvrZr3BI0MTJ2psixmPTtpV6WXhMNRsHAnXjgnYrUXxYFhsQEjZu8Mt2VEeAte2U9Viu5Xrge7
IZlfjRHX5WANz22A1xMZUHMoCKLhFN3dTfHCi5QfQUoQbZ3wd2XI3rfs/iZkhkrj0NEBo4QzbXNZ
fcNvZhPNyf2g9grh0zYOmMEmdqPAmFBX6Gl1OnQ6YSM9CZsFe7IZgFvjQML1X92KueN0MxX6CVBJ
uVBWmOxzotK+p9D8VPWfYVq+Qc8QbgEo3Kzvl1aqkHEC+tDBJ/Atflvocq9mOCgYGUKvaTGZ0PdQ
xuE6MmOWpPgk0bBrI+XdaYS967WGwLU4LW+Z/Fm7bLFJxxPMdBh7eapGpcM6B3MvFSvr2gNgH+HB
xEh9LtunxAjmGxmozDZY+ogCSY4VltNegQWPDvmxUzJ139j3MC4oDNX5ZZi049KqdIWn5rkbmIjI
sfP0sGi9aXQ0CsVs4dOHt1HbvWeSEZnxow/xvc1qn0UwV8VhmJAasRzoJwbQkaNQsx8bfON3IXkk
SkmYNeFO/tgq3005vBshuV5ZcJv2aCtF/z3aNPSrhBY86sqnjqYAeW8O3N9C0vwwnoeA5WECvWGH
QedTWd1rkTWfJ4vogjxJHhRRQc83Z3a5pSrdEimKrw2s+ayVid9WxR/VGH93g0rFIsejxrnnsEK3
xzL7jXaD9Erop8x7WRnrVvOLb5SwV0UJ7RczO0QgcBEb+qmSHHOVQOcmMO7r1kluypZ926j9kI3s
zpWDPJAhuFY75i7qxvFa2TsD9axvT4K0jf5znss7rrAJVbDhigr7XFMW6ECq/Zysht2OdQehbQjk
l+o7wWTFUiF51FUn8KKa1mtUmjH3aJxkYdnfFRJnrvJFr338UMIj01cVtJO4Di1jtmUqvixrZbMI
lkZNi7Bu4L+iqcshdJb2Ll5vTLpvOUram+0hmdVEGdF5qFLJt23XCJpgOubIH9Hk6pxLCVa3FQeK
fzPMflVzHg4q7Snp44T9QH1twUv4mq5bXmgcbSlNXyzOaxhHApcbPe2yzcddE7CQyUd8EInbTGV9
qqf2abCq5aAnRrwbmuw6IRljdsx0zmiy+sDBQ7Cx3adwhCdmtUziKOE4x+LSB1NBd3hnNG1/HSr7
V1awQYslc/NKa66d01VkeO9tLvp2BZOlY7wBdeyuCWaa/LQZu2j6PfYaFHGLsXzSay+GRFlYtR9V
DckFRxelUL5zGusuZyLmV4toPYrWXYB1cGDECjNnDdoY/yTN7Ady6IgvvEmbftoD/ka5GFydJbwN
JWsVlmX7VK8ib1RS+jHaeKORP0CRM/3hlAs8yrLvNaN5qPuUNowMX7KZ+afguhRCkG6U+WciPzgJ
DO0am8bgd0Ue7pWMZIRas38sE41m3r1M3RC4AgyyZ82qZ7Uz52dj+RaTfWwMYrKTH0uygy559lVP
eGtVq6P2UwgxKubwPBrVc5MipujYufT2CR/H2Wn+H1/nteS2kqXrV+no60EMvDlx5lzQ2yJZVtIN
QiWV4E3CA09/PmRpq7TVPX2DQFqyWGQic63fgPAJ/HDtRxUqHq2+cDzz28w4YSOOOknt6cbS152T
DvI6Jf+y7gJ77wH5OUBUfNJmm/GgVMi2F3wAjvm9TiFbwiMqCL5uBt9F1CZO8UsmT607eBShBXKw
i/HSGWQPLNP/HF5BoLCqLP1+Wrc60P2uOo9tkm6BZezHzr9gFwL1hVhEog1AdRzmDMbxJcutt2oa
zqbZXtilIlscHhOfHnw7FQBB9SYxW77d8+6MPMrFjkOT7WydETkxdsJq9tqAD3o2PCjjpJ1bsEA6
OOBNEe2yii1u4xlvemK0i9yuX5SimYhzJTwM+Nx0mJkC0FPlhseGXBoxt6+62TQnDbPYOHTHjdI0
3qqeiqVnhnxboluKMsMyYK0vqi2ySnswkzzKE1WH319+SW3sxPzBwHFaeQus9mtiJq9NFU58+/Vt
L/i/mBHmhfitb+yp/hIYBCHjeKbTx2TQDDye9MINliYSZUQYyNhafMxd1W0APrHCHuImfuL/f++8
VmXlrQLiBYRpCfrXnrpQeo5VVvA21MN9rTtvZdq8uGP9QBbCX+qxgk6+g3GWh6KU8DkOmNqM3iGP
quAabJtAsrE8cBdtNgmO/CpZZ8c3jgilvWp+7y5FDk5szmblDfR8TmrpCtudfTfYiD8cRmPcOvyC
8qDYZizcvq18MtroB+JmOZFnMWwLFVgb9Pewesud+gWfKaLReXER5kbzeXKypqOu7O0ys0P9OH/V
Exds+rBu3QhInWqW+DLAOy1n+xllBGDna98d/Y2EprsOJ+88AElb5RrSCECvI6GC6fXCw2BN2iKO
wnNZKLhWGtnJhq2W5CLbNqOlroHNWewu+mWb21utHwLUxkqBBYu415kYhTV+/ol5qDiUBjA6cXcM
IV57omGF345l/BYWYhadavZGrvB348pp2kRx2N5yCJs90Mb+WZtC70hkYznUeI+7VqStByd/DMvq
arQYQSBTzduIVn0G1tUlWg7f2zrbCUchQbp8GY0qxlVGckJT7wb8G9G/oSRjNZDEGDB3Ajm1FY1S
rvvy0kyqdsyzbtPnSrASCZuyst4Vuca+lZhwlEf894Z87YbTOcpYgPxQ5Gu1bA6Bi3F7oGK7AOJI
85R67aUKdOXuUzpU66qr2QI0wVXR2PT3efE9IKEnYswovUCJVsqof7UbcTHVZpd56bhuNPa7aZPY
xIMMyEIpiix+f20C47U0j4HBqolPoEM67IcHxqEwLWjunfeGR8pXgl+mcJ/JoGwHbODgtBwNDqVh
wDZiCPQLhJVL2KuXqG9Be2j7MkizjUZ4wM7s66B7M5SH7WgpMFIcwbqWlf5SD9EjCEu2o+hQWU0H
USO37/LJePCN+N5kTdm4TrtNqmnrldrB50kOWXTZFiTIsKZcxzHRSBw746ha6GIwVsAoKbkBm50S
XEydETWHyx0V4XbstI3TNOxKCDZ6eBYsSiU9mUP13Y+770lNriKeFpq4T0Xb8qOB8ucXn/TQ/h4N
1lvbFej16ytDTcst4vfky0aEFQSndjt8JSRLwr7MK4JnysUopsfQcp5jZ9ipurEXIVtVpdFPyO9A
9zDB6LQ8EK3abRenH5qprIVa8sBAGqLzzI0leMKq/WuVIxuYvJqGiQ9bsieoe7MdInFpU7xMvreq
xsncho325OHDKoT3OWxnRHwUnpQeIAVAO1wgsuFkZfieFjoB7sx9UlFxa/3iguBRB/KqexAdsZgm
gAxbOPYZ4hiGdn55n0FkWHjTeMpbbxVNFi5KdCFjcjLQSSHN6m4st7o3rOxrVeNVpqgOWvsA0tTu
0TMJLxsetALLfegbjQ2btWLJJQONRgIwXPMpwaATugnyYpZRfc3VdqWAUhW4hg6RfrE1B89QdANj
Yu5t6e/mRx55gZcpT6yFGeZw06H6+MK6CaO+s6rBXZJr5NiNad1CEcY1be16nYPp6V2Qj0Nz1Fuy
wQHplEr5hpIDVo/EVhd9hYIkuFTd4V/bky9PU41zqbMnBM/aGGklz7Vp22rtc6YSAkMVaWakbxWI
3bVnsylho9jDVpnTgOhJRchOqMFIcIDdr19/Ea62aSvz1DoOeiglzpAJazaCFk5BQLNtzn1pNmet
iNozAYiJtF6v7ICP9ItaKYd9VpvlfWwqyT3H6vleVhQ1/Ed0inhs2j5akH4YaMvKUuvtz2Y6KkO3
xtZQXGQVcADyEJb5+WOSuA9i1nF3WFtTXd4ThxH3wMUeShXxDlllYO96Jzx1995h7pViYLrh3Yar
j4kIpMPS73VlL/sBth5ug8C+fp5VXuCW7EIIlaSteWeyrrbrZgnCzkLG5a+6NHKXGqI+F9kD7a4R
tEtMQNtK+os5dD8vnO1urpn3hz/qTfYGSOn0JLT+6q8JGxUL80SeVL/7qE6xVrsLQBjJSWV9WoxY
T4XWlbPIptSFf43x9HwUPsCpouybgyzaXpHMHnDTOhri9tGrgvSoC2KJedC3PDka94YHwjKFftMs
c2c49yqLrxw6Vl69DADr7WUxTr14C7HBXL1PHPj9Ca9Cgmbzy1YpqnOJ9t5VvpTrlS9kXcyzfKU+
wrJx8t2AgATd+1ZkO47TylIWI5in597TnzKh8D5U9WIIrX6Q82iMJJRRiZOcyMoB9Ync8zeytYmt
5QimF1ZNWtzkxUpFtUkqflpIZYXhsrULtC76rF7KZhDNxY0XjHYVHsys4nOfLJpCUFcktT7mSepx
4DyQbwlS6JumMaILIfZwU/RDeiUFPyMHyvKGRJ2zKoKou0+Q1FzVqCo8jJWwlz7sm0f2XtUy6O30
uSH6xu/O6l/CCT07J7WcT/lg5YtUaYsvZlW+YSoLXbLKX9wuzr4NZQ5tMDa+5xNA9tQtfjQDO4qM
nAoZjmLZqSULx6Re/YEdzaI6Ea0CkpuhQmPaMfADrInZ7nT0noptSC7kjUTE0Wgm8T2tnJsDwv81
6uPPbh5WX1XOBOzeau+zTu52kcTpuInKAGsUTxM3zOTR1UwdlqDZcFnWBUkJpXJS2Px0QtxkgxZo
DouEX65lUTZUEcGhOEgVtjtM9d6vDIa1DcRsJYvNPEHh6O66G1wU9X69Bl7PBfBp8mhWL4pwOVWO
ulEMDRXiuY+c3yMnuB2E1b2/VdmQ1367zWtyWrKLnH9QVHD+XUi+vxDg2WCk76YuwS6SFOgFt6Bs
1worxhK0DM/8zJR1owzxAyIG0bLSrOZLlip3ulX2ATni2+T64Q+RWV8BeHsvva27WCA30GZ7JyWq
4omjkhfG0dF7d8PhteP3n+nkxY3uU+93n6wCKZfQWsMe4B80JdMtd0r782DrxTII+une06Ji49kZ
cjtZ3R1A97tbXJv9C7am9coQifoMojBGMCm8CjW5zyddvzPKDKEFw+5JTZALbJNQ3PHFIVEUFMld
wtFpa6C1cE4SM922ApWUNCfBlSX9eE4so9kaOaiC3CT535padtbaUd+ibBOcNU+3t/xQnFOSQAQo
WHD5lR1yQCfbEmr/zrDi8MZuhC2d5tjfgvSAroT9veEcvqibYLyXXSNrUojK/NV16Oo/uhrQnO9V
PL63XWOx+rbJA+ip+IT32bb30TZFbZlwhqwj4LntRNmH6x670FVZqWT9/P6W6TXOyrE/rfVo6m/y
gr2sszSQk9jIojb30zqYuIFRWtuSpQ3j7phYNqo+wV6PxPA+LowJKru6Xx1Ign+fcPNDqIpIP1j/
a1N6yN7AU+I06O4KXFTAWPaQgeEl3AxUhVeAdoa1rOsL17+xuwejj+ImOSH6yTqnN1b9iDyTLPWh
n90hUbaTJTkR/DRvF+OeB5yZOeTFMi0f42Z+Qx914DkrUrm2vm9/9SP/sdKRtrvIqtJzcyTdql1R
YaE+pGmzUvUedAUBlGajxCb/O+wgwzVsRPiYypQQy9Lri8NjASDAXElsMlm+l2tRIcBHHPe9pywi
nE+oab58TCEbCitoLjYpdTSnXWRg+vqi+aO6k4H7XEl5E3wx/5fKwLLVnaIR4pcDZUd5kQ3wUEkH
z4OnqQQ+nnj2PpgPoCKsjLuO+M8lyASwFlQDvxA1rEnyWMVVLxGqsCb4OEVLwtFw8rdcL7xbFEC8
8QTxdFmfOd4Dch/qgzdvd4WAFqOELf3z4liUqEJZI27T/piLtaxvQ05EfVu+kMVxECcasFeNSV1m
FpazWtgrx9rh27SQt82Ic2k+dEiZW8pRVlVxQqssv9/K2o/2zoO4lmbKjz/qZfGPOkt3tX0mknXv
EkPF92o8hvr486Kq9S1q+VsnE7x4FjrWJy2GfKCWSfmFpN13yyztr4qTPzea1uxN2zC3rhaHay8z
UP1AA/7ZLDTSZzA8ct1lPQ00dJmqNHrB8RJTYxZMUBnKujbGo4vKlj/GxgpUOOtfPtyNQmRvY4mo
Z1vrnwKrVkGQFi4n9l459C87XeuQFVVJ3S/U3gh2fpZztG6gdrl69rX0tM/4kyv3CGYXx1xHZjBy
JgAJQ7sRWZm+dCpJtFFJtY0CheuL7S+ZIFu3L10VlAdNVOlGhSC2L9oge3bHcU8wMv+q9UYB68n3
j1nYxfe+GfyQLzfpLv9BMRQXp8i6Oz8gyzDMA+b3AYKSnFYMNjC3A3OLnORrjCTpWV6MfGjPwmyB
11ouEgcKp3QBQPJs6JE5LGQfuJzzLTBtOHDm8Wfx1xSye1aWL1mWFruPqVMDWLCpdM26FVADhmHa
o9vi3clSnkBAczpk72UxrkCxAE/d925955AQbPY1ERDQYWq0LIRSvYwdedU4N8VnZyJvHQ1p/bVI
sxdgHv03LJrPLfvRt7qzoWTlAQ72xbQoXGgCC4WD/ByO9gL4LdkAQsYNzJlun8ETb+Apz+JyhSNQ
mNO1chFhLb2VxY+GJFUyfJDBWXaEuy/Rs9JhI24gSH1y7VB4m7oE4tsPdr0PjfYgS/Iiu1hzP1kU
M7vI7APiZY1ziwZV2ecuvK4Mljqn9A4RBR3y1Sqam2WfSvHVZZoSE60siz48Vr9xpFcO70N0LV1W
emBd3jvzf7rTcJawKsu5QRhikl+v8T6+97OKbxavUQMpOA5l02+WDTjs+yDJ8nt/PnJEagVW51ed
W7fNKiEEBnQHSTiYK/q1Ul33JPS4OsFleeFMbD2q0KrQG7OvZe0gKRuDJ3f4Ip5ko4Wq/QocSLlT
S3CCTWeU29wB75o2RvAU+YWzLjvEEfR4gEcFvRPznA6q25DZj1MKysYrAuVtQ37Nf8s7tqRG1ViP
GXOtAcgmp8EywlUZpxCIQAo8EM1cD8x1NSzDepgqn8Cpo3PChGTH2RxRd8Ns4oVsdQwynWPj+CfS
8wiMRlF6V9Z2deeAWCOFXkWvwskOVR5bz5VROnAqAuRApix6KRUCCHMH5+8jyaXWBNXd8BW8yPtI
mxVrWY61fiW3RMTdEeljn8JQQsAzusW+j26U1hSkSFJn24+2fox5RgCHyVoy2nFxYn1rtmOmOncm
n8/aSRLjVqTY30Wq4jwOs2QRerwLIUx3W7f+NC6y2YOhdUbtTKozJXCJ6tZclYPgP5fz5b1fU5kF
3hbKzxGypRlHHJJ708eCEHI7Oe41iMT23jba8KG00ayIEHpby6K80MF07Paenf3MAkJ46KODrKOD
ZhIOJALS732vNXGm7YKjnafVuQ/7bJ1kafOsR/E3+a/WjB+R1YffY76rBNNHjC7mMS5SRUdzHpM6
xBSq2KyfJ2NOH/T+m5m/j8m9VFvobvZzjLDBpSRpfoRS5R21ZvSOpDzJb/U6CQkR58Em4dlQ4YZN
Uy6b/rxlE2yslDbapIPIWkwKTHh8uOouav56VJ7xUR8DRBgWlupyzeeKj0uTRhgAg3p9nCDSrtsB
x/U6GoxTkevJOrJi5QWS/KXnW/jdirqrWffGC7yFnLR4/S9d/ay9yK2rGQ7X0ot+dv1jVnNS8Vgv
REIY8ate5caT6lflY9D9Voi6r1pn6+8tmvdby59jSq/st3XlA0KZRIezeK0OPGNh/JMQVc21vE00
BAGi+VJ6MQqT7kVFt+tYJfN5Td7maNAqeKr+vVaWUYavDpNByNoblUNuBUcoI+Y2JVV8ICuvHGQ9
xHeCp7JSywYXXeS5N0k/L1/IXq2ttdZOdqhlrbyVF+Fa5MqcNl6UKGf87C9bRi340npVeBxZ568B
P41dOhCY0zKRX/1cy6/yjl3oc0My9fBRP/iBtnMNEvdy6N/7gjb92bdBu3eBxkGL7LAbnOXFQuiT
71Fmrh2RoV3StHC/5e1Hn3ok3fFnH9lsqxZiLR3GMhEww+BRQfz9mOeNSnx6vtUVEF/yTl7qgGcX
8KRw8VHX6e4ozh/lxJ6STZyhYyYHQ3FEqemPeQhXkqSpa5vlyiVH9tscbJycZT4OKviaEq4Wcn2d
F10RMsivgRrmV5GODhxx31h5o5793rBrOgT8PmpLw3BWZFqNlRwoL0gr59d6V809ZUXdgw+z2XJs
4WlkOM28TKQbz5ghiIUsQmUqtrWB0pIs6iaUUQWu5kkWIzta8YDUH0tP169JZj7K6j5Cu7Ux8ZCL
x3x8qTVSvRwhnL1sVSz1gpPmdMMo23yo8+l9ai8122MftyV6Sgwi4zGu0RXiPDq/LS1FTbCwFOOu
x1fpRfdxJvnXd2vO75ZtWLghkzS8fLxbOWXCu81qBJoFLP2tVELPeFxsmiIAFz2Lpb+ro8966h9F
UYcw0TwgNLJVNkxDysouy6maf061NN/J0piJI0slFJ9UW3sxe11ogVF0RdttWNXEs9dD7YxAmcJs
6SNUcFewFcI6ybdIP1TIZ8ne7wMdIwQ7LdzZ1yO6WkodXcGbBRwt+luC/8UJAfljqwzui6rz8qM3
wDryvKvokqd6rs49eDZVQjq9aRP3ZWiMeEkgPjrJ1saO8cQYk+dAAz3dmFjsDL3ivlSQxjZ5FQ8b
OUrXe8KRbRzfeUrqPU/xSb6kq3TqCaVXMoDzS/lxTCK3ypWtLI7J+HnCdxYNq7p8rAN/LV/Sa8iN
aRPO122X6s8mrLEkcs9NapDxUFXIxRhZnXHKds69sMi9xJrtgws1H8YxNZEb+tU8KGAYPoZM0zSy
iCKxb/FoNSxYJ2H3EIRt94DREqHDFHCoH1BE8gYDmX78+tFDa/2nPjbSs+yP60m9NTqIlrJYzRPO
Wdx5LjmmrzJriaaIt/UMa9u0Y3UZcvj2bACA2lcKv1YVkczWsIPv4a0Nu+I7Hk4ZOMFg9howYdtO
jQvRv4+fLLt+9Qwl/574OvAXW3wydEusG5QJT0Qj7XM5aQIPJM/5EitiJbsKlzyf3qvu/ZTiDTeq
EU8Sq+rvp9LrFvL1bEiKaWeLr34JVFERA5sxJbGONaTKdRHZ7gvAgbPs2sT6585V4SDqtsabIqIj
/4bC78XS4Rz119+QcIZ6/xuKjD2V/BsqWENPUS5ege92G18k5iZVk2kHOCBb6Qh7PMliVyX5Sg9V
/cls6p+tkxcYvxXVRBc7kkbZBrYzeRJDiZ9VfNJX6qhWd4Dh+73QknqHbDI6okqUrhx08z6NY/cC
BNr84dbHOlWmt0awTCBCHkMoZ/Tk+dVdTTyzaBFc6I38a5+JcIteVob8XdqXJyJzWEbNd38UW0Se
sRk2myXnAHoL0Y+wI7CB9pvMvks1Y+0PSnQibeQuU+Kua1kvXB0sEETn/GRYxbpoeiwjgpYRhhdh
/OIN7vsE/d5wTFy1tNlez3HUk2mCBZ1LIg5A8RTV+N7YVaG2rqoORYK5QXaRrV6nF0cSCKjoxySo
UALbpFVgnU3im2d7vshimPb2ccJcUpZkveyhZeSPSPo4KFPnMdT3eWxf4HEUWtkmxPVmKQXYYbo+
lQj9P0QBgMlaA2chhdCdqX6yPTd5IJ0evteXqbNsNb3+gtoGbPPuO2rjPMOAv9yC0vR3AdJBWzdM
84ekJ8nRKGr33ejVJQLQ7VcV1aYVMo7aHdKpOKC1abQZhFI/V6r2FFRJj6QORllj7r1YMR4qseYk
p7YUPR4gxohq/xhcOWNAxs6DG7Ty/mTojX2z5oupg1u0itsYR/asKNaegWAe4f+BtazMpNrrE9uK
j/5tXUcbteHIJuvksC4EhT9GbbaVRdmgRtUbsvXW4aObA5LKqYvsAnnTvqXCry9upyw/OqAsw9Ys
Hr99TFMbjtg2E6Q+OUg2tG00rJI09KFcMJGs05p8wOw6yvay2BW+vcmjEjSEijeOF1gvLke6Y+8B
ApDFehzDNUo16k4WnaR4akh3XSFT+Q8w1Dd101ov5RhAYPPutSE2z6QukOAP1B/AsNRtXJUcaWSd
vERRXp/gXEFbpq86FcbGn6py33T5Z7DAUM89X19pqhvf92NuXU39tSW2AHEGu4o9MmZQXufGoiqS
e9WM1JVKdmgt694b/PKzMeraUZaQUrSuXv4qu8uayNLUPZvW3+eJ00IFFdEo68rpOoikTf05gEP1
PgeHC+DaYvoM+cVdVh6Z6ZjUvzYvQBF6rw8fJd9/L8m1akDl4qOt+1vp1zi5yP3qKceRc+of9J5c
9bwA/ur5/npz2yy482/GeUMA+jHo90E/JmeYjcnZSvz7Nhu7HXIsyfmjXt6914mBhFkPsoHuH9V5
xUq/kOV66r6lAcB8/BnOfmYVZ3knL7UY0VTR0xYDsb8afE2Nht/KphPtCjXIDnGPD+X7NB8zdLUy
rrV41u6b55cXORebgm7xz3/89//7v9+G/xO8FdciHYMi/wdsxWuBnlb9P/+0tX/+o3yv3n//n386
oBs92zNd3VBVSKSWZtP+7et9lAf01v4rV5vQj4fS+6bGumV/GfwBvsJ89OpWlWjUJwtc99MIAY17
eVgjLuYNF91OYIoDvfjsz1vmcN5GZ/OGGprZo0fo75DIvXaudx0PGOC1sou8uJlwl3kF3lcslKj3
2KhgEpBugjgx76rJMt4v2aTdmSytB3LDfNaoJZl3oPLLraIF7eKjn2wg54aBZhEhmVxGBEWtfCdy
tz9beTac5Z3x627ugXJKzjYO3GnI0eTs69q+idriVkZAaX1z/K3k5ereCr1x858/ecv785N3TMO2
TdezDNfRDdf9+ycfWSM4viByvlfYuJ5tPSvu+lZN73C3mO9hb9fkN+YasbZGnMmAbQxIh8yXn9Vx
5SEbKGr/rJDcXGWmaiF4M9Q3L3IqJBSoG3zbAk6qdiGsvr/KZVt9E2nV4j4TPgvg+peIbPizqj+n
SdM+GZCm7hOw3LLWbZv4rPlQDGUx1UiqDIaCeP48xoJ7sA7SuoK831rPYC3S5eTk6VG25kXy2/xD
+dv8iqHu+7aCaOlruJ76foNYR92diT7/5w/aM/7lg7Y1le+5Y7oalC/T/PsH3bq5y4Y1yN+IiPTo
xfD5yU84yDw+VAspC4h9qOXJz/ijuS+QRa3z/PDeL6xbmMLoiB5Cc6pOhHXgwyZ84TJ7bDHNnCs7
d8YPy1vfN+dbR//Zq7Tst06w7xJB6e3RrDLWndtMX5tmMdbEwycMYjZqprf7NjPdR8vXrrI945RD
xFwvYXL69l2FvPGy7tzpq18njwMx5kfWgD8mTIEf3KueAdBwOaTolk7WcO0cJzy1fXmWJUQCx+vP
+u6KzzMKfF2Z+4vOQPkRmIux8s2PLgxtzPx9qK6Y1Wpif7IrYlAeIdIhSNhHw73qi8dx0DQM3jpi
SW4z/y2B8slx1mNrqZ9V1P93gIXs96I9Rnc5HNYHw8UkKCqsDMNURv+7WefhlYEWwn/+aui2+rfv
hukYjm3zM7N1S1d10zX+WP7IKaOtRq74Gc/TbHo2Ndfc1GEMLCRIV23X+kfFNvxj2IlbCEFmK0uy
vslaB/XLuVWWY9LVwKZLY9f3JpsJVMgWOTgYqCjA44g4T/Xe6KzhXgi7vEKfWSJ7M97LKhK83aZT
0J+VRdlg6t6DXbX6SVY5Tt+dary9ZEleBl8r4djH6oZ8r7eOdT/YsH90tgVBVigBpfFSuLNomkpk
wWL1fBmgRituNj5FHV6sInY4unbQyrcmjidgYh2XXBDnxDJMOSfKY2TUFFvTrI5Bi1iGlQXZNp6T
yMTLf15AZgKpTaEAfDRA3SaNOY9w5hGyc17ar5rh2+yhSoJSXdCKozrbMTS/7irZIsu4D7ku+gkO
UA6cc2VHZVDv0Fa7SmuYZMzDs7z7uMg6tHImDsMnWV34wMo/ujYYXx0hhEMSALiBroSrPKNI+sUk
NH+Rpba54JbiPsGvyW6qE14wG1AwxgqHo8rOCthVqzxrYxttoaOs616zu3vBHv5+Aj98q/mH4Ptj
PWBzbD2IENdP6C7iKOuy0tsWTTZufYy1j4qvtHA+xu7opbpbLj7K8u6jjzv3lsUgse9CL1nrSBbj
J64QyQrBPR9Cv3z6eP7KOzNsAWkWeJK8P4UDr/6tn1UQN4cwOG2R8TEvGs9C1HUafW3MRXlRGzI3
uVneCpIWh7GyImfRdHhcVODm/+gWCzTNVARnunt18s1jUlfhRV7Qjkru3PEqCxMUOX/lmuFz0erT
Pp/6zFzIFidyw5VGkhlTaIZ6fJmOLs8c2BLxPaEdMmZABmSpxKrtFCTRkyzJS5Z6YgO1TMzsivhe
XswSOF9bQv9OuvCcV+P32u+MJ4TeXFmST/lYmX4rhX+VauS2n/C4/q2t8zGsZCOUrYLSng6QXtSD
vGv6YXq/k3XJ1KM90KeclttUHBzLRXKw0Hx1bTstnLH3e5htyTZD9wX6fKfvXUEOFQ0HBMXQgtoK
ZfTv2j6bcLvwgnv499HKzMPmKbfYEPp9FX8euugtdpX4m5VrfJ0HmFcQdFBjjUak+aB8OkmQgbRJ
UQoVivtqh/UPFKjcT7lXIEtZatlTwfq/8qHcrP/zggpc6O8LqmsYyObo86LKYkrzvOD+tp9MbD/M
e1E7T6gvqwu5Y+zLljQv7IWD3EwOCgIXhJnSg9xnytYsqn+2qhpKVrL1Y6xsRcppD12/vP278R8D
Qr0JiC5U+njMBRqReQP5M3PM4BxrYNDlnd1iu4Qca4e1uhg0kuyxByBPj+qlErX9U0labokyd/9k
xsiXteNKUfSLaUbly+RG0wGPURXOIEUfaey1G4C8l0U7cNj2i0acp0YrXiyrWIJxBS9kkfYLmtDe
GW6NWXWn209wme+Nscq+jQ1GfG4T1Q+oRlq7OoCsFjSx8wS74j5S7GYXWKG5g/J8UOsi/2wpCDiy
f9fOpoF+LaRpa+0VdvdMGPbZqXX7+6+u2ewQKbtCM9Teu7qIjhR9qaysRnfOJhnnaYWoIPz5oj2C
159XfuR/z7oeZ2ej6d1XPZvubX6Ur5Bu35xwsD8DlmoXXuZPLz77k2Vp290TAgPw6zy9fUhjGJOi
rYabqkDTREHTvOQ5wazeqcI7cj3qdmjN5mT3prPTlcE7eC7ZSEMp8B7pexWzRBxzRht9Wi8qom07
lM4dPHuFeMM4XVEpC9ZFgetUHhcpiEq3eawJTS8BM/TPLFwGBIpB+xQ5CGbVZa8AXZk+8ZdU39gA
nEnSO29Wj8tLW4SHgG3aTvT8OR3Ju8tYjOKWl+IVRp2Gw4upQl3XxIEM+xwu7wlWUZ8NjYNGbdZv
BmAAn8PA2kFFDR/79oILXMKRfIx3hHemG1YqkNHqLvlmCuipCJe/jQIQYmu3JcnlNNjohN+P0OrJ
vQRWtsb+JcA32H7uval9U5J407YwhO0i1ncjvm8o1CTtfVb4xsZo1e7oxGPCghiU4I7DEv05aL0p
ZLxXS0wbrSRwgSwYmmUAqImhK877RRahnoFRrawQw0EaNEcjKC1v1SzmVnZ6v/Xm4aAf82MS/TaN
7OxGDYqpapHudQVn56Fnj+vPqh0t6soQRtzsERcVCNiKmb8Z4ed+CqdvOQ9mdrW5etPFlO8AULk7
Uwn0q4IIyqzCJF7roCI0ypjcdX+0ulo8lZmZbFq+ekfLKPuzouXOCprnsCr8SuWxGGfgG4YHiXKT
XD1j3qXI+qqdHj6qPurrSXuQpXeAXBrV73P8r3VyEvkKQ5d+ygyS23bkWitHNYLHthP1XZPBGlXi
8FFW2VZzqBNtvGC1ED66XpWtLIQOt7IxttzsYMYoHsgiTFHxUNhb01HjelkD6YbLcGekE/ivRmmQ
18A8AWmfTyB8EM7UkADp3GH8xPkkJt/l1ReBJcGD3ga/dWvHDuyd92IkzrgrCcjjmsJxRRcuZxhr
/HmRxSwZ+f9xMF6Ntm1cfa1Aji46qJYPN01Wwcz9Yqhe87MOn2bofCgSQbtmALuM8vifnye6/vdT
sumalktwgtCDxY9TIxz19+eJ4Ng+FXGOEG8TGoIQ6P9n7byWG0eydvtEiIA3tyRF70T5ukGUhfce
T38WkuqiWt090xPnvygEMnMnQKlEIHOb9WlDvu1Ge2U2hnpfTNv1EfSmY9fvrWns1prGhGU9vdb7
P1n+dZ6wJDqrPf2+w+95QSSVq65MxxlUuxw2V4Nyn+ns5ao1Dr1tDggf0iMOQ5wPKwkX2uzTQGXG
7AKGMhifbTuRF6RIk+xpuAfKYcMLX3AASqW7Fi1x0CuYDDwoyrli+Lj82tpuqBqxB7KSoSCblo2w
UeOcrCFwt4EW3gdp6JxElziTEDhcNN4IfOr3gGKQaUNZJBmYTnVHDpuKngULVuJsyHtHEkIrVmo8
+OQm7Vg/RBAU1W/l2MWPgWL/HClyfSoV+FsD9V9bxY2MI+Xz/kKNvWqTZ50DbNrbWFptXKC55A9R
nq6ixMxezLQL90aDFI5okq6s8tSCt1P2af4yjGowR0rVzPLmKMUpwQ5CdgtwCiZf887IwIQi3lXp
x7iSqD7Ac0XpmNJlq2EcvxoqdehDREqXZwT2U5OrF6GxmrTmJNoblg9Is5trgmK8XP9qEUPRBfiq
kD7T5cpyRAFnh48gOYRwYu7gOibPvMt+iGQOVX1r6qY6k/hq6WvXgu6s6rlBUUlsnLs4U7ZhGVgA
DirjVaYA1u+N5LsikcsjLPj08rYZyCuyTAtWYk5pkJ9ELMHzfHjt8L8QNbCMnZoHweugzQPJ7nau
WKa4fuPtkUrc97JXgGImh72WqonHDMEzGjr1l6fox062om8l8DVw/Y77YlOjO2dRGj0ObaAsXH6Y
cxw49TJ1pPZg+Mmw7mtZ3Q7IUO/c3sjWmU02IYmw8TIsveCe/7Fm0WoDicFeYlZL1uDjQSuGcZGp
mbbxZGl4Bfo8t/LeeWpctzz0RPOgk9Ovu4B0Nb/HbHpw9QUFt7/N5Kig8G96ghGA4Go1vD1hFkVg
nSPnF6/26EXnV6hoY/nmxV18F5s2rogQgeVYidy5FzfqNzhesSeb3wMZvvyIxMjJ9Bx1W9VlwIdV
ixc0HY+JGZnfkzj+mUpd+WgVRf7flr7Gn/1M06PKUTRdVcC/g3lR9E+PqrqPFAu47/AkG4lDvtGz
rTU8eFMq4Ix2EhyNo+ItCcJ8Zkp1c2qhqd33qvIi+qMxouYKfmJegtrL+2gjNiKiGVTGx6YYNbN6
VwT5vTPa8d5Vgm7plz0lO/g05z3ejjctGclSzan2cuxNbljFr8rMv1KmaL9ItkKov1OSDVXpv+q6
kneSXKWLvAHO5VvppdId9aGc+n18upTua8OXFlAohWSdTPBF7OjJNkD0FFjKXOz3xfYfzHx/CKj+
3ZjI0NbkA8jUYBpauLLilpWlQS75ASGrctXmFCitrQ6N6Nptkb9KceoizNntRdv1sm7v9UazrF3Y
WZ8GhImZm0wRhjUVtXeJ3ROIMc9wxar7MtXL+wYoA34r8yyFbXXvU7e6z0CMLnJZlQ+2VVNkK0+b
IVmepCGD/keN5HRA0uIvyy4uoWtLrwlZBPMoLJXzaE35b4CntrfppAe+T+c3d51uGp7+q6SiZdQG
7wR1qVtbAeKtYCvItQAM/lqWAVWJZCyuJBTcX33LfGtcJLWCAjlTByUs0T04qb2OIxRJxaR0YPen
q6W7B99evwTZWtfc5NUhkXo3mH4J3YRmLw0P0pifRCwxLd2jFRrFowdbZ9cpFMOLfi/1Tq5SFY8a
8PbUoTiXGselXtcswVnJ76uh+3i49VEE393pWanNhMltQDQbGxmXHG2IRdpVhA7VJL53KDa6Y7kh
86Kc2OFIpSKKDH4GedZkmyC1stP4gq61sGkOfkkFhuy1VISFgGeHJOwvcGPceW6n1ROUIneGe7B5
lX1oKglcpK+qW11qP88ozqmWA6Ry6vKIhRoeBFVtcPFgeRBtAXfvoEvV3xsveNDaMQ1/gXhkuToF
q/oq2lIpE93LUyuzAwAEZnQvxhJaYkybgk6/x7Qp6P7XeU5UInzfpSo6ruRywhykjCnDS6pPmZ5T
BGab5T6aqiINFKo06bZxXrsz/iKbBwSiNizjvV8WJ76bBW/4QqgJR0PzGDuxtpU1EgGSULUe7JJ4
7FTA9RNWNt9+AggKbLRRTaWLrZCrA38n2Paeax+9gvVmocbDW1Z4u8CJ60MlR9rKwpM3w/Hp/SLn
PpmkkRHweMuiWnmxmihfFHYznjQrH9ajpuYbzSXBMZJisAAhAeTYr5SdVirBgXq3+E5GX+IFTVKK
avhM49BQPKP7X4fIUtgZDj7iBT1PmoIsXK9stXvLj2DMAj3+ZnVfWDJDMkEsCzlO2CxQM/q821mI
GnWp31NjwwCuvvczXRn6WW2QQC0Phnluu/qtzJ3+tSUPfWmlOr5Grxxea0VfQLFxHoe4g+ljZ8Fc
rvXgtcmQUdD481iLpjOW5GZ73QUob011SPSAPHvAd0qL10lNVoewwnmH51Pyv6dG1xx1YlTLKAdK
lU8rNnOMo8sIlouMvEAlIEyfOMCPW8Cq7U6iRdkHJXPgfO2MwqY46o1t6lnOSs8rngwy9V2kczWP
JF+ZMyp2uy+1l9+H/HV4FC3fUTaU+TPgqbtBa71v9aigO+gF+pM8Hq8LA3Q5eFA/uzA/X/JaGddN
kkKimJqOA45Lghu4u47yY3WpZx7/8zrd/Mu7z9Q0HMQoNluKI6vWJz+6AqrEHMxCeiT3DdCriyDZ
UIztSe6SaFt15aTE5WePLnpyPMYS60eONp9X8yW+2Q4G0Y+BYqvCwJx0N2rF/XiWZ5p5M09kJInF
pWMJuszVdrq0AZkR9cVanUP5t2KqygGqxnG8q/H4/iRyve2bLPpSV60+J6c9PZOioK4z9h1reLOk
7tmTGxRo45dkCHcei3IxCfBvhBfUlNGw8q8h5txIgkfKC2ciNO2j7PoYoXoqgtFi7HcLLPbnsWle
7VTWf4lkaH/dKFFGohm8uUyNf7r8KcqF+8bVzby3HjVVgmndDFH+Ehtge/wxWnUFCG4yksYchiun
ZSNVu3o6XEdSNGvnorOLKxBB42DPvcTo0ToZDyohzF2epOZOnJW/z/6u2XUGQMKxRmem5tu00ZtJ
Jidr7Qdqrll02m2zU6TC2kMlAOZkKvpTkEBjnXZBP5MccGNm/BCTEilgkgWZGGbE+yTUz/la+rb2
ZMU5S/34pMKK+dF03Z2tVnxLCqRvyW9IfwbADC0q6F7hSZMsr8nGhbw84y6LAvNQU2S9HvNI3kRy
5B+MwciW+kj5jOPrzz6SancxdKk9LjqE0iYnjJSM3WOaIL0gI+P9E/RRWOv8gWR4dYnMgASB1HuH
+tD7JBzhwXUS29bi96RBydyfVgnUtiT18joJnE65n7ZN1zu5qtQ9yq5JiMQO4lWrA06jsN0Pnsfa
+6oYtrLvtCjcjnnosNjFy1i5rGWrvvfWwgdZkMMwM4rBufogEzRTpv3mU47+RidHMqQTBZR4+6uK
2+EL6Tj9ssSfsraN0Jq6Cy3Mzp4evYKQc48Eh8tNVakvad27R9ElDqLpJPESx3u4/9SvV6o6b5Ku
vEuHS9RQxSRCokRAyr04ux1EX+S1+TpK9zyh7JZ9m/yQwulGAMI19sqUIG6ZLdoudmoiRkVqghgd
GtnYl86DV/bVRk0i7SUanSVBOvNBRqj4vvS7h1jtCYJRmbtWyGwl/1jV7qSmD5ZZXqbrDv/7Qnxr
FXtI186ApqxoitHEpPBKGVZGXv8ypq0ZmudEaKXQpIumFCqHgoLNi5v90AZL2lcoGh3EAtdXloEl
F4frmle1kbPAO6+2C5zTLGegb991wMuJlPhPYknGLtMDS+b7+zz0kwdjDD/2w5He96mRPEz2BtLh
b7q6jwfNPiS1nD5FDVJ94hMFSb5h6W8vOq2V1+Zo8B+Q+JSo1TUJoZGfPUk1hPHJdkibfJPgH553
kdo8DL2fr3JbC5ciUOhGiUaqso46CL+ylzQ857IyTMH7x+u6fSxybTFq6FywNra2idtIaInVbC/D
ung16ujsTb7ONsy3Jnihty6iypRCk+BUIHe3AWxSrQLP0S9xGoOVyqXxR40iQVT9Sl3ZeEuzC85g
EH2/TyhY+9TzcYgsk5Ryqg82aVFbb8BGn0XIgWzqKUZEzqIIKqQVISM1gLEsRttyUxfZ8M2Gnj2w
V3f575yTF1cfY/Cs+4Yk5LsYTvlbk5TkIENDTjIqLRyFdOuYRdKG/2HSBMlkeUrq9lFYICHEhjWI
n+ocOBcpCAEY8Ka4NJPzTVhYgNZyox0OOc+0BXJS1amcDp1sdqi9JcrCVnyKOyMzpNMyNeiPVviU
9MFRU+PiLF4+gP7Z7xNPFn+309itRf3Sh9bveVB72//y8nFk66/vf8s0NCI/CoE6xbHUP7vpNEMi
FVfuh8fRQUVTQUA5SHpv7jh6uyAx3twlQwWlaDrzGpcNkK7GwSKsXGnWkRy/bFLX2CKiUiwUfBO7
AhIX0XP5MbIiCJA8qlYUtoRL00Wd+1YvG45edULABZRnTnqKPFY7kyfrM8kgz6kdQRaZWrIH5jEN
HyMKJs+KmbpbntuQD1PLeBvIJLYSI7nPnUo6RmPbT/WmgK8dCTRV1N/7dVt9S/zmhwER7K3Es4Zs
SDu8hKCVkKCIz9HgdccMpit1RXZ2LB3LXYdKV21KdqfQnSWyHYr2oVflcR8HaHqNKFkMRarOQ/Q+
lqZDVCHnXffDgWKp8btbR0qItItbfxuA6F0SPaF6VvfIBVKc8qvCtz1Vc+tFH3SYzLqZrswib+59
Mz/E5GK9xQlYnCmuJNedPx+6zD9bYXHfSX646fvA3LmpYVwPvD69/CsID9aZHq/QLAvaX53K+5YI
TVA4rz4Zy3e1Jpc7KmDrEyExXqVNMNxRQInub+Tqp5KnEyk8hb1EiYTgg+34ACWayLrYLigKpRm/
Kh6FR9mkPehaQLdZXCwz2X4BbNl+s+0gmxVdWd2FYxOuqE9T5jwBuhfHpNyj1P32u2cMq9IrOn/W
aI9tqju/jFa6Zye9ronOLwbLQYYmUud1rYBkSXx7Rcmhs8uAcK1NW0LXPUN4kgKqMUa/QaYkAq4M
6Lk20Mxl5jbswNP6pOY2frR0CL41UXe2Cbb+JOSEz8Zy5mDdELiBRLYlC33rtIZ/xCCBR521PnII
Y0u2G7LLkzSzOBQFACgp0i7t1BVJUgmEkMozUcHWicK3Ln/t7fyMvmz+2Gblo1I68YkEJvkpk5Tn
zFOsoxrm1WEwynMX6uk+B+LIFu5nKDfpXg68CzjfYeNZCYLlZZDpewnfs3M3og321pl4jRFFK5ei
KQ3myc7ZHppq2x0bEz1uD9G+N10KJ/WOxt+pTnNQ6sbekB6i7N3Ukfe+w1nhaz+i3PdWpD6+94vB
CCcm7prJRLQdv/oiWXAaW3d4IjKSnoo4fGJ1Uh0HCi7nLJ+ULejX9lm2eVKbcpyscJL84L3b3Sd2
qx363lobse7DEjBLHHq6fy8G0Xzp7tvesrb5GH0jxohFpxjDxgkiUJaiHahotVHBGEN+A1ea41l+
ZhnT3GmWw2ttapqaCdLDUZpN6o35MnDyYd7VlZQRitPS3fWU3HG2Say40C2celG8vcS2Ks19qu87
39mm1XAuhtA42Um9YveJ6pf2A5k3Vnhh/a3TjfY81gh6UqJSLsvgbSz5HobsdIYmrH51+gPl5N1T
FfnOvnBH0JvwJhd9hCpNE/JID6TGXctdkMxyvs5npILyczqdWbpyTnjo70SXGGzhRK466rvnokly
U3KUlPIbaXu7bKpzLSO53XSUi0KUpGkF3ojnLfoaSqn5GDRDd0mA3cVTK8+QVQy8FrKB3Etgszlk
Vvp+FkcaioS++fXWdTO72TpaXhDa4O6/Z1rIEAxB/Auoib3tiyrc2I3r7PBfJutAV7xDFwTVyi+1
6EgoESpurhWn0S4tKuVl6pY67+zwZl5nSZbsUnustz5f/3UTZPZeywZUPQYEP/qihtVF3scFrCA4
Hr2TH/P4HnwbWQf2mIA6CcN1q5flJvSc+kS6OZQ6Jy7fVDc9yGhk/wSIvWmUtPoSlgi0mJaWAIVj
Y0gilbxu8yaaoxce3yl4UTcKMvfrzpCmVwblHDZ0x68kw96pcmn+tPPkQWENMa9wKp47dJo74Pi/
dK08+jwL37yWT9j5UXZGyqBZl0N9tPkqrSLV7lboJA5n2bLxLZi++iIb1TfVTMJfqXmQIZfAOvHN
s0ns+c3yIbEVrVJdRsgbywJE2N4GVo6OBxUUnlSd4Sw1qJcSCShAf8NKjH/KUC8AobEmMQEqLVsY
gbtx1IwD5YzKwnc65VUHZoIPxCZQ6Sg8speVTMFL4BsjIAS52OKmtC5p1f1UyMH5BvwhYUdcmfdJ
1YQ7LQAxZSftcEycaftiGN9CJfceHUpW12juNivTY4mkBMN9M6Ted4c0OQCmyXAZEkpR4hgISZm2
zQvuCQIkWATTwtkusuQe6gU1aH21li0v3lgjoAplpPaY/8toNci1eXJ0SlOCrvAoYiVBdVADWGZ5
R5Fp4LiPhq5XZ4v6zygPKVmB6lVMXI6+jg/BWKgrIsj1nUjugiKaLcwuKDYi9asJp+QMMjGPYrRq
qM2yDP1RltuUhEeElnMQ1kbZxnNNb7tN06AwOtpK+ubE1k+iLv25cEL9nGn+j2B65hoow+SthOiv
ih+WKkpz0wbtsOrbKL14aufgr2yq76YD5RbIxE90in4WcmA9FbI+wryJ3uwBhZBsUqFPpsOgUJ2p
hvyhAnxUJTgmIFzG0srv/EmbXhg6jgmCItSd2a0vl8BGlgYPlukqwiw2evNsX699vVhsKiuPrIa2
G1+gdaDFm+UpycY4AHF9sX5utXjvhM4XK9KcQ6Cxv/arh1FD0VMd1f1YOTs9Kd2t5dhUdueRNh+R
5SP1pO7XTlypQPPj4ZRPh2CdDkm6ZHMcrHN2Cgtyv9UXExKhVvb9L+JzI8XYLFTYbZdSjFpS7WR3
Hb5vHpexN6K9wINal4z7nufIWh6kcBEXpvJkhp61diMUNPiT5/uqxK/kzMSL0a5YcMno+owu2SOJ
ZljLEDW3RYeANvXcA1q+RdO0M0JyDwb18mvRdzsolf2HSWWr+NUA0kB9rYBhV9WLXSENnFp68NyW
SDe3iaGdI8dni0ouBOn8q1Abx32vtSn5PbG37tSiQ8YHRlypsQXEQ/WQEGeaFaATNqIPwQdz1o6A
cEj+O8MBtn4Si1qAs69dz754GqvkQJW/ypI0kKScjVtdYiEIAIyn+zC5JgqpYyEYvVL2GL91sq+S
QECSIHwOGwe4v5Uttd01o2bOo94u70zEBAw/ICDpJQgx5D265mjUsl+TJUC8I3hE33Evg9VdPNM7
OIbpwZkKJRwsUbOCO5bd40/L7llLQwxUamkxmqyavNorn0DXhgfk9ljkxXX5FOWZfXQi/ZG/H8AK
wxyGdHq2Gy86WQ3OniE9t6GdXA8Fu7hF0RIAHiYrMRCSBX+s8++iYfq+fJdZXTRBDMZz5LnoBCh1
v2p8bTxf+2TDXKmxTe7FZCIG2C3oJ0Pai568A8gkG+jA1FJDmoRjFfumid/PYi2P7rKWuCsVDNWE
PsPmesqTiL+rWG6XMW/CQ2kgOgHLFVaU4rgHceDPwNk0tXUCLjgejNLkBZCE98BNUTbIeCwKaIYy
9rCj+c1sjImaIfpqO9uqEQV/WWirSD9WaNjEJlH4HsVGGa5zVlD6prvaWR4GY64BC7z3+dSrwRri
tcTWslC98WyDCsWFcCKDddEass5rmsxNJ1dhsoY6qnttdPDbH4OWEWhtKGhxbBy3eRBZ28qtWItN
Z9QOVkgzTqe3Q20difIOy7YJ6jvcpoQocsuedVL85kZ+9MWQcPID9aufed4r8zp0vQdyUYI7CJXu
yZT5owiir2yuCMA3MEfVxuDVMjXFAdAdWbWGg3dgJobU3jK36M5JXayeteoS6JUXzmUzlnEnWafQ
CUGUyyj8odSIXE06KjDJ8hF/gB4ZMahLSbsXh8JXWBb4ZrOEy//eV9YNlSa9Wmz6uNSvdp0CWbrH
FQW9xlnm0NkgeCj6FhDnOHPcIXtUfLO6dBXiH32SPerIXDuRLN1PC3W3qZQXjYzVPQ4C99o08gSo
9tCFy0TNQxANbS/d5ZkPiF6OY2Kx2XdY69kuTCnw57sWsGPW+3uDWjLE0eJxZTiuvYtK6dkPKQDr
kKXQm7J6hGhaPmZkI+WgBI+5J5WPjoaia4sUHU9YmjZx4JXS4ppxa/cIZ7c7tDnpp2lo/lDGMXzx
krDcBDK43cLxIvSJCPfoXRWsxWik97CPfT0ne4VRVzIWeFwkoE+6fOH9QRoL3b3VpvvYp1LAZKO5
s6SRhMHW0NaGVlFH68rmk0Gcc52QwIT2eGY+JbgS1mTiywv8+oxC3l3lGa93KbIMXCx+iY6FEt+J
uarTeqtcyZu769yGpDPe9vj5JmNWeBVyBGTGi1F074OlThXrtUmaFi8swABLYZx2MfHNHqEcYSx7
yGOUsIZX17l9jyYPAe2VMNbaWgVyarvX0dis0FZAVxYtPT6zHCAHW7SEhMSPEI2AvImwRiug4GvD
ctpT6w3WEnRivrejHdknwSPK1a0id4+SYrWPSdk/+9QoHzI97ddFq5O5r/XdCX2eDSAOZ2dpUmBe
+2rlKyzB/HjtaikcOuoEm12ANmiDsWMm0dzfAmfoTuIaaUmpL/vnYGWn/TxBQJIlXmDBawnjnef1
yiVR+u8pzqmvee6rM7I8jFPiGuE66O1tXY/JuTGip0aOvBfTSSn10tEkDKm1eykjiLv42oelGCV5
AHJkETtbMZrp5UNSZe3ZC2ztuflaFYm3Vn0KDfMOiDmEB/RSpQKud0iQExjSOGydHKoOkjnWH6ew
H4etDuhCnX8w+HCqJwoE9QH3gWdc3KHznk1+PAKypPH2jves8dd278bZVrQko9NPIZA90QrHNDui
2fVdtEp+6L1mBWgN9UC7xrJodnZPjE5cNaxHCjXJTFmEqFieBld+P+jSxpI673TrZsGfb2PXexJG
t37oDMqdPxAp/jSQeaEMIpxqgZuxMMEfwV7HtBHR++N2bsuG0SgV5SmKrGXQ1cObPZruYqxJah6U
VD7IKu4ucqcXdsge2R9KH5y1nx3FoYhR7RNnYLFsvt4p73CrfO9DJvGP0SwBXdRSUCKMbwPCOJ5G
u0byPozGFEsRwu4qvBL4Xq9XrSqI1BWgrLABn4+DZRhTYLfB+4GK/HQbTwdxdhu42d0GPtn9C5Pb
5UcS4iMQtdz4Nk80bza3O/0Lk0+Xus39x0/5j3e7fYKbyafLVwBS3z/+P97pdpmbyafL3Ez+t9/H
P17mP99JTBO/D6UdimXjBxfRdfsYt+Y/3uIfTW4Dn37l//ulbj/Gp0v93Sf9ZPJ3d/vU93/4Sf/x
Uv/5k9oeOUOaq2XzfJj0X4LpaygO/6H9YYhQFLPQ5XqfdW0jJ5hdr3JtXyd8mPa3dxCd4lIfZ/3z
J7rd9WYjE3ceEZD98+f5v7k/mxm23p0esjq/3fF67c+/h4+9/78/9/WOf/md1NRAGEWH4tbvn/b2
qT713ZqfP+g/ThEDHz767RJiJJ5u+qlPDPyLvn9h8r9fipz6BpoL0Dw9HKpj0/vWXUlGPBIeNNGw
qo69nlZk7tAkRws2ZmG7C8muMrSXYTlSMuWwopyGhWE/eOTEkbwChqQut2pW9/pCDHtojiGieyDn
lwo60dWOTrwrHFaBuZqrCLbCh9IJKqHUVMwJM5B6iXN6Z+Bw3XU91LMZhHri4cjcvJ8a/RihMjf1
ioNqvU+8dV1nTxYuOgnSvKzir6iwSRsY4sY8TZJoRUwKf5ScZBeyMtd6kdZHzTbTi4T3ZW849VmM
CauCby545LJfKJOFMFNhh8x8nC1bYQLqkSVSytKUqwqDOM/I4dJDkgWnm4iBf3l3CKdny1BdnKh/
c2dn8Pat6n7zUg0P3FSyP5KJRR7YVK4v2ojY+ZQxO+/DtwH9t4mpS5hkPSYQxq/TxFxxEHbO76sY
CDMuM53iXSSbSUAsQ6IA4lQc8BJaIaUzDN0OV6PIttFqr4fVhzlknv5h/qGXan2E4npNRuGv8lP2
mrp5RJwcRuJ0FlfxrG1hmX7qZ0EULFif8jf0aUJf+/s28pa3awgLccjZ3s4aZJVWtz5x5sdWu6YM
8uenfnGRvLJ3ZT6aWzEouqy4WybyMGGBOoOcSeKExnTQSvhpZulc+8Wg6BdntwPpdeZONMc2SKkl
mq5iE0xxy/B9rphWIay6CLQSpaIk6ZekAAC3DEfVmZlIrJ+Zh5MEMKLEXy0p1LjtzH4ZOll97jy5
PpdKbm2t1n4UXbf+ehwfgQrZ7DUwFYeEdOSlqXuIl04zRd/1HuJKt05xH9vyhut9xICcj68wgSrY
nJTpijN/8O/f63U/le6a5Nrns+vY9VzU7IrqXb8eyHaoF06BqjUx3K1ca1oMC65Iqq1UoCJfzFxJ
Lv90XiNyJc+FuVuXbb+rFVACABLgo4bae+10JDWoycpTGfXtoOVVvzTw5ouuDyafK6/FuBfalGN/
MNUktxPTRSF24YCOdpvgC967nCRjCqWr2DZ3/pQUARxf/pJkEtojBSUOvy18U1HQ4ulQitt8SvqJ
EpLPl6LTGv1sT/2rgQNkgZLne25QZYALND0iR5Nvj2/KJSCKurt5/ywlS9ZmXLcz0ZePEF/ZUsSX
mmjY1Y5Uiw5p2LpaGFVe3SNBniyDugwXvhECwiBTMCUdBNWeznXK+7wbShjy9ClTX0NRtz+v8NFe
22L403V6OTzBKPU2rVl1+5ba573TTSAe0Q5dX9vZKrIvKCIurgM4n8gH6K3mm6/VAYF7tZ3Lkpcv
bldo0vD9Wp/6EOTSdq56/NRtyoG0klS0aX6/PD68V65vG6qJxjk+BOXDG0a8WP7DG+n6kuncQJ57
JD2h511bc1ciYpqAqAbXkaFnVEaEVzjEv88G0u2r2a0thtsuus741C+a7KDbFZn/r1XX2ECRdfa7
KOchua4H0uF2SN3qval79awhTWQvBkX/dW5LNc7cG8vx7jYNr7q7aPNCmesC7YH2D1BastMXqq4F
AUnACuhxq3rTBjgV2zq1kEoPUzamQVVswjEuNpEW2/KlM/AdyEA958KmnAwjUaowTOjXhqjbTu2P
osv2kSFgMdpJ7rxS5GTugMqZjb01rnnNKSeKWdWTOEMqb6GOSMHc+lWDb0GiGivR5cgk1c6UPjdW
KLl3lPgx/3bArcdPQtb3IpCcKTIwDQc6mkDK77uJvmq6ZZ8h+T7d7fYB/BLuFHrL17t96E9j5BrR
raGCVd2McVCs8FPDcW8SxKIlpAlUaEZ+k3TfbKh685Ki/jOic++2gWaNn2w767XkNnHhH01PIQTQ
VLJPXnuFOyn11hoQ++46XJgBHkkyHd77Mgqrsr6Il2LGdbK4Drh/nHqFDwtyulaZkUe5EFc0e38t
TD5Pma5NaW2wEzPEKADyRaxaVm/CqZ748xXqH/zXmT9MVBpzJSq++mYI18Oo4lNRRtW2V30km6hz
eRS2Yd9+tpXb0SBMQ+qDpAL2tBReSaJmoFJbiWKYiOZUUCCjVnYdFdUGYtSySXQQo2Ju1hCHfAe5
uFxnrhMnR4nNVike1vHAF+RP3ZpitABBch1NsnwXlDoJTZWyCknxAPcD6x9QCRU809lt4NbnT6Nk
cCgrZP4QHp3sxKGrrfcBajd+jET4xq4jiHqbIG7x6UriFsMkFiwGhPHt3vH0oci+qg4FaU2apSN+
MpCOF5h9+EYdlFMP8pvHL4BgYaDfkYCvvBWGQpJVPjwMWUd9nhTFRMI9oDOpbBH8lN2DF4/yRQn4
g52mi6umdVpuevy9/+6qLrpOSi9JloU0bLIxOhthbLelMpv8LGSypHYfqIH3Ar1u4xV4+2s7HB+z
Ipv3tSI9Uz+XHVXwnqizYkXRImtnE3UWMeqAZeRH4ZJiVFySqrxuL0YDXf5wyRSpVHEnu85+EFJA
mNxFTllXreYiS1G9aWzfXCY47J+lMTiK9/DNIibxc5MHlrH0KwPmot5KEMwgZxUrsU4eERDa6ejU
f1orU1TJCnyUZW1nhO+j731iJKjKDyNDz+tndl2qE/BZo0OCmhGsBZTaoOjo1RZ1M6k7/m4SFPUO
4jCm1obi6PxgSg65ar2drSvFDi7i4JDgkUfk4okWbAsVOYB6p7V6heL1kPSrpOlaHrJMGPn+Xyw4
3fM6CJRVFlIjNB9qeZvXjXUQJoPqdkfTHle3CSpc4TVPUKrqxQRKmVGrNIrganO97xid8izzrxfR
lLI6+QOBT/EpLNLw107hGjNhKw5kTccLcpu6pT5dfpRs+E165D1I8UIO5fYha6ruAR14dR50hr8W
fT0Zt3uyon6AGO8eRFeR6aCCEvlgTV0d2ekIM5msIqdmzqYPMbZXMSbMdYDjcyehZKeWXX07JO4b
7JBu5yCJsxvcnix0cSoOPN4lqd7dDD5boQTxPlXYiKab1V4xE22Zv9w71UCAXky82SRZOKBC/nu2
GDbK4f1i10uIdp5Yj3JXeqtPJmYl80b1nCffKPWt0zj61m6lgNzBUeZUHG5tMS4sxbAVAxO9Woq2
ebO8DglTAhID4ttwRoSRuIY4u93SHD1Jm//t3YQle1R/5oNwW6Fp158sU4oWiDJEd6LZOj59rdaf
AHWhOgeDYvlpwO1iCLZhvPncn/VbP08UJLZLVKTFRXr7QR3y7uipXk1yUmItHXaW96aclDO3HLuN
aIpD1NgQINtwL1oF+in3jdEv0sj/f7R9WXPburL1L2IVCXB81WhNlmUlduIXVpKdTXCewAH89d9C
07Ec7+xz7ld17wuL6G6AiiORRPfqtcS51KPAjqILGjNvU2qwcJw6UJOHCiyxy6CTYBkI8m8W2r/j
JTheJvxEGOhXabq+8GiLYdPGOXBKdQNyMTlcGs8UVzQCAFcZXunAE1cCQeSE+0zb/BZA1WkCaxx5
Ua3vzkXE9rUdvE5gPSAMkITBjxwmtKLla2/qqw3FA3tbHPvS+/sWj9ZAwLvc9kIBdV+rZdQLdUfD
SVYdwGhuvKSh4Wf8saie8jR7vRp4wGukL11vx6GPCdRNyZG08TXfIouBHKnAC7sy2qw8kS2GCs+I
rfyvsb3jaJQ7kSHUkyiKhnTgsZsAR1NGqw+O2xAszPZGOJAeap645VenESqZF3QVo9gEXrelA+Dj
Sg7ttEEVXlxDaLBezNhfgMM8/4eX5tpdsKDYjPvRleajuf/jfIoQNv6/Plzh7frkvK0BUPAGdfn2
HDgx+gMEOLxSkA+HCxfNOyffkGt0ZkQgEnCGH41Mon2iMdYLiu7cGOqigo8PdJC8sU9V2K5ZI9VD
4aLJI09CkL/qf2Gq+q9h6zTHeeSjjNYaEGpJ6c/x5qVPl//BmyEl9m5up+dClUZcC9Dd36FWDUnX
DnKhTVo1e8AFwS0FAOzjKJZZrAv+2lKaSbB3x+Jvcs1BWvEpq/14fZsTQRR9ofrodR1ymNn/5Tq3
a4///fN0/WQuoSpWr+vMgZZDy7Y92D13MuR438r6nh9VjWXw6pXxY+byZD+iBbjQDjIN5J1jKLxG
U87akgF6SfQUiqS1aWiMkwmIQATCJ5nWak1Gcs9XpPARTUhrNF9BxsuPocxL99FKAeezqGyu7rpJ
rk0bGolLJDXsfQyBOEC3cc+XER55RxoHdH8nP3I5yl9XtZR3r+814RjvkOUz7vEDic5+l/nQFZAg
aX2zmdrhxg06cxo22wsw79jzaV5OX3rmVDuaT7NogoWvzwrfFNCi6PnkGPrcP7pMGZAlGNHPAapr
YCXq4/TGfP1hSA6yqcmBAPKE1tr/HksLZ3H0zXPBiNa41wok3ks6swFamc8Kbasyw7nS2f8gzvd8
6IqDdFT42foDNxYNGWC8RhEDMPvGmUX2RvTROx6tDNCCDKoJKSjOT5YXVc/oNV7Ydg6M82hzAJiT
K9dmCIOkkHlBSpSGTo3We3AkGQAwT+Uzs5CERxbIO5EXb/TzGpBktB8ST1wjNCs945DiZwvZ2CBA
Ug9SVea2rLzHNnSb3bshtNV2PVQdgdNog9kbgazskri2cyTGS2h5XBzFuwORYIaa5rKNjXht1jFb
zSyYY+KmR2jFzBNoFh18ns1TaUTzRydN1h6gNKvKr6HO2nRqW1oxv1RotFp3FfJktuNAEkfbQgPc
51XptnMIORQWgIpQUOwrpn52EQTHkRrmF7Mp9mYizJPVSR9aU88KvWIXqV2qk8bJcsc7yb0gXuIW
qvapwf6eI200awGdbpdLuubtw2RRB0AIYDEVMOwHsmcy0MqsU7udl7p9GHLTB0y8bP4gt+XKZytI
vV2RQGY41jtGUpHzY6O/A9QffVs3XToyWmoC7pb2ixQOzDciFYPSkd5g3pa4OW6229qTXmbC7xSC
N+MTUmjPaKg0PslSQVm2s6s7mTcZFEfAWQbg44/fA8bYfwibCGkZogJSJvpkOIi8iAzQFC5fuXX+
fmjrIQWTl4JvQ/J+mFu6gKdLYKyXROydp8ADjaH/BfhWK9xHlqzQu4CGzqypwABOdN/I7fITRbcj
xKwaPhxK+XdWOvZegOLpgE5S/FfVRgWCHWMowaOsrT5HUQkpIfIqHUJndGhaNEnNno9jN5Z87/Y/
Kshuoy9ax9FyNEYSqUMrNPiWVeSWiyjtc7RB48AnSxh3Y42E/YTnyLJ3QKj8d5bZOXT8igqpzzjP
Dy0QUUsoyUDWQU9q/SxYx10X492q8Az7VFcmutYHhQ5ATUash2CNUudAhJ1YepCTIa9j9s1lkmZ2
QgPeM3ad5Zcu10LdZRw+dx3gSFZfquewjp0FKNmL59DL/EVZRsFTJ1roqDjo2e04OppQNgj2lqcF
rjVjg50k4Ty0iOqhAu8ceWl481Lw/3RulkXx0huwJZe6+5N3gMfwBmJScRx4J1eznaB8BhS7Qs3w
MET1mmwjIJcT1Fu0W0/J+xJyBHoFGw1d68BizdpvjOoO9Cn+OkXb7leWJk8tWgwuZl+zMxQXsgXZ
ITNvr3LI/e0CDepF+zNezawv4VTLPf4A7QpwrfQrutvaRRsF4T2wgNNjZcgL2SOW15BRth0kxnCR
uJWbzgacSIJn8zl+4SIZ/xqmKFyUuK1d+kpOdzEIf+9MO48esR0Eht4toJj+wiT4TygS9Gbq4iag
hXl9swbfJDqfCiVWoLDI0AOVIWvUaAlMMqLVIFsr5WUnoPG8c1FDI8GIHDzN3s6iAqlSssVvZzfv
fJaM5akrQI4VR+5F4O11h+8iv6cDmtjteycJza2b8VLLHb130BCap5eqyv0dxd4iBEfuzHWAOYW+
3iPI/Yqr1WTJOjQB+y9bNI4lRlUtnd7LfsgxWU62Gl8iiAaupwbiILeIVpdI/mME8URlEFPNY6Fe
7MhAw0cBqs0t2G1y/IoMU5xDvQNpReCtHLApQ8lXCmRiaXPi6W0I+UMI3gMd6BwCcIZ2EDaCg7xB
5uNHA4kyZVQNmkL0nubdNL02asDjoW1OMk7zH6xHwpfXQfWoAEyEAqLBNuNUGU/IYM0RHE0/i1yB
eMhN0BJVoD5scaN9BIH5N5SerQOYdeUjeBTVfeSNd7zAx16apSo3YD8fVhRLB25m30BhB3kBPb3u
4gk9leDox6b0AZvLZT9BnA2AOHsllTd+kS3ycCVHdmRqpfoMBb0VtUCDHhXb4U7YK+py9plnLXzX
BcE7KOchs90b1zhUah35RumiUwa0uHQQrmnuDUcfgDXPcRfBKbC1NkNLQfc9x70RlQLtoXDd0/5v
p0WkQPKCdlj0vdZqvMT6fg2yLwc1HOgm45bbyuLnFMoC2oyRAoErDhNwt4cJghWZr7w7MnEe4W/7
IaRI+HjIlLAXE1g4Vre5tzg6i9J2m7wt9SEs9c9GYOXQ5wLlCktWMndWEBsuHpwqw0bTTiHpyKBx
07IYO00zQ+N8Z047x26+D1UebFhvTktimE/HvL2QTQb9tLxRz/+rzdRz0eGH1tRbDK2VNe2w7MAA
vqLC440gei5bvqtjiq5wN+EwfKaq5eyeuaP/eT6XN23O0SRMS3Zl5276svvsxyuQXy4cNmanQfW9
WKcGWj1BXf9xmOouY+ht5Eewu29p9BYq9X2MbmZvdlqRRmSniLd4skNXtT2/xdMlKTR4cWsQMFWa
tZoOZRW667ZvJgjD/bLRmebPPLEyAI0txTg+eAnRr/86T/oDmoIockjr6DQOqbeG4t77mNuKEsRr
W1Sj/nL72t3XtXM//z1oCNYrtEXjD3D7F6HKNoeRySeJ47ep85A8H2zI+H4LI2igWRBaWrcSdzZi
F6ha/hcA9f05ArQYGFZQ8muy8jaqc+j3gCeUomiSF/VgX9Def06SbXp6LZVYsQX1ebtAu1uVqlNj
R6VapJU7QksD42hCnb9XKCWSzdC294Houl7jbqXlN+AhN3LCFiqLyL8Be81BPJT8tFF52xmF4g90
mGTvrbwBYmQ3W4P2OpQQzWiRF5AizKFXvhrAnH+mA7LVwEg0yHkXYwgGR6sMzsJN+X0zvlDAO3PX
WxvQ2eZLst3WQE4OuKfW8+Y1yOEWVnBiEV419aW6t+sBBZRtpsmG4sLvDrxz/EDptYeeMj4HOesA
P4PK7vDlC9gdGJRACaNp1UBq2Fw4K9Fn7dnntgDJWq0POoBMFECHxHtvolA9EWBlZ574+1q35X9f
S5XySxAn1t5nYuG5TvtIh8Qq7W1khR3E1/CyuJQlSJHYFNi7zszkY9/nwUOfC52jmrLlEA32NjQR
PY+RuEItvrBeoz204zyU2Mp8jL5dj2aYen2yKXsMHkasT6Ousp7jXDyTru044HWvTrnY0ZBad4LJ
g2oq2B6phydPAogpWQcaUJAAMz16Ge1PMQT95kYfRIfbtAdqqnHQDLbsfIClrRa/HJpBc9GB/Hqp
21L6Uh6SuCcKgxKfuIQN+vz0GiY6r44DLpMHurIFGWcoSgmALIDTfxB5D92VTB3IRIcKrE5bb0oZ
yBwRNqsnJogznU4dUsOr9/VoJ169screvaOtREqPODqlAzgcw5WEwNaCtilko20Jnd1stxkfbLSA
jarfwvTLbi3QAArIEGjB3pGGoVnU2zVmBiUGTSeGdtdXwrBSNWvHYaDI7AXLNwb6JzeNLpBOaZVv
0GaQbmpdTb15VcR+jBYQNCjpxUv0KXnrDzB5GpK3Qslx9t7Q8ASnR5VWzHM/OOaltDed8E0OAjzs
AnQRVaXzBAn2bhlaYPT3e8t5Cjv2EoJ16UzOTrIFSPLYpzqHtodiYktmkfvsxAf04Y4sdp/G0mx3
BXTIV+R1otZYR0GCOpq+QOjVrxeYlxy9DxdAMfHdBWK/9TegMgXqFW0u8uiIdIkh0i40zB0A+pTF
llna7w1V+McuVPGqdWLIEqORY2LgP+0cw94MrHRBalGmn0ejuVAAAJQeyC4ifr7NnNBo9L22sAkO
QvtLNuXORjoRvlYOWOuhegp+mBhfu16DXW4HshUjsrxJUGxv9iBuhk0NoCTyXDGab36fSkODwJR6
Lvp0y3dz1WMS48vkdFFTLTqtT0EHt+yQqKLTJgEES+rDzU02NUWQkx6QCCLHxyXmdSBKuRyRhV5x
1rhQVPt1GLq+3fcVoEtvpghopCMfQbS3+nWKlsN+at/FlDIet6kMvpN2DbiS2akxZp2bWbrG1XpC
ZK/zLQWRhc5IUwhSQ+yEd5ubObJ4Bk47FFl/W/Tdejf7b4tGEHnrizb2vSVD55TeU9AGxAl9dzuO
6cu8RdF2Ovuw/0Cj8JfenYCn1RHAl7FNnIzIFuvhLdbTq9Uifpl3QOSd9zN9PawAcPIPCc9rpHSK
5tpmaOAzjQnNKHntgUe49j4pF53pIKz5O5WV/9nC/RM5PCs8TknTHBgHEDLtPX7F33xYCEOafxny
DDX28Kee49TsdU5oGeERUqLNYUpLiHYNaqnyErtiZLRfJO7Pix4kLuem7UHnYUbYfYl8emk9cD+A
L1ItsxZcjt6gyhUqKskZ0ONx5/rK2DLI3V18K6ix80EfFg9At6wvr+LhYexb9uXDJEs2BthW7fIi
G/Ae+Ip5O3sIVA7VCbxAoj+o8TapU/CntBnvM+VnP1KeopMSb2+P4Nds0GOKCGGY/KkZ+nvKn/0p
4m2Nf41AExvkvdAFvPK79DN4KSBcrGEQ3dpEdevJUW2DBjDxiQAVpTDd/QiOrRnmkFccUE+oYWz4
CPaqDny724oXPdQMbbYnJERSxPOiNF+uaFEFtCQtShgKNHZ686KdBVmwBKIlgBbjNcX0Bkj01sUR
2gbYgUCxah6ih769EG+sBRNyJ2BY0Saya1OTmMWRlnhbh0yJA97jxLDwZwZ9vwvQIxqvQPIRHSeX
pefW8dtlJ0Txo9P7dBkELwrq16sMG605wpFmvxAA6QRA2m3cNkED1Vs+FXQA7bmsMgsOz1goyp/e
jA54sBe9ZWDrQrNRtKkXDJwP+oEcuatynJBeU3l+hjayhT5r8L11dTICUPVPR+Ma2EtoR4SM2jwj
7QN8i7UjSir7yDh4iE8jUlV52Zrt9TW/M3Av34woUB/HygIDWK/MbzJ9TqIEHES9MJdxoCCxCXzT
EQ3st4Cij9dNZgDPZyT+Vslu45jSO7gqdLwV0iXppgCRIlBGVjy7Y4N5hxj/HtAPpekmQ+vdLmNo
Yqd/GWDWaw70/3M3gunjZgc3ztrOUvH8h3hX21kclEA2tuAiK0HvkaUNfqU6J0lj04+aBcrGzp1+
JiyDyhoXtptLiF3W/LlF5aWRSEIiOXAvmq5aEMum8lNQWhngO6Sh7dr/eVJt2QDnFeqEJFUJ+lt9
MMBTCXgh9DPk9MumHYmwXSjCDIA9mVDSArtxZfn1MYEs5UXoQzE667Yqwe6uR3QA4N+OW7x0aksA
mfhzh1oxjcDhCD4OIPtOZhgdbqZkbPLD0JtfyUQHtwvKnW8yOc9s40bsisb5CYme7gDuT8gYdWPa
H5yo7JYgQndQYxoq5Nu1kTwUSWdzOI3tKP9ZZKYJvEw6HrFlstb11A8LwlpaA7pv8F4OD40phs7o
AJY08Bakx5sZ9L0AcFZd9zqhaSv0z07mOWUepIwMGXi4JxsMf7muCdeqjvxVknL1qe0F8qhOcGEm
sFxirMAe6lrGgZzTYJpoqCzrLXl936nv8lCES/L6eNScXOV9Q2ex+uSAC/oKOYCyaZpuWTbGuR7A
LUaRpYPu7FpBUZDWYQ1+Oq0zqDV5WdtBlh39rmDDxCcCjiN5SFi1p2UpAkhIEPYZ9SON4gJElNhy
1kdaDTmrDiT2tQKNllseYxtC0o7VYxs2CfY5RDMrCh4xaKLiwbwb8EXecdDontCVjVtzE1WfapBj
LMyhjr+X+KOFSPhEkAtqV2aUjHddVABwoVOn2E5DHTUWNVjxMMxZKfgCaIb0hIcS+FoqG802hu2t
EplYyyzMfwsUHkQAwjrfmEUdL4TWoTN0CS7UInUZckBBP8p7MpHTbUFgYwb2AFFURJDD7UDkRPPJ
dlvEcjpgdPPunuxmawyQpIFmFvr1rWPT1cVdJcJLOBk2qL+I0irKGYisLHCkTmHyI8ezHOQq2iPa
AKfQgkk3blMA+KSN4G5GOJ3OoaCuhNRdh7JU0ISrIHgWpVTnWwpAGTbaAsLYuKPEATni1h7XIFFu
VrjB8gdyZKxFzbu0nkGQke29sixw4wvY1s674L6S0DXInRiCCuE0Lc3GS57l4JcLb8rDb7Vf3w8D
EvKLcXqpsOHDX7WU6CDp65+pnT85Q1q8dAb+a9G/rD5jP5BD9DJrL11fIiFgOxBmF+N0pyKv29dm
MBxiFMg+Xrkc7fdXdvSVDVHdV6pEnqXMXlC0f3/lvkufkio3l0lh9+cpLjYgMQMb92QbW7tUxjc+
4HsedCm7gg7EX4PiPzii57/fo45ubfmQmA8pCM2WXltXX5y2e9agbcz/G9RGqHRO6TfDMsznqPfS
FcOP/iHKQmOL/u1kH6dJexol1NOdYCo/eSIEYbSwre8Q0nj9GBY+hhFG0feOIwn44WOoKfjHx4ht
v/ztYzR4sTlxvCcvuxG/53qAfAWKEPknUMGWFy5xW9EjOzBxAJavgET9PZnwttWugpZ3WxrSdDEB
q0RDycd5Ovq6vXapp6IxAD3mIEX2Jjte9Vw417C08gu2WgAmSOcKPQHn2kc6CQMRpAPZmijSqF/N
dQWS4ysQRvnFDV+nQxIM9cTYQTbB7sxjJ+3XQ6vPUsDfXaMHulSP3LifkFvJOBKn2gNyHqj2QDHY
BEvligQbbAvZBZRApiPYYKGpZ/4gcwvpwT1FkU4NRRWTUseqNi94bwmXcVWBD1MNdnPsNYMKHZjs
IZ0JJaldDPrH3c0BaQREm2/RamzWpQzvZImdM0f+bEfFuywF9xUYJnyQoQJnTV5wXgc7qvTlbOqW
kCBYoEc+XM/AgWkQYgEZYX9bxlbDV+jzKe8tbYSmgr81PTTBK32gM/IysLgtpPbWEtiZbpDlrgBJ
2HkS/BMjllo9Uq75iShsyadHN5+ONN8if583/lql4g1HIxlgYeHgqHUqwaFEr4Dz2yAZx7iCToh+
WaRSOR3maFtydPmiwn47BArqwqrC2+8g3LvENjhACrF6AbBrVWVB+qzipkKrH+zETZvGAZgs6my2
+0ozjPmhetH2W7zF7J94fRtwD0PuZdSM7XSQKUO3yNDFSLfBdvNGOi735ASwA+0WiywX95GFB5eU
AzotdJknCMJoNfKc7am645UP06Ta5w9Rg5fo2uI+w+7/YuA/reMuChd+7NkrvxAocNZ6j8/b8VIr
/JdSWaNn2LNReQ1att4ls01+BcvO2sDzBpopTnc0MuzXSKmGZRZe55hAE5HWsYHsSwFoumgP5JWQ
KlegrXiMImHTGmTuIS16FDnWoCU58mDAI6X5IhdlCgWrTlwrVdeg3wFQqeaxuJYg7gdZi7+cRrDP
LmveQ9MwDL1Nbbuv3hTbappKpj/N1xHk9NBgt3agSQMR2MaTlf6ntDOBuVfa9RH/lHbmLDcd0RzJ
O+nKOHlRHUewrpvfvPRroqHw2Pu5fwqm3xruaulxOBSxNy4LNzA+GZH6x5ka2atteDv7EGckkbEY
22bctkXKD2L0Qbqjv7TAQTyqalRXp5f8UHUKquT6y9mA7ptj9/LOTl/m8Ff8kIALdOrLwTXXlesh
QQQSk8PUCnZQTLqQUk74gmw3x5+GyCVAxZrm3dy8mNyVFBCt/uCw9PoZnrgr6XNIfBmWONMhL7NP
6F/1gHj8ZaIz8LoFS3DKZ+uS9DLJWCUtaFNcHxRov0fHAmD3zP1+M3MVxbcr5F75egXPAXZLs8YF
SxaJbE0zbsGukV+jId8ZBlg20b2ULOp8TDZQUcYWyPPZTk5mfW/qUq0h8uBgdoAY6EovnrTtYwtZ
Zcgs1NBt1RHkyFt7Z6GHbJ6E9uJu1ULcTFlTeA85UrkwsqD6KiuUIx2Wi0Me9tUz9Mhme6OgUgRB
Intdp039tcK7qmWV5SMvQrAV5QpIY23v9XR0QEW36TUkV6+R2z1B5KJcQXsvvQ4m0i10RrZB25S2
0dn/TpxRIr1QmKAuH0dhLQM+gW5f39Gc7dQr+cVmQh2UCcwyWdMst5bjgDtKJTj0K9bdBBLsACI8
BgjyNk2bWFsSupg8fu9YpfmY5mP6ELfsLzJTlB/75rawbfVFR5mBt+U58DClYV/xroluZgc3AdTj
nSvZSiFWI5ocL9yBPknigArWA+p6SxE0wVZId2oB2CvZ9ITeBXvrnAfwWRQDxJeuwdotngGXbnZh
37C10KkvD3ZHOu/tJbZFLzr+T/ZhyqA+W4cLMYruPi0Gf5OyvlyXhcg/g8aQ30GXMliKUOafB9Gg
admLvIURYJhMIZISWueIgi0OPp8+H+7JmVbJ9JiChCzCq9MAna1VHpXsE+uG+DJ4crjrU9c3kYZz
5b7CwzJbDFYU7my+tZy27f8ih1GC7uqQs1Hu53DI9kFvBiJUQE/VYGGZqvHejsvuWa7c0R6eTaOV
EJwaM6iZYBhVnWaYNCADq4dQJa0groBWFhrmIxTMIme4ojIdXPzOPZEZf10wFEUAuVdpgyV9qKDl
EIK5I69nqReo1MtNmmF/d3vcIjuSqUWMDAm0AN49hulpe3v4huNaN/W+CyCfIAUWOCfIvMzPaprI
kIOOQYZ0tMHujj2kBRV1XWXLu1E+xlO4kZ2IzmTqTB96x6L5i3xkuk262X6fJMepPljd8BfF//9O
iqkASFfpWh95Um88B0kEqEfVDrz+rproYCR427wWoSw/FWn4t6XfumqviRc+XiZPoBPk89D9fUje
WzAyVu3pNhxSdJxZWVSvAmMX2rqzeOT+9IBRRH3G/R9H3CuKxZC59SMgIWzp5IJdfGapDWSlmyOI
4Pr90EIsJ/D89oz8Ml8ZAEx8nmoIaaiybr77tdi1FvC2ixJwbpAUQCg059+hvCO+uMxjyxTltnnJ
3tC0j17xuuQwAbDUDc7rkmgpP0b47sayHb4YJetBzYgzhR68BXQOhi9Fi2vS2aBtf4wr+QSa2ACE
pctR5mJD2mAh0ion1wPFRQ3i5DUNm66BUDgUOUkpjDTDqpx5pzc7SYu5SGDgYZwmeBc8+QVkgxc4
sUM8fxaQ6phP3rv+Q4wJwM++n2K+iTrercTkhbs4CNQXD3LW3VBWT61VJqcMDNGLEboeXygshtLj
DhzB0Nm0vUXF+uAuSVm4FWhWXKEx2V7HQ4X/6yqbuhUvM+h+0FhJuwOtiG2vR4gKQRfUndbc9LbA
Mv0VOiraEW89QFfyTGdv9puJ7JNjzfFcw0TI5OizEXY8VaMd2clEzv9q/7A+vuPvPs/v69PnDAjR
8bb2wJxNgK62jWW4UAt/O/QgslWsO3dFCt73evBRuiiS7w33wnQNbDvyP00HkhE9YY7hUwKhl8SD
KkyCu/Q/l7pZ3pabpyeg9HXHHArhWg3BLh39LWqrZWD52YZspJ3Qgfn0fsjMBe8ZeLHxKOV2ZO1Q
GjVn3NjgZ/bCaf3u5IFl/nNc89cHcFK9hs0wMh0WyLI7gTXE/Zz+Cpvk+I/Vfg+j6WUY4f/Nxbef
T9gYQ4HpLCsHmvS89i5xG9sXoD0H9A/ji16ax0yC2YIiW5vLO9flPrgSGTYlOr6ZYlAdigZctxSj
DMddNC3QdAw1ljlGXwHsy867K5irOTwbwukI2ogHiqZlxwD3LT4Xh8x23I8eUCt2aOR3GXQwn8wK
JYnQC6MTDUH1t21yGV8NKNJdc8VXSve4phlnJ79qywUNp8nidyBjNmdvNgoAYcaiuCMvLSkguHGi
oV5SZeDkoyUL0OtkXSRPThSCFsUIkKwQS0Z5E31omxwwccjBHSmX0kXVBE28ONrQ0ErFcGAmNIv6
WhSfItSNrnY2p1IooKlB+Xyb3ra1uQy8bm1JDpXCKAkuY41WNRap/Ec19KCd8CSAxl0P9od/Rgy+
PDQjHvUfIoCcQlpclzz+sIaH/ftqjDn04fHOkrM1kDhIqbjcxnHStPt9YmyISH+2zX6Q6oNkv27A
AusUhrV1ahtVCQZWU5TT6qNHQ5RM5iEhbAhTIwZnNt0wNW+TCK1DUW8mGlHo20SGdoSjiNBKnbDy
3GXpAfKD3hXQYO/qMfaENq7mBJJYD5Lltb9Gfntck1N6RnBSSFlJ7SRTUWT3pZcxsNJidho7yRot
9c2Gpvtma2En2nyfZ+tJkNLYAt4fP5DJ9Hu8VIH4eUufYOz97iCgB7wgL63BUIMrTNZfyDRUBjqI
Bi+9o48Ade167zDXBADk1ycCsw9Uv4xHskgzh+rT9D1M4n5HCbgWBLnbqe6qOYE3xFze40F7ISd9
yVCNheh7Ii70BROpRNvH79PbvKpWwmWgby5SfxfjOQDsrr+TQZ1/clhSfMrxnsTHdDxHNcd33GH2
0mGivSMnENLTHQdRwpImvE3H/SoHiavy1r5bJvecXwk0wfAQWgHSO4F9B3z3aY2icjOM8XfQ4H5z
O+j7gGgk2OUCaoxellkvmEh+mqgqw185CUAzxcowE7ZzNATfMmp1h7K4paEX7QV1YWcRVk228cFa
MEAG6UuXxhxspxkqGLqyKLWUi7YDWcve2X+PR83wxIJGdDu0Lo+AsKZAKujM34ccYOXF1ZLHKGjc
HO+ShQ1lAr0BrJpFjHt435fg0hjCC1S8wotrocqC1+Ng20PG9gKOAOT8XbR+DX5wpAgWJtbD2H2b
lOMkyywQrqYP/xl6g5ssHc0O3OglKZbWoCWduoFmn75C3TMkbzuod4c9mt70zg73JRcyfpHc0bBh
5kqAFfZzjJ0HXlv+GUaPit6BgnaQyz+G1Xo1AjK/hel9zLwa2emiRme3t4vSal0PRuU+HQCcgDDZ
Vk5peoAuWHbILcPeKqAQzmIoAWMvLf/ahUhd18wpv7JYfI3FUP2sE+jdpd4oFnwEBLoR5c8uqL8q
QxRf87pIII2TelfF8GOuDJGdIVDxepXaGt9fxbXjZI06WAP645eam6+sMVCaHg7AbBFHzDsztCFn
Wpk/2WiSpuDwIwsSG4G/zpB7u0Ikptw7qM5AmMexr2SL2i9ysPvHwcLjIHAgO9xM4MK6xUP6CpDG
1sRbamM1l/nw3MsJoqWl/eCo0d1z/bLqAruxsVKVoIw9tWcU20dn8cE4i8eTkevIZG3vx9b3/ypT
82iC5eR24rnWbAl+nfwWUyaBeopl/ULvyPS2TC/KqofYfBuaO7IPgX8W3Af2IZu+dhFkB27pXUoD
a7vNIHZuu9GGOg/U8FRFUKqAVIS1ilFnhORcMt3zsDWXFOAET6ms7aUo0KzetFG2bCcz2kyxY98b
QNzOBytg4hi09rrPQ6S3yEEhA+SWlgV+ZBuy9ej/W5lOHEGYrmvP/QC6EOmk46YsWvz96tJAArJV
e7w0qi9gz/UgUekY+04PGdvUweg9VyCvOTg+1PuE1o628slbdi0o/CfPKMCEVf2sFDde9ImfVq8n
Fvhx0xaCII6F6mJhZdZT7Uu5El1rnwcL2gJpE+d7FAzA6BBOwbpiUEVIrLBYZhXIdyJ7avANxFnn
A+0NIA/GpoWiXzKa1vrfYyiQDkkCthOho2+L0ZnIvxWFDLDd4kfacvalmB6YMR1JhixNmHrQPtph
kq9h+Lbozemb7z/NAx8KWO5H+6WBLMMCxEfiKnjob5QPjM0AGsMTS4J43dWt9VQa3be8HMOfLAYP
Ht7qfoDumS9GPclgvyYBfDue0NCTgFnTMJ+mcZwnQVZ1ntSUSGgBbmKEfXqIa8dYZtOQLJFzSg9R
OIKknTwyTNTrKbmm1EQCxcmnPR9RQCt0W2VpoBE8tiC8Di2w+BiEYNAw8rZ5NOykWpZVK15UPpw9
B71ei3741re+/ImWqb+F7/hPXsbBw+yP9jn1zBS6T63Y4y9bnVLF2bq1fe/KkvY5DqPtpOtHdBhK
FQBbI9A3TuOMo1ycOuPeogrUu5g3t/CF2tNImlCclyqYtgQJKkfolPcNMnozQkjDh0DJ8mdb64KB
gkSpKZjixre5hDqi9SjuX9cDt1d08lN5BP8G2lNMz1jdMiy9bX4CSzowNzpJU9gABZaOC6oyjY7W
B5oUQttpfbNNSXBvGS81tt372A8q7JJNY8TfMFrNw3HI3bMa8gSdu3GAdAGIk2J9IAeY7MIFdwqx
fReNt+VVo7L+dAt2PE3snVb/j7UvW7JUV5b8IswYJXhd85xzZWW9YDXsYhajEPD17QpyJ3nq1O1r
bdYvGAqFxFqZC5AiPNyfPrlByD3ZDl7RgAv8FQQxwbUtK89ZdYgHHAMnfK1sO7yNLfYtG8Dvd8wB
+djsgpqraZUmoYGny1hsgCeCqMHyfBrsvALB9ZYeTB3Z3VG6N5F3xUZpZ+oJc2TgVmYLgGDazs5/
PPxo9sJ2LJAtoixdsx0yTY8Y2QJ1mXRqEvHh0kVGZaUuUH3AZughpIH3yS/urTLekKOXWCgPciru
HG1XzbZ5BmesDg1k2tx4VVQF5CYsy71Psqk+eEmXH4XjjXcThCChEZfWbwPkHrkRGf/4qj6w0ubf
Ol4MaxpUsLQ+qNwC80ggxzsHU86DCpNd6Yngiu6AGBGbB4XAtd0H6bi1odC3KnSFANOVCnSohnqN
oFVwdVxlAVejt/bg2ohBf4XSAxAyvvth1wTmkraqgTdHyGf1MdgsE7WHPhrkjZHOuQNmeLgrMlVf
bQaF+tYuGMR3wKNiJs14KgPzgVpMm+gMvCX5QTJdnqCH0iTUIYwo25kV4Hc8bMT7LEGedxtbIpKa
WH6YbIWLjeaQ2SAkXC6F3BI+DRA0B5ptGNNDmKbtrQWpwtb3VbKlO6rUt5WZiCdTVfaFWk0YdFdR
S/D+oY8OQW2qLQPiYpuWwbsNlasPYWn4872IqlpxrSbnjvzpVgR5fLuNYlVvl4lU2N47kC2+0jwI
DoN+Y+QpgkygVKk0/5WVJb9blfJ7r4d4dxuCtZ7sLfP42mos+9xEYnix03jfjb71lisLStaiGffk
liGFnlvY2DdTb5/+p2kn26hWTIGGi6YtQiVODsECG0M6B1QNhtvCm7odsZBRM0Vs/VMz1k2iLDOb
OtwuvaFCUMIUvyO8Fl56aAqd2gzfkppujGh5yXwUIuje1NMckXEFXKJumimwh62m6acmUgbJNau6
bG5GozKvUWX8M8+EjMctjcR3akWt5936zvzCp2l66UTb3RnQEaO+2HLi+yYPbtQ3ALl434wOOANw
RTBq1A9YYB1CEKy8JMZkAFM07qiv6G3rkYEwkMZJTzZPY5esqa+aouSZFb8r/PL2KgXWXYaif1KF
yEDLlfdnpsmdABt2DqntVtDSAV/U7IJqmtrxvAdqpSK3gQFMrB01e2sobyILbtSiQQIL9BUCBP2Z
mjQl9+UDz9LnUdOe5H2TPRo6aiuq2N1jgdFD7iaujgNq92/kgqRMfIMGxXEZ0BWtuUchABAUehI6
yCJp50miou6PDqDLKzBMBEhlV2yV1gHQzJXrGivb8GKIbLXBxpVTeF/lZXiPasn8kEDeaGWST22j
zE5U8ka9dCDn8SSCiN3PTlmDh0uD38A8bxaAKcn0suiwDFquJfRlrBQUtkEmvA0KroAhCSLTPnv4
43ysBQqVAK1N7U9v/yEZ863kCIJXnblPZd4fGKqFnqLY+xWnU/FTmAEyB7x8KUCX9jeHrOEvwVhW
swNevP2hGrHp0jPk2Cw9cvDIrBIGTXthRdWV54bzare7KSyS16oe6tuQRMBpa7MUKt5nAI7vkIxy
XpdB702s1lNEsqapPM9vxsEOcI8kcYnyPsgjfTrIEIC3uB+h8ouORr9b6Qwy7/yGDU/iDMGGLIFt
Y52TleU+zAXU8Dw3gKxr3m691k5f2gJLwaSLul8lYlWG7bq/W6SxKj6mb16HoEYOfDZ22hLbQyy/
T1bVoNhODw8hdjMPn3yzeUHKo9+mOVb7jcZCMI2PaBsXr0sub9TiJtgUpi5r19ZoAd+he6Wv3nuj
COXytVcCMaWHfowP/EHszAAMpgkorBELQCF8r2tUcge0KrhBnpC398EVhb1Az23zm1TP1B+C221j
O8F0poG5HthRccs0PNd5Mp64LquoO1/cPH1GzYiFuE/D/mJN0NoGCwf4GetSXciNPCYjKvedBFns
EeAjufa9okbGczTm2oAwT8tVYpnq3ur96gbsiwE0K1KnTFUlfp+VFif9d4QTZcEDCAHBYZ67P3nr
t2d6OckmCW6QQdt3Md7068aO+h2Y9JrNstTTA5jKuzOZFGj6dqbvACSN8GibsuFbmFdHEO8Y/1ie
dYFw6fTWgllgzVHvfwfeLOPgSbM/oLwUqE09iHuoW0zN+jgNcXk3ha5YZaOIr7muSs0SwKMVJIHm
1ofdaz3RbgpVnIQDLsWFZAawUOj6GJKDXdUUJ+rI8fPalrmLHL8dQslVmuO1BkPaq/xdKUu+RvYQ
gSMXrGhBHTivLfi/dqmlhh05gbX1fYzNavfV+ulG+UHVInmQtRM/2YUDYHxugr6qSZOnvC2bC544
b9Q5xXF1BUX1VQwsvzhjlm+gjAuBRd0MJN6AKzqlQ2ikeITpnnHI0MMh3KmFetiWjL33A5C4/MEd
eX3LgR9ddX1gfo2bwdiUtS2O1MyQsYA6pnrJLL0FA852FYMZ5muY1gOwFaZ/5LGfnlF1ytZYDq1k
1rZfpiKKr6YxBiDQBQwAQrLdxij96FTqpnZrtZsZ1fEV8UpookUNkmFAYW1AZROfqPnhZunZABYD
NxqBCqbmByo7wLBVld8Dhpi6jpinZqOAtJL+bQhEeUFFHNt8eCAlgRKAVKk10x5hB0p58oAmUfk9
qt/nIA8DinPgIgJHMh5I5mOHZNp2qlEDMpS19YhSeusxb4NdgyjlHXkUSeoAcRAMK0SnwLPLUzat
8LQZj+TsOijMbscGmCsMpRGNnhPhyGbrlmoq1hUzdkPvvdnQ1DpmoGNadZoZxpvC6kxNiNQ4L55s
35vRMCa7BKXKm6Fu2aESEAyjvTrDtz60pUo2tJGnXmrSbn1xdjsVnhHUSVeU1ercDlTBqeh3SeMb
ACkX8tS6jn82gdqas2NZCEquARlWGkB2Sp0145DsR2CA5pmWAX/OiUgRVAk3WYxlj50D6BYXfXYf
ZHijDRN/qEMBEzAE58H2vy2mPmWQRHALtY66XKZrHhftJjW6bDe3q2jSnOWJc5zbVoiXb12KG01R
Fiy7HweJ/aEeDLzdPH+OEluQ1A2nPDkXkcouWO28HyY/Bdjnz3ZcVmBeb85kpxFdGDigUTWJasa5
cQ02n/oQgsEctZROaNgrsnm6A//+ci0AitouNCB0hjA60qhA2sVJ8TR5o/c8tIDJjMmdBOXcM1kc
YzqCPkLet9rUO2a9SivJz+QhkJHYNC2U0BqjYVhRoVSyrcEhRUNjSMmeUIwVrKiJkljr9r9ciTu1
vE8AcWmQhQ9k7qFSeqqLc6cPyeCgLce4AGZoKs50Rt2lKweQEzsDeBs/xkTkTv3kWU0V+Hz+PKV+
o+nrLaS0kr2bR9mGdMOPha4Oq/A72diNqa4SAPyrl+fZJjdt5zyw8p82zOTFUvL9EKWuvJCN+eDX
89z8TJ2T9pBga0Ac7cOFegZU0IHSGbxqhfGwpKmmnsdnc6zf2o/KchdpBjJRmooORgeKSu1FLXKl
gVPczQPnjNa/cy3T/+dcZP+44jKX/e8VaWZbCOeMWmw8PvEwqjNU3hKC1/9oYrtjv6QdHitLL5YT
n5vUi4R4nNvN1fUMdR3sNjzi1Xbq7BSIHbLNpz4AKsfUsk5ko4NgFeqZ9QFlBiApfY077CDA29Xy
8cUA/N5Pjdeqq8sfwvFfffwQfoAKej4BnnQ++Y8uMxz4F0hlnHS30CP/lyn+v/tAAgxVXuDv3nrS
8y71wNwVET0UcR7vGujUzuwQDoeyS1WZ3q3DV/5i+8/JZDuvfxsU+nYzs0P896AhrZzXyHGTixIo
vpSFMdzToUt4Dq3M9WKZEIi7Z4lekGexFn01NZulqKy9lWCPypQ1fhqay7UR1mU4T9lb4OowBx2U
0FfQMb37OoytfRaCCJZsLjKUq6bjAtSgotr2YCI9hrzNv4zGtBe1DVCrtptOFix2FZXvdg7GtmMN
fN0Xr8Qe8sO++P+nvaxRv0bZqznxpbNXoLyEJvM4J8tq0NZeZNA8L/mzvLfrfe/5w3rJnymkMBGF
TfzdkhSTbvSWR+5wJtNsj9dliIoyyrlNRphdYqd6Xi4t8cDZ13U8rpdpmrD/PDV1jFY+T00TmaBy
vpfMXk8WKgRbNiEwmAOScssrxtZG0xaoAxjC29yDJ9R4RF3LS6Ft5NfYIRQUgSDZ0wzzWJrgYxYF
dh8UNOlJPw5Yns4zLaZlzjrJ9njf8DN1Agf2mHq5vPQo498MBceKWy9k5pUHXnzV6CI1q00+eKYP
ZT6Cqks3abniiQi5NhVmZ7IxHwQHAIXfUefspudlSIXvFpuwfy/TGqP/eVoaFBgIZqWqzbCPwjKI
pu3BaE2ddOg+pg1bbBXGCquqoTO8Y9VhZUfrGT8CDoKatJ6hJvN7hUIkpCaWJvWilg33S3bxI+x6
elQQ78Nh+h502BJF3OwvIBTHGo/aXBvpjA5JKCARmzV7GhqCZR2vDT2E2ssMYQmCf6dvHv+wzzN/
usiYB8mK+0LtEOLojwOPnmy3N79xCLEGoZf8LGTar5sh9W+QAO4uoPFAOeFYBt+t+koOHlSJ1yUH
p3w9VNVVQEdkQx1s70Bj6geUnesNq1VyDeKouMUTsAdIbSU/mf3cV9b03UFR+gY6tkIvm8M9UsSI
PbQQ7sQ7d/xWmG67SjInuheCuTfqwBYAtRW6w0CJ3dxRGeBfDm3UUQz1iVvxCNoiDYEaWvVINtV5
QNmN/fhYIzK4cyJD3YV5bN9ZjfnQ6kVtilQStVRnxDsDjPlQBEZBS8S5fUJU5UhFLUuhCzWh7uyd
QH4+d5I/2ekwIrV08hJ2+NOupwU7tHEqre7wyf+jfiabjPiMgpy584/hqN5F/thU88db6m3IDZBI
cZ6qfL9MawNTf019ta6NdrgyhoTOAEz+XR/idY1Cs+SxzQLAfksoNgxNINaWa1WvvG1Qxqea/Jvv
AwWglPgZZCBPEkz+lq7YZFnBoR/6iGRQil1K3q6rwAl/I3UGGHee/RiSX6jRq19cKcdtjEfjpTZF
ebaQXd1NvotFJcgHVlHhdz8dO1obU178Bgf3F+mN7mtgDAjuI/J+Y4ZpHqGKauw59mQPqfD7tepM
69vo9kfFrPy3yaeTHIP6G0CbEOgC+yGX7SpW/fRk2iLdh26dnWreZneuH0cbK+jVNyDp92OV5f+Y
Y/xV5un4pVfDiN2nJS6BJd0L7uxyy3tevnKJcKB2dbrpmHA/PtdN4q2rKJWgwPbac+Jb01PXWk/g
6fC+QaMZak6h212gH1Y9gqbtB9nxZRCV6Wt1FaCte2jaGEDqxN8YAYrrQIAZ3YxCJNfairHZd5z+
R+NtWZqInwDXQCZLO9gtG/eooYy3qZ2JexS/iPsyRIEXAg4V4vVecW9Be81fVQU+8ZTfkQk1XAYy
0ypw4tVglIfI6NKd0qAP/KuNB9vPkxXCxurk6Pfe3BGiWmAKy3tqxSwsr4UdX5dBeYm3/hgnIPH8
mEggYbzBzZTuDIKIYEH9PjH58NhqV4Xf/CSyt0nzcVaZHM9dsRKepnybid/mI/nQ4VO7GqLp3ALr
Ki3/BAmblcfA4lHmzm3GLEyQxkBwIN0RxiESdntFgcYX6iQTi62r7fTv/i0Q7kiTRd7ZaHxvTXQU
btl8LRPXerQRNLv8xd7X4rM9tbuvXt6++9cAAK2JvQK/m69BmNqPQ4RqqjmSJcK+fed3RRLkwhm4
QQmTQKVqBfgXuqYD90To3uMPU770kGQ6dCjh3nWjY32d8OCNJI9/4BUG+pQ2My6j9KY7qFT7IMpA
QbIeiZxu+TLokW2JwFDEqnkkOXghisBopANExZ1MITrO/x1J1zQ5IIo00ot982sL8BE5YKWH2oto
W0SN+wiEeLrDPyO4qCwB3zDEqw9O61TIC8QO1MKlCT1qB/Sqjp39hHTRbqz4FKEmMd6Co8v6mbqo
LARiNv3iTabaBLay70oVGft+6rsTq7vxgjw7xMd5WT/WeMyjPK8Xb1hGPIcZwL2r+HGSDRjDKl5p
VRH3rTVMsf7bZ5uk81+fLarMT58tMQyI7OraLyrdioe2WLdO3J3m4izdBKC/O1HZV2sbj6gjaY+V
yjK1QmQVFHIUrvMbXm+dBIwBs5Ehbbv1h9hYIY0tsGvt+G6AmNk6HkL81cnYlgne0ZF3mbSK16AP
Qpp810YQO+fVsHcGLk4GICFXxeRwpTM6yLQEQ1nI2GbpqOvwR9Ka4apo+LBz0sg5+ryKH/1Rl7SN
oPoF8uSCEs/qlTxG17GR33ReUP2j1tBjj04DHiXOktb/FOOfT8lpghOlAHiaeDs1xNj2g41uRHDX
4z5qUMJ8W2tYceu03crqgAzsAQt6Zh4g0m42fSW30ATNqVdViMD12GskSdfdOu3WR6jl08P/5jbg
zt8LQBEhY8XlS1MUe5RyI6+HO29ne/G0L3RT5dU6hW7IayZq85TZDLLjxmS+md7wz5gG/j0SzcMd
2LRRsa79HStg61ZyZK70tIUUe/IfU/4+bYm48WEqUNkOam0w7O58YMbWyC4mR9raUrMy0/Q4b3x1
Lyo2kk9NxDKTY1qbyETXqC71CbgaJV6/sqze2wYiMC8eoV3xkujZDuUZ9+9XhDrNOeoQp8knu7ug
yAT0EgWIqi8Q6AztXVShqLzkg9pRPx0MnnxPWWXvB2FL1LDgkIiov5ZtXaKUP/fAIOOzYUXGpGzf
fRwm5bpqW2R/tTd1SB4N4L+E0kJWIXkLrXV5lSoEmBD6UiCVg0SjyoDmR+oep1h5dTswvnUrH6HJ
YUXGRvfQmQ+kzLGs+d1irywb1B9zr3Q2VgWg4YCVgYfX+LmlGw23UHztMhf3HJ3G/lPl5CkUzhA3
pwNyVLlCSPffdgd+IQFef7J8GkntKUssaJavaa5lDISEEIrXB7vgztYdcpbfQA/W7Uxwgd8qK3Su
pnyxNNyLDmSmsylWzpqlo9gmWKlw7EFC/zJFxZpcMrKNgWig3xO722WGJjFfsDuJQdPnS7EyoEp2
CvSBzqLM6wSYFBiM2M8FW7J2U+MCvqu9PO5C6bwdD+RDJtcr/x1NUy5t8qFmWRaeu156mMXLjcUg
KNkoJIyUSN4PKaKRDerl0c4HvwbhUPTPbMuph9y9hpe7vjB+UwTyU5AySxKo/MQgT++AZr9g7/g5
mvlHcJMG+170YiTGF6CgnattgB9QOfEIpfgxvdZjLsC9JI0HFKHZ67qLbcR48mgFxkjxa4iyLUCK
AtiPBMI1Xhj/I9P6Rxmx7mszIm9vsNh8xILHB/dka+L/WGZHvLR6sOA0qObn2Zbh5Yr7wRP4W6Rq
vMynhiONk9VgTSWyGpVEuocOTAGZNYIWb8BusEtsFO2BDuMNwMsHiHU2T/5UBRcUCzZrshsS5Itl
E9d3WehM94E3YP2iB8TgCkDGqPTOLuqLn/0ScrrKFC9ROTWrAYx8FzqMyigupj4sNmpKJdu1l9u7
cgIgXIn22rKofAmAgn1s/XBt2k0MXMumYSJ/8YaufEHkFfDGSj6SY1TmN6Ck/DtqNWnzaxD1OE8C
vTrQquYx7kM9Z6k3tHgQqSM188mbNsACuXtqdn6F9CAC3DtqjknYYjfW+BtHXxRcockR2Q1nTb3I
xBunugS9BfX6rE+uXYcVKvWag93cIWTwQJ1YuiaryhvNQ2EYzgS25axBQUZz6rA4QCipyMIrflvh
lc4MVX0FX7Y62FbpTSu7DnsE4EcwwVsFNoYFlJn1GR0iqAKcwgSHpfk3v2UYjSAXGrY0/9+nWi75
x1R/fILlGn/4UQdvlTz21lMYQ2TZgEpIuaLT5QDiD29TOtWwglBCfl46eAJK+ros/h1C7aXb1zMu
TTr78wJ5h4ykxcFy+H+fJq4/PhhdhT7JbFyuSkbW1G65Yq71MMkEezf9IZYh1Jxd6JSGVFX6CuXN
+mg4SXnfQRrSQyroIjRjJx2q0QMKxAir9Wg77zZFZ2m2MyBqdB31HQBstGx3jcxQK/ExlkaUKdBy
A7evi30yUbs95XgS0VWXjhH0Ooqp7Cb8GCtzGfdsm1VJsJ6v+DExolQo3AaHt6Jr51Jgl1xb6Wae
igbH8i3nKr6bp8qlVW3jxKhnl8AIbg5IiPZgmJAnJk15ms943r+f/cVGLoPv8hw3NsbRQXycLTam
p1lmpY7FVoMldJ26uONB7xY8Vj0HN1UMJnVqhl4WPEobEtoqs+9i7VFDXu0Qd16/ps7a9YPHEvGW
olbmdR6kJJQCUcSDyBcgokK24s53nBtoUupf1eTdDGZWv1zJbzHHiYDFD9P2wpMc3EyBGR55M7wQ
IJ1g6JHGoiMSMNsXE3mQvainO1SZr8wRG4LcS+9BoOc+pEnKb3ggbalFB2MCm3PudL/6McqQ6euA
yKuCul37LASLAS+ic5O7ej9fs7fu4yxLrXcbnfW5y97ieMxXZlnwt7k32ptW8JRJmT14npc9gPea
XdpuOpMJ4hDZQwcg/l2IZxlU84ZoTW59/xCDjOmevOjQNe0hc0p1pdaQpNlDI8rXkgswaeiZyTS0
4Kxghh0dF1tfOs3aT81sTy7UkcsCRRclinjIRnPGNeREo87NNstVIy6dfTaAgXqZL3Jy+8itAXgt
y8cHTsvJP7use6Bh9JWAi6ghc1p9mt2qQcObzh9h+QoZdpQK7F+3xSTC5n4IeHxZPpnkYbKyQJOI
mlT8wci3ZU24MgzGP32r2g4BI7VBV0UudAgmcIC0VmvN34om5X0A0b2ikOvlsmYn/INRA7e+fNO+
6Y2T6auvyx8OAVLw/sv8uHy6QXjBXRm90Vzz/zAYKh11He/m5lS5JzBsKF1Mo47chkiCURbD97Tt
nu28yJ5TSDaeuGkCoavt0LNzjLK7TViHA/zpt7sOVEZHv6jcFwmiO3IymW2tO2Y218TxjI3hlcVK
QoDvqR+sL6obxVXpFquCaQesCJiT68B6atjQ3Psgver8zHoiU2+B2isqouRMtqGPqkORlOZ6HuDZ
0dNg7UIpLTBxAqKHdXWfHmlycOJmJ0RFrBU1aUCAH4vBrOGBTP2EUGI+9M2eJke1SXFJHfEPddLH
NRLrjBRudDdfvXMU0GYJ29JkPs/UzXSrG/nTIUjT72XGrQu1BiwP9yG3e9CJ4AtNxhA9AKmyoU4y
lZDIXLlNOJyomU2Vc+AJgnXkQh9BoTLOnJ7IYHBovAT1ZB7oA4DWwzxFcsBWEnsqlbyaidM/TC6X
99WkfoUqCL5C2n3cQhFwPEQDmrE0NiDdAkYzDYJL1RRQ4EMF9VfwFLqgxC26c9UngK7ZD7O5hwKf
rGvwhSBGs37fcYNC7TDj9BZsfobUx7kX1eoTUM9JW4iJW86jgY9dReEr5a8jU/yQrSyfKyTZDrKF
xA+itMGzdqDUNtaAP9z2m4Eg54/UAwAyU+7vzMnvuny032TajdADtcUDc5J+79f2cAprliFOkZlg
DXSH52yEMq6AQOdPPRwape7vBMN5gWAwfqLhLnRy/DRyEyUJuo488Q0wW1gZis/yePgCjQpwOcO+
uCldfZ4HHGlEBNRmN4bae3JDdcT7bKN2W2ZL0p8hER1A8ngEzTfKO4xVMf4qeAx0aWC/Qna4BijR
Kg7t0GVf6t698MqKf6CeJ19XgEffJLfNa2mNSK05Y/LjY6TKIUZBI0sWAbbtOObGSFMkiCKRf6Ez
EbFsPlN/sf3NLzItE8/NKv+UZzOYM57BDHb4lNWbc2ze+GR4EztSem3u5ciSbT2jRpnJR46OnGmW
vG4PZB/SfCUmJHZvVV9Vewb6gVe7qGY+K5b71jZz/OYIFBLEefNy5rPCWhr2tAOBth0YX7S/jzgZ
qtQAU/BIQNyulL3V2Pl1zALwYNdx9j+01TqVqzCR4TnIIDsCqExW3orJQ8LFUhvqQJ6wvCXQEHQ2
6TRsgKEKz4tbOHrxboxyvh5cVHMqADXOsuj751jZYguWsmE3NycQsbmswUeyef8slTWBwDW/UCcd
FAdhGIq6HqhFsw2Z9T6ba6n32SLHiHa9FB0iXr6drYgzC/JDF+VbzY1arZm3hzQomjU16YAgL4g5
o/bm1gEAm9qjBYHY2tVSImT7yxyzhx7wn3P87SpODe3Xqgf3ZDy61ZORWWfiZgihTnrIUGu1HfRN
AY2+RMei1V0N0e4nV01nE+KvWzwc+Tluo3jd+ZN7abPS+WKCLn2mrZOiPIGFstpEQM19Jbcwr92L
ZUZ73y57FNWzH3THtC2EK2rELB460+zOXdT7GzPKkh+yuJa1E3zrM9CuTt2UnMwiF096IPU3WQkN
HRtwISfJ2DHLMQ9rbfYrQsAnjjv1A9lSte7dIL7PfMuCmOsEllGnnCCinL37elBkkZBjFBsLydMe
DL3g/nDNzUBnDraqSkgf4QKczb36zIm/e90AFXcfZUL6AFJMGe1bAHr3XuciKSvxJOqwjAC/P5/2
AZ4zDzVHal3zpc3/jLgbNy1D0JX+l3ncpw9QltMaXPdeYHrfcnDtQkxRfbOnwVzLLFXQ0ovUoWO9
cTCR6bxTKAlfIy83vdXDcCEO7UCAvTMp1TezziEHifoLQ6XFs0DpPUq3cRY1FWRD8Uh+NlL5blt6
6UyYZrtVogEzkIsHJUo0ihN95JDl+YXVzff5E+uvwiqQfZFHEcsDFAvSl6CoLmVpBM8pCJ9OeKLo
u1CN37Q9N/G2sOPYPTEOqpT/tE9IZKxKq60PePwNVyz4h+vkMQV9aLfcZ3aVrGpzgAgB9fA4mVZd
7cX7Uo3QNTOgg+AHOqilm4uNZ/l4ALateej1oQWxPrIXsFGTOhZb2fJ2V4d2vyaUG+HdsAd+4C4L
j4RvW+wGT6e9CezwKiea1kXZKnCaB+TW2q2QeHpEhmXficwztok+i9j4fka2v/UCWAr6HGAl9yl+
PScfqYNdO/HqpWnELwdRxl9J3e4QiFPfrCLMNsBPjTfp+4jsWWW7Ezlna1tMxir0C+viEyMCBYqp
7SEih3VOdCITHbiOItMZ0hTQcq0mCNECvLpLuUS1si64IxAX2UAAAP0bh10RyClvgX78Cmm/2VCW
O6Suh0dyZQzZ0TUNvCXqDBrofRu5ENOx0l8h7grfZt73KojTjeV5xS3ITP8cT2W7HaSQqPVGvTjU
PH+5bfF7LPvu2Y+Tbh+GZXGMCg9KaXoy8pgcKK4nrfcdof10E/JJbLjpjwdQCBJGnQ6BEPU25J69
paZC8d4je3dwHW/PigJw8bF7mkSI0v4sKY7IaaDAEAoPD1AGebfV/GqE6VHEbPs3zYrQwatWd046
Fc9FbG4AWVTGE6Jr+CuoJKo2VPufIXV1QK7XxiuMNw8gUmweYgRjZhs1qQPo9u7grA0OAoTe7e0X
lIH3J9euNDe1j/BhA2mIpclAoIi/q3NNnQgIaZ8F60wzjEOq9Qtrm+iJe11+6ccsXBOjN/vXLksn
v5SOlmdCBH4LLt8cooTVCret9QN8GxKYfzu/55KN4HrBPyL3kv7J9BsQDulH7Ri/+/YxGI0dW8aP
sQXyahkikYW94fTNNaHMM8jxFXIx73YCYoAjc7aT/yTScBsZE2oMui47uCqJd0hyIK/nT3guIlcO
dhsUhWR5frCyovtKHnGXuPsU4nwrLLaK9Uw93xnmsP9rm4jnkS9DlYznBwebgRouZi3Uz+hPKpvP
TepFxF8d6e9fJ+q/ev8Yuzj3eqraN+R+iqaTGpF0hRR6fR4QAdiJxnKeBCBhkDkW068yvKsGFf7j
TPVvx/P9F5lb2FlGQ3gBCryZx8iiMrZiRKUS3W/m6Db71IhLxJ70GkjqBY/ShzyYnLVpfl9qppe6
6gpkEseihriPi8prxYoWAsWjfK/EXvygyYC1eV+8uGZr4neqGnDTFM4u9wAuTrK6uqIIXmwBe6q/
NNz6SaWNBvuJx1b2axljJlO8MULvTTL8M6lqDQjjerc0g3aod5BHjnc5j6KLN6L0yhteCf1elj2k
6eJwvPmury62xEYmqUPre5vNDs7wZA7WCtmCGggR3BIlVpgIC7vVhWRoCt30dJN6nR61ndSLvaL9
Qr1/G5uxGJmLQoBA1RA3LBOwroQArV0P/rmWJpaa2q4aBsKAsXurpV86v2XG/Ufo0W7AcBsVD3Gk
CxhkcgFTt+f+FKgh3oBWw70zKqj+jQbPXqK8bLZQkpquKPnKT6zK2H6qSufeSStv3Xssfutt8Vjk
pfsbhf3ANwbyV1z/O5zHEvCNPrNB5I93BfgRAoRiguLidX0I9MDwhW5/stuuYHteNbP6UDDaxT1q
u89CQBhpESQqqrjbezIGGe4EQaKlw6pcCH4Y92CwARNVBdQ+giur2kvUmZrdWL43qfQQb4fPveN/
Nqk3NVEe9j+OLSdgdGpRbEBte/FaLo6BXmABjQhFNr8u4iu16aBdwnISxzTjycXC4vP/MHdeS3Ij
WZp+lba6XsxAONTadF8gNCJ1kkkmb2BJUdBa4+n3gwerMpndUz1re7M0GgzC4RmBcLg45xdSzyDp
xx+BWUZ31jiJB3VJb6QYglGMxgHYaLKXpeZ8+QFLL7xjbnspJU/rs0GpKaPUOnP9sy70Ky6liray
9r3TGjsilACEp0b9FBtow/FeB/dF1KLHTed/DUeGHFQwRARdRuN6ASqOOWJrPHRl221KrZg+J67x
Mrh2+kOvO25f81BmVrNUUtPvlovR6hSaKoZsIe902KKNMs6kSQYtvg405SVTAnGZUA6pll+VSfQi
p2lygeDAcvUcY0h9OVlzBW0QMny1k2peUtern4LsWmkYKlblL3m+m3qoHet5MTqb16LyPDadGQOD
W3sI9i4HSDP5Jxt78UJzoq95AA3aRovtJsmi8caBQA3UoIu+JlgDmCraG7odB4df70y1eLkrcuNT
wczmGgmm4ppZb3HNCiQ5mpPy5BhxfDaSeB/qef2YZclwZ6U2gJYRZ9CJmMumCVT1KK8qg9ldhaHz
5XJVna3vLeSPM5MjVi2WULC8JEImy8oNwnV7cyyUW3kU1661/e1v//mP//o2/e/wR3kHjDQsi78V
fX5XxkXX/v03S/3tb9Xl9On7338TrmM4pinQsDBd1Ecsy+H6t5cHkuCU1v5X1KE3hhuR/ijasn3s
9C0GBPn3pAhCuGlhTejWFUfDXVUVYNI/dOkMDbfv7e+kzkmfF98GZXtZx4ZjlJ5hrBxSOcMaTXM4
AjUzsxtrifKDI3XlsEsVXjTX8eHiMpjG3S/H8IhvIoAwr9OMJDWTLdmYHIMQlInkJkyDt+dk4TrP
tipt3MeeGPTsujGLfLo21s2UdM2+pNNDkemPq1nTf0ZMPz+ag8qM3cytBjySM1yKyHtlYVkBbgqq
99ePXuj//OgtS1i0LNMkB22JXx898nilMra29diN8XwkCRyCmtKWXS6U+rlJSZqs04lxgQddO6K5
kyUsOE9QtVVgYv+6VFMEip9Hzpt6RnWV2TCmHrNixTfNNnrO4kbfJkY6XttYYp7rCp2MmdzU04Lo
M4/X+r4WRX8ajPdaVA1wGgmz+Uq+Zloz3/ZRYvhC6PS5UBrsf9MuXeP9wxEqUV+ejgAaYpmW+evD
GZ20doDOF4+XSbpVmfDyS/FEhqK8x1F2uIeq/1F2h3FbKHvZ5cnDtRRwreJ+rvAq1iP3hRhwv7PM
vEA1jY4pKlrMGkyz+6z3zbW9zhEZFB+KRC0/mUqFZVA1UnQuxbm17yKlbO4A2u9J2JuP5aqmX6Nt
i9xBGpzlOSTD0kNXof8or8obmnjam6suP1EzXGubWMDbM/INwanktNgFqv1BAeVxCtDMMMa02bQB
LMKoe8S73nx8V1Zod62lnxycO95N7aXDnN6brr9elPZzyxDCThoJejD9Va80Ef9oRjf/0K0bIoVV
YyYIgHGQx9bgDVAP/dytig96rzV7RVvKnbwq7x7H7HJ3iXjv7SXeKCpd3emiS9+Iyw+dvfbKWreX
F2pdjf5NixDuLy3CVFVH47+JY7YNDdk21tfpTU9Fz6LPSMmEjyZDFPZx6nQzasgrS55hXD9pbqu/
yEmYUIbpKjSD6UaJXKZoSoMVZJJeSwvYi0usNI+92MPK3catqsrrVre3GBAg3jt1grlMWp/lTfKC
PPxvz10qC9U0OLStA8pmNpzsaI+LdlaFo53lnphSo/aKeAZtRaJIPQonOb1e/qcylxOi6Q//pu/5
tdtfHyYCUJZQLcfVEaJzrV8fZho1qpblavBgT+1MKjZ3PQ3+wp0eKy6g71zbDZlbPJequZNzXVmi
aSJYeqMYUbhFeJY0YuXAPR6qY0ueYe1nm7V3fbOBZHQ99Ji3UUCexuODoJMWEU4Ll2LTpBryrrqa
32tuGnsy2CIvqLny8wLZmZgoAbLuiuiLTVJVaNkEbnZvgXP566fi2v/UxAxhq6at6UjuqsJ491SY
UYmw6DLrQcUu99pYDTOQNkmBsNnoVklN1NBKku1U3cfWkm3fSC+XGBpIuWR5Dv08iLEOUvJSWjmw
Z3Bwk9Vt2yZR0OLO242EApYm8hxYIYdnc0UMJuHB7iv702up1gKdZqtYN45raKgKEkQxYiU8ysN+
PTc6MJSi2finc7JctYaaLoXXcvLc3DpMtYXy3Kzy3p4dLuKRbhhfET1MUOqy6pO8Etd4bAUNNlzy
6pvSrmhbDHKFexX1+toE5i80p2qf6O1yLEyAKut5tZws+giCiqimsOJHsN8BjG863tC606O+Ekgq
iMikblkprUfrtXHGQSnrCMthERaFBaLzoxacMPeubvouRmZ+6YKzk9ufs6LvHuSpkqFrm5HD2MtD
eUHLoFCp2stftxHd/KdXx8Vvw9UwF3BNwSp8vf6mH5pdleFuNuqHKNLWqHPxKWmb+GsxAjoMJku9
I/MTA88DAIy+XvS1QhGD/H7wXJFW2uObikqGbcUffr3TbQaVBcx85eZKDMcVLRZrTBpiUsjVykMn
XnZR1S+PQ2SjKhIW+3g11qtKpbxGJhao6XrICqM7OvaqcrMe5g3io7VjTkd5CNHoZ5XyECvkXQzU
bOcYtHLJCIoDvd3Fi9W9oV7DFmdm1DQX4hCBquWUCahuF+q1mSMkgROYdqFe4zZX3gaG+YZ6XYVT
u+vHvL/8Cfl3Zog54L711H7Wdbu/t3Q3vE0H+K8TJJ5no9dxClfV/AqEgv1BC+tTEFXaM6oi3Z4+
NTjIYkmC/nlFrmvsHPBOAysIed4S3ctrtUa4EAFeb5fVVn0ZEoqvrtpeLOBGsW6c6yH6gOa6AJ9D
tK6x29PckhGAVmBvUL+IvzN9Krx8qYOP6bDo20CZstsCbOixLwf9JGsyOzKArzWNah4+uNUEORmf
rCGYNjqmcQSn4SY760aeN5tu3rWm0W80a/l5Tl6Q5SbuMlTVuNThxAdMrNpbJySCUog+/4IAvC+d
IbukO5vT4j4DYrQ2iT1H8CewT7W7RjtOMQF7TTcMPoGTf3Hi1m+D4iNkhvRWpTu8n1kY4XmBwbVZ
Dh/Ic4XY2YXlhzJfWmwCquEgD60660/tAHBcHmLCbNy1rbpPeqO8J8KubUs1sx/0usxu1do+aPNk
P8hTUxx020APlr2xntNF3eLccSkejFlxo1fFSQZrMQ1C3TCzTjJgFMkM2Xqum2yw0YMKIZzJkoN0
27NSaPdxYxLUK9uTETT174OevhjJ4sB5bYMNy3RxV2tGexBZq4AHWpBrgMW5r+K+fPhX9WTpacqr
+kDAYtjVA5Z4RVw9VCsbBRgkLskrEaVQSkwb26zgleKc3JgYB8iy1kIv5cQ1Oflp/uyU5XaZy/lj
kkLQcGpLI9fCip3ZrYCgUTKQruKGZlZtIRZN/th0DRm4cRjT6zYp602rqe49+qTRwXCqGMeZcr5K
daLzQBLtR0snUWCVkfMVTtUuy0Pxe9i756EjIyNvBw7g3oswig8Ampb9X/eExvvRklmDUA2VgcHS
NI0+5deOkDBU3emTMmAYrxFiHQPSS5IygNzUnRv12hGpMCIi8tyAd1TUDR+WzqoxvEEl37Ir7T4Z
CuYDY51/K2mVgMvEp9cSYPhDEtVBfLRXiRWps9Ijssr6Z3B3UlSlDxE/kntYOGKMuwnbNr/MIwzQ
x5tezOlNH3X6nbygkgG5++vHoL2fl66PwVSZN6z/LEuusN+MB/Y0gfN21P7mJ6bddlcmKa+8ivMx
Il6EAQx9QS/z9aXPQmMrJqN+3xnIO6oMkL98+6MKPTsyZcnmrz+y0N7Nc2zN0RyHX86h8xD/tPKE
aaphNBgnN5cJ/RLYDUroYfyFmHC2BuVR20kPtRuohz9OyzG+0YBS/fPpEN3Gy2nV6OMvWG28lm6T
zt6acV2g0bSTYc7cduOPuomWS5nt5qhFOJiUx7ZItehBCeufexghiO3YQ/MoQk1s53XvtVyBRd6/
WY7L9cNrJMRkTGcZLFhYGJYrVI5/bc7jvExxs5jpcQ6gepkbA1OWYcFq22aiSQDJfhiXEUPdlXAy
9ukdoLfm6bVEoIiF/JA+eWMY4NqoQ2WIpwkrpwiB6YwxBxZoGT2aal7743pVHspNSCJ4tqbwKhIq
XlV/3l+MZgpPWNO+quP5r9uAvkYXfv26vLyOjUqI0G0bTtavXxeqRT6TyQqPFw6XUW0uERli++61
HhYkLtFQadZNuoQtOuCcH+YCThsC1V5qoeIY9gPCfKpN2DrUjcOMlnPEegHq7pvj1+uSE+Y0l9b8
n7/EsFoZ0/pWVnMTh1H37vAfhx/lzUv+o/2v9a4/S/16zz8Yrvj/l0Wu428NA/7v3ftSv9TLX//5
6bYv3csvB7uCGeh83/9o5ocfbZ91f8Ti1pL/04t/+yFrgcn44++/vXzP4wLUOjGCb91vPy+tsTvd
AF725kdf/8LPy+uz+PtvNz+Gl+9Mby+1vbnlx0vb/f03ss3iP1RaO3E/QXYYF83f/jb+uFzSmdWi
W9lFxAj1/2C5uL4U62RXtR16E4hy6yXD5JKJR45KI9Idoli//fF9f8YeLz/Uv45FaqZ4P6TAx6Ap
6rprGC5mJea7ISXqxDQUTWVcRygjJQNEUbsx4EW6DLlh1GebWMEdLslVr4peVuPNTZdG5lVTI82w
6M3HoKSjGcxw2ltKcCg6HRYwAhJKU+47knubriG2WOoN/GptetGiYR8FyC32jCqbEcT9orYlloPL
EURysceS6yOcpHnnJgG2AVpxF7RI3sLRbNKw5WWwPL3ErnhpKlC9yK8JT118OHbOsUm6R/yI6yv0
UD44GEUe6j7o9pBIw406DjY81+Gkkgf0NdS19lo/tU84YX5gIvjUZASiUJnfG8V04zpBe3L7Ebv4
YcQKVUlK3xH1bWTrgQe4G65ZqH0DZRHuggCFLkQqtHOgCz9TiQor2ITZWrRSEXvn3Ft17qlJdo9A
L6JuqK0Wuvqpt0mia8vZRbeCOWP1XJbtXYy61lLh+TQOtebpxeg7kZ54cROSBFeX+3R8NgEyQWWy
Wgx7R0BKi/bghjj3yjuskNQAOd5lozsF3lJm7yLkn8H+axP+NvpYmyYZgEyndyYh/0NX5pja77Ux
PmCnDeWjFjzs6negl36DuNyGPqFi9VrsF2y/oNt9t5Qq3qw0kCwyrDO2m8FNXG4sbNzm1rwd1S7f
FfCi6w4ThWKetsIdfyeL/YzKbH3E/HMXJrG9dYtxG/cTbiVJHG0bEgMQZbL2hILZ3kxR/TGLptjY
drp4TI034K8QtRMYk5ZqZ3uiI+6Y7vTOwWmmRxc3hsntGTilgRvBcwZ52buqYTLHoJHsHKRSoUeq
Htk1Y5eFLlm0wQ/uwoRUTJYOzXZ9NuWSKB+61Y1Rw0EOnd59NsKis525PxDsT6stkmLZXVWrZxJI
sG0fAWyFx7At8w38dRO7c6jWiMHEIj20KvpSAAMtL3Oi0Q8qLFNFi3Qv3kY8nuC8qLg6EyNAnxnM
wjBAITZaAKJQTs+GUW8xnjM+pZWzj0P7yGQ7PU9a7SG3ZJBxS3JEv8Wy1USBiE0cfnStcQBBatBs
O7XaBrl6o8M7PUQIrO4CbRquG37FETLpIYr1hshcOqGgYGRH1chO1miSyyUhcsenPjrW6kg0YrCD
FhyItLT4VMaA4plTF/BYPxiQd8htFo9ZWHxUVWXYlkNmHt14arfLdJ7gP58bTalOc4S1/RgHzmbW
xuXJitG8NsNGeYHecK2N7YiykdvuKo0+xAmGo6Yop1QY6k0T9+MBt2B778T5J93OV664U26rEsiR
beNUkQWRcePkDuO2nh/X7qqoN7nR7MJwUZ7VTLvuVKf/gZtEeYWOxNXilAiDJBkWz1oQnVsYTBA3
onKrKl15HStYuEUBQvxmFZzDOp5249SCP2/T2g+cDgkTQvRbgL7ZbeCm7dEiXXWKK5Fdg92CtFsM
ziZEsX5rdsqwM9tW30ZD2e9qK2LFigTejsAoMnho+h2awQ22ST6GSOQGTwiuJR96ZBXL2rE2gx6L
DZQth7FdObRhu9zxPeFq8yT0GYexAfJUic5dlCEqLTdZklwXZnBqbcHrxk8ODhqTyLHrbl1j+tFC
OXtMQ6LgedLtwmoGgVhMW2LwlV+r1pcZ+s3BCfMzfX8J+yJooAG6ylYr8hZPbDZkYVq/j1pmYK/H
cq8wrCEjQtj/cR3R0obnxbG8/np4KSlP2o1LTfLSm115aTKteU8o+05WIYvI8+9q7I209I1U/+i8
6E5c+T0yrD7YZ5AeEQIBP3exwyh9eSz3ZCG5eb0Hhh6IVXnZaSEWeq+XXu95PSfvlhcw8xBe0JvB
ZrazfgFY/+efff8JCKJQsSxw+XOylje7lw8u/8pl13CTM687Yhvrl3lftTyWdbz/S2+O331Pec/U
BOUGhluzea33tVzbDI+zSWTrzXOUt12+oCz4+qdfn8n74rLgm28n7/mXn+xy55vqZaV2CE/lzSes
qgHYR5uV2McqPGlZv9wIq25VqAu/Pvl3H7RyxalC7uFAF/gcmoN+ueFSahKWh9Cfl3cGMLm0K4ir
6YGJ1HOhbcowFBvQZf0eCZp7YuKlb89B6SdV1qJbUDj8qvLs66Wu0TNAz+R01tKv5+Weud4sa3i9
eqmlDRvqelNjQIwe2SwMN2qyIKMKVCpp/BhZ0syTu1jE1D+P51ih1Rer5sfrSZCtwyktP11ukRfk
fUE0o9KiolGDiTD9gGLVfpi7pQZ6aKHrj5Cac9xznaqsotqs9uVeI5zKN3pjRV9lyVbP/bRcbmI3
mA6vr2glu4JKv9E7XeeNLM+NuzBcpfxmzIGLkwMIBWfHH3b7g55ceEUxf8mUKkhRVjEKf1k3IPp+
bqw+LP/l4Ws5eRu/Bga7Q7GpbBuE6YTeIUTzk6gKL1anr0XkNvsGmarMc1GZB642Pge59VhCGt3G
YN+wmaPvsFCa9Tt8vH15WE/dBmoRHlrjwWCK4ztZb/mqq1i+ayftJkBWF05FOPpy0657TpmGWAzn
Q3gUJRo/cz9QmBihuu7Jw6pbtMPglCdlglIhN2MJpz+cGc3LQVNKjxG4OLcZqoFM3ZytyJzClxt7
MTx9DOzjMC+FP/256WPl90ozx11VoheEupIRH6zJumvGNj7PxqJvZgWteOyyt3gEIAMLgQpwf3ES
wiWqVyio2yDjnm5RJdS8zkiaba1rhm/bLejcUGmgfSQY6hh6jT4rKDp11JA1G+pnrbKuG2YkDGc8
t2R6yDUxn6IKqb2dAQ4BJ7Uu2IzovJxUY2fOi+a7SqT5mjjbSLExN3aY+rHI9pNQZ7PujZBKG8Mo
j9F6NOlD5JFvLwEe0qbysAdhoCo/91wrYpJVmtdEngdf/ga07Lo7kkjMNkwAZtzGeP72uiFGrZ3q
7AHYbOmr9lD5tjKkDF34eqp1OwKl5TPM+Jf4qW2uIjrrrjwGzMbUgGler9SFr6+/iFkTyz1qbrNs
4pg4WccY67v5hKHVnxskWpx5Y+TiZiRYugfp5fLk1/ZtzqQTNqo+D8ckcjdibXuvDVDuvTs3Q/3a
RgjVeM7aG7p2mTBn3LfMAgmKDKLyoSBUrH7+PEYrO96xPsOJJV47F2v93pevs37RTD7xdeNW+Dzm
aPRsZZuSX082uHyZeTUvv8Pa2hzMWaFInlRQub78wnLvdSPPdakCMcMxPgcrJzpamdCsH9Eb6XQn
9Zw/T05NRfq7awnWrq1HNiG597qRz0AeMpowXU3E0XQZ7I11E9b0+nLzejhn6vMY4p9TzOodUEpz
AUZDz3XZNcTkeoODRMEc97WvNwoNWrbqdfPusGzFPjfC4NAhhEtnNr7d4MXEdGc9F+pOfaBZAAAw
8JxNR/1HB+1zVxhBh64ymyhqoSMG/F4tUipHIYpD2KKaDA9oh3N54cvnN6ztR+7Jc6+HXVb4rd5o
p8AU1qE3rf2QolivLIaOPZfdnK0eZaqpSrBMG/U6Q3hfa3GZEif5hQSvNKKE7XZUUQkqEIfKPS3U
s62uACXKtGbydUXsE7HqU+u3ToBvO7QNy49noXvLrPfo18LunozkKoyTD+PYxTtsf7Kd1ojGkx+2
T0mJbIK1QwdifJTf4vIWKOp2KDDJzZa2w+I5DM+9jWZwOCtH2To6I0/3U5R9SB26/ssvve69Nga7
NhJfPBbYGYLkCqFdrGsjkb1AZjB8tynMs71uFBaDSg0oAhVyCPxyVHPH2CeYizSN61tMrY+xGmF9
1z/1lavswyYLt3VmAO8Bmpx7umZexX02Ic0+JudOFP3Bbqv7OlVg1GB7xHueKbA8xGpg3ffbRiU1
qgCv9RBlKnbtoqfHCF6MVpEOSTAt6osR5NzaWUBtLXErU5XUk8daUJpIKzHUulYf+EWhDhuhOfXG
dZg2q+tce1pn0TZJo13WK08A3AgWDDdZLoad3bp3TtLwLjXNhxE1PJa9m0vtyEyta7XA2cq/My6l
ARr8Ki9AxNmQX3LUJzXg0+iIlFvsBELw7Izz7dhUfqSVyj7utKtKU9UFYyrOyatLgs5DA2M06ulr
liX8GARZsE+6EKl78XURyuzrbaidsYq0Y6qbIPX5cT18NJUWuFpO4ptQXeIB9m538oMVTtIe+hTv
Dre8Jd037tTFZob8O0m/8hzVw2etJTnqjN0uCEd9PziAbidwheHaU8pNoWDQ7LXqD0Gm0HeaYYOj
2KMT1MgC+0nZdX62buReP6edH7gaYHHRWyd7uLWdKdklUQQKl75kVzRZ510K8PaeUuvFHpp+3yH2
4w1qsB262DmqQTtevlsELX2jTqPj1dba6a6bIS/YEGTBT5NuZl4+lXPzRDAWHGS8aBhnaTweWHtd
ZBF4TzG9Mux4vk6g/0LAtDdOx+ggn04+r/2uiHXhLUrpbvJxVZhY1STkngPgLmVM/uOku15R2vmc
K2p0kOf1tZeVe68bWcx6vVcey1rTGNcg9BfPsvCbcnJX1S0kSCzr98u98lyejKe4UHEdM7+lKpnl
MsvqLTZX4VbgS7FtwTjhgrFcu4uWPsxNsByT8SFpXGVn6IXuNfYaQlPmvREYLUm5yTNn92s45k8L
tra7JRudbT8Nllctg0KTq63NZFWfQgSUchiEhCzEDh9DiOBFqHvo1QXbsJnOY54134KpXbyxcr+U
OdILJV6nXjDUNnCsHryrICapqCnJvmFRHhY9+qbBDXcM8aU1wBh24Rjc2lHYrPhZDXZqPL/Y4AmW
qbQ+ouwQHAkx9XuElYYvqXKW10cjw2dGGzN/CJrgsdb6j9a0TC8iaqNNnAf2TR1W7U3Rgp9ZQy4v
kV4+FHqgXoHxRmysjc1Tt4zmTl4EUK9NffrSQl7c94tVnZLQLj420XIja+Wp0dSRCrp2yU3dmsSF
0Vblz3WO8hwlyB+OVaP7psAIOJ+rHql+5vWlmpIOceGBaZO9LwqzP9atuzyNVXSSX2LuRmVTtrFx
VbW1dsfqhxeC+fqdY8HkaOcCFJDaBPf2Amu6n6KZ6BpfZSGmsLhW+jlXmuVgg5Q4aBlW2GZAwHH9
VChfT9sosfTzaGfOvSnB6PLpkGfAvCI27oZw1q4KA58rWeVsi+MwmfrTXCQdAkSli5hrNz7nEElk
lVHpJLuuNQy/Ne30sR+mL/K8msWYJOF8dqtDRrgGRDFuxPqntKi8cTK1/khksDy1U5Pv0fEIX1bv
0vUHFjXNKW5a6zSMav8Ba6cHWeFYmTlIe6e7iebKuilLJ7r8gKZTfARiBxFsSrNdizSAr5nJdPkB
1fbsRqSAF8vBIl43gqOu2ubHRYcZt36aJbI1NN1pYn1gBbey2ckvLmoVI7hSfxDqHJ8jJ4WFst6A
Ncmm0+3yKS6tjZar034Gv3CK7NK9BzSAoOtsFN+KXvgiQbtoQh9rz0I59MOkme7DSZkuJfqwOJmW
gkloLJK9mJvar+iQ7pFYXxPjefktnsQBbdb5cx/jVhoZ9cL8jeioVlpHFyTzpR4SV/sJMvUzsy19
hx6c42suFklz5xDaXOsx43KXjMrwnJlEwhTbzJk/FDj6NCFmPGuJMC/hfQ7Bc+vaFTIm+XhmYaDd
EibON/L7NFO7ARvSfQlnnZ870Bnonby+VYOoudRh2ShXdKbzZanRnycNnFwVJXHoLFqGS4kedxfc
sNoXB4jHFihod5XPsXpjrs6L8q9M9AFu4rxkpTNti0kxrlorqm6QKEW4cf2gLqYzLQwoWUCt+nYL
pmOVFLJJxzV9cCllj16VzPbXobcQqbXs9jp1uoUmiOzKOLTZN0h+a219qUXbSYzGatpVXmf8rW3a
jNpX4pqXz0OOdoOTdnQTKE1wBZ+q39aGyL7mCuwMatBQEdhgq9NBr0Zfqg8gkgVLpr8M4pMs0M4T
NnhqLW46ba6uIMkhJBJ2KsZY/DzDQJgat9rvTMkJRY6d+mCHUcXYtrTHfCmGh8VRUCXQrPp7m7le
ZvXipTZySN8xddS0z3PBZ9wNCXJaShc+XGqDTlw5pfkU4OQKnMlKz7amiBsaExpUkRO8OPxYsmhq
dBjf9HH9YJZiOJZpkB2NsjQfSnwqLkWKctoUBGdfhD0m2yqtmxtdE+M5NaFU6HgrflKz+k7Wxtvz
oVeb7onQSrrveCX8enGi27F0BTOfov1qRIkn1m9ssKj1rM5S7rV51o9MnpTDYhnJox0Ski6Y5X/P
aZWqOyhfEgXxiHCbKS1QHHsScI6daRfnvF4CmJB8PJbuPA1gzZ5E20FSCifN1+OiQRhYUTcYSK0z
o0+y5IJlnbcqVN5PeGYcx7lLd90Acauv+8fRRjhPFoNxDqaT9L+SVO126DvzelRD5Eh62LZ9YEef
lz69lt/FrdzP6tAbH+1IGfZL4XR+CjziVsO+bBMTtvmmDdfyAdWs5LxwWSC3Inl3irEdOnRpaD7G
w8KacH0wyDfuAVDkXwKVvhrkKqh0XSmvAqEVOzNuu89arp1lUSJ1L3FUME7mY3m2gyw/aMpU4j3v
OvfWks8EXw3xrc+hLrmNgjKJEWxH6CxXhalFN2aSxlsmkd3X3Lmf+9z8NikZg6JrK7dGrup+VYto
H6D3+qkZ52tZV9SpvyuYe38gv2Af2qmfjv3C0I1bScnYRh2oQB6nOdA+u+Yy7BYrms7JUoS3eYuU
yKWO9UPJwz50lRtHpTFpa9ckb1vvl8WM0JcJ35/Z519yrH9mvd/nxv9f0t6/ZNP/uyT7/4+5cZ3c
4l/nxr828PB+zY5fbvqZHXfN/zA0Qc5buKYFHGSt74/suEri3CQ7bZAMtw1HByryR7LcICNuAPex
SGALB7+WP5PlQv2/So7r9nugkQPMyNSE4dqqAS9CvENsZEavqHMQDVfFILppjjZ10Fy/KrbJvdfN
q/jb//ScVF1z5fz8r2/Bcxm3zbDsG7HVjDzZy79V1paVevLOQZC0H1Ban6v81ATZfZDxtkL8hIGC
/EDtNF7ajQ1yFk+lU+qnYhnt3UCnTXRGe84V/URdlZeASGdt2nzCaXtNUld15wnS/gqqFYs3IT/u
GVY/HOg1vMUYlsPoVh8CJ/pc9SRSm3zedIrxsesjzCQxWDErx/Ca0gk3Y1POPt5717C1npyiOWVZ
Y127SUP00U1QPR/tk240CugAHA+rUiXWgMG5OrP8D/Mn27VexhEhTxFMwbaHq13NKFma6qhuUl15
zi0WUnnnaqce/vfcG9+1DtH3EdkY/o7Xox68F5NSwJgrr13FAeJTinW2a/e3ahkAto0XlXAZDI45
Ae6goUHS7u3E6TdJKmoP/48nPQkRTTH7E2SH30csErfhWDymajJ4fe/22yDFmt3svAgHNA9J0aeQ
H4ossp+KQEc0b3SOU4HJi3ZUVglCxdwXY3FTgPr33GnaFfGUHYr5exCNLotft/REIrL9YoZXtuk8
uQTsN6Xl1Luh+VBY1vcuhGghEMe4ZnozoZ2d3aEIGR36br/kxbhrDPfTkKBShBzkXojq0KKBuFTO
MxRdQvpKShg4BLvRMJn23Aa9SgUx4ilVrh1EKNFFxK7KNehp65mkKO0g1gQ22Wm6DcYKD3frSR2N
EgtY1fIEw7HXY+vkMUPdJH2yVWzwTIV2A7DrqkXvc5uIJfcQfV02c71JE3C+VQE6zX0ZkG/aYRig
7wNy4k1FhF5TvzFVKQgTvyg2U+5MzZEkt1hhN2l95QxZvhW8kJ6WNgVhBiYBcVndVjlcPaIMCk06
qnexJW6XqbD83OzPtpETpe+MUx8Tgx5Gp9yFVvlUlHZ17HV8UvsB++MqAyOZG7u2zneirnFSWsyH
adYYTaNyo2eRwG0XCIoxNQxbDdMqGxjGDNBs05cBeWhLTXaqHt3k4TJ7WqYcNSvpoep3EYJY9tes
yb+uunalqAmDCvsh6RCNB566icxTX0AFtcy58hXxUtiM1DarxN2gA1AfzVM7L9+TYQr+D3nntRs5
toXnJ6LBHG4ZKip3kvqGULdazDnz6f1x18yUjjzHsH1rQCA2Q7FU5I5r/SHQ+kcdYg52xpXPUsR+
VEhEq1H+k9hSICvzL3wtX+K5aQ9GtlZu3Zevdo1JegftT9Lwj6hDwxsm3pWkNkaQ9mfJ+TUr9Zet
f3XtRXd4abqHEPet00wzYDXTsxG/AG6qy/tyxqyrD5N3Myue6B4DtKzTfUXaJkBaEy0usyf4r1bu
FOiD9lUt668tNnYHSTY8EfC7bHDLRWD3R8K6wk8T9SFtzceslxw/JQlG+n0tXWWw5ZOp7lNsrx6s
bNxPuoMcvymf18QZvDbST3NFm7DSOfNhuhguusDw6772xfA7pXXp0rqjA0Aw7EmqBlcbCq9gTnlu
CEisyQ9j7Ud37QkcpM2EzlKXn3NiCX5yilYVDqhGHAintOUGisye3/K2RqN+qxUzBpEhVUNtDgP+
7VE/PzR5hPFF1FkHq8B4HSY32XWwMxbg+MQxbiPL/mXhTAs06TDbWbqFlSw3Ne2nKrHzXZSrhTs1
Fs48K0KuGu67sw0Wy1yDKLORaTNCmtjaLY/JOJX3YWN4Mia0coNihZq+6M54gkxeoCkCUkBGvSjt
F8OLdfxaCzvcdfYau8r6py6MgzkCsOiQAodNpv+swbp3w227BGnTan6tA3WplxBto8J4QBN/UHDx
TFol9NRpGDGzQ5lDa5MnxRy8ZrE1zx5aMjer9GvQIZyvoHKZBXeJm4dJQkh5SPwaX9Iy9MORtWm+
qdAS/o1dC5FmRVrMIJ6L1RsH4oCxvFMxlPK1Qde8JQ13W9Oa12G6AfGwwH5+Uwt5C4ifWiI4QPfL
kUYn/Wmm8ZkOiaPpuHMG5aaKq7eaKAmDwU0b2aROYzrdWM8fHdxAg6i6wV0Zi+zpPVFVdKuK9g9o
78Ltw4mhsn9fwgVbuCxGJ6+rD+MAIkeJVsBs/Xs6I+8j2TZQc0u/SYz6mSluAMs8Z9hLNrcYhVqe
5nMghfb72heaW8aGO2VjdOx68j4FwQrsSlzFQT0JA7F72ZLMO43cyibmXN3GuvJrmtWndoH2iV7A
kal7eTOGuz6KYP+o+Xel15VTmWnjvi8dutpkebAhFrDsQdgldWg7KQiq1VR3S1iw/KoLd5nCWxyn
3M6uaciTr2XGHGDfYwVh8cdJEPDNGom5g6p48qojoEVbLu35pZ8w1Axb7TVsQg8AVuMh0PheO4Xl
qvg6Vb253qxdApXhu61GyokByNIheFtyHgXZYr6DWgW+gn032avRZw3PYzKsJ24JNC+j05vkFNgb
/HYF1QFcqKWbcYjPcu2ULpR+56Bn84YdJGq8IGfQNMvZ7p/gbqEX15G7qB3LK3KHrB/tyW0GKKJJ
Nd6hPdf5hDb/NEDWHeRQkFCtnwvECbwxLd+dUSHQLTd7rPtmbzWaGI3Q6DB2HcpLxTidF5woZKKV
rt6OLbMLLDgUqfAz7Hp8u+lGMF/a16hA9SLaoudZmyNZH6j8w56WQUU38JIx5jgB6RYvrkZ3HHQJ
Ck32/Er6eXZt9IR2ozb9iU7gBaxDh34xqC/pRQURt587lMqZK5gu2p/YVbWOw4/Rer+ZdUTbs+aX
km9TPLs/hJKZ3Uhyca46+36BgoCmXOH4QyQHlonN+oAcOSC8db+gA3jQMGPC1qn3IM8q7piRBLf1
2kdUnFwNJgUuzy/1Urv5A8oTbyStsn0rsQyfvozV+8JaDuM7KkrTzK6uSekerdLqtidEB7Qdsy1T
pgLNKTxdrfgDXStDVHOgLzrIE2Qe3mSzqthQLQWqlCTjdlPuIOw+h8sNKS1tB/e9htdM8glJUUg9
i7EnlwEbIQK6mWYkrvheZ1p1En1ds5PlUvW7qcz9Xi/QS5zlRwnfCFdvYvyuTaXdjylI9hrXehjG
wBs7Jgy6OdxSB5iD5MdmlbOgiUKqZzm+WV32tqbyr661kD+eUevTZ6bMw/CziVc7WAbbOLVpCYSc
8T0wDHzg6iQ9mIKCGWpfnXWCXFMtileTfAvHN/KOgdTHhU+njgMu2TC3XeI9YxiB44SIijb8VvvI
uHcsHM4drd+btfS1KOz60Ui9JDSOdqMUcDzbchc59m1TJZWfKgzka1SPvmaXaDBp6PZ3iIWZqdx4
TWe1ft4k0jlfgNLkU3FvlBj7GBbmocsUF167MqcHJzd+lWbjvmrbO4RiogMY/eogwxlxS8Y1Oax2
cZyCRg/75C6F5+etlWp41pbFN6Vi9OSaJHtcwZDMYmY2mgnCIi1rh045qW9kFBLJVzZ/BG+3S7Xm
LEqDOt1rhqwcVaIHu8qaNHe2poXZgoFgXjX9kJZC2k/ZcqMbg0EIhoZtJP1hSZfhODFsuqmdl3sc
uqWASfrdXGTa0bK3abuFDCMrx/qA5JbsSRES3sB7/XSsMZUwUjfVl/DAQHHTdlZ/zsMlOXTh+rik
Y3iYs9ByJwS1Zgu4XzYT/+xHC7vuuvQdAJ1HHGDl74WtPaSK7s0KekiZiiqimlrBAjBzXGTtPNQz
ovKhfVvQkQCCuemqVX6YmxhKwxLfDBpKvomBbYkehodsrr42HTK28J6+GE7tr3JpHdTiCQ2a9WGV
1wR4b9Hs7LIIA8epyn2i4rqWyiGgSoSPToMpfZGR5QTKq4c7WCWuig/rj14NSEbobjsW0x2qhdV9
Od1EgK29lRSZV5UN84Rtg8jSX5tPx0hs/k4iZhwhWIlTbY8Mi9EQAnCRWtJ74qiMrWJR0Z/VdTmf
zDmcEN4sswLPwL/3xyJJjrALWT+oMqnSYmmCsozeU3llubZK5DvFpiowIwfIoIK81F6THkaeCcdu
kxMhn+s4xVaUyYle9vvmNaq1NTA7UFBKJpH31hlrD4kBjDi2mpM4ITYJOFoJGvlh0PEUOdORGwcC
UZ41F9PqCRhEoYdgAEVxLCI7GJTuR7zBTwQM4roRiBCxu0jSY6MbLT6aYNOJrEeewFeIe4iNTMfO
AsTaXw9dvqDFelcZY+mCthB3C6UtNSyKAoIhSo6eHCpVXvZXLABzrXDxRH69dSJErZWbosppDReU
hQBYiKJIrjcZKghLLN2LvDoLD2klbTKbe9xjSKmY/ckZQrQKYgktfm1UNt3dCNBCKbPeIGXVn6rQ
GFxriAc/BulChnh7/htkxLzJ0NVTg2xlxhjKZGhU0GkIV7e4olCaC21VULNzNUbtU7vhqwRIQ5Rq
2RhXMjPW80APHmg5KWNzQ2lU0Gurw2LDNAwd+SBAGgJ1lJU5L/gK2mB+sh40SfNmON+o9QPQECW9
zYaDYQ2+gGZ0/2A2ctyHA8hyL+N2aSj7fV/EpwRu4qXyiVICJIcKOpfYPKR55onaFjHXUQLxw3lJ
W0Ws8fSztCxItt/Zb1VtwHOhPpB73MepYu6jLAZRt22MDZZT6zWEoy48Ecst9+IQlFrC/SxD3awk
R76BkLSS7LFAJilbSeyWeo0Dsza8wQvpd87SPza9Rs5bwKRQywCidCluNXWJgQhgtobU14YpcTBv
yv5CZ2z74qAAa+ALCQC7LZ0SnVKW4cmGt5DX4YZFHOK5W+JYYskQYFr8HMdmhafs9gvEDxK/ZX4i
i4HvmUAaYWqSA5ndoEcCUgXHutyDSDk1zdoBsLK6U5s4eXuw9ZSuRH0yYPQjxrYl5K9J+oyG4reI
4QNQAQYjNrTpv0qLiX6ye90Xp2Vx0BmzKXAW1sj/fM7E+n0NxH4/qEX7/Olua6cVR2ADcz3z25CL
B68giqggkZdXBuYm28EUaTG3QDkE4Nw/V5LKaU7zthElceE4Mw4TvVlI8VAl1HQIasMsDmIP+Xgw
QttxJB+fm6G3ArHXbnKjgYxcMsyN2vBrCZpGCpfZ1Tb8irhGIFk+7ZpKucf/29pPNotU93p7bNAl
P9Pr7PJsBfbBsXn84lGLDSpz/YfdT5fE1Woc0HiGLri1RcJMVMNKCYHXRi1MZgKeLLP14r6K6TwB
/WFBGUXUwW5Db8Ew2dAYW7FZ1NsEQ/CdMz9UizEeQd2Xp1B0Ts5WvWxRJIzb+Cu2RTj0PEribQ7b
S/xQXDecmd2ykiZtsXdEJ8kQTldZOaV+yPQUGXXeBbBTO6gl+QdDX43Azt//vtgF0gO2azshNnHd
vGCNTB5pw5BJG7oakTR6/+t+OC3I2w1A78XP2TaiVNJ/zoDzATgprY9ywXD5weKk0bWzWxOD8qdo
YYW3EPvb+hcaUNweRJHsYgXmw+69fOt8C3WmDWwlsTtHIIcxmUmHU5+/xpMyIivYDiex0Rj16Zu2
/UmRYHUg2vCflXDbNYE9nkSdNIi/weaBf32t36IIfQ6882TantitNQCUOciPD9eJmi33yh0ZEm33
ofKLa67f0Si17KFcF3viWBJj+OKWuLFgVWT/9Q+Kj3RmbYKWhnDs2vK0+mkXA29JN0QhnhNABLfS
p11xAoi/9f/AVvz/MiOjWPb/NiNzW5X9a/mfCZnLZ/6mK25ZFxW6ImpliBXAuL4mZBSThIyikBjR
HQXpFr7p74SMQ0KGXgiQ0CZ0ZtofEjL6/9CgbjPOqcxYTCRC/m8SNKqmfGYvkicyFY0/zSAnRPbn
Pym19Vplahgu8b25dI8hmlIAzqryUDbrTKRFPq5EeHdprp2LAQBJPiY/7Y7EqTajC1BlMYK+8XnY
GFvKGqX+UL7bdermdW+8qIQaGIwx6BgxDVxGQwVAkmPX4aBx31jfO6N6LCaWbzFewwzGtoxMff9r
XUnoogGMLxeL/6zVXuJs/l2qjJB60d+jPSA/xtBsyg77bSmzCZUNtmuY60HJddAkva4BZEKeP3to
1vW7hJqetkjJvnqP8BBFWWbf2rhAKpim7uI2W/dNjsgYCuT7iI/hW2EabppEz3mOSmtiLW9YBWCo
atie3erRYR1tFiGMIosDl3h8nVkEPxZ9FQwOog7d2qY3Fg7L0hjrpFxDFt0DGB0s+io3cZK3Bkoj
CYtq58CpdkdfUTt5L9vVvsKLwCMsGxR6B2o3r+a9WoOyNDLzJCPIuse5a3R1aOWGzS/XQdLfpGRB
IrCtJs41EJQK4F8TzD4kGv1UXR7iHM1ilqkNqo9qnRms8yPbSzTnC0a9pbu28kNPKoO5T9l7a4bs
qVl/6agDOJttXk16/qy03YyLZ/6qDFhtaHRXO8KxyIBvnVNo2zsMDV4c9DvI/GgEvQb5pDrYKNdN
vFNsPUgVdL+JCVe7xEQQKuIJ4G864GNiIb4zPiEfosP1K+gT9WjBPEPtvWUliVTZy30zxS12rvl7
mkmSOxe2Dk4OQQbE/fAQm4I1a79bdUlawiJoA3z+NSKKcdAMUtSELI95Fpe+nFfhITea7cWiraU1
o0c42icCnTF/lEkhzbYCB5LEkynfFqvzS4nSYY8c4k9s10sPAT7QjEuPJ80m8pd6k1a/FlDPfKkv
AcV16V2jtGBDEXfezdqNpm5CywSOnc00wSaa4OXquyPH9TEuEO9L8hWtyE0t0NCQq2H+qbXw6nsz
OvcmZp+/M6kvTmmJoL0Zs3JFTHm5geEMKC5WH50qK/24HUuEfL4LzyVUSfAVSYyJ/wdd2HSby3bK
7BLqSefkCTyQbMZp0Oi/jWZfxiBj5PYewAMxEQUlrB713YL2bSm+YdmpmykQRlsW7fia/sA8OibP
lvlFAmELu7bMR3r1tWjDt54OjGCnInntou62NQAQmsTVF+OPVSJgKJfcO51IKYL6dedkoqoDwUaz
WiHzyHi9U0j0jSiY4eICNphRMEKPFa1PFkzpc2PY85Hg/wofA7WcocQxbWyiQC/sgKkx9gQxQq9r
WbBqyYHgOKyeccvey1D/XVQkfoIB8jHbcYmx7+iBPaSq33jipYtHlHLOpoe+r44Y4vBue4zPpUj2
llI/YsUUtBGKlqDDS7lSz1kyvebEgvFknA8GHljuanakrWRsuoakyJCeQBElVcnfOvGdXNmtH9vW
6I0VVS7JahkqCjaKdrn6ToW2R55WwdJ30U7WS7yinMKThnDa4R6FSln+HFUKNayct/hueN/Ibiyl
wdB2yxFNXvCbuqfI46ZXJ73aWvFE8OnVKJN7tD6Ne6xQMncKwYw30fKYDkBBviVJkEPo8JW0771Z
BiUW9ftm6qqdbCb2Xo1JHi9DeGh1wkj17EvDcTDy9j7G0vhEwJ6A1oAW2qb+Bl8xX8HuJxWrwdwB
PoxVVr53Ivl8PSSu6AA9Qg24fOZybvvgh32k6lt/WTcTNFsaT2TZppMoKZP2sErmm4YiXRpryl5M
PxVYD5cZ6nVKmrVmAY1cf+/HlYgEhtKQqjrnXtG3yXFWyW43g9Ab7Cm679aOaEpGxhADGETMdKLu
awu3G3VZW7Wku5jgrbyCJ09ASkOa/2e+LYpi0xEHBUG6wUi3CbbYCNxAt82/r8eUflb8Mp5qT5pX
61FhGJ1IbBELoCdM1/YJV7RTXZAwj9T1a4X3LhM2+w7zvkOM4vZh0cmnS5pyEpvaiNQTYjjHAUTa
HolrlpAGYtF1dooN88GMoh99WDx2c9T7kTJLboVxAohC1LrkiUVoHRWHFsuPflvVJ4YCxrHHH8gk
5+yJY922ts/bZTpO/bcCQytk8X07Q++f+DzyqWW0m2f7tYcK02+ByHwy3quFla5km+k+RUDR2Bgy
syAAbUEO2bpjLb4eiW+X1YGFLasiFUCgCQh4qbBAjlYft0gMQbe4iNiwRoEmUmw0WVFUerpHpJx6
IMuLdZDQC2hwTnKt2WEAx+fcrXWIV6ZYrYvlT7/NiLUsQ5X30TJm9DcLInWQWE2IEwnwcliMAIcz
k3WVNf6UoUbtih5/KkR8djCeDkU5qiDGsZ0qdJZkY5gpwWXFpckDfo36mHiKICVs3yS+Tmw+HVOj
AUL8BI2hmPpCDpLtiRRdSpakRqBRPKU2qeugSJo/4tlcN+sWDrjuXkpp0cKAkp+ui5q1XzofvxKk
JtaKvLdO9MndQCC1PplzvS8cgIjb20i2AIfYaCFZcPQDn8tszkV1QHqpO2GxjUO3rL6rC8YMC2FK
uQy3JXIS/4rz+Lc0b0SsZqves1hTboj5624BebA4iDOzNbdrIE4VAlCzji1ge2vJqr+uEOdaKDP6
2JEj6RYdJPXfN4bsUuADps3AY2ha2tb8ROlym8tXbGdE6cPXiP2hGL7ZsGR2n64Tt7n8O9evul4j
jhGqIxIu2dG+SK2fn07+111x4tM9L//q5evE+csBe3tmH37Gh6K4Cn72ygxkzlBca3GD/3TrD5f/
6y/59/P/eumnO4tdq9CJVNrDTs+ZmDdaF59n0NBnkjBztGtkheTl2h7EiRC9LPNyDeqWWeVW2+Xi
lFF8o5HQ5NGatVhSkyBhkW7nNkvzfy92NVM8qUlVr1Qwt1ecnKTq3GsgNiqW9pKaWzKm0txF7IuN
EiOw0IaKPyuj0h7q3CaDD7KRfBVuotuP0FdwT50qY3MDMRePFagvuVnsBDNwQaiWcDcDkQ8TBuer
5sKyqzZGyAd+XSJTc6/7IjAsbW9RlMTm+pFqyvvDCDNI8BPFRpCwREnNUhQ8UuYBgtYlblIVaNJ6
ojiGqPB74l4gaDkqih+ObmzA0mBCIgLyi+NogV01L0jC0BlvOn9DKuXHfqzTlaQjJJEZYn8yxq+R
arIO2pqX2Ah+IbFZRNBDJw3UJf9VLurJSTX6PlQniH8hh+kMF+6oMqukbxyvtuvejysUWrbmiNli
gdvt8RpVF6WwI5GvW0c05N/WyXloBHlke6JhZn4JmynblaJDEL9NPAb6XuvI567/n7qNmOMCCff6
FOvCYn4ukC6FXRh+aIA+EnFwZkrPRN21oF7xbLhcIhiPrZY/17NiBHK78cwFZ1OGwrtfbOu4hNrT
3MJZMRTcsxPTK7a8x4W5iTwhdFQlqpAIURX/wsHL+rtWy7Sd+BfE/xWayXzs1Xu0XLCg1rXHy4Ub
b1W8T7FbDiBnkPR056rK3KVKwYiJbxGhZEFBlkQgR+xngiqK11ldZUuuuSTVA6UAmrfgND3d4j6v
I+pDjErQMZEgERma9zouisv7FUkNEaD+9GKIT/9B4JT5uNP6WCE4tBJctS7xb3sMGz9mLAVi9yze
jKjWMAs0z2B5sXESxa8R58Rm2brf6644e6nQ28v+t11x8fXBXD/76VZ9Oc7MPW5FkxN1TfwzYvdD
mubaIi8H1yQDqRNZ+eV9RdIAhXJFo2RjzoqvZa1JSxbFWTS1S1G0b/HfMPP7uwFmIh90/ZejurS9
mXmi5AxfRV5J5AxiKSSaKXJchE0qMi6L/rNqy3rvgJA5VF0cy4G4/FIMt6dGklGEeUU+6crNFbuf
ji1roe8WRUXXJfGuv1j8JrHpRzA/nig617zV5b+v1/neSG/nqs93I2VoIOvOnB3gQU2OQpSp/7LF
P6ITbrdVkEBbwxYkY1G6PvvrMavCp6iMDJAx/1wsvv26e/2sKF1f4/XE9X6fPpuU34ZM6ujD/qYy
D1bclgexL1oeTzzDu2w7f/nnQUgRSJEmmPX/vOlr3XLW10iSyqOoYwkMooWmxDuIh4GpjKim/14U
t7h0VXO1dAcEI3yReLzS28Wu6FXEseuuOPaJJ/5/cJ24ZAp/IwtQHsX3i/9vFBVUFMXBUGCbL5VZ
HHXUckDG+p929+EqUfy8/+Gul3v9949+OC8pbYJd6VdlldNL7lQMI6LDEXcUpU/HrrvirCpmgaJ4
3Yj3cd0VJfG5/3rXGr2DDCVG3qPYiAs/fdW/Hft010/fFG0d/iwH7ZaoFW22J5Kgjc26v+YHRWm1
tXr1RBb705nrsbUoWDaI/f8l3Shufr30co9rIjLUkY1TtryOqNHmWgLEvjaUD/uXomhXH46KfXG9
aGd/fRJg1wyobshWhZAek+PmN3wYU5X1h3zNTBZP/c4AcQJRn+CbM33L5hI3lG6Qv9GdABOaa+uR
uHDlWuvQfKuz7qg3yLyuirm8lHp5QAFL+qYqofMwqlXjY1fwJUvrZIemuBPIaMceAYHNsmk8lXMK
6lQLCep1CBivC9KBVtSnx0IvblYrIdxInMSLF2Sj7LFo9pB7yPXP5u4ifvD5B1+6kxX5LiSqAPMU
0G+KiYcmhlcxsF43znW0/TDkiuK/Xf7pmBi6xbHLN/zb5y7fgJbbjdntZTm+cIwFKfgD5/hKEp4J
nf9FRBas4Gmr2JeDYv/zefHJ68dNA39DpLIRr+23Tk18vLCtMr0XF4Eb6nbq3DyKE4togv9eTKIc
na4cdlzSQpGskpkY3uTlE+RIyI44RU/xb4uEt1TzoqvvU6ojp1Y+Z0Wu75KuPRCws0jQa7nHOuo0
2r3+vauTB6U1b+wZN/RyfE3stP5pSyQOu8J4MQbjKZzha6IV5G3dc5Aw9T9MCmwCjPhi2Nso664l
As4D/tE+Miqd33QDwvMGTinIcBHXJM6476Xh3P40o9jYqREzw0aye77iIcrl6BBOMMXypcKnce0R
UCBHu0tw+YRtCVjDyM4K4+yBIf45M9UVsXsQepIUfjeH4SWKZ8mL8gLlJJQiZuJsRPlQey8JhGNo
skXgQ+zJsaWhYcyzRqRguRtjdObwc4VIIhfVLsyA3IUELZaakjFAuYimFfmKDk5dF+ZBqVdvKIXd
6xIySusocGvvhTQvASySJKhj/vPc+J6b+gLOlyV4XVkPY5y+xqjKHRC0wYUQ6YQq/IE44qNdpL6d
Jg18Ap7qmCee+ktzyh4UJ3pQTiPvjNTYWW1oorZcvi12fQQ9UbtVPM87FslDsKAI3VQyrtgLqoxO
jIl2ZdkHq6q8VSV+DUlbP+ZjXHuod7ldWe8anfDaaqY4VZegplGuJnKTByzbiJx3sdtUpXnIW/0k
gcHeFbPc7hDsYfpJEsGxIXko9Wb6bLmov0n7LCJsoaClofVEPKVS+zKhO3HGX0j3rbL026b75qyh
5ltW5AS67XwBRrx4GWadj6kxALhI91kxS18rp2nc1Va+ShXuq5bqYPvJkuc8KOFtuQIDRDuWgLY2
eUucyGf038E8jCCOhwklN6d5XQoDqbw1U/161m132bzcLKWb9qZUvgz2HbjJBRZDD0A8kwiUK9Y3
YJ2vrD5ZVeq5grLieJjhs/NzZ4LOJWGmQaq8Qhl/mVNue45O5jyXzJtGQyrTqjNv6/1jbev1iDdh
zuDhA0BMNi9vWqSpgTMPx37qaxdCiaxLAZjJFx3a5A55vbIZ2kNxr4NzZp1LrsJR2pdV694Kx+iC
XDG/6iFpnq58szYL5UWTf6X1XH5pxyw9legw+mal+FQ5BZ08YuXkWzy9nc7OmthfMA2+sSYWYaFe
76opupnbsjtMWD/MSKhjVbVpNQ1/IispH7Ipe7OV6ZAAkA7StiI515t3Sxt7qjl9UQf512qW6i09
RUYEAUEBhqGXbF4GF/PRNmib5jlPDdjkkGg8qU1YHKZHbOtQhhni17WHVoXTK3PVPA3aUH+udmoF
KC8zu5/4DQy7dHmOJmuBi6DemJP6U7IHJ6ikJHOdMZA7VNt/w1SNH1O5QLcKlN0uArs7G7HkjVrb
3lg2btyKOb2o2IvuBmLEIJgjqrT1G8lDtGOkIrs3jZxQIjqJVqWgji1bX5dIL3ylU6ugCsG7Ig3j
OR09hipTZ1MZiPCWSwRr3Hh17bxB1Xwv5mlfh8t6k8flo9VkZ8Kxc2BZiGew1lTyH07CaDgiYtVS
/aRW+mJjjEOkFFAbcc/SMPa6lj2qdm7i0XnH8GcaGbJSjXWMeI+Afr9Ucqv+hjqEbeGPqYxDH1yB
DFQ4ROCaBynhRDmlI9okfJ0fLd9VY/wBf1za5Qu26CqdPxPMhwL2+YQDd6BJUGD0uogBI4GCAMEC
UFlHYcWyjO+jUcmnJvyxrqSPcivQiu67znwHXAjk7nBVz3YrZQRBwkc1TIKqDdOdPfTo6qz1uc23
IDkYvnNbITQ/JAe9rec7SGYojOFoACWXcamIGnTQ5nYBCw3yaGzf9Uo3Dw0KV32ceLi52vtRywpW
8DpxWgS6+rZNGISH8tjorAhNVR9IaNLKo0qBm62iTdbzUpdmmm7Dum8wewQ8XZO0SZy6PaCsClht
KIivJJjVxwM6TzmB3R1QK3oXSycpO+u9bzsvdU/OVG1JBUVy9C5F/W9MGxDs1XAc1qyjVsEb11t1
N+tZ5kHU4P3F0a22qt8MucZSZ8kypOS0k7a8Nl0t3eVIVGLbmN9OkoRDaJGOR5JyQLNHlDxSfZ83
dJZ0Da5VjCE6rAVWHm13tiPLcAfi/T/oH8+mU0SAqqio5QKBWqOzUpEUDTQreyIa7/dgT/cyT8zP
0Evca1n8M1Wqu9SucH2E7cwtISpmkXqrSuPD2qdnp6V7Q3bhFyvmfYeDJbDeW5LiKlQJcwEIz2iE
OO2tasIUGBr7Ds2exNNaMPDwt8lWmfOjAcZ0X6NC6+kVKETMQs+oCJMLhsQ2n2XpW67wdMGSy0ix
AZjWkh9yN9lB/hqGZPWldch3c8ocOwGTmixwyM0aWYnHJs+Sk2qYj/Oi7UnMZXGk7QgeoVwvaF80
8QbL1A7em7fOw0+y2zTQkBtVeoGeUq54RqF8y5a4f4xCRDtU2BLIzh4hxeGVSOfSOnN6VuTGcaUw
aOubae6cpwjH6CNI4Sop1kA10fmwECmdCrwTQmc6pPJyysgo56i2pJHxsJjJSDeOWCIj1EktHChe
OfPx0ciCUkUCuO6LOQgTha5vTb4M6oKfZWEym24kcpilAxcOVn2gSvi1IIj1LVQe4LfdZdMIvOKn
5qyZt2gjoS21CbR4nQPZnLfAj2GQi4KegDzFVm0RyhuS4Yyao+zV2VmXnpcps/aRNtHqcySbxqQD
6CW7kJnWr/MiPSQw+fwSaSKXSqL6jF37UoUSM9nGywJSA+uJ8yTlSpDPEgZXc5EfoFh9t7v4oFhl
c+xR04DkhxRxrB1Dq0EuxY6Ho2MuvuFETJiT2MKw5CEegMszb6qdyNfwaXpKtR2R4TyWkPOJ5DtL
whkrnJqdk5F8Qh0YruzySqQtdEcjfqvL9WbWrDAgX8uTSJRdfKzwCOIFjfdrIfu19gWUBM5PiQGG
uGdAzc3WjbKWCWa9gsscyAQPDU0wwQi76J5H0Bd+ZNQvNmA8Z7AUV+5s33Hi92LJXkCayK5MXOKm
LfsnvC2dXWwAkZ4j+1dcZF8N/KMDADFw/oGu7eBvMk1SjC+x9QMtjZJ0NNoVbQ5fUanx3TFuLekn
khLNPhnQK1qks4RuP6wOclWLZO66inlL1DMVozdFTzl+SsbubFWrhRNmRNY+7vFPplNu0DLzF8Ui
64uqsTIgjVQ8oIeVHqdp+G4v9nvbmDAsClPznBHsfbwgA2gDswFpj/TKskfCY4ox0XWyoT4m0oOj
mo234FBOg2qPuN7ULE4HyY1m86h2jnHD4oI1QzESXT7NvKpDblf6TnouJ5WJOlJVZzUhmV7YGEAb
+peE3sGyj/To34oVbUXCVGe5fchm8NB5Mf1eB/0dTfDRTYAAJSnwoUK/7XOcqNca/pc0OrsG3qY5
oN5ZGc5ynMLwTu7AgGK3Y225woR857rJIJdw8nw5lkwEsGQoItrWA9H5ad30MMzzCRxsyqwq30MM
7H0eJPXemZiEw9qSZuh6iGIf5rTQH4vVB/RCIjQ+IMX4Ui7tXYcc811fLkBJ4la6zyNl19blzozr
+q5nAY1pWHm3Ycn1fluaTI2XLvbPolBJEGpZ79UQkan99rfYbPyFGQC00KfUWvaVou/1sc/9QZtr
grEdrpEmHL4SLiNpST81EflplDdrjXK/NrBbSpCU2NWGVng5ct4sG56bqgdlA+Ygl83Ok7IJoayJ
4VNZm4NTtvt5AEngWAGw7emkrsO3CdDCqUwfBlnbZuhm7MGdeC0L6wZtstQznCZD+gWUxaBgMgsy
3XRh5OUDtXBS+/XOyYv/yd6ZNEeqbFv6r5TVnGvggAODmgREH1KoyVQqNcGype/BaX59fXDuPeee
957VszevCRmhzJRCEeD43nutb71Og/vDdu3xvXK9L02bA0Ay859JqskgHAzUNthLJpPzK7ce2wxU
Ud46XzqUPQxIjX0fyfyy4EiKS7P0tb4bD/qELilssNeU6VuNSekVopEdFBDZpwWxEzCVz2VKflan
Y0Sv5mKvu3TRS2P5IuO22etTfojBU2vSTjlzqg7c1bzsgZDGh9Vn2M5VHbgI0/wKKTiMGaWZj6M5
Erhp5vUR4DPmd9JXNVX5o8iNY+R484m0HIyHGNRbOSAEh7ayE9M0+pGtY/dqU22vomfB/eZAVhFz
mDUnJ0PzZWCGpb2JWMWAzSWiQ2WHA7ezPtxNTYdBGkXsboidbD/S7cy5+1/AeZzGrCZJuq+T3bxa
EXL3BuEdmx6gky8F5VJK2BipQVC07RZ7YIiEbVENIhi9L05mYuu7lrHYRCAacYJgtosI9Rj74Huf
BnLKKT5YyfKsu9jkvR3iIg8pE+cQT+oIti5eJOlSVMnK7Y5FwqpZFMR+dulzIZ1qH3vTmYsablGY
8FJ6516G6OHdydR8KXXfqVv1nBYVawPirdgBN6i3qNNIF00DqnMuOM7Ag5Gw+kc4QS+xZ4IymfM3
PTVZ5rlpwUHVjp4TMx1x4/DSVi/T2L25yUts9W9pD1d9iNa8EfegyhRKHZl9USdxcvrEC/DhWe6C
8XBCYDWslHvHRCsOgtCNvbe47uI9c+9nzJPyiKKsPDqQCmwjzQIwEWgEF+BKBr5ETNWrA7gVAqHy
fnbi3znvpd9os3cESfkrGeV35vfH9SWeUzl82HS5dqHMP7cTlD4SrU92Hx29Ii3AtZctITHvIuwO
yvFuiXeISFDAQtrb199No2UXEkz5Dci+FpQgxJKk9cHCQhSFBPLYCx9pbasDdcUOT2v8OFRQguxJ
pQGNYTR4LfB0MYDOGt4LoJWPFe/evV/aR31K1okA8mDDLmEKDjnQ6tZ8Td11BiudKDDI9Sq0+T40
VXvoDFMnG3yqd6VpRHtnSPOra/R/RNj8f9rLf5eEArCeNNA/c4//UxLKQ9KRWNImf8tC+eM//VNc
7CIT9ogydoS0ycP8U1kMBcZxPOFJ1+GL/9IU6/+QJF5JXTgu2mFz/eH/SkRBiKwTWEmmikFoiocG
+H+QiCLEmrvy7zE9uucwKLVoqLsEDpqse3/XFLcwG5qhieIL1aTvWtFzbZQ9bR7EMHks+suc5fbR
RuK1PdsOMjb2sEEx9s9ZfVbGT3tlVm4Hl4HMgpGR53qLA1vnfpMlRRBa8QILL5cnapePHsQZ6ray
vRmLDXa5+MXWwid8o32AUwz+n2ySuSCHuNVxpSZFegunKIgm9rRyMO5hQaNrklFzW93UJapDGJdD
irWFFggijVc1G9mxXpbrMLAwykx6Z7xNZLfTGQ6MijYl7PGO20rQcjNcZ9XZPcv2cnQuDUDvL/pE
v4b26uDlN9jVZ/Y43zvS14OoImPB416JoVd2TGrlwpa7SjLafO6MGMsQ8DKGiRs16bC7MKyRt2qw
asCXmKf4rKAL7MaGmbbbjAehJbgGYUwmHdEtuZfB6oimoyHC+xTF34xVuTFgw8Wfo/8yxSevM2b6
J6XYd9qc7TtunDthY1JeXECRYDaifZ4WJ/Zen2u9iP0+tNs9pdVhqK61WWfwn9PfWGteskaIM4ws
grUtQF2m84Qx9gluxrk30EFQruGGair0St3VEIM6Eva8chXuEdrlZK87VBfFXF0b0usCuTrux5C9
C9rwELaC84QrCqNT3xfsTIl4wrgdJAZSc0UsLDMK3o8szD4tVGy7xBjVhYRdFGAvqTEs3zpK8Gb8
NdFfPxehXrHY0Ree2zzochK+yPR6tUdM4m7DrRRdOQK1AU97FOu7zKum/eKwQLotSIWiR3jF+HE6
xxrblel5dsv4lNeAUDPH+uQVLU65XjtbCidrWwNDSZ0rrDLjyhr/Sy3FuCNSxwgIaDV9zaa+UrxM
26DIM44Tt+xdi+785LQdTqDBIUwkU+kpBAMfRLWODzUq2fFWc7LPWuOZtovjV4hPP7maQ7lfdr4g
yGTX5GyIir7X7rrgzcyy6Gzr6us02HNg6thYcndimyRL5PCBGNkVAIXiDqzl1VE1U4yXrPyZ5M9z
DFknyvT5jn6dOBvN/qwqj1cv7AtgD9jrpg5/curPGuiD3jTbFxmlJh9aQ/YN15nbjrzjeL1faqgm
g2v9zJnmfMTduUPGOFgwkmZ3YNiT3SxjETvH/UTC7lejHIwAAIZ1ihPiF7vqJarZ5lUWTXw027T7
h/kspLUT5oxMNKHSjjPzWBCNQ0ZM0MTAG3tdxYEXV+GOvtzBiIerSkJiQPL6sQK52zfkKyOlwy9d
+ao9Dkv0xGDmQCvhAO528QvFBqAvwbE3ItaPfZGeakdMfkOqdgw5BLQ6cuaxjWDewLskldMXpne2
8zh7EEZyF1Nd7a0Vcz4+FvPnvtOWo11DvNFcnMpa9Gryzx9SN30kqOqro9xzN0LKMDTnVhXW01Rw
IhcFWQO1sL9D0Ge7VNU01/mMb0lN2Q+Ev0RErnvnKPmcjB3o5KyND1Gx2jiGALaEj9NshNRS9T4G
DTrL1EzHsMg4N2hJgHi8g2x4x6nwJbWycNdZhIouXYMuOnQPFd8DbuH3NqXpp0swSrm7F1B59lFJ
F1/z9G+RMWI09sOCvZ8VsjHq+uJ3DDR+8OqfYTaHjwJz5m5UsdjZGWyJdnIk2KklDoSuubtwtlCU
tVB1OmB+AzE0lqWlQV+7rZ874wNEkJO9pA7yNBKSFnk3k7A+VhL9ZDZ03+nf4IL3vF9JY70PTUp1
WibsjEV9N2gB0HBbmKkKvT6asLN2FpL9kqUN8aQ8ryXsYZ7nb7M1m2xTl1OonO7E+IaGcRI/mJF5
HVVkcieablUyCL8px/7gZgXEc3Xqcog7rYAQFZ5SR6+OdR/VTM+ig6ij+ZEQin55g4BI+dLpKEkX
9ydBdX4luEUY4XCLx+apgYl7Sqv8J5HBP1K8nNcQyvau0vDSxPMXp8+Qus9YPJHC84AywbKXb23S
cr20q03VkGw+NV2RxJDZdIPz8ZTp4+8Z6dHeyKyHsfNm0NR6kKcEGahy0fbl1DZnbi3PuvXagI/8
6YxkC+XvvZNlryPOjh2TA9ZoaPB+ro+/eq9Qz2WqXkJbunQ8p5m9oHftFqGB3kZl396IBX1Iy5CR
0URfBfwUPBqahcQVSACsa8hEHkZe4LCZJHyZd6lX6kdhf4mKKHrV4xLVTMeqUjzOHml8+gL/YfL0
N7N7HkyKeYn0DuPMAAw+mpcd7gx3QS84O0ydRnWcE/NVr4oMc1/Mwtxkpx4fwMHBLcuUpOPyawyA
Nc0HYJ8F07SQvueN4UFXjF7ysDL3uEI+y3h5TywyL8lZCgxk7WuL46NyhbknMutrj0HLXyR78t5w
Rr/PU/bG1cEhXZeLX8IqwfvkGzEhnnPS9YxhknfTEenVlho2ZJromU2zr03NhWY8fWbK6eYxmbV0
jV1MHkYstPaINBm81lNljMWZmo60pkb4QylR+6bO6i8Re5l1CkbxAhMNBgcsMFseqYbhejAyiDod
7L6R3nFkXdwanBiRbPFFF/lZA+kWTJFX32qnxZZgd6emjcrVByoPTqW/Dbp6NxOdW0hX7hnT6Lsp
iyX+LvMHM8dAtvaj1tUWLaDsWNZGzlyH9bwuaT8N2ot01dPIaQR1ilZOx2WcdNoPL/VNa9Q+eXp6
j0wVPUCzf4S6lPcLHvokmfdx4rLqzMt7VnPxWgLKZxSlMzSR7p27DtYcGNjBRCW7QwNNYacv2q5f
MOuaRGmwbEb3CmxUB645dDpMsO1EjV1B9+lzugdaSYEFCRom7ke4VAn1vpNcWtv4lfTsM8KlpCnQ
pNA90Lpi2kUy6OpnO6Kjaxc0OBq3rKgfDePJWL39mp1/ngyizRYnA0UM5eOxHWnK9B5wPsdZsluG
yTag99z78btmmO+8ytmHF81abWgRfjcwUY53tCLHPA7YKWRL9Vo7erzPCju9cHnR3tbHguiB5QwS
IvRt7tYgdQpWMNe8WUWYMKxIuAvWkeYPScaOdBTZc1WDrs7KnadLoAKFcaDHELEPlVgG+j12IPvU
KZNoW9t4TL1EXPUpzIPRtn62rledJJaRxWbHMtifOD8F4iId3gme8MCqUNOpwkUbPxhnbt6cGSYG
ExH1e9dzS7ZmaGb0+OqZuOKLgay+VhO/oszs9oUhP6zeaoKJJutKtz830RREpcJfN1rzoc6qA/cc
0L5aZO8xxpPhzfs5V91uiNalM3fouevd3aytj0lwriRWe8XqkwZFZn+ULiyq2enUJwDVeiAGbo/b
00aVjN5SrkbGydxBPO8pHdicojw691wcwZDCFE/zivh2PICFkyw3MAOs37nnQq0hOdqRLeEAY/XS
mPauFzDFM6WaN3onF4jq9t5uwPGyHUmvQHSA0bNht+0Yk2MTNM2zpkOyyUsnJo2P9JmEMqWTTXqV
pfNkUGP4UIqTvclHXqSs3EWdhJyE1ZtqCvmwhAlU1+VLrVkdN2HNuhpjEAny0Lvq5I6wbxxpazDb
yHAJaUB5VZjeFpF9n9JlzRUEIimnsQhyT1wtEI43NiJYLFW3NzygxhKhscksxUVM+iATsdy75kYv
tyHm3IStA8JG4oei5ui+LPnErrrIrzPQ9HOrV68MtcO9EZv41cby2kO4vo0Z04Yua4+Wwze3M5LA
xMskhq9d4p1F7HxF2Bv7egbhZqhsExjVKixhGZ0MAnwQIR9UHQcL1kJe6UOrLdmjDi4td5fCt6OF
06zr6KR/xPU8XxjTpiEVDIXDewsc4dgRBuOLXuHX634kLa3a3CCQrfCIfVyqs9nTd6ctKy+WXZ+i
S9w54ZGYzh+M1VwA3cngh5g709kKX5Eq/Mw9uEgwOvsg0V6I8e7fcNkUxyT+2WmTfhiadrotS3rN
NXEV82WxpoYR9VePOPk7pYy+MBhz8PhXChw0e1eahC2duWZ5V3xq3+bUZAiTlb8jekLqgc98xklm
DEevWe5173BNx26zE0qIQz4tSbB4TKP3nEr2GT8PAuVWROdWJqfaHaI9H7hEA+v+EASH7kZNWLSc
WBkb1X2O6i492TWmIC7SuGy9gLlnEC3eixMPtzICoJkCmzg19OIry5iPltu9aHqK+2nyrG9FStYx
VjW6t+VPkSa+VKCU2rpp2OGWPh8OVzI18D4as8dpnm5RlNzbXuSfesnYfbD5/WtDa/EJKybjIjzn
Gg29FoEMMyZSHARXN9ge2ppLblTHzPFtfe7uNXqBAW7BWu7j5tPVLcwm89QV3Fbnqr9P4/LVrIun
SRfDTVkK66Ho2c92JFxW5bqx6hiugKG2uScDjUDTFEP9EwrNR6nnb4XTWgdJcT9ZQh5aGxZR6ajz
pGp5SCx7OjL3hS4lxZfeTDJwHuN41nLBOMT40bluznVaYEdtDnGbJg+GUndM37DxRIZQKBXdWYXq
k5cZ8tpa/RLEGfd45lJYDrr+Vgpkq3lByJJJgsNZ4dWq6+5XLTUit5ngMEF/TQbe7NRETAPrQg/m
mg6AV9bNQ5PG/jS2by3g7b3HOsBUGc0AdkBm5+2uxZDpqwagXV9q/pQ7FuA2fZd0yZdWIuVcNDJl
NV28xj3qs045l5n2dADOir2OxhbLYXwX8dr42NSvLjE+4ymzznjWzDa66qGFGrSmhNH3mJy1OMgV
i0ntDfZxENkL8RVXYc0NkZVdwZQy6X2Jp5xMhrK66jSXnXlgXpYBf0gqo2EiMXPn63EN22QCVMmv
RfDtCnOmPDa5+Kf8Ozvfb0IA8gKidSPNhJiciqtNLzB/ohOwHr2Ib8/+W86O3JVs3hpn4HJw+BXK
KATb2ehfwHYhW0ISpuYap3p719xPyZjB7MR4Q7Tm8LQFZG3ZWKxTDhN6KcRlGUjJ2R5tBxqt4VAO
F1d2ClHGc4MSINgiubZDYzeg+9bD9pTFG4qbAIhZEgqL1Y8DKDEQa30bP0qJbU7glGHX5j3JMAvP
20/r1niu7VCbTXchKeWvF6H3RM7YuSDF1gkX/o7D9ui/etqN7a4qEVVvtDG9sPVL53yr9NI4b0+2
L09MLPaZan/prVEGbEEovdecse0Vb49MldxztvmHYQpB7mxf00jf4rRn7rO+SVuq2Pb+mGmJL1UY
iJmG1L3IflDsRUwHzlaMz9aiP9ML4tA1vT8NLczalXJTrYftkUd/7o9HLR/T9i96NgBiL9owCeRI
ohK72R6GByQWs4uGndIr7M6DigiIScfhYq7/b5o6ClA+JmvFIGHDYVD6N1QXahaPmeGfX1TcUThL
0JNT6z79xefaHnktuK6/voZ3VTuVoFM2XBexzCPuWA65plo8IsmnSa7tNsd4idaArc2pouIRV96g
4Hiu/tW/DsbKVWGTTYyo14+Bq0OmHAH5nw0MS16PGva0UZs264fDHp0TGjac1RKYVRZEOrHxQkex
PmVUiWNlQPZmrR3CtJAjLClrPhvy6xaxpxvwk5o4YTqOx1ath+3rf6TuZYnCMuouTMD6ct0B/xm+
1+TewPmcwWpbiq9G+jCuGJVsshFSrvbti4Zb3B9HrLfdCr3665CvhJZMzhNR1OXz9nV+fgoECv0f
2gLm4P8iSNUlocN068zdPBs1ScHOxbSz2k/rePCLDffy56FcfygEQjxi2988mSsFbWNvbSCqDb01
EK7BHnr9Aa02E1OUO60fttUnPMvsVS0GmNqUkOrEMrmylk2dMgl0F9TeCKRe3L95I2TmxIPRHANr
Viu1Oc1G+iKL/CFWorMD2nkE8RyCeoayA/M5nCF5k4EJehG3D9LFjviT8KvrVM9RDERRV/ZhACPd
gJOeV650WBy0JI2PVQO8c0aKZRlN/xD3lu4XYKlT7RXGYYO0Ah6mBFxNuujNXEnWA7v1nbfSrYuZ
BPYpP7pcx8XKv05F/phrln2AC62fxpWSXVI0nIilFQGhuJqApF2ZILVXtjYgR4JyikO/Ure7Agmi
1eavVe2aAaDL32zpVh84u1IteyNxrWF0yHqpH1U+24FlcwrKtV3OZIC0Z6zMMJOGe1rxbd2VDL6A
CDdXVnixOsDStiTKeSQ4A/3YBAa4BzCeA5dlHUHGkQIft1YKebXyyHvcT+ZKKFcrq1wCLdfyt65w
GMC3Utt50BMwvtS7QWbg3Efn3K3sc4K9EC+tPHSnbM9Zqt48QOlqJaY3Kzvd4jfb5StPvQOs3gFY
b1YE6kpcx9b2pTLLT9pQLUe3X6vMUh0NLbR3lkLCZsNt/6q8omd+7Rxy+H/tl2RlvNO7p7cB9t0B
/w6fEL8r6fD7qpzEORoZTY7tJzpZ6M/GY7ZS5DE5rmVn/jxF5K93ZXoA15/6jQe92zGGd2W7bPca
GlC9/MbAJv8u1fC1dJjPGk78vUcqT7KTBsMbvSmMxmECKF1+5w0H4URSd+4cMAWRD2lWx0iJn6pQ
r8kYASVHnxaFT0vozME00Pf0DPtIbpaf05bYTXJKjq0TstO3XFbwgXtwWnl72u/gD0+hPsnAVqF+
NCsnO3rWmIK0auMjXvFfZobAEf/6jtnC2l1Tz0tDEL0hEFs1A5WdXjs7o8pvs5U2gdl5n6kQpt0M
PXcESCCT7oNewceIuA2tzbSO2dHsdCa3kjipnuYSGUNWd/rJBJUs5vizalFUQemkUUV/1e/K+FoY
T+3LIvjFM3d8YAuOBBbJjaxng4JU0QhtGHRX44NpZunehqnstw9cWpxdtvWYzsVA+J/91SqS4lQO
L1UhwfSb05tuYMaKVP8RaoRIaraOAN3hNOvSmM4FQdqwk8F8ll8jPhjqcDuoophMwF6nbUPF2Lnp
uS1BFZMQmwMJXIdQRfiJcMB6F9pudTCcFKahHT9wce3WUQbq6R5585z7qkA9iAbhkCfAqJ1iSF+s
p7pI8sB0IpiHvN30YsyL3rjfIrfSb6R/lJTn9r0WNdP2NATtTKtvllp0bdKP2XI1gtRtQLMz8/Fk
hYnkxjOcsneZZh80tstdGFXIuupz7RrRlbV1X1b9kU3cPm57uQd3iitFwtWJoTYM3HuPdp+gUhMk
IjBYoTT5qWn8Sbo4ksBJQ5FIuFmnm/Lg5toP24Kl7Cj9d4twd1wm4w0C5nKIhZcF7I0+yXGMmaop
OgVhNuwdy0M3jlcAbhD9Z49lmP10uPNodMNFKeo7rIO8nC91LD+PWS+e9FPXoInnzAvrxj5XFW6S
TJMw7qrP5ZQHmYMXICOU5xC5zamxrZIYK1sFyQyNaGFhF3mU7ks4lmbE7TQZWcGHWB3QRN2EaT+y
YKHlSyhuBND2XU5rkuLyMc7fbJXYvmybN7Gk4UUz1aGBskF/NiEpjNTagBgmOmuLfW4FeVizSYtW
HGqznU+5kdysxHvLkEH7OGnF0YBEQT8E0PCcPKgsMii6YNjm9d6J5+/4IbAnhRNxhUp+YuP5RY9N
jTbWdHQ87v9V3AJAwqWQF9EDmfHdXve+QL9EwdPnBtfM+BaHNd1k50L0AMVI7RlHZ3ZeR8vYLwDc
LKRsu5R5DAWfXVMqV9+qXH1pVrWVEYMXcfB0VCNZdK3x0k1A5nuBgIdQD7+oovGm9OHeFfkvmoEW
otV4hZQpa4XPhfRxsSwk541Ztv3FdtiYZcWKVkDd+UZfMz3EKw5kOzQNm9OBRdctAKnacxmdCCV4
HOduB9X0pYAZcYwQ8jTsxFSL92B1j2+HUGe7sj2aQUbjLjISOO64x+tp76LlTGrBaGXQ1HXGgHV0
GUy4xkK4gR7tE3qSjOkspNNN1OxCRn4RqtWLY3XTKQ+zhyLnxgPU8h7DGTp6qeESejcSCorA9Uyk
0MwOP5kukzc2LK+1CP4DNVA6kPNSPJnb1xuCqAggxNLuus8N7fv9MjCeTLKXMezlQYdIDazPY2Ot
/Km3E6KWBzqFZM/S/ClSCL5shGQHMyPv7XFfYn5Agq7X+1nPi6u5uPl1MYbiiguFjgjlVTQnNWa1
le7SQEzyPclsRoou3VvRajFeD9uj7TCmK0Z0e1iu2dIVYaA6gqaExtCUmSg/U+NXPQDtnF2u7RwE
PpVVAsgq6n5GK8RxyxXduIzbU0o9Mum0/gR1hP7H+pE5YfLPT8uB5nK00vbWTE6zxippPkitLHAd
vJxA8ZGhUfz5yfqjrKmkd47UfeHtSKPxWS8S7WhaYCRTwA7FzDbwr4NZgmntxIoq2h5ufzPL5hAK
6oUsi4tr3JPIqsrksYzrr1uo5KyDM/azpH3QytE5/NvXetk9KGNJuVCp/OTS47ETioEqZ/xGBdke
MY/uyaXAOyUBG9WTeSlUxJWwGpPRM1geOMXtgB6yviyLBdU0DvsA8hK9GXR25AxTT2yPtgOBeZjp
RoRr3RpULZR2TEv61CglUTbRzyPT8liGXXTBTEEvz5wcX9SNS7fZYTJn9WEEeLTlHFu3+tvBSQYP
G5XzWKxlHZmdv6qZLim39fOKJRzMGIQJW7gy4dyp1m24E3UOZQuC9g1wwsAObeEGNxlIE8dJMUtM
BJBf/jp4rp6fjIgSdmOf8r4WiDS139ZKe9XSmFJmPXh/PjIbz4b7yDlq97F7AIT+mK3BwH+oRYZm
n2eyPgVzvICKGJG9nHpk42qtEYu1WvRsk3omoo+7fRDRSkPJN789gHKJY4o+e8wmjSE+W/K6QvTv
tkTiNqZxRWXY0qDEUnTcwD5RipKS6/0UOytUNaordRxAmGzsmaIOX0LPKw/bzxn/MIJuvM2uC61D
aI7PvbswznEG9uphRePX6nmxyjq5YvDHtYypNZssoax6RwMI9HeTukC79reo8XRlza43+Euz/u32
FKh5fzS9/kysAWUd/yIITV0Hi2qxUJprLejFTcKdY6AC6RYmQzGDJ/hqV8scvksxv6RLilFwrUI3
amlOaAGr0vp8ihQ9zzbhvVAVyS8wzM41bYVNgjNtHI3tYbWen21ntiemB8H20uPmHa1we95eaZXT
HPZN0T84HR/hH8TQDR6KSJnhLMI3fkilzybS4NP2LeeBvOA/ftD2XM8AYa8/m1FVc9kOolvBsn89
V8rsoMctz9qQfaD+P0rErMdOrfYhsZ5dnCEGNPcFtf+0Li7r11pLNjuHKUSw/caWM5SwR1YGaqp1
7wuxwkE6TTt9fTviW4kY5+KsUfZ91/nVmJl/XJvbS1TkGu/k3DCnW8vytnC/Y5v9nK+h610zR0e5
tlLWZ1DTf6qpIIt4RSaFjA99C32vb2zkn/VlbdfL9nQ7bEigcTUoK/D21CP8E0T5zcE0xc3r7Ec8
Z6hL+HTTLXvdBjdb4yNKKAIV2ReqKLKLNLnkiQ706aC/cwfTiE2Bugx19VnLD3lTv5qDa57Qez8a
pUH5EIW7kpommOi17HqvfcCS/sQOgmYkKxfutxwWG8S/BMzYzpS0rxvMmpzIF1Hxropa/ajpa4Kb
LV7cWrynvfwqc5cYRMMLqCito1eXFu+2fcvTZTnWacrtXO8vdk00slNjE8V72dj6i7YGQRTkvmx+
vV1XfESeWPxBiWKf14mPu2nlW+vkJbjZsUmsz8N8NZvwocopJwVMvEQMj+mYf+A8Zp21HoaxwD2T
VT9ox3cvil6lQqvdksz6kof6qWc/5kZNj/WoPGNWQBXuEmTc5vKBNj350fhKYHo54bQn6mXm5p7c
p5ydcUJI0J7kn725GibZpLJR6cdz3VY/uCKXXaixKRMJ0bpCR4zapaL1wThKn2lBeZ0bW+5GE24B
lr7vlf5kO6H1Iw7bmdHEOuIByDnAWA/cUX+LLO3u0biArZhlZzn2vw2PfX0Tq2d0xCbxn5p32C5G
ms7DKU1Thm+tfgRfe9xWEa8VEGO2h3DGiS2bz8gQWNfm3rgb+aIdvLj0oJETWv//k/0oQfv5v9V6
Gp78f2s9f8RJ9K38u9Zz+0//0nqKf1gGrjmDwgdQK/rNv+Se+j8s3SXw5t9C//4l+nT/YbiejhTU
M6VOThOv4p+iT8v4B+M4HXKyZZD9tkpF/weiT7Qlf9d8CtcEIWuZjrRc3bIo6/6u+cRbNPVwRoyr
FhqvfdtUD+Gi7Etl2rRp1ngsEr/0gWmvk/f6vmIfdm+bmcHxYjxuzwh9cC+E0TzPGIef2e/jYljI
klmf2RPVi2ZAqjTq6IdV6L9K0T1XmmbdmG2Z/oKVLCAkCyvYKPfDzF6O6ZSNVQq8qVZgwZ5xeZ3M
pmxepkl9rdk8XB2pXrq2i+6iLc3PYcqoliFfd0FAOwHkKO4ELD51vTa9lA5WLClDJtOQydExDUV4
7VOAkLHo7pbA7Ep/pBBR9GzYtBzmGQ8vKgskGCRFfJN9cyom0tHMWDHSmYzytclIeZlDV+yTCexk
H4fUto5pPS86K7UTyicVCu2VMdw30+705wkA3BXrEi+6+SGptF5hd43HJc1J/0JfXzVi/ojY9Pse
sgCalDYtvUK2B0tM117Ea8Hayf1M9sdrETEKxRR3c1enI3q14ky41HLi4wPyZ5rOI56IPjBCLJiW
kcY311L32qLMKnsay72mSMWdDrUVlb8YoTi3AaXRq7tInyk7AkKVOQRdpfq9EqEMxpbYlEQhhWU5
UjeiZF+lHodUSEWKCcYo72WV+5lTyNvUz6iBEvc2dohlYxNfNqqEQ8U/f0wd3BlR+5SI3yXU0cT3
UssOhMa9n9/ujBZEPsmFjyW2o2eWSYo0h1hevEYv9tgfZyn6R6o5nIRm7gYapqVnD0eHstOUzqv2
QeALecm911zDmaUwb95ohFZXA5WcH+v1y4gzyGdgS3yNylwKH8f2xeSIs3IjcDECkRfITLJ5dOOp
o872cea5R6dEPTyb98Goxz9SUgkvjX5V/wxJ/V/lUDxVSdl3/+d/G+Z/vOAsrjMKIEd3hW3DmP77
Bed26JBXPNt1lA6ek7BigBaqGyNv9K1D8tDpQ3y2zeS1jyPjXGLsI68DDqWVjjsjIhjl3xas/+L1
CCQA/+kVWbphOBbIapJMWQn+/oq0JDdr2qjRFeXsCH2XkE3brglBrseXge7iWVeknHQNfGN3kB+F
oWvPNKWurTIwXpntFwy2EsMPZqC8cMmEI+qQlln0MVrjTZYEC1jF+JVUG5pwZhp98n7UHopWS/Pm
qxrSAluDCxnZyJC94GnYpx1NqF5h8u75H8gQHmQugwbWGo1v/mMkiQGKPA8fIAats1mT22E5GkhU
Eofuzpw+qAE21zw77GeVG5QIC3NLXmNlIlg2+txP2wjDsn7uzbD4rimE53qoOdAC4ocWmdanaOhv
GIuQAOPm8F3QrfssM8yzZciHTDOiB2kg1cZpCKmljnskw+WrmLUPqtr5xW3Nvd3qb4D2rRu0vYsU
mvW0tCgYQgPwdjq6B8+jwZnW4hMdDtDAvpVO+tmIxpepFukp7j1sgylNCSuezobmFCc1/i5CopKa
dPgMqIOLOzHAa5gaG3gAtjOzEH9A0XhFiXWTaertzeJrUfR0RcYSWCKJU0FfGN88ZBnM0hZ5zIbh
i7O6TQlozs7pSMum8NCcYY7cOegiUQLDJS46lD0LTYiO8bRLAAkcShNtoTPsO1GeeUnVKYbZsXcz
svRSEvDsZvy/hJ3JctxI2mXf5V83zOCAA3Bf/BvGPDI4aeAGJokS5nnG0/cBc9GVVLVkZUZTqbIy
ghGA4xvuPXc8j3NnbXwPf21J7DNaS4GZmawpjWo3igtj1Ya4w0UgSQ9jQGCing2duDj1dbonx6E5
hYmiM3GSA1Hz2apr66/E4y6WMPZEaYBASoaobtt2NlaUpsO6ZKq7ipd7pHaM/YzhYN340+c+jMBq
TvG27SXSiXbC1lixTlqPjeUjHGN4q0tNUAwFsAwl2/B5euZ3ukc6/iRdYtRiGfUXNJvXdK7UOu1G
cU1lxFuimfHojvdtiL8zJr8GqEYdodhHD0QIIYJz1skTyUVebTJmbAmYKnR7Ck1zX2DmODu+9xAy
xd3G+IsBToMJqHytzoGDIkOQ69Sql8pZCB56iu+U7X/DNRmB4g5QxohwJ4aIcAP0L52x6Ie86iKZ
RXeZTh6dfBW6bbEmJ0/vNCIJdkq1WAHT6nejrDZF2Tw3rRgflRffeQZPAB8XwWVaBqkMZw7wTWA/
l86TPQqiRLttKWb70NjWD6PCKj7O/J5J5D/b0vtUOIC8DTvfQQklvikuivNUr0sxrkRTjbcUfcoK
UMkVqaCx9i1Tb/w8+mQJqEWI/Lgd0GCs45jVghciEWym3mZtDLqiFXqDNBPJch+B07aoBVSZM20l
+jzDSrtqeEpVY+08BXgW95XR4FFOH6hJGIELU2J2xwQxTWCNkGC9BP30XZaAN6Qd3OJa4/BFZUa7
PD2OUR7tiA5/1YZk/r6cPNVcv4YmWalEF2GXd+pPfa5fGvQxTPznbDfmhgSGwOdQ1M7JZJC7Xuj7
Mav3neM/e92XWqP1dsStNdn8GGL07oKO6TIqPNzIbrvBDrrvBpM0wRBARZgazm4o5Y8ywmVp/8hm
i8RxN1t3eEOkI34NUca12CAtbMI31CHuRi83Y+77t9CtF6clW9F+iHaocFbvZ1yZSG4GSZHRePa5
HPv2NLXRPh3xcmfCYVQ41K/FMMR7Ay522bBMMtvXMgMKhUSruJsrUOBxb0EuiA1MpI59iJc7ly31
cbJI6CwH2lUfILmTPTq+7W07k2zPeXSuiMy87fsduYSChlNYXD2vPpYNBVXNFmjPzPdaoIt/6GvG
mnKuzyWKmTvUeRWjlgCHd9X+zCzVXLMO4jhi1b1vlaSzCnXTZqBvSk01+XgsFUjYQYRud2fyVCve
G6u/zD66lfvKirbAtWcnjy7GbFlOzSklILAoovDQ6nJaeRmY9MqAIEzZ/OyntrvPy2xrp7N3hm1e
VZG19mKU7XkABYVpPIL3mSirITTCU8KaKCOD7YRA0tlOnfdrYAV9F7bJIhaGUtPn9k84zzGpZ0QX
SzHKlasDb+swXFlTlfhI4pz8mAaKeVkXvCU6yR9IsYKRXhRfUe7gI7W7B5Z3LcSbXlzr1LFOUTcb
d0bZijPdwwE7O9pI3EyiaTVLkLbcGgO7ChzMZhQT/AOlOkuPTWr5G4YmxamVcPtdO/0GmGHaIkQi
RWD2ghsAiiVMmYIMXfS5R+A8AZTgYXSfh+O0DhtLrSez4jbpcFaA0iRCGdfPphDldTDD6qKUkigK
hm9dKxkCtNyELDSshfQ9kQXQnl3OtK3qgXI4fGIrs8c/itWpWWdwBVh3sy2tbI/fjWygnTRYBXmL
L9aIWSfn/tifjXh4MIrIW7//N1b5DJK9ktjIucvhJxjyKbVCfAezyZaoj3Y5kyF67/GOayxZmz1n
uQjGA5JS/wGFuWOyGVXK/5yVHbGraDi37WjemyaC5Tm29GZ21LfUK9NNj9WU1QttSd9AZsoD+TLV
JMjqdoNLXu+i5ajtMHtuXDyeK82tdBDd9AVBEdpIxZpdlmI7NBZW97hBEV51POLrECBk+Ni26meC
4PtElrd4bnqBCYOqKaWkpW6p30RMdKnyxLW0xTNvJ97nSfRzDMz21rvOAQoI3+CI1jEIqpemJJEr
km3PiN1vdwNZe+t++dqjwYqu8zB+SoauXHMUmdGwCTJHX9vKODA2vodO8ysybUal4bQzuVYlcO+H
MQyvfZPwMJjFD4zeJyfB/W6ThWZwk3ETogpvxw2Ga02PEiOkyY1HHl3SncSV4cXN5NjdE+DLDnYk
eK0OU+/g6Owrs8n6hPftYQ6r/BFEO09AzO2bAikydWdJF6bHx8hEOyViDgs77TSpIdD9VVBvLR3Y
Lw2CZ10zKtJFe8tGECC9G0fbsKjy0/uPLjffijjmHzdCGrA6mFgUoH7ss1NMihlPfzDy1twfOkxF
K2OUPucwv8l+rEb27A0xu63rFOd/Gsg68ubHPN1GkWMtAnx5KCOk00SVdEhh0BIC4SYRu7blxg+z
cR8iCIaSbxGL6JN+Uod4Dtidr2FHlczaRvgIRH3tZ5Zuvu+SH00MN/8ohgDwaPIQeS3rbAImdNSV
X9+vSowX060fQozkhK+UVXkj1yJbgcsvsT+N30M6pFUMBQaWn2ltB03lXcqp3JZe9dmiu1sNERM7
quvyqJDzsTFx5TfeGW+vLRGZUtOv0Wdku7gHiTSmU7id7QENIEd/q3AYBN1Cv7GSQ6EHWHFcSuE4
gB4v7eJU5LgkvLxk9xwWy5U+g1zIvhOX11whxHSYWK+1OkxmAukkoTRvevfRRk+zUUZ6Cgz9Y+ws
8yjr6KeMiu+0uPI0NpWHKIG+oVdqE5dVcgcMGAV8MmCzC+3kdUCkj7ZFrQJssjzkuJX5e3dXtwQd
u36H9RBNJmksgKUYmdl9L859Z30XzAmNQJJbO1nWpivJ0gRhN7Mr0eDKIji7fQhIDMoRT1xFom3h
usMdiWUg7UP1gLEv4Mmjs13T9P7ZeVWcbNchF482gwhDIAZOfRD85EocUqcoPjlQ+sCKYa2ba8++
H8dXq0039gNRwmqPlGEmR8a66ppSA7oN6vEaYyFJmBGqfCiPvn384YnRvKZ9EK6lroh7dznbrW4+
wB3lkeEGX6tM1U+s1J9aNe26rkrPwTR4Z5sPa0ODb62tGA1CEOfo+oJY7Bopf/GtRMeqBE+RFXYI
Z+EgZzFsiy637yx8zgcnzB7waH3yo8JdWX3rrGJ3uQs0NjWm7dNaZ9V3Hw362ekA7DXSO4kknq4t
6Wq5uqQDNpcC0cberI3mLBzrUnR+cuKNfWOq7z04vpVh4sMllZExdjGpuUGkUVsH8tbit0UJW4fo
9rm97SySn6hyn1KECh5QEzATV2qA5Ay8Arl+cz8JKARgfqebySBHICk9sqDH15jHOD/ykv4/vTj4
O0+Dg34BV/HJIdfyIhJnQVtRzeWW78HpDS6p7wHgc+kcjJrhQUvtvslMO9p5U6PPZmKshlgJiFz8
ILa0ljK590MBlzS25k3XFit0ZCYpuTS1sTW8JRZ30tDzEha11YIwexxyvLhD3YAfWMZuUbkMvmY8
Re/DmwWpRkMhDkYx9ZC20Pj4CmCCMbrhKRrj6PT+p0pgqO4jIGuyRdhblMZdqIrqTIWm9jYYhAgO
yCPzyfze6TI6NA6CVRAXE9tEJKTe2H2z/ThB0dolqLOJ97A7mkesaVsvsMr7Khn8s2+1wrrDUkct
aoTpiVKfRTIexlWtYvYg5gzgIcUXAFOkUZTo8Y/ZjSXQsjx7ZACKg2XqxMZqjYAtzCqqMryBuf/V
79rsDNOLOyt3CWxeVKidQxvRexXqutoynock/0yl2+3gRrPFyLDBcUmuUuwTm6qMpnuRzfUmYMO8
6vFfn1BsrQJ7TB4NIolXKSjwFYoDXLNanFRoZffDMvQyRvvajxpBTO4GsHuC6DkYcwcDEu/FiMzw
mVN6Pk9F8HYeZOQ9mZXnPYUVcDdD5NgQJ6de1ahjdzzG44diwrdt2f3JLFI6lYWjOcVrxrrVazHb
WBsdp2dm1hc7I8qsW6f8p56OfWs7Ot6nYWeQgV4YhyRRh/dfOraTbRFoeOK1dbFVLS7v10orxIFu
+GGgFr6VZYqLfhlClpabnGZGGWs0g28+a6s76uR0X/mYG3zUBPlwo/sC6Y+gG0834BnCIqiXvXjN
MJAyuDEvYfUye/V8xrCY4OZwH32PKq1yEG0XhrkVlZbn6tK2P+M5LM4RpgUsVrjCesPiwVvDrwHK
iNgvirwTgJR6NWmUiDq49PgHmRImZ88iTiNRib8aOwA5AdhEKnh+JRGxsSMgiRWIap6xio/7ekza
fVPPV9fDQBCm/kDCU0cWO1saHG0zcgVUkqQVxcR4N6pa5/OQybsowmnd+49szcCtSFnvUw50nrbm
uAtn8TPPdHkiriRdhxFtUgqVe+eT8pPHOjulY+szdkX9TjiAd3r/IQur3c3D8OT0lnfqYaZSUo7d
/r0AUdgk5qDO1k0zCtIvWl58Fgf2VwECN2RnKIo5LywmMbFYz/Pwk3j3R+QRpyEnzZUT9VtgNwXV
QwkhjCcUMkAEgkmwbxh6sDW01YH9crY3Y8QA/dxHW2k71d6Pr12TNJ90Wr3UpXnpxKBf8gyMG1ZK
ICjBNcuFuDhGtDVHw9vzyLAwU3OCVkmjIMOlMfWueug8TbjRYoDTQFIcFdmnqi7v69ApTmykvtil
4P7WA3YjD0DNYivAw4gjp3jGjIzRZYGCNRl9Y5d9aRUDnaahuTUy/E4SqiV4l2jXTExSC7f4FjXz
zyJU9VY3n0nYIY7JXbRy0QV8U7WdFOUOMTYkIsTuvJsLw11NaRfuZ7JQggYQnOLVMKUccM7a58Lo
H9o8jC5OkH8J8fVTeepvztLiZekqXUrpEb8an3HGRgH4pOvDMoIXlp8aZ2CmENOry8pi3uRz0WYB
KiLJOLtjVbPloGm2Kcc4vrU2OMnIIfzOsaodfZy1hTBOB5gam45K+SWucSEJIF9uYZvPgVPissAG
yYSmMDfv3z+l27QGP48kWJafjb7Nd8rCH6TSPt4Kt6Zutj9NGUXYlKXXninoWXuK7j6wznPKegFB
mdyUaWNfplxtRQfy1NA5iSwlg0x4TIujuCnPBirkhGflfTiRtUMKGZ+jfaASHG9IVtelUZekgsBP
yNzp1wAc7NJwMjXdImhk0rnrAyNYh+bgHLMxR82Ib55ZUrwmEYlTofM4Km0FggIIjuHkihkBOrHe
Z1BZRjYyQNqZsQR3EBthuAo6r8Loa/l3VrijTYDMVGdM6pIYTuPEm4NP3Zm6PzY+cloRMMWk0omO
G1uYwWHo7S+KXNsr2/7HPEvQKZjBpwWKx1eribMzmO61RRvswfK+oRpe0w/zzIKOtB+jyl9phxQ1
IK4ssxm2G6skRunJyIImg8nwLy8X1dlIA+OpY7njFpP+Z5jS+dUX1h6P5Zj0m7mH55DN8x1RPhYg
tRzX3ycUjPIAXmLAXUNpJd3iza6j40QQzxa9TbvODcM74jKE/RmWez2bdANebu7DwMf9WIjbVOlw
7WZo8Klm0OI2qCtdxjauZL7D/B35VRWCUS4H2IzuazI09rEpOHcGy8vBUxLSUjpHKi+5Tf0YzTGR
5+BTGAXFQsKFqADrFd/Cth9edes8F5wcc84iKvYv9tTnD+YcrJENoKVKKk2bKcqvyhrY6mvUNDm6
xnWPfR4z/nPL2v8QyDY6jV2Dmm6Y3SPX6ZeRcVbEFPR9cm9zXXsSV7TdRo8Ntpi1nlmNtLS5urBC
1MC+/tRrBThspnfwSw7QejBOXQEa5n0i0dmc4V5MtaVilHFWOtT7gf0XCVlx1BDFaxJXq+TIxHsu
Z3xCOtr30vYXCtxZcXwx43LDpxzD3J1d2QFtDJZQ1+7CJ9KKUCYPBGY4oixP3vLDibwLsOl29160
hNb44BUNm/PUC04Wl06LTx2Mq9+iNxVkBNY0vCf46JtlJgCMQLvJweG/GtrKznr5kbvGJxcP0mIT
wk2uB/NaIJHpQo7qthUPiUjCdWP/UkZr7zGtvdpBrZhmSLqnyps3Q2tNaNwD77TwnP1BEqKUlNW5
AR9jTmVwnGP31TSCalcUJeyvavQfmiH6zPP/e1G1+inh5GJfUnlrSUW5T2ZSO5napM8AaQCyxSSf
xfkyPtLWrmRvCkiZN1p7vf05nNsfSUPzTVUkjlbsBmtZZ+NuTLAvagwHmSKjM2sFmjmb3DZZ45SN
xyJ7nk0ypSyVHYA9VEyKOva/PivWpCycF0qgPViGcjP0vb+ZU9O/xF3NfMaK0AINOEq1mp8bnMFZ
rFkbaK9fCMXq1sbZa10OC/3Neq7kG8ZuF+a8Z97muDprUHjbygIbkhSEC8uBKZg9ty+Y0fytXZcM
O/CkQKkpXkzF5Yy3mY1mh3gjGOcvaeU2aLi+2EXi8kjFS+j5mbMRw0iC2ESBolFPZSwDj2aDlYW5
JjimtVu0rCPZ0sL6kbdgSQhPU3P8PFT+Lz8BpFkxdTurftyaHKVf8tJ6DGJmN0lehpt54MHCV2Ts
ojJqbj3GBMYHZ+4OcQGC1619v022YU5VC7q5u0vhVQR5qB7x/AM86M1gOyeq3MYjjqc4xp3eokvy
CFRcixQmc9nYBlhqvDLvp6QmFXQH0xTVnV+VX8suVSftE5r5/r/yzGQviiQnlvnZNQhiK1g+roi/
DE+yu8OoDj8so0mLu2JXOdPNR0Z9CIzQuvQpZF3YPjfuQzCM7DtYi5krSbTHix9+A6fWrogUkAdf
MTShJyJMkQnrRToTc2pNLd/lIXp4mIifneJtCoOYXRs5cbEvB84IomiDLoS0GGfjCRM0MI1KPdC+
MYRlBTjXU7dxs1lechez1uDDGujgArL0Mz1c6tkZG1LCygYNdDTHFCSkSd6j6LPPpvhlYR57X2sn
MRU+cqlnv43qJzV8Nl3r5hIGSYgSPpUpUj/6tGX6Hc3qLqzt9gl7tT4xzLkZ0/wGmLh9DOwNA3zk
ULIaQBoQlNWL+NfIQbWuK/tbbpnP8CbQPpo62a7Hhf42aVgrUzBB1Rjte9lEW6iY5g6t133sdE/g
Ew4xzcem74iq11zmLvQJH9rfOjSgLzJJjBFV0ZMbzaWlt+WzbLbC2Jsmtpux4fYJTXGiv4n42AwK
EZlsgUA2O28gdqt/8JK4RQIQ80767E1gLGP3sFpWKSRSwfDL1bgWmfmKf81fsXwnQAfiJdncPesD
I8VcUcIOpSEBwfMKxtzilqF0kWDhSwel6gB6K0v8Sxi6+vL+pyAwzhCJ9aF1x85c26nd79F3fBkC
9TIETAkcG2W3W4UBq31+vP/p/YcxN+axt7DsjXVwDXLo1WMbvlVYQADXp1V4Lf3h0BT9hEBl+TvU
heF1aGDxk+yKSdBusPq5rtgMhVeaqNyK6Pr+w7TsYNuhx/nn73x4JVsINgOg/hGUTwDPh9J/PgRB
BtM0j6//7+/f/0TyoEtNUOM487ZmZDBO6UoVHx23OEut6NCK6icPco7YypuWGjJZtUZurOMeAzr/
fsAnBHLubQbC68rHbFB0iYm5Tr5ak+buEUm1MtHa9gZuFwnCYm3NVY35n+LXjICg4BcSG9Pyh6eE
0eS5B7clTP3oujBMJhnFe4sTwW+Z9zGLv2V8siu0zxTO6TUijgx3lvs60HndlUX0Upjlr3yIPtlD
uKfzPzJPhg6hJ5rnilFOC5S5tjEDGDUcA4DveHzxiBVLrlvGenp4y/Ovrtt/Eyz/uqAW+6HaWaKG
zuB9TnEpRXXYbOvAPeuJYTG9HVWb28FnyYPHhj1q4njYd3RFDAiTsztBFwc0okNTjlFXA7d0SB1J
zG/5SL5q+NqJ70BzkeBm8lgMI8ws8g9Xog+yjY6Tq20R+yR7oibzLgUTHTsEpsaWuBv7vZTFeC9r
ABjS/TqL9Dh5KiMOJUNSobyH1E1Z8Zb11Zn7LW1r1/s4yZitST9jHa2NA+A2eNjLJDp0ugefkfhK
tfh0wrS7GvsxHcPPtlN66FaoD2KKRgPn7OLbOHsoARcNw9dcYe6D8sWxC68BVxGjY+dONfw7zXTp
Cpt9Ykz4n4vvaQ+wNnbsAqA04bmG765iJMbacNa4q0YMvbdRf09GHJFBgbED97OLLww2MEkqjG22
bK2ohzMCtqwOgjj7PJocm5Q3/4U6j3To3nnSpQeWKnobBery5b6ozXAVRyE5wKX3Y4bLRKZtku5C
NTymZQJ4y39gd1xBbMA5aCZjtXVr/2TZHncB0Q4N5qcV8psJi7DzrFgTaa9lxBOKYeWFzk+dvCWd
x9a0CZaBHsgyZsfR2incfRbYsM18QsJLoLETCbcbs2uP/NNPQ48j0+iqkxVPcPbyBvxmKp/CBUss
3MbclDGoX8uUjNPqz1aRkBI3RCueHT8dz9xTtm+txMQb1Sa4DT2G8eEWoS7fQC7yTTZXj1btVDBX
nK3yWSTZhvcA/p6NQuCVzH/Bt/ZBuaHPfMOwfutqpo8EM6xt0pg3poMWvIp+elLwRUbdmmWl2noj
Ueq6CbAOmYBQvHpnOfl9w4DHdkeXLX2mtm1ivrKU/MrnSp4hdksucJeLqmjVYiFkQd8ZG7bWPGMK
xihlIxE8DFT1Bt+Pv5DHO/gUo0WyT9g2e3rOnC2bwxKmZGifAFSesf8VRpGibI9vjbv0pIkDPLrS
es0EjQeOhRb6zm7qJ9eibG76bR7LdtNHBXtD2RDR3hXreXH2YwWrh6BmQY8lvxx5VAQe3JEaxkIF
TzexGDZBZSW5EoMZl3OEvGkTA3sEeP1QqFgSopbOUAz0xiM/9W7qDMlBmLMry5lvaQG4N8GN1EA4
xtkCVmLQ5vc2RZkrKkr7BJQU5D/AwuXbFBf2KisZ2s+uFqvMfym0tU8zZim1qIM1C/enTlSwO7ZZ
IX8Q7MR2ZfqGsulbwomGcBmrTYigJm1qdzv45msFnWvLBAO4h/2pG0R45z1nHeT7Ocddosa957WX
ImNVS670xZZTRu5lsXaWelMOTnuIXNTBM0W8qYZk15evNZKX1dCGio+neZoG0ijsHCVlkQVAMflS
XdPdyiY50Nh9juPkuwjBgzgcxjmQIVxy4c5U+nka0fD7Xy1OonXLOgoyr3w0GdeH0Bc7qeh8o+RL
MVch8fHWj7IIPnXcdbG2YPQkWDSwPb1mOvvp9Q1A5AJEmToEZf01cztC7e2eVcN8LmrCBhgOMYyo
x3WXtQ6JGf1NNAs41wBwZfJdZH4M+0myNy/j4sy89A11wGtQ9MPBbdWvftY/gYyJTZUa26FW5j+Y
2f+/XO53cZrn2fxHaI+kTK0+MEmrIrNVnJb+scPbHU3qc+mW7QrNaLoKB1wDlh3mjCUWzkQHRj4d
B/aEl4RGf915TOYlaSOIJd1wF1Ad/Vk7J7zflHOkZYBLtVxEvngbYbOWP749RnmwKP/+j4Qu7IXs
Eo5xo+xDvYy/XB21Wy+URNlHzPNTfdF2Fy0TLeyhKvS2c4RbnMWsQbY3jkqfFiUT55YU3x3ujr+8
QdTF/0l0tQjx9FyPt6dRGlqYj//9BvuwcLtGB/5R0uYFd0VNNZGH2wQLz67ija/CZiC+12fjaKYD
+iYX34ddXP/8Nn7TGPMuPNMUfI/CVlp++A6F7BojQHp4RE3DkoLQgyJy10XmvBYuRSfELB6JIWKS
Anvmn196+VcX6RQU+eHtf//H4QNQJmBcjc7ZJG/O+aC2rALtlaiDXZx4rKQb1oV4QRXYNp2u5uU3
DnCwopAp1PrPL2wt3/2HVxbgfQVXrulKRy2w3f+4NoSCw5OnmcMKKqrukX0d28FYE2Yl9m0Q7aYB
wpFoxud8Vr8gQdewPG/Te7WXdYqJYUToTJqsJ90zfyNZnh18d0rjGv6QU3zLXIp4tA5/k6fakIY/
vm3bVKbyLFtyyXyUp04ZIx9NZXy0u5r5ijEfh0VBULB0WCe27G/Ys9gU1HsEenK2wUhac3pGgAuw
oeqnLarEeLAKQrvZuRswfuqOUPLEqh/KtmxPHf7Grka/59nGjr0xIvKZiFrV7YYmZuHAauIuQ3Bx
Lq0QrRz2TkbRMeqJ2IIVlV0ovMXzn7+p369O5bg0ZMr0PMg05ocvqshlBXE+cY8dc+O7hhv4zrSr
TdV3XxqbSjCqGQBj+gbIk5jbP7/276cbr+0JB6Qbu08kwf++SFLfGlC/N+5RmO4mn8dmi0iz25Se
j4OFsemfX+3340o5nhbKcVytF8rzv1/NbXG5oJZ0j5Fl/MSL+ILG++59up+I7NdY+j///HrWcrx8
uAfgXNumrZAWY1n48NEmFXTmMiqcY+L7hMYZ8YqSeCcamd8V3TLsWFYEUcHYPzAey5IIUd/CrOgX
iiHgsh6tak8e7KB8fBeNZiVwQmIGGMD7RDc7EmMnd0EbOPdBg80MrPtfjg/r9wNUgRPgEKUTs/nT
h48sjwiKG4hmIEbaIOMK3Moubuqb6FRwHPFu74UwvtgswlzN20VQRQxDNjJjW+SIA7wtqIgL8A2j
vZw06wz3oozykwUmC+jxi++QW/nnD/2/XM4wxFnt8rHzvP/4mWtriMy5dKwjowYG/A7bDkdV+R4F
4EH4BIfli9GBUXiQmac/v/TCIv/4fXMle67NANqT7sfnocfwltfOrOO4uAfIZyb/RqHc6WvS+2y2
+Xiyp4toAYHIGMZ4smhq69Ec79D49X+52sUHnPly9mOQkWpBmruuYy/v9j9O4N6McjvUrjimbsV5
taiH5kXzc+P6C3dz+UJXzg1HfWh4IGn//Fl4v9/aGpeOg6DOY2Hz+7HCrosokdA8lqb5lZlgiXLE
nr44apfZ6eMcsYK2nYwRqL+scEx43NT5LElC99WLLBKODPG9Ft4enpRz38OMoM+PRF2S8ICaIXDj
fhuxuLwfpbjNISVG6ctjoDtxSnr4SY6DF97qISA7eIBboLo0/q24koC0ZIOR+cOb32ZVzdNvAggX
FalexzJ77G1oT5XOTywllsWf8w/4Qrt7WaKaFVNA4kxoIf1qKNN1LXiWifw1NoNHa1bNNtYsCgfh
74N2pbhQ1pEXwJmLLXc3jFWJC9c4C7ufXsfB3hsxqiQjSx5rg8KNovbc9OAl0GOy7GzoqOLOnO+k
6tU599KnNkhuXRMSOx7CivzzF/ZfHtia+G/SBXns0UC8H2b/cbnkEd3jBD/mGAxSneYE1H2YfY/D
Rj30rUlaFzKMBGYQTCAamcaBQBTnz3C2nIM51yyXWVQFJHu0VpfutCCUT6FlXAzj9aGrnBdnzo07
HArWX9648/sdr02PU5byWCsb5MG/r/Mg7ZGtUAMe32WiDhqT2Zh+gYtyvmdZ/aqM6ZimjndJ5tnH
+pSykyYprtWQ5egexDMSmoz6izMrgkhCECXTZxv1IAlQLDvtAw5j5orxp4Bt1aZny7eTxGTetSW7
BlJuMqG/2PGAvF4YmTwRFmivXGTqRzGWt/fKqqXvPwP/yyUHox6tDWlNzJDZLZ9kZj+MBruQtP5R
+4ie12MasSnkyNxXTPCIUtFb41XZJaaULLLX6LD4/ajubT7he1Aj4A1xg+2LFp2XYw1f/3xV/Be7
jjZ5RnOKCJub2PrwCDPJByCkhUdYqvaaYc+18dpqg5wNf5EmtSZos4lBHCvBpCAkMq08QMghoogE
2OuuTv5yuovfHqmuzacvBRYizjb58f1UUcPikjicI1/vcPBIUwSxsBlJD7xGkklC+wDSCv5tie4R
jA9QDpTqucfiLQqL5txF5OX85SNaztF/PeV5SwrroOlCs6CS+vARqRkQQ8Dw8GiFkY3MdKFG+SwM
2Tck0LiYVSCv81xzujDvnw5u2q4ys7dOtiDa/i/v5bd6f3kvaI2FiZeaB/aHMz/DnVM2PjFuDriy
O2qE/NC0xHOxBrwbOr403wLFGrD3XLeuIdZex3szhvI+SMjnm6rsxl7f5//TwaOn26WZjOLTPM6v
f3mjvz+dXAqKpSnB3ESD8LE1S+0wgjHiLbQ6i3jDGjtSFphn1LGaPi1RewawA0dM49/7vt4beke4
C5O1KAvPRvRoz5hQBs95CYO6PtR91MF2Udk5nYZLuB0R+j6W1ZitOO6urW7LJ06I7MTGEsPRUG6s
jmO4SJpyPcmk3syF/urn7U9zRv4J6sbfAv3L0FmVuSbZCUG4E0uGi4uwOqwAofXKQVlIcrKNUl82
gE6dJcGgnjJv01owk0rMQicHEhppru1WdsrbdQ3u8554uT3DAht5ENTjucijdRfPRBVAkmcqORyZ
jfrIGw21KkCWnUabtfD7j7Kd2m0/FXL33oAULPRQv9rtecYtiTskd+9n8lDX/SbrPOtFTJTzcRK8
ZFb5NW1ocYMo3RiyFQccnL9qEz1Ib89qxezlEoQOXKuu0/fvh2jM0PBkqv4JSMBXE8JYbRqbAaXV
GST0Y2O1GHFGtBSeDC5B+ZmFf4znQOujCx3ovZOO/PoX/m28Zrrn0+BJsMrnQFxFGvGMy/x9A7b0
LzXH7xe/I+j08RtrCNO/NbtRjkMGNVdzhHtAt1av3mvoctgoPMBbo2KBQHDEXy7k3+9+R3DbS0+y
pPDsj/VmG5hwfMewPqokabdGIS/Ei+kTANr0QIowMFxl79o2YkqDKivDzPOPXsHpXHX+83uxPjQ4
kjLdUxZPQsxgjvnbPZVj/RBV7UhW08Zz5SnCeO2IR7DDwBbZ7w77hjy4oX8xZDetF7/G7HElOoWn
P5EMDB12YFUGjiyK8u8UIgyOIeaXCB1HI6N20qzy5/ABEki1Lv4vZee13Li2Zdlf6ah33II3EV31
AAIEPSmJMpkvCKWD9x5f3wNQ3qtzsqu7q+NE8AD0YgIbe68155goszczeUta0rjFOMr/r5He/LO8
pPK36IquK/wtoKqYwf79wq6mdCpVRNuHcKwixxRC6TAvYFCC16hrr/tYFqXDupXk6aYhbmM/LJxR
Erboo66bpo/kyU7NLN1OivAyjgkY0uUmYhaPxB1YdFprznqXJhQUDyldkMrXzgfCcGgotO1OQQhH
E6RSnCTBQHElx6OGf3SYYvg4kbaQaMOFkvN7E0qyKwQUnnGOK4c4NCdX05tfmTUJh6iYR67vzYLc
aHxtk41FaCuQXt0hVbKdqiVwsUr62iAQD4QZ9z50D7jFJsyqZXPCLERD4pAvN+uW1UQsKMVc5BZ3
MpQ2RXzItRazTB0/teQNocYmjo61aLobddWTTRGZzRg+VR0XLUYxFHPVPWszhMZLbmcoz54RPodZ
oHlGhZ2NXgJ6cUGPSI0N76sz88N+hV4Qy13QbbQRP1C3JO3BkqpuQvQutUTKKFl1mVWQ/G1NpKCC
TcsWmyLYETOZEluU7GWaG4+Au6R7Di6kQcviAlKjVQCPaSNNan208AR5KaP0ZspM82RkikPt2d+W
qkSKAUfvNJQ3dYlYLQPS1FK1DXctRrH1W9IDP+f03vcdXJiNaOTaU5vIkWOBB4dQZdCZRyLk6KnQ
ngSl6E4x4icWF6TR9TLRKHVLranN+5vvV+I9DkQL2icoOtXyn/D8b5KKc0gUKoXrUlMKRMWtaj/1
HORBeiXbgxTcBAWWPuj6frXrcNkihHKgdSVAIwF9lWNvn7DL49aCBUuRciEN7XC25l4IXIl8BJbT
lhYAnW++453dgaGU7oOaKHZSBQIeUEryU6FlJ1Qui9pJO2kJyrMAH4XXInIFhhdLBE6xfrII7HMS
X78jGJPdGHWNV2T4IZOuwG4ZCfR/ghdqRFesVpShJFA/aSjt5UzdBSz20ajPstv69WGKBnjYdpJX
0lueaS9qnr2ZDcGOYRfiK8UVv5e7eiv0hrZTAgkrX1DsdRGLP+C7DA6L/IpwlrlznqruUKvRjki7
gQ+Nu3q88TXtVsce/1GhFBNkh2b9CKEU5h62zdWYCpZ3K42VdZfRd9GEoZapMfU75WN3LSS4lbkQ
wzYZkFcRLv+KErbyepPDaHUXw6Jrb2pPh0mI9Oh7Hb6Lwax7ViOl3hCi7wNCJm/yOCSzm7OOfAMC
xPVZfgDcm98HNOKEcaUh4iR206o7Y+SRGG1FHd0I1QWjGxC1hMp4i2pm/Qpc/20WmfGuqcSTpQk5
8QP4nmPSXAlfRQapChP5gr6vPKIX4OPn+mmSYY2LmujCocPspQPDirnybsyElmexVye9fILMQPps
XXU0T1QA3TMd1jxd9EdYb52WM1/EcoqAIN2pQQGMl+QOLr0kvlitiASyDk8US8K9GjMKNSInRA4m
cFsrSUP8Yyw6PQ2sM5A1ijkG86fB5IJv0KG2gI+6As6C4+BNyc8yQSqKtq88iVG0KFMwnKQIK09W
/sBKpT1R6k1dCpDWpgJFuyVr1dikQhHszZ7Yw4QEszvzWlJ2c/WBGROWFas5520nXSxFiPFEPGLc
yWzMUIwxTTOnTt9aFFTUcTjy94cHPZc3kWiOt1jLpxsKqpAjYIYnZFRbTQ3NmxA00rXkZKpYzhJ7
SZh8hA9+KeCCoqqEU0yerB/QJOvEt6Icqcnlwz2RLZ8r5TQ5bRlcERCbT0nynQsDHdZGMQ9txqqH
lWQVyNg2EfOqXovJAp46QqibNUrNnbK8tBUrAnuSME8PYxocs5EwucjAWtK+pxPJplGmkH5dJp1T
I0s6FoX52IgjWC/rPeyCvYVP5pBYiOAmxO/biLa2racSeO26z56z5LlrlM2I2+oYoSbf9T2pZT3/
NoLGJa62NB8PSImu0VCZVpYMKY9CQgIUtHtDKqxr0YrGdqzF2vOT+EHNKfW1JSd+UeaqI4h40ghl
HfZRlov7YMqeueQzUKFR5dcWKfRZTYchCX3bhjmxhQVp7J2UZrAXgDYfA6jXSzc1LlERqWZzLJFO
k/NqeUJVcjaL2oU8hV9JoDuTEtKPlenS+NqouRGqqTyg341wtjhOGdPlynf0XP3qV5NsQ0OQt62p
MW9Okyuqe/4Z4lJ0GkgPdIAHnF+CF6QYBXCLzRdakhTaIK06Em7ibYht2cUVk3n+XOGVsCQS3cWz
3IkKUQ4mWjX4NNehVnDyI2tFm0SujknN3hvb2ikM2TwhoOvcQivCLdIt0eN33ZGAOxF/nYx7Tanw
nC9vTVOYCOSF1oJ0x+TkGJ8GRiHXYAg1GYOeKjkgdQYyLuKJm6op2lPFUJkRDnObpyL3hr4d4AmS
TFqTG7cN/Y5wBp+EJn5J2LCGhpdyahbLSHRqowFV3jzG76L1oicXNeqMLzq8jUarUvxahWrH49A/
oVIDYkjFuEgi2iyh9p4ZOqrCOA33ltC6lS+o5yxXJ7fu6xtLyh9yVO3M3pr3AP5VplIsjMYfyDlw
HxLeZRgSOKxC0nZqZ1zAsl1katxXuZm+TCqZ1GmQnuRGtHZynYmbWUFqG2BPJAZ1kDymaG4Xzfqu
wTyx8FYjanGsOkL4/fpEmaFt+pBVs77Pkkpyikp9WtsyXavAkhJqne+df1VEFBxtr5/avDqqi9h6
DBRgNsmpiFVitpKOdrIP/YsRgJwBaxh3Cp9COM5AyEnhRUEonbReP8Ke/FG1sXXxkQUpFHg8ckhv
1UgQehr4EJj9uTtEku+E8zGfrPKCvgxJsUpwHp1nIC9ibRFMYosRkAZKQRAEpvixsMzwrGGfkCbJ
PFU1NL9ZIXfRH95XZznEJtusstCt5+ZUma1paxYEGQvi8NoMaUvyDTsI2VW1YM6QtrpjRI2ooBAN
9piDwxAHKNLkkpiZ9FBSHYm77+QRkc36oNa+tY/QlMBpLBMEehju1RzrvV5ifR8WCyMOUXzCtUKj
LvyGtHjclQQ7oWjNiXKqS0QAnX9gkYdOHmv0RqrM+gQAs/QiWXuPfEU5a3OzGJXivSymb/44qFv6
oZIdZpgXDLw+kZi3RzCGT1ZabhL4qgc/A1qrF6xAk3J4ypVGPHYqwDBLnTbtpOYUi5udhO1XZmr+
SG3vnk2yeExn9CqDn+zTKNVob/c9kTpKeEFOsh1m7M0ASoyT1BFZOA99dKD+KLmYMtKFIp+xYNZu
uhC9MIzXh4Hi0XXmYqwgb90rJqE8TZtculmzrpRO9AgBZURHEIElbb+q6b9S/Ssf9IcVcBIkxnhb
56GIpgmuVMIT832FYRxJt1C1tStw5jtCPUNJNwI0hQTGHWfVUdW22yPyIN1ZMfsHwRr2Ir7mc9sJ
DUp4CNvEZBFbFRrXWFRrT8hSTDMzwjuYBQhVmuib0Sfzfhw6HKsw62op4YKWCU9ioJZeDLWa4R5i
2qwRKZ4TIWmNVfmYz4ASJLLFuXIGO7/ks8Y+ee2V5qnKxhddGvxHqkXoocpEvvaYrCkPAZiZ4gYx
X2JmuyZh1YK3CWtePx+jRpyvcgd4oAZJ/nVS0itOpE4XjF9LRE2Ntuqd9bDg1HJ7guy7Ib6FKmib
SPs6yZnfqBwb6WKqwgHWlDiPer0ZTgr+0J1emd+gA8g4x45VS5ds9qfskBRV6aqaRYiIBN3pQwTc
ACdAPEo7FXORrZNYeoDj81xpMmHPZf6AGrvYR6FJwGLYPZhKZrwPnGDWjC2oSwnhChBHPpYwtGtG
k30UmNiPR/jVLdbMVStfjll4iNU3vRKYD+YNkuSygSvdIlk7NCWsyTCbbkE1F1tVnf03PURtM8LH
K+L+FhAuSgmpUS4GMTz4NxYAYCjffEW9WtqIB2RQoI3jpbai1LqbCh5H5H3nrlKPJYmfD1pTNg99
jyKyL2d1s6wf1uN2QBO+GWoYLg0JLF5nKOPjONTkZXWK9cLVx3K1CT08Rp/tRHKJ26OPdWqjqx1r
mPazwDqPFfaLag3qUchEDJainHv8y7yOYEXp0THa+rG4KS3UoXmdBQ8LUqasEcdPyagCaFLGp6wF
WjAk/U4neom5gm4+peYXIPQAUCTraQC/8sEV4bSuN80ccVlf2gUdGey48VCt9YVPGxFAf9iopRvn
SW1TOENzlY/7TASnbtbg/NWe1AG8xi4BxMUxrRQAF2kyeyDqoRukhQqwHY6GUMoIkMr8F6UMy6Wr
Im+aOoM9L4/TXpRwRfijpmxjRHpnpVC2iHmSY0azad8aLXFOAF1HmiymVt94O8S/8YSEOUlKr7WQ
apB3Knj1NLVe4YtPOT2A40RBei1vzU34Pe/p4Vo4X8FXEnKFxZqhWdbvtODvQz5dCItiysgMbsqb
GMcjeHOhCetdUeP1lDwhJTC1XVhGTay9RBEenKpJG9dfXE1Y9UkbIinJywMLn5VkHhlIeg9/tbmV
KX45Ude8k1+sgCTrZ7oJKHfsPljGsHwSnkXkywvGv9UnMNqmfKFZNn5JNSwo0zZLU9IiiGbQfXIN
1KDMWW/lzWVo2+Qgtf4ha9PiaFbJt6CtBC8NiDjKVbpghUI/bEUktehnXWRbZJAm1iaiBHWBibPN
taZ+UGImkn5cf5tCa2KqjS7LjHq78TO8nzJ9F51oCAdASnvsg1Y5ZJFGwazQugPT4eikZcfSn4Pz
WIXDFhOAReZsJCABB3Oi02TVQn7DHBXVhroFdrNx2HdGre8if7wECC535D78MupJO2eieZpMfBFL
LseumuKBwNZGcURB+aqiOHZ1VhQsmnqoyvx+O6N+GUyGBlnhst4Nw+MKgmJuREZNadlgkz8wE0jN
pQu0VLuvQsjLWnevUC1umrbO3NLUiSqo4EsT/5KeKSH7QzGeBm08mKwhDiUIsA5lnYviN4GqpddH
I5av0mA2j6zPOTwXg2wWXXozO5iJpV7x5R6LDgwooKzgRv3e6WOrco0gEJ3WQFY5CWF1qquy26R1
dZXKbnrttmjK7VIM6muDEF3FtQa5urkYnXYM+pB/efAQW18rvg41T1yth9ow5+Qv5NcEq5AjBagv
CSGk32O2L1Wn3HtsyNiMJmAn6sYANbpXYRBtGPm/ZUKIBy2Vq/PAZ+6tQXsRCusrcxW7Us3Uw1bL
NJeihpfWOQaaND5X5N+tq8w6nz4KpWmpK3vIrttGovU6a1y7xKVqafXppZJDJrxd+uQrPyVgXNjD
q4lplbYTq0J+Nf13KIrfghHPjGoMvhvKKf5IiWX/KCumi82SwN4GBjbOtl2AO4bgu8ZVe9gxoRWe
cQ7+UDsmcgaFAVuXKs32WxxBCKZxq8n3RKEkJkmd/mPe6PlXYVaCcxHmrHZM6W4RgNME+hel14jb
ilKS6Iz0GFfZY1Cz8FIVFe6LPz4MkyqgwBJIn07IOG6i0txHrXxsumBym0HR3nsp0lxh0vZE9ypX
1qInDvlCb8Y9fSrZESI8xusMrmB0lcBdbyNUx/xJFoI2IIwGIbo+fkFvFo1foUQ9ClcmRm9y4XbD
xLnaoFgNDdavxcCwYzXKW8OxbofB1O6VuR9xVgm5a4mTyzAREc46HGViqGlmkAdKW5NxEwEZ8KfR
iX1RweBAVWIk+sUxNCrv/sSx2XfojAnrIXOGYmUWP1n6Yq9sEA6i9vXMShUc9G/lRhH8lpkzGXGG
H59xjQ12QOgl6B0sQvM8/jR04HyzGFtUBEdiEUugav7Y/CjjqN7BEsF63s/fBA8uD44f6zLI3XDQ
Bxk0thL2EJxpI0EVgJ00ItsP5LY8DDLF2lU0SaMY9jDFSzvRALpoweipRk0VlmWdmZeNR5AI52jK
copLkN6j580xltttnxAzXBAb0CbvHWlyZ6bylV3rCtcu5k37sGgfhtZS9gqsYDuZxLVoSiVvuU+s
p5OUEX6paMToBkP/ZVDrdju0hNYliU7t0zBql5RoFnrjYlFpB4Q2IQkj6xW/ayFJFEW/rVltVQq+
MI5JbKhA7cY0G970Rt5HKq5nQ7xgohW1sdznoMkZIsCLYdUAbjrekHgatlHTKYXSO3aysvcZZDvi
w46zKD7MZiJdhhpASFcLOLaHgXOHhai5LHbS1v9Wk+mJlLbjaK6AbJga8ciiNcQHIPzBZjZ1L12a
iSLePJZRA3L6ovLonyh7wocDe4aYsfNnjFWSX33lMcwvcue2USSdmqG6yMOo74UJAzi19Jt1KK5E
Zmg61aKS6hROl32ciI3TSKXpEAP5VJI89pjWsbrP1JZSopDd6os+aOqDlgSn2iy+iybZ0GWvVp6J
OIFChdltqfhK94pL1T6n61HUxS3VYLkNEW4+nwsCBvM9kubpMUrBWySTueg3onP8mFamdtS7VHIY
Pm6GPoELGKpgI8cM0XM46Sdmov10pYbskBCMoQ3a6QOaVZp0lT7Zmj40nI3JdFVwuWEcJusAH6Ty
IJgMtqrcmDsfyMym7HA0slbWaEUsR24FFQarb+cBPwXQpeUBjXByBQsuufiwh9DNRpkIAIloFF2Q
KVdbkf5lmH6YIe4sofRZYspjehHr7N238q+dRtFkSu9NJsvPcj/jNkX/CNajPMpa/4M1f+hgmoLW
jvr3ytXKUXU5PzWASrYKrm2bsjZMhUB9rDXNnRk4nwoGoyk0DxqTpm04qt/Kaope0Bu8mVLpgvmt
f2rUO4Pk2cxN5dR1YniGB7+T0JSd5I72gUm5Zafl888hKkKsDSmdK6VXX3z/Cyuie0bF6LEIEsWJ
wuTadqlIJyOatnMYYjAlkmLHhP405JTThdifnuqSRD+rnTQ83hUpvP6ggbyjJhXqQfOAx+tFZgp0
VsqTIEeiJxFR3x2mMOnoBlUvidY1TpXUFUkrXAz9oRyvVVWID4OUv+GnK29kwf7KO2hk8hCnXjII
xiv5OQuhbhZIUsH7kUC838osvXZNR+hnoQjNJRhvHRSkwjNSn8CcGFEwJbYNBBLGKn0BFWhtlZxq
1NMHP5opAE5k/mGRwc+DTHaPkpNCl0UKcijnT0M8vvqFMG5DELonXxqOylIa0ae+Z7bNYi4r6umC
jm66yAxljjCOVHW76TkhxO7WT7yxrfLVqmpgtpuSMDUS8vREykOy03tSG9dd2OrdE1nuqp6K17QI
vcIopOeA/HZDFrMvNd0VLwVTsa0LqX02qmzPxN/pddzutuvjVeZ4hFADKlJ4l8rpywD05CW0sIET
0+v25NOmbXLKZmRkVqbtjRb6FKt4U2+PRdgBH+azcYCQbkNLOsbvAL6u013vkf9+/rz1dm/jf+c/
rtcuWksPXshRu8g3856+6j+oBssE6A72oGDwh+RC28hpmUFETkQctKO5FqMwdIBpB954SQ2/RsMT
OnZ483HtoJr1VMd1L+7lywVnmf1OItLGt0d3dOWtdqj20S269S/mm/IL7A2z3lIHLEg5Z4NHlN34
sSLoWKP1QZby1vw20q7aiXuia2/DTb43X2pE6/hM8EQZsJ82FK79xsEJJrTbjgwZYiTDI0oQHCTi
JZwIB9PK8B525bYBiIZbikZlV5rlDhBi7/lxp2LFr0m0UyZhbw75BdtdcSEw6MtQZCMnKolJeap8
S5gIwJunQIpZ19gFeXFKk354L0pgAN0oFOcJyd2tg+s+B/m2Gfr0lY0YZVIRMMeM0lcqyRutRoKQ
aGGFt1xVX5Vep2IWM92M86OC4SPnSzy91q5u47GZtjdSBXFkHm4J4Cr/6WY84KusyoEgr2aqDutN
pZbVoQL3+bFrhDF1xBLXTywT2WJAbTv4VVMf1t11K2k4NLosO0m00w50vk5CeMqo3G7XZBLr70El
n7v1PxMi4iXIoiAgmySpoOJWol+2HVPzcX2ENFttE2k1FWIpI/EiVk4GDcLt+uCKq6+W/IvlGwwD
yZSf9xNEThEOD04+SNlhvQliP+Pk5ubzvnULrM0y7HPNJv6dKySf2eRcr/3ZJ+nlI2MlWqJZ6OkS
VUjKAKi7A4EqhTe1ad0cxVLuvAK82xoNsr5n00T5x+f8cV9cAXCS6rTe0Cd9nvMq3NaGjJGpCckY
5oIGEUqofgfGNNg60zyePXSMMkOPHOIQolG9JlR83qz3BUadUtIrjmucxnpDP5baKdGF3I76CO5G
QCKhiIz6vUZyJ/Og4rAG2Ay09z+0g//+N39NswLivxflVFPBbf/Y/c87dv0i+5/La/71nL+/4j/P
dACLpvjV/l+f5f0sLu/Zz+bPJ/3tnfn039/OeW/f/7bjrkz+h+5nPT3+5Fdr/wm2X575333wf/z8
75D9Fa7JyCT//a+f8PuVy5/wH//23L6Hf6X6/37Bb6q/JFr/oPFIQ05cdPuKikpv+Nm0//FvAjW3
f4jE1iDDETH+iioalX9S/eV/iNC3dVMXUR1bkorY/DfVXzH+wZJDVERNMgAdSPL/F9UflfcflHER
y4uCABxlGTYOBIN/aEKLCsppMZkTpGqBJugaEvOXvJh1U1/TU1COkR21bv75BDX1lgzZDvsFaaIb
XCo3FlaUDUAueiCgMTIN4D0K3OkdtadgwoNGkeUWGhLe88481Sz0DqqvmhSB518wrqIbgWqs0YDa
eM2YxKAKIf0IKgAifQyMjVLLkxcbIIxm8mGHMP4SCvNbKDH6A4EiP1slkiwZRk/OOqybhqVuLFVq
POAO8NxwVNtNNGjzZv1LzMzKi+u6KUikpT6tmwTapf3RJKuM3m6L+ZKz8PcLWEj/86f4y9usr/rL
r7Q+a71T1E0PrpHkdTF96I94GC4oev/2kRQDfIZaaHjXltyY9a71Jgnk4kCtjwSffz3weZ86tIwE
6yMp5Pffm6rQEzG1Pmt9aH355+563+fH5OsL1/3/bfPzk/6rT1/v+3zfICq1/RTV476lyHoQTXKv
1q1+2V23Ph9oElJ3PnfXLeypSzrB8uzPl3y+zfqSdZdZGuBiFhWb/+rJOK0A+v/5jh/3ri/XAoPP
WTcjwwYFF3582T++0+fnre/1x0etu0zwGluQVcDq//p7ynEJ+Fr3Q8IfNnmJTZw6BNfCfL3FoJ9j
lFoC89bNdAnG07MKvG9NX2159OOJ+fLA51M+3mN99seTloc/d//ycNKEfFqnEof1sbk+64+3W3f/
zw+vH/GXbxksqWKhRTAgAa15ZcfLNS1Zvuz6TNQ1RCpYg4DnoJV6WvzLPkkPv5+0Pn3dnYUwPgyP
60vXOz7facYlCoxqeed0uVm3Pl+ZZ/jWP95zvdMU6Jh3Gcu0OhSuSklWcisho8Qj+69NFh31IZPk
6rA+Pi4zalAU1ICEIGCByjKo7wz43AJcqUR9yLBw7iWQGAfSw5sDkQonY+qFrdEK0w4jBgyUnC9h
LrOOj01pmcho/JoJHV0CvD4213tDOjSoreCvL89Zb9YXrs/73P3LW653rg+vT/x83XqfLyf9pogx
ZVYBbVe7z4pv/ZLjNvv1cc0SF9EIkXlKiqyftl+RE4NvXW6UNVCrWId2fblDgmy5KYq6JQ2WILHB
IstQJZNkl8+ik0yLEq0iUTklPKuvEWphVMoOunZChzftw2XiZS5/07r1ebPel+tK6RTAcpFU83vM
9UKAzqqYgb1WXgmJBfNpSPouhILisfoZD37ATUrJcBvN0j3KFqwLkRviwe/9O1k5D03kdyh32vYA
joWaC+gqZ93NahodLX+FDGIKMiJKxVgeWkLrTKnYJH3cUShnplcuMWZGXSFJs7otoaYD2OUXTenf
FbOTtlkTVMco70rqeTXrH6vlCiFSGxyl+ckHlauXHahoGpCHNclcE4zfWw29lp1BxpuyjNEmLAuX
ikuE54OZWLoM3k25JOetm593Rr14hacxb8flDFpvYJEWH1uf99XIkreALAArcyKtN0lYg2sh6d0y
0gklpS6KByG4VkufRa/10hGIUkvtKWsknBVEmQli7+R1d5Otfvg4EJW/H43rQbbeV6WkURk9pcjU
EI9QMQmfXs6CciKZQqutAbrWv/bXrUpeYionCyUzoDBHMPrxkJTG8i+s0DlHThi70bofwj06jBXz
8WSQe8LcDGQFODcq1GM59iNzEFjYzup4+NgE/251lOLCeab6X2NXqiHlBiU53gFoWnOJr0oKCaXP
clN1e3Vg2aMvWNC2bsxDo9A3jkxqa0WrIHgcKVaDh9oKpH6PrsKJvGSC2X2EwuAB1+j0tADQw33z
NH41Q4/lslnQBtrML+lO+MViPVCcKtuIss2hmPyIWGjeot4rg7cOQ8zo1OJu6t7c70p5qcjlaXZM
7cUQC4y8WbQrLsADjZL8ZOzgj0TzJRBvEgwM9Ufnv7N0563jeqNYG3AT6ei0L0Po1IIrhu+QiXAE
Luv48diZuzQAAuXE0AGKt3DaZ/NPoMQxIJAyPETDVgv2sPZE1vGmPSS4yPvtoD7rKlpZCIr0il6N
n3q5n7RnDTULrHJpV8fnQn8JFQ8KsB+65qJmRBFyygk4EfeluGP53cAvhxSOEw4aI8mlpYI6xjHI
hW0YcFS+VnSWUD5ZezRTyrwRcIjSCWCtPXRvAAOkGXP9ySdNFS5rjpwIWAdtJSDZ3tC9QpKCDHMr
2x9679UH82ig2yiR+3gkoca0XUYHgXgoaPQzUcygIzsEySMBqx3MCPES9AcAtk2GS2invA+kS6NP
EbtDiWSWekizh0ZSsOS3Ng20GH5f5R4pLzPxqjcQWWijGssTEXX+ktON+Fa/kKM8Ekf9KyaVmPna
VTrTKhRSaqmuHroLNM/yWN/1L/GRwIjhGkSO9NyeI4cuCUa2xN8W6E1bkpn3o+KV4R6dsVb/bBGc
Qq8uziZq3WhX+Ft9Ppnyt3hmSs0w2UH0PYkWkVcQpD2zBkN6qA3W98c4OvQz5wW+bop5cfILhoPa
nPH4zccSLjUkzNkWA1JCXfoowq+cVBYNSSLdjtgew0OJXE5xiZZVe6yMR+0X56yq/aDeF45OJTtm
e5B+FfVDnuxLwhzF5QfjdxIq9NHtgaNTNnaVuafCgc0DGzckC96s/UpwJPVexMpFvgXrJVSIcNCB
nmnc5QB+6XCZR7HdSaMjnspHTXAllU7PAeq+CuZun7U7vyZdZWvQn6b2WDN1OBmQtaG3UPtJaTqc
5mSy3fHr+BzWdkyR0021h1beE6tg9z01vi3U5RFA1iLhtbV017X7YUagZEs/4686YuJ+tIfGg842
yI9DdjL0rXiXBQKFvoj5OTKu0Zs22srs6f1BArehbrIvFhhFToXAI3a8RCcnRo8z1rGZqhRnbR3v
xajcwNaWAGt21I02aYbO5CgHTk/PizTn5MC2BOYGel3H6v9EH7fNvCRATibdO/O6xCvGO8w787TR
f5R08Z7NdqO5yoUGkw9ahGvzYoA9hL5bqtvhC0Ut3fAWlhlo+MxjWVS8CZBwGThLW9EdcUnksRuC
YkMy6B1+8wsHs3G2Lsox83L620sVjOs4bSG7BfLCD4YIEuli6kSCrRBe0j6zcFKQmxy7N015I4nH
SF3snY9wghUXAQJfDYIizlH8ARcIoXwnv/GwEcnErCu2tQmey9clTwy5kXVMj2Ln+uK2kJ9yUIlk
HTAUS6RHE/MkbsNvHSEDltN1e+E95Z+rakUaLF5DzxafqEzFcBM956/ZuTqEV/VObW1+DKPtbNhy
9VVRrqHvdAWZnDlzOFeMnZ6ogfQsjbBNz+CGqOdl5fNUbCvTNYSjlT70oY1aPXuIMhuptoBbEGNm
umtv1mvG7/+9eDGOqbobd6pbP+X0fbEAPczHRIX/5I6v6AcgpYs0+RMXWWLGuYzE501UiAV2IwLr
KRY1Kdc6OLJoOp1kpllkEw0dnkrhrgmIG+8AcafpYWBR2rxb4gm5E3Gt6H4UjX9koP6IXkhL3RBM
rRZP9y68I5QwTc1G04avo0MSTOhV9xTEv4bpyyKSYT2JU+8VF4/dt2c5uNKV3ojsgIvuN2LqUXbD
EptWu8Q/6egtGVmIlhadqHofypMkHBsiNU0XVhTi+yURHfi1iUSMphQlfxu23cLT/2G+8y2v4Vuk
Hnn35MiCJiSJuEeKbId3sIXe8EhuniQ7c+tiW0g7ND8eQfYIAxARfZMMu/DCmhgp5y4iYdvoB3lD
RunWQGvifF/kW6/l5Oi3xAUq/wDRet6SpEJhF7G38tXfEYhUaBvD5Ugz3CUR5EfJcPAS3GOMCk/G
ZWkz2jkK0tIOXyHn+P7OauzgWb2ZP8odKuzzz/qVXpt2iVuC0WySZCY4QRyx7AguEVO29kgs/cbf
ZRt+UzvcoMTbao/f7Z8wKL43W93Zh6It35RLvpNvE4MCE4BnmHCcMflr/EojV8Jd+qo99v5GMYgx
c8bS9e/EYPP/MD3z1AFbQg8Jx0k8mF3+DcxBLz+nETRTDyA0wmNE2xqJG+MmhJVvG8TKLw1Od59y
xIWw1DbF18YrrxEdR1tcNLSPLJcKMk+AItTbyY0OqtNviHGXSfJTt31+mQ+KQYSP840c8M28iwkw
kLfS617tnOGrH2yU0+QGO4Pgn4vwXXxZ8nEiu3kHGuRmh+JB22UP4nNwSM7QFIDnZMQ/xZe+tYvn
wkMDTobwg/lFYGXIiPuaQXoqNjNau21ACBrkZDss9sWGlRZSZW65j6ALJ3poUHi1tsHP/gqTi+OM
O8Rn6S4Hm/5JfmkuuZNv+5t2Ir2wvyVHUDMOB/u2Q5XPj7bBUHhqLv2t3vveV+iO82k+AZbdmqCE
dwK7VuieOb2zmZONXdo19R11Wt/b25kJwpQ/8YzCFmxWOidtG35p98QpNu+Tax78w9fmfTxllxHs
mG16zD5O8iE/gcaetw2/Y7IR3NSxbHh2dnyGhGjzFKc4p1tCtjfxrd2jTSjvyaW8C2/RI7yk9/hu
2fHdsMVf1QtR1HvNLh0didKX4BWxjOZY9//F3nktN86kW/ZV5gXQAW9u6a0oyks3CKmkgvdAwjz9
LEB9WvWz1FVz7icqigFSJAHCJDK/3HttLaSJpwlY8JiAQlkAHXyrH2nJOHXYwwi8mK2ig4jrhcxe
b9ZeDzdgV/x5vo2gyyFLOhh38HEX7jxdO9fpPFhZz4gnSLglFa+cD8/NHOoXczyj6HZueDPzWUL6
NLe5uTwn/Kq1t6ZTwowKp8NDeFcf2p/Rlb0Wh+I1ptdD5etJ/vmUXAU3/dL96T+n78lGZk/Qxhh7
Y98cxyR3mFq36W1zxGKwal7k++CMUprINE4rLqpgdid/pAveKHfz/h6GSje7c96aFwjv+jLaF+dk
Y7/q9+Vzf0VDSAOpv5bP4Q9kfFeht+huo320V+/BSV8XZ/0+WspzdupaPfI4B5TECt7yaE7rs0LJ
hwFvZhysjTnPdv7TeNJtpEfUeDRvDWNanBMvKOWaIxR8XsSzc1Y26Ylb4q744Fwl4TmdbYd9uKru
h71HG1M/ZtEyO3J3ij6m875+DE++DypsBgEsW3R7dAw602IU/c0d0rYAaqoMX3rO9Rx81MOifuRv
XExg4ExiBhijsGv0GR9L2E3SLOOe8Ta8hbekiYRAGgEeitVIJOzXBrwAm8tEepOPtMvm3Fh1W2Ye
uVquzZ236bYdB6S/6t7L54IR6Exbcb7jwKFL/sMzZ2ixH6QTxISVh+J/DpsAbv5Mfmi1p2iNWWEb
bBE1pSiyVsNS20lH7VhnwdK6ST56unZAEJ13mKIFUdMqt8zuOnq0rRnGXP/c38hr6zQcmv4cHUkx
panFDoio+zljNlFs3OuP4NyO8UPzhDmhYdHSVd6Fp+A8PHZTAzi1Ei69W25ETM3fZx/ejL3PLzfe
Gj4IOBgQDO0Ht8E3OPM0BA/1FrEVoJKZ/VqfCJZ/S/DsglK5cUiffGWpfPafjIM4md241QNkiXl1
I+p5U8457uLWepTvy1OEvnpYJ+exf/CivBUvbCJOqMBYFB8CmO8jN0TxNnAYQ1IqxsaYho0uQnus
aJb6JRRJIlh2/fINhCQKs1l3o11Bi5phn5mjLFmWJ9pSbpMvQ3Js+3V1H59o8uJTe2S/Rht5XizB
XHsz5aTufK5QukBz5YWpzXIGFXNJLgzHP+dFuCCLdAOEa4H96iSvwUfDjV4Yd95jucKeTb1q5tOM
PXibN3+RL41153NP687mQcyQq85DMrpmXbFUaCSZlV4xGnssuOO8We/DM74J4115Nk5IzBbhyrlK
H/O9uSWHsJo7N2q4bK1lEyL44z5Id5A6DCftPb4Amudyixt2Ie2VW3tdrOmh8s3ra2xmN/Qp2g97
/PXeTuyz9bBpPkjNGzaoo+fFXNmEq/A2OEdnY5+u2psVk6bKI4g2rtZOWqj3givzzDXrPlBb5ADq
H1qwSAnnfOhf+9f8uryLbpKr+pDSClo/nJN/Z90qJ8zUw9bdmevkyj7jCluEz2/hQrrp9oLLWduM
/8xu5rfI1efmg/oaX0sGsUEEOiBbR6E0l54grCJIiuhCYXybPWFI4E4jP1TuwWZG+UbdmbuIeXKH
8u6W8cIZZfIV3UzOWvXeUWbxinY6a7fdnbfTt+QngK9HaztYH3KPMc07R2bPURzIebqr7+AtejjC
ZygN07vsxnlkI95QoYEQgd7SjOXQSNCxMlVLY2zE+Ggqu0ljITIbp0Snh8/XKnemYRemVkD9yR7n
DaYlZSxRTUuf1ShbachtDs+MQihC6WM5eXqYKlFfT6cl4oHINW81fT5VoabtsWUsAijGF62l3CLS
6LY+mv0CjQc5q+2ckAtrq6C9SkWwr6QXQTFHgZzKlArALDXY9HLm7Wyu6nHzCWbYKFaUbWSZtGZq
8ugoPAbA4wNDF1OWzK1XmNmuHEt501I1TTpr7UIdJ6urcKzqK/E4r1BWyb8Xoxp7zOC3NJcxEUUp
M6VqgMAstCH6IDUdPPC6bZreAEjE4JFqDHjxKaJg0YrrUqc2GJhUHJTxpa71xc73Fdx+PTTGGoPN
AOM09OlR45VjggpPKp3yBLRmfOxz4omm7aSqxYyAHGKLNKLAwZo8RdFlV6qm0eAW0oka7ab0ypiG
k23SPPSERvbYCcuaNxEkScMZ51KscXpkWmw6k5JGoOe0ph6Y8anGO9V1pyVrmqFD7bQnIBHDAyiv
3fTQj/N3akl1/Ou1XGqCTel7Ky/tMdk2Slvu6sIod2J8mJ5OD3JO4Qqfu8VAgTro9JBLhHwCcuW5
6brnuknEaqrLftZqccDGjNcCHlvflDZ4qnP0qCgEurEyjAvl30tGw6T/9Nr0cPF0et/0sQgJFiLY
tH8BmUehu/qI5OpD7uw5c6s0AFHDpSpzn8Hnu1dqVd055RWBZfyujiLlrsdstCsUrVuH2XCVuNuW
LL6F2pAwjcYWwcM4i9MBj/5cimxnP6Q+maNDd51B+lWWeOmKHTooSwCpak6oQhVAmGaxG9RRa0FV
naNhPmB4a7afz6Y/wI0Bo+tRs//lxelzn8+nRdEtHegre22g5mrQ4KvjdH4NQZX5JAMYD72+cXl6
eXpImatkqoSHr6dffy0ql4qriNfT275e//wWmH0lCYX/+bDZpme7sWoMeaBWcJUR+tbLxjFwmAUl
4Ksnto7KptvpONQVrkHSqLMdKahE6yndcxYb5TpzkLf+52/TkjdKRuxhYLunD2hmAY53+tP0AH2B
g6ZXMSpdpCmL6U3Th6heE6GoTNOI43d2Vsw7P7/q69XP59MHpo9OXxoix2Fv/WdLftmI6cWvj399
5vPrv1b/+cUdqTGrshS3Fx+ZvrHF5IShhJr219d8ve9yy355/u2Wfa26MAAqq07IzPO436av/Fy8
/HWfP3T6pPu1j39Z0+fi9IbPH+g0jDNNkAGfh2P6wv+6T6Y1W1XwPwfvl/369Tsvfsy0rt+24GsV
w8tQ6/dM0z1fSGomXc3FaxdPv3sL5X/qWpNGZ/rz9KBMk1Zfb5+Wvt4zfS1MGEZgX+/5+vN3r12u
ZvqKi6/9fI+lDTc1822rZpy0sae5WC/sCUqowt0kBWrG++3014un1jTDSfucfr7RnmZRp7d/Lk7v
H4VJqm00QHJYwcVXTE+nh6+v+XzL19b8189dbNh//ZrpfV9rmr7v67VunAWbBDX/X3t01+coiF7f
kwDjNeaW4Ef9q5RIgU0FROe/a49WcVYG76/ffObf8iNb/pesKciINAOJA1qh/xEf2da/TOB1hgO+
Do2SZvGnf4uPNAWFEfBd21SRJxnAGf8jPlL1f6Fhgt2FmslCF+X878RHaJ9+xYERgaMZmDcUwxhJ
ZSie/kmtYd5XHuw8aza0eIQKJGVwksIs3OMRPNWdUKCN+D6Gfyk6BHi4541KgQnHOP74az0f/L3a
QNavqfHYOTweyyhTJgXUeRF7PgLdtOJ2JI64uelfyWmxdnzxN3jvBVHPkFXwakCRVG7h7GD1gvpZ
MBUPdrer1zKHao57fRVJCSFqbkN3UmWqk0QY/PvWuwXW+W9ApQts5efKnZEYaenQi82LlZdaKJi+
Neo1VAcSk2ljYg1bZu+DzVPaWeN6JxjYEmYqXC0aEKJfzrXrT27b/0kbUpiCtB4x1d+tn8PmaIBp
4TpdSscGhfihHlPdOrGra01vo4XSAvKvgKFh4GUAHm3B9C7kIKmWsAeCT0niPxSJ/1j/xfkz/X6N
Xw9RjtPyN0otQeVNhOegXhtGjQ23BCRRMsLVekOZyYAsIFfWHnhcNIvCxvzZ95Ra9DVMnxSz9EzL
S+kvu+T7LdLAS3FxkVd5IaarOx8uSV7XuGboKBGh6JMwrxd/oVcpXJy/Xjj8cEPlcrHA15m4ry45
jpVna5Uo3IZI6xFpY2fhsuzgLpJ5Mo/M2tvJXupeDRXVPVUopMdL7bVVQmmMrUI95BpTuXFnmkwt
6vZfYFQXZLFp0xTaB1VTgCOZo97xV5SqwdhO85W6WVfFu+UC0oA79UPXHNLp3LtARw1vugy0/3wm
/r7bDVWFTwd1F60krdY/V+r6Ec44oETrUCb6LXVBducyaV5/Xst3e11FI+nYluyMbIl/rkW2KzVU
GGWsK6+zgZXxM0q8ZbMYlNhfzqPv9uKvq7o4j4AAQlcx4mZt9wwZm1gsvCbEtkUitGbpGBaJ4A38
/vjnH6hdUNGmg2dbkBk1GOucwBcNMr4N025bLmgA1A16xzrdOLB/68ACKJJTlhFUWMK+OeZ5e1db
erjsC7GhaXDg1jFtL2JDW7ahtCZbXt1EMXBqjxkHYdLu2g3xLWh0DoXRyTPROAJYSPCz9Jh+lVz1
6PYdwpDS+1kp5rDpo2t8R+iz8ZZBklWDAyUzrz4rjUTR1gg2f/nl4w79hUw5/nKNUaKsME621N9O
W4hMpprVXLixStCW0gVnrSbZ2Pf4VZIvzjWBzEUrwKAI5w7VA4AhHedBKoiV6gxB4fQ2Bh8J4Yra
T0POcm4jG9VgASy8gFx6wcmiCoHqtMTVEBtYCawB0rLPeFpGIKFqB0PVw2NX/YAdw9yU3cob96k3
matVwwZ3Tfj455+sKL/fu/jN3LvGxsrg/8WlGmK7jAZcI2vGfMmyaYZ9W4QfXdYzAdDeD2EWzYfG
pqJqGN0GYw+UTOMn4PkrXOarfAilg5e9p1gfDrL8rAZmtihz5dl3mTINtIxpBmA+ZmNkc602V54W
W3dOw9Sc/BZKtn+fdLUAO8d9UioAfKu0ZrXAlqG7MpCqOtknTgVJTuJvekh5lhxSBxB53RyIjZ7p
KcVTQOJHtZaVbcq8c7cPBw85hG+po0Rs1zbi7OXtvS32hOAwZU7W6yLTb2XZuLeN+LYMDWPjmFKO
HxXvnLDdOZ7EOEp9Js8k0hesXEPIBvO/0YOHYF7iwJrZdbcabO9eC7F0WOKE5GoWB0AvQbD/6HM1
J34k7ZeKh6JnwICAQ1K1r61FbxLWLfLmDoQPWQ5SffLaYB9VerLq8vsiYGq914G3ZCLe6XJRz8Kh
JrLHYC48FtKNAnYQ3ckPvzR+ZFZ5beh3ZlYZzBsYL6piMresP1kJGAXJAQKgmDArxjphbfMlpWju
Tc8Wi3Dk/WYJfFfaKzRFJWnufv+Xs+r3hss2DHqtNMV076BU/bON7CrPaAxc8OsGlmdOQKAtIgnB
S3fndmRxkog5d+M0/Uv7/+1aga+DlDUg8zsXa3VKzg5niLjtUqDV2nOTxT+b0rzqBum+1KPHyDGf
/nL1/N73GQn5toU633HM3+i6cIpFKsUNfS+dCdE0IjStC29Lqa6W5auBVRwTMPIXUMO5MVz/eeW/
X7gU8tSxe+5ADtfMiwvXawwRwszl51rZEz6jVdir8HQGuJR5re4Q3VjSu9RayV928yXimFaSFYNP
o5+raRq7+p9HN5FdKalb9vMILnK4wsjZSphy9vpuG6UBWRMq81KCOa7YH65IqiQ7KI1fTcRSRvM3
DLfy+12frYG2bKuGpVh0if65NVEgDYqZO9W66+gFYZpABZVHEGFQYCY2NIq4rUjysGRBRnx2Illg
gRQ6XCZ+e5fhxFwbsbz485FRvzs09IcVA6wojkD9oieCuVEfAmGhOSK/DTajtMxJhFlhSXrAuvtT
VDCPqyKDlGKqHve9+BGPz01vufKhipXnqGOCF+pcvfOBcc+iRiFw1YScyHFd1LJ3p4TqsQaxd0VX
RKw7RDi1i0xm8H/6utstUZG6fznoU7fmn7dG23AseK0gwx3Gahd9EU+XJMn1NXSn+uCs00XtNVcK
iZjLVGDwjxWi5kUYFHOh6VDn4i7aDBXza7ExXvgJo7VKNl/Vga6LKQg8BpfX5vkYg1A5SzCsC6uN
IUwaKcpjDyRCo9t3sppZS8/0oXLoPU2Yc3A6q94YGT/YQ5qjcVvt4njjsY+wryR/6X2N9pqL3gA/
2YHjrVmaTnM2/v0XwLurlE7S2yjHBDjB2kd8gdzQ8kcROOxCUaMzMODD+i1RPU2adrPM/xkG0sLw
6fCLRpc2dM+hq7iduWAA2M7YN0gnRa+SeZk9JR1W2nAczBJpT8jjm2S3JGzE9i5OlQpuxtj/MbVF
kpfaDCsxM9dqDipdRDvba71l7qKG8IP+dagSmE4RKXKxC5VDlavbNjPf/3xOT72+306AX/bGxXWG
tb6FiNhXMOoU/PUx6AR1UJDWUrBa5ICOlrQL+RzIFOAHEc4dtSLzHeC0COvTn7fF+K6lpwPOTZpW
SLEumz67Fyh9cRWvHQIo1zDyEKuq0WPjOkylKP0hMIRFaB4C3hK6B7BL5QQ2NjpZTr51dHK+2PCD
m8ns0typGar2e8tJtFk5QEBMxj5OmBZzTBxvhsqXBAVQU6URW6IK8plbmLAbWv2Or70r7SZcDNaY
LiUypqrtiKg4O/gZp3VPoJuKzA/2qpGYT0lu4PHHRI3S0O3WEaX8HpklyQh0KDQb5y5JXqvOaRAJ
yI+a7r4qVnaPmJl7O7giKPKPDQohrfCDQ1Bo+Py8d1sJ491f9u3vJz1ycUXX6QObRDBdHGYSkqzI
DWlObT169dwao/Mg+wg/6NP/eU3fNJL43gyMZzpTIdZllg1pEGZaZpixci/9GeYFuK8cfX12bbco
hH0CBtJE9+d6qt/9ecXfdHmphak2sSe6bpL5etGWFa7XkJhj0DynxrIBNYr0HDRTVFc/VBi3aJGI
01GbGmkh6jbDk4Nl0jOSd+nXzyNSZnPLfteNhmCBnJi+3i/DZRasXJNEuD9v6jcnuinrKqmKGp0L
Brb/bIIIfipUaFLQi3yiENtin1Xhq5Dj6w4hdBIEP/9fkqi+6dRQ8VNJIQUnDUb64hRwhFR1GGer
tSKaKzyICGWlhWUxh2paBw9sG4SxKl9JDtPntXcD73WrVqTE4Mxh0jnTrzutRG9EqPiqHBO8h6C/
C/DT19LfukC/j9c4kAa3TtKnLP23sIWgqYXhC9qk1s7qhZxbzIpHFt5AOQrmhh/+/PPR+PaMZYhk
j5lIv/PSIaVEXtJ0QOzTY1urR7JC64Wamlc0ztos5vydOwOwDulvJ+zvI3LbBO+gc7pyQHRb/+dp
EELyyRSwHetkqB/h35yB4ktz17eg83blieEKkjDGn1HnI3fGpkUkKFIdITEOZ/Z3bicV6jlZrGQ7
2g2Dmf/lVvlNKYoNtBg8YiElvOay1Wj7xhj8KuKKkvRXWhXBQKaGQptXR8aNH35A71jo9spUGa9Z
/W0Os9DVh3xplepAhSz+qfXswj8fLv2740UPmSPF6NbWL0/k2hPEQ6VQWnumeFdy0vtbKTW2MbFu
C0JqrasKJC4Bb5688uACL+g4bnOVIiIOEnwBiKZVI7jVuu4Dw2Z72yjA3NwK8ES6dyRt2Be2fzXQ
0hwKp0DK5Rop9s4RGcN9wQmVY20rxIE5vnMcoJAQpEQXLpDJuCb6WDxWxRFfIMrhjgrPtqoh23bG
09DE2VbSQutBLbz3oQiWkVD8dZv6HYIvbmtaOeSHLF9UBX2AP++wb/YXCUgYjmkT6UsrF+2iL9lB
b6Qm3GfPwFEQhMtGH8SSVADiRhvjLvCbM/DQn2H71yL2N30th7uO5ciWgk/6sogdhArl/tICH9nF
1iaUAS8EkuuuVaJP53ZmKtu2RI4gknYXgx+Za1ph7Pxe+9+PqRhLGdigx9mI3+4MeZoPNWSxYh0F
/WlkQMyKSJaXQTtGpPjKK1R55QrC7CEEMPOX0/WbQrrNyqnmMoixqOVfXOXqAN0ja1h5bfUGZhh/
rdrZW5h73iHx0FgEkpPOvWEgJsFb5T6BzX8+/N+0MmgQTEc3FRMSpHNx+OkppbXjG8WaOXb8TM4W
7WJoIywPwkTF3PTXX8xQSPu9u0GfUnZI67RsAlwu7jV2pGeNNyisUyTOW6aiqmzz2rzuKNrAzSpv
41TEi4lbLhmgjrLGfdcs399bZNaTqeE616H0mobYrBpyAGdtEPi4yzTvGlbioVLQEXpZg7jb8gMc
bZp0b7vVHPKBMaOfHB2kqLMeKkpMlezmt6ofP1a9wG1UleFr3Tkrra/icwUTilmEzOAOSOKuDgrq
Pq3JyYArDZtf7bTHSNffhOlDJlE7dMuMiY6eMn6RrrivEYQgIEQK8KIbqjnSne7SjbSgu40YBwIY
GvfoBjFKsUyXrg1ZlOdBddHhtNqZiY3ivv6pZbg2gk6Yj7YGplIJPwR1fQhSs7IJ7ixGEOesNaQj
SgQxz5N0tHn4rnMTWlBTPK/fj/iRgRTzhypVyHnrNefJrcJ0rVkZJSJV10+pEz/Qk2m2ZegNVx3U
WCNvlF1dOy8MgqJjrnThwR7QIXKHTB+6PryTS4+o73ZwVo5S98/+6Ozq6+5VxzVK26FGi3qkBEXQ
5ud932S3YWD9gNQ0/JAj5Zza8XOdBNIqVfXg2FtNcGy6+j3vq3bu44UfZnaCPS0h/ZrxXiyIgiDU
a1bHhF8GETbFUEk6cxnAuLRi3IkDtJUDU26PtRQ2a2V8Nr1k+YS2DK6eLAhBCa64swdXdZbVu54y
yfSSYufGrrbVNdT7llwAHjJZF59L02tu1C0qoKDrkRsZRppxoPRoHqalr4c28cQyb6nJ2UaerPoA
dbtQs+Dotn1w9HQk6ATaF0vPjbK938loCUFHA2u1ypfOzBi9DGjPAg+h2bQ0JKhZ4xiBWSS84SRl
5XBCtKxmbnGaXmHmrz8FcUjwwBABxBxRzq5x/fVQpM08oK9yBeoSzkgVdRAXGJxXfdrRx831+y7S
CIAgbbutmwHnvavDXWRItXNE8dBzBFa+ZXnA6Q33lqSPldKnyqPkZ+A2fcYyEt1kOc+lmzon6abL
irOIrfqIQ1m6VvDRDuTbrt1O0haETrt3nh/h5qkqfNfj04Qu/rEHTt8A5yuFRNZDZ0WgfCDBtT3Z
7HUYNNdVtLDkcK8iozgXsUNMrtTFW5EX7lxBDrgKZRMKeybCMwUmsez6YFgMvUn53RTgfuRA7N0h
D+e1Rm5L3IOYyrOc3CFi0B7MsJJwomLNSgZ7XZnd8NDr2DhCTwzHVHKHBzVKkDgpzjmRy/IheYnH
F/XKj7ddk3IxkG8GRb2491ynvzVRKJeWUtwTA1JABEA5lA8agtmMiOyeIfHJrALtNC3RdW1H34NF
IDhA25o+Uthr5cEqBmtlFdGLFtvGzrJRkSd+bHJ+Y7Os3exKdAluCqUu1wbpXAm/5X6sUc5Usr1m
vuGJVZhqyq2cwHkioLnJRmrxwM92hOvck4WHWawjYEkDikxRqokXndLmR6lXhz2ezVWl7pWyhVhP
pf5cQyJ88Tr9STTtXhnS9GS2qnaVVZwnGaHXoJqT+lgRS62buf/um0k/U3XPoAYhF6vMM5KlqIBU
hmmd3A5Jc+7tDqtBaKfLSuSI10k0fzK6B8Owkgct0JeY9CkcpyH8paSwnxt/V6i9+cL8bwdzf6g3
hANHTwZuhmp83dTo5cY5MjHR0axqdlbdm7rUz1XYIJuGEPScBMSHtA9eaEjiF+SdvD26DdWsvLaV
CNsrYmAvSB66pm3Omh0c/f4h1wvlzi6d7GQn3b3XlO49cJ0I75D0Y3oW60FwTCuEvok7MqZTiaNB
7fXMTWZmeaZ764wPfY1HK/MHfR8zBbrIQ6ImNFBni4Hi0iZXlf7ecU0cAAF2WtXK+vuYRJsl3uu3
riWOq8jC6rbpfOXo6MFNWYnqth4flI76QZfBlsAJjSdIGJSdU6fdtSlC9GJ8GjY1ouoUj0krvzhJ
KbB5ddamNZ2nTksjxmsm16KKx0HSrY3iRcFb9cGBbvGIodhtWlu/dk2L8TjM9bgyrpiWS2ZpF9nA
J2umKVqgrzR45sGA8Lw06sBfdIEHsc8u+tO0JHw6MgS6zI2BTIoeHvx12VXRdZfk/smMH5zC81aJ
MEj81Dx1LwtN2ecqFRursIaFSQLnzlS49zqFM2wcssL2GvW1KPevrB7DqKdE+V7PE3lZVaGzbntY
ypGRrpiirc6A6KKF1unWvlDtfJ+YOmepBYJvutllOn/1Q3JhKboOV9ODwbyBEjlI6qvSO+iwYW1P
Ube6674OQb03fQJ/wuIjk8QP01W451Bn4wfsCezaNrFfrhhROwQddMtAJ91DkT1vYaRKiBU52an9
AOImxIuiB0tJOGtNy9+DKLqJIheWGrRMbwg+pL5cl7jSDanVl2mlsxX0+0RHYpRlbwZ1YPIVRHLl
V4/16MxVy/dQHGD5rxnAQLnUn0Vg3sgSAFHKX2e684sUKOPcilTu+cLwFiR1zoldPNhN/aj29fXQ
jrPK+SmGtc5dl5klV0dJggvJih5t1d3og/EDRtVaB3vfqeAYHJo1/MUiuOpV+32oO2x3GsYCz6XT
atl4AGIiDeU6nzMVSgIS2e9LYvNIjkE2y2Ao3CnZ8ND05jXkm2GhxHiXymGr9Rg0CWRqGDLFOZL5
kHimsIN9kA54QqVlL1Tss7DNYqYcrR4Eon8Gw98ueqvEspvrVCCTXmO30WU1+Fl5Sl9ZxqpYj4bT
/D6KCjE3Q+Mm1JHzN5VOOqlw6RUY1GvdBIx9YP+wlRgzDqF5syGuz6nj3pj9UED765V1FdIzkeRk
LDKSQ0o1rsjsUxw2KPqHtp6nTrKtq3SXaCb2/1Q6kS3yGgzmysgGZSGXPT9IU17SXL6iVCJwsq9T
WV1YA2NPpxre/RbTTIZGvhacX9yTxLyQ8KiXZWmveqk4qhE2VxQh2bzItWu5lDREwXE4F0o4j9Un
tbGv+grhjzA4VUGRkdsXhRVBssVVa0npSu6UcsVUFRJe+EDkSahXhsQ4Ii3zAF+i6ux7ZMyqbn1I
tQDgYWs/pVST57YxutkHB/r1cJYrhxEymKuZa5pLXZXAOaS1h78U7DiFf5iAPk4bEUgNIQNMWpjD
0fIF2nnfDwiy8NZFC6ZSCe7rYcD9lxL3bMIep5TspRiYm+TDDsOfWoXTB5Qyvh96FrjAylWUcIx1
UT2YQnsplByBATh640Y/BRKT0Z4jaOvabtHJTkkaicQOxngFM4BMtrDeO/ZqSjCU2yY+CtdbDar5
iooDJx1q21VpYocrGsFtVzEXqP1xIfX1QRuxvKHcPRmKJK2ttj2VuQCcycznTCnafZNxX8qFtU3U
gDyYlFwLTx62VdH8SLkBhkSsneu+PAmCQoi0861FWuTdPmr7bj8tVYG8KEGSbHFVHCnn6GsSGXJC
X8C+BRbDXOqMhpLn+9jWJaQg/t5Ji2xWyCPhNnAwHcrUjO2QIMPEK/d245WoDCoPTIxBCX56sQm1
Yp/X3kHrgEczd1PsFamkopjjGpedCOAg45t8lrS5um7k5miNKyz0PieKCjl6onQGVynpXF1JYTzT
SUEcf4WfdOkK9OYPpgaCfQg4em8ydp/BzGkWgtgqmivw2rEcVXujCMnITEbZR9kRDBvYV1kUbVTo
zkBAkjcBPx0ad4ShSJCN3Yw7IQqZXHBSnVAFV2r2vmH1m6w31j6T7WBa221iI94H2s4bGATu7BLv
mmZC67SdZtPnyEZa6Nm4cdVqPz0wL7iyKtXZlHh9uioJtmVt6EjUEtDBsc/8f1HahBkb0mMpue2q
Gp9NLzEEPwSpFS6HMtkHWZHuh8RP9zZZnzaE3JnWICyjEIVZ2MTrSOZJnQEyYi8XpMgsFBA/ezYv
3Q4u13ydaNtwtP75crxHjR+TfcoSIbXrwfDrTZQ2T7ZwsxXP3N30kA0o8/VUeUgJfqY5wSY8vR7G
Dk3ltNga4ZIyHaiGtPf2fRT5+2mJMIINwV2MgsgYqXRwa0Eu1lZZwDMQZfHo51W3+nwqEVO755Rq
5roGGU3zGeWNkKkRRTw99JIR7LvsMc685PNlu9btWWoC+GyHPE5XtQ5nhUjeEejfSLsSAD6OEnc5
kVm0BjdC5Ikr8r27nW9VRyhwMFps5tDklhlP7muKxekT15q0UTjiszyBSKswggOiTAzWEEtQXWT7
GFOxOsYdkJnQIbq2IMeAixycU1ZZ5crzPwZbcfcU+cplHCHTL9NtaBbyynCx+TSEUfWSM8zbyB4z
hvKNNKYsxZH8o22k0bpEw9rLznuv1qvOBhgTuQFnU53OS0fxYTuOEm17UmtPi0OgZ9V+skaZ06vO
pNyGDPtvbM9kmDIKJVxqLqUKqVeWgyz7m+l1jYRqLopRoC2bYD4QnIzfPz1MXz8tyaP7KnQAu0xP
P9fz+Th9NJOUdJ40En62aROmd+XT5k6Ln89Ly1yMpN3Z17Z108ZPf/7cEqOPHw11wJ4+btLXG33X
J3Kw0x8zVUCbnP4aScamMjpu015e71K1q3fTUjwufT2dlqbXLt6HlCNeNU16P70+PbReiWPo67OW
V5HL0/mn6SUcEcOyhHxV1YCGTdvNZokDwWt6+vUwmbg+TV3T4uTg0p3OWNixtssU+uJ+Aa3CaUnJ
KrPiIOQRHYEmcpEPRrWK6jBZdwm5RXln4bod5wK7sMeHrNc/u1Cp552nwDJNzB/ciLA10Tivo9Lf
akk6ABpqtOu6V6pV7Kbd0bQZiePeWiUJxZmyIrlCz2tcUQis1Kj9iOVOXg8+vlOTLJXQWEgNs72B
/GYzdDn5lDoYZ98m1jM9NrhANOT4iAboCQmucVmn7TGj+KPq6qvSUM8IVpB9dkG8cH33MaNiP5PM
QVrJg/XiWNfAKHGqFW9u58U7l9DapaUqjP7d+j4OGdI1xLyPYazrBEy4X5L0JzvGbVojLkqHYsPQ
6nrotVUAoBtmv+vOWoonmlIfYsjHc7uRySJA7aeZLoAIHbhKyyRwkDkkGablXFhJOU/i4i24bUVx
DnRXneWaRv/Ju9ay7loNQYvqBqQZPO/cPz+EUNy1XzPwsLV6ISp9Fw4Fowrc4G6HwoKBHcUiaixU
xEhJVGoGpZJYKuRgHBItfybisJHTGzcq2nXp2faCYqRzbQnQaUQWLv8ve+exXDmSZul36T3KoMVi
Nldr8jJIhtjAGILQ2h1wx9PPB1ZOW1ZUdqX1fjY0i8wIXgH1i3O+U4TdzzaRz4bo9FaaU7vOanVO
csBL+c6oINWa4SJLJOOZPM+eLFC5D5o6Oic92oSM2siqJ4N0ll9+HVuHdHxJkW89JTDkVm0WXwz0
KWdLH4msRI3kmBfgYu22iCBXZLLJNmZX1RtYtRaP51ve/mzcRJFPg1fU8hI4+16DkzWzALyaY7CP
kn5YVaArS51AncXHbgMsY6xlgQAw+uQwxPMvNI5YYd0FcNuH52pU4Mi8cbo7CM8gbn82ynY4B3Df
2HWQ8mW5HeiCrD14I7nSRO0dGD29GryFs8foA+LLyBowDtV2dkt31xBbcRjs9o3udtyww2n2SWCP
DxlREyRorgjEA4slRbKuVdBvRtabCNI7NopVQEPY0LszAqu2PdMB/kf2TEOj9xlrolXOXvYcj3d0
TBGVCbUBUoOz3/svox0CHtEgYkokLuYml+SgzAjqoQ8RqVD5dXupCYNgbdxSB4OmcWL03TOTRFRR
6dcghxRTzjiHnbzvL4L50BCizHIrkt1aL0GdPoVflNWC2QLoLPuHLt7nhOSRoWHfZMKEYVBGdijM
5mZaqD9GzypWQwpvJdekgPgeDCm0rwRgF+63qTTH9eCSKpCSOXaTLHBpK9azlX12FOJSSHPeJm9o
nNKGIrVPiOMtu3JnGOXA9CMD4tBM5ADqWu+h1T96dtlvU35JxJzrKCVgJHOYOGtA8uu6oYMknKa0
WQsXJolFiQ/wGJy5dyjNt0UD1hrQUgy+Hfo6Jvrl/F6zSjaa7KvRtO9yUi4+z9lYUcljmPaRa1Vz
uyMYpuIy4t9HijAkw0p/pBlIvNrDri6yZpNmUXBNJ9gHpYMVvKuRc0JHRxgdZRd0TuGmRbDNo9ON
d26v9KFvSMfOBRF6sT39JPsSGg55LdxtwCT1nSInrsi7nZ7GYt2Tgng06OZIt7fOFb174i8RFSMF
mGPar65RxbsKX8uxsaRHCWREB00aZCfziRi5PP0klPMz9q5NeyMC2aTv9pxlEpw/zo0VXdPGWVez
R23Ww2r5uIomByxgp6yHIOlp4qKxYkcZ7H1HI8ukUL52y49pnacuo7laBFhyI5dgxv4yRG1x/ecP
m3ujcKL3uEspsFhCbMl1YPW3spil7oMuvTQ1MhUvy9cB68BgyfHRdlfTtoL6GhDOn2ko1cYm5WNV
JXHfoKCDWlRxp1qqSXvv9ckx6pms2FmFHsEA2SOgxEC4Pvi6JpA0644ilj3puG+ulVvr1sFwPIWp
vXkdxtrflYiwGG3Fa5mG6S5p+gSZK3drQ+cMhqLp4JryTddzegzikd9VrY2YpB+eK/aW/7oNWxIe
WgmsJRyiJSpY4Fx2CkA0IJr8LBl+TNX4w4bwQcAdTw1QrbD2aos6Uf9qyMrQvkMQqvaZhYag2o32
gsp5P1LBPlp2ssrpZUBFcEZizUVd089fMjtxd3lWf55Ffk3JJTwnU5Xv2eUYnG4YPSrZHBKmXjuU
V71+HmLusmUqFrRS8pVho7emuEW7A5LOUDOkIj/qz3WxBza1rwVgoV5yZUb8Tofb40PH16fTB8rU
aQf7EVZK4Oe4ra1gN+QvjLwxH0U7ScRMNIcRytqA/BabfLGgnW5TAg3JRGSxnaqlxwpLfYpIkgkM
qR7T4Sx0tCYkO3woqACT0ujvvdP+yIqIk84di6sqhi9FR0SZZviya+S485iabamTk03WIIzrdRvu
usK6pi5dSJMAMG+I5QpYpgNIc61NkrjzburHE0Qoe0v+JAEqqJ8fhoiHizM+WeT+bVTewblaLDHE
Ellb/RVLR/U0skAivK6G3lbXNYxQY9w1IGhGoAcXhUb8OCbFz8lKSJ+xfJeIDIBMxE5+L8vIJvGl
5x7LrOtg9XO8FcEEi27oj8xl9NGTfXEe+mA9ijY+GtU8o4pS3w3y6cisy6OLIjBxV6KpRI1ls2xT
UbMK0P3dGAWYl6IEF0FK2GPn0sPGmsSnqFEh2TxN/ng3MwXsh/XqIfFyAjBna8HS+Mo+4NzqH534
ibjGiqSTZFPmif2IRqH+hDaeGJYahoYlv/Yybp+9PJdXlWZfudy6ZwHu8ozOpF5F8bs95tWXTI7d
2WwNQFvLH1HGVRvh28XJGRsACOXQbjowk5OarHcjK89hK7Z9pACUecGXSg9gSFgNJmlAr6ob9UDM
D1w0Dc/HYJTkxTnxjXY3bcBizyBCEYN6uVsdy5oSUvOL9pFBNnuXfvPUeCzzcLy3pOfd2JneCJqs
nrNSHhhBWcjRynfhAbLA6J3s3Mp8L8RDjoj/0k3fGUgM1yLHpiVKpJULTDOvoCl6kgTXPFNH0xpI
SelN7BuGBJnBMmtCAbOvEPWw26Ls1J1Zco+cWJLQvNRJnB2cFrJ2TJniceKeTPtHFkoi9UYHFV5C
pmQW0+DG4pvtNDffrpqbZzEujCtBAOwwH6e83qkMsxJs4J1B+PXjmMP8145/ZGl7INf1yXM9cSNg
0+QJAhenbaA3JhVP19gLjmj30r1jmtGl7Khhp/pLb6eKColM9NqKDlVrfw8EETok6F4VMdMrR4FF
nGS/N7UcTyX7ppUzpDTxoXupVPILax0D0SCYtkU++9uyngjoaECipFm9S0ohkfj7ch0kZCvGJDcx
T1DuwWmIXIPixx4lB8lmE6Frefcs87yVGVfQndqcPJOaiYjBCgyhid76meuszWmQh7kv4yNSHgKx
iasqQ8BLDneKqfd3DqMqiFRmSxqkp1d+rF8J0vbODo4FkDxImVNFVm8dAj9RQ9Z+sspqO/iMlBvU
LfvWh0PJoipbJegdHyLG48AZBr0JWLxZ5nDkjqSQfoCtGPoxfQrddGUiqx686JflxuNxhGvmDQ5A
Op1R9C1p4TZd9rp1M6qFkMeoWbnG1nbl1SoMIvJkB7CKdvk8084id41ZEnjZN5sR69ENo28JKUHX
3ttaaZ4+JgqzSClD6iTfrCguAiYqLd0dHW1/MBFrO6qrL5M+IZym8csBxAQp0AEny/aIMFGc++oY
F/BjuiHQQD2iAlrfY553wa3v/DXiE/VCXCCpesZnS7GVCfo7aYXxznDUD/Ikp0vd0HgyXLuEeTxv
C+Q4ew5MfOhd4mG8eAttxfjmTz/joPY/W/mPVlfxlkxKfXHDMTz2gGxtJMw81Iv0mtY4YCy3fqlq
NVyJgrGexumZpFAMEMgSrjBIilsluJMwyt8XCE7uVSoZD5WZfyWvzQvp5ZIQ1XRYJUsI5CDuMRXM
uy774GZkmgm2h3jVh7ufhQbnb8t4YSTaeRVUM26i5cfgJoI8CqgdlI3RLTLvrL0ulTYPwMaLQz/P
z20q8gsrCv3Uu+AzZjLjRpmzfvLcL90wh/ePH4ztDnlh/2qXLPPBLANEqEG2pnbHDJTo5znO1ZXn
wfjkjuYptdNvE2NiptYjG5oUVVpgEFI+y7iiLzD6DWogvlanvjdOYa0NMuAZDUt27DPRrU2J9jls
p/BIxdAylYv7R3vekIoWoV3curWjt4Fv1juZVoRGpgNxcCHxwgyKt5ltwkk1mXmaxsg6x2Pd3Hkw
uHU83Qt0IxNLyi5X4QXvqDpFCeLtrJ1+wYTu2BnN7pY0THXyaFibLBs2I8lo+65KrI1M7WRnhYwV
rXNRJu2n2sv4ltYOpqWLhnmsHdDcRFTGMGY86vcY5Kww4uQCh/ixSJ3skLJgYAIK9dNpv7B85y7i
1tlOEYm98TNBnlUDSJX9CKigMgajKqECE1ftXizvO1pU4+ilLUQ6KzuhN+jPHz+MfgINpfhi2iar
7pVutj7Cm+eRK/6Uj4PERWCOJ52FX+s4+WVg3nwsHQepZA2px2GerGNnomSs2+1cVNVGT47cND3I
4qjzEzitEAn7qkv2wSy7g9dO4MV9JndaK2av6bLjhzvleTuRQwQVS/5Xl4Vf5mG+lrJB9u5M/VkF
GeRCVX/BGCs4JaJsmxrWd+2a1L+6nE6CnnifW2G3yf3qbs+yv1Vjph7imDhzDVxSV463IzA02NdT
YRKMRLCV1aWf9UByjiOI/XQMBHwxEXLkQU7BqmUi8eAlb5H93gWj8zlqJnR9fvm1MfCHKlflX5mr
g+zkFJvcJS/b9Ll7Y/ibUjC3wnH6XVpNz5WV92QV0gtWpOP4gowt7qMwFMmUMfeFWCDStvVcp2m7
iSPbWU8LxdYTob/LCpKL86JDugI5/CbPZhX8CqWNeLOLvY3t6WfXr9yjFHIVmgNiBRsRclXDz22F
oO8I0QlIBG9IbYS3ygw/YV07//RdVLgNy3G6x7bhGae7fWMIQsyAc/aYQUTStLs4L3sMCwGSdbqi
QhSIchDhMdeabY5+3K0cIpY3RWa9dfF2sGwqfYO1n2ghHLe2WsVRQ46GbhAapBDY0Znuy5iYs7pt
4Vsiei+gP4UJ289277uN+z6ZR/wjq4JJvxdnziMZKCMhQ8ahMcttUTK4solmqvxYXolf/qoq9SOx
mYVUMpGEA2q1amfXOjaGfpjHILq2RtFfrEaEG9RUFQtNlqgkeu9qx862PO+XS5fYP1URqKa+5I1N
mRKcOgGoMnC7Te93HY/6AHxilLcHh3Iq09OW4GN1EA4OeT+2kVwykqGWQF8Htko0bHOrJg+Jsk2/
dNJgUsuMnyYVPU+raeVUeCv7WQNSLfZFrINz4u0sC3zgbAz1JqgZftleJA5GlNkrQQ7dPu7jim1I
KU6NJ34yDzf3oQNmDKP0tJ1YspVF88aazN9rMOMoZrDWUAVtExvOauab58ojCFI5Mn7qGC5pxb5W
4l44G6OA51aLp66ATikLMM+lNNxPon4LbLcEHsS+T1Ta2nRpuyS40dcbDNZGkTkHjb0XshmuBY9R
OJ7bnDF6R+VYBZ9TIyJes2qJkiSDEBr3DHcpVsGOu+GZg6XwNfT0JmbnPIy1dcJ+B6TIJSmT+yyn
ITayFUYod52mg3NxUeUcq6l6jALRXOo6Z/Iz9P0tCKg5faEu3ITJkI6L6IGQ8p2RMVvLchJE1SCe
qaDg4NUOYpl0IHPczjcuXn6Wnwm47T7az2aFnEKRB98EG6Pq+psM5meLTdkykQpOlg2g2ZUNWQYh
X9zUatp/H3CiiIkvLGZBVi+INu0XmG6mNznZ1vojZH4g8HiVbt0YVqjdUb4ljfU9LUXJlqP+OdC0
71UL3dhoftUkaVyQ2IW7wMt/Tt4y6rKT8pBjuffCqdnYuAh3bhh/t+36gdyrZW7LIFvb7MmGFPOv
5KyODNMnfSL11ipi/1I15bBORAun18spZLEWrkkOc7nPVr/Y89JkVZQv8UxyuTEyLAqNnMFCq66O
+MYMY51TiHwOpqMWfXAqLGGtLS/n6ITkiLdp1W0x8J+i2Xnrg9zcZWZanFTrC4T81tbORhBWdS5p
0LmVUEfe6/jdCvrmbrqeRg0R9tu6zfO9n3BlBpFaMXOMaKgRqEbYRhJnebBW0bEop6/EamXnROg7
OV6warv2UuIsWOd+w4aQRD4mCciwJs/hO6YeyEqGQbpwf8QWIxq3EBzlyTs0wQR63FOk24xQur3Q
+F5iJDbxtO4YOfI8GHV4Vg4fz1UwB926E5sqdvtNwsrxIdLpwQmQdDGhTTZuFzv7gGVLkULPrMD9
T9pqjqHhl6TjeZjW3a+mNsJzpwQ8xmzKjoF7axiyOOD1lWHcE8uDKWFHnAH2wIVc9p+dICY/Fd3D
vp1NsKOsn5Trs9B3OliKKWjS1BXR+eNHOXk/W2ZrzP6ybsfwIjuyL3qMw9a9pL3znZrS/FH27t2L
zZTEui7cWWl2DUZwx102WltGQuOujul/cJxxgIe4pNf0D8xbss951NzmSSrCkLxr3i7rMZE8C+Ss
FExlfrLr6tgVQ3lKSDg+1sq7O3VAWBK4NmJnO9Z7ax4ZaTKuSnQePwTlmuzDz3HZU5xPTrFXhQsw
MzIUdYADPLw+VEucdjMUzy0joT3rMhQeo9PdKtk/U1TpozIrpAR1+VpTI+lUOMcx6sUKI/g2Dgra
tBbUpJFBjh8LBqZkUj2yntGrVNjpqTd5ikoV0xt2QL+zoaAVmHFhWEl+6gAaXJDM7RYh+7YmnvQ+
pA0UR9WaO62jbwHCtbXpk6HoKrwHWLeIem7EobMb56x04q0iejGRM34rwCIwaJgA8Dr0NHNjXqPZ
4jkYtPsqYRejCyMncHcMwJAW+6GJaHXwl3OM46dbGZf+Lo+kvXWJRl0Nrc2EJq1jkrTVwVRudCqp
pY8jEUZ4xwf0TnZ5S8fSOKhkx/ugLzfyJ90ExOONOr1FWAbTHP+ETRb2vmJPyQpKDce5JW2bNiJv
BmftmUBnHWtuj6IW0y7E4rUJzXiFHWRkpOl/KblWHisLuqQ9pMcaBdVD1Rq3SvfjUfrFcIuSBPRB
C6maKJx16ijr5FUNYhMVA0JAC5cWt1S4cj2UXnYhkJzDMwp739cld6vazAnq4sYfjnSTgQEFrxG2
feTZccuWqC+zax+bJH9wbIa+M4FJpZGPZw4mdGrOy23SEjTRFvLKVL5b913vf4p9lhNpb39qamqU
eEJ8NBZshsbM+l7nbf2YBcN2bDr3a8igBVjdwFvC37Gtu8p5NceDGH+JVrjPnWOKxzAXz/WAfop+
2F4XRIK8emX6q/H98VfTMN/zNDj+Hj2sZ9AKZzPB0YbvHAdbFdfQdvdzpNqvPAZrNIiwUAu/SU/S
6ZmOSx3c0gJNSZw0sB9HuUmsrjwarNLjjGDKLHpKq5mTyKQ7143TrjFIaySLlXMTPc+POBfew9jO
0OABETSM8h665Yc2qxK3bK8eSV+2mQ+Y7suMahxsKfkg/DJ6XLAaU/moW0cdBtW+V23RrcM86Hya
fgRFrlaPU2Qlt940K9YNTzUAvzOjm+DsMefchJgZGN+n+do263RrJDLY0Fp7x27oM0wAeNvmlrq/
R0ubU9Sig2tgKAiaOnsy8PEmxTfLsx5wJxt7bJvpzu4RuXG7/xZYM4kGRiOOWTMlG5J7iu1skwJK
lzQcXLxOn4pqfm85v7NwrJ/dSDqHjj56VXAtzyYROZPi9gN0Ds3qPOF/zIrmWvWLsMUlfphKNCbr
nTjubM5IFWDrZVuXpGe5TeZLhYAkuosyaR4IPO6hp3LW4RgazqTLm9fRrYebPZRHws8/OZ7B+Bln
zjHsewoa4a3tgIrLihLnBXLkE8N+gjDCdONiEVjpJok/oRF+dadwWplFB7faj8u7PXDBN06UbQKH
SArNNA9uesPwz8agq1K7urCjpcdqx0MVWXonc2HfG/VhCoY2LEv/osAe3qRpXi3uGZtBNva2XJ4i
Rsno1k8ylHdomyYWWF45N8wFpXhKDAJ1o/Q0+HvMVuWPgvHU2lfm8DiMj40oy0uJuYDGs7C+IEzE
wG31YE5ZM3ymXxyna9y64VcnFw3bHx6KFuMfqsOA7RLQdmaW8q1WOdJFv3UJ0xq+0RGYZ4CS5iHK
nK2JHTyYCD4W6Mk5KtycinJMHyflPDchtZ5rpUxIlh8hCyqQG/Ke8/wGgD/dLRC7PoyQk5sPqIhy
KzuPOiKYosNvNJBrQ8s6cdbyIxH028Y8TYdSyv04Ftaxi7z8KUYY55vdNuC+uK7IDSZqXOYH7ScT
I5nqRKQwc+7ISV77jLFrUkHw5ajXOBg7BtBuUX8rYwoRYB3ZvaqlvR/Yjr6y20amd2ey57vFg10h
uKvEqQ2D9rWSS/cMXaAfDwa2oaubmC8xC833xul4BAbeoy+Z9I2DyW+NQ+fGVuheTBRDoYj1VkOJ
2jSyujXzmFE/0aI3RWteTWb9q6SQnwQCZb7XOvucdox3uhC/2KT7nWtph47WWnsUoWM1tte2KPtN
hSqTPRRYcSv34se+8t/CxCdzwR8/2aRD9SmCW1nUah/7A01bzMv0bnn3dBie2dM3bIInImi7Mj7U
JeAfcqzH+4S7ZMJ38MXvGXwWRXa3cBuyKLGJmy98XB4AVLXckZju/5T4FPx4WzTMpj5+5MRX3tzE
Na/QmDbJxmAf9KV0u/68ZDGvraI2v4h+lIjU0vDsTMj75JCSgGyM1bXNcrTbnidfUk5uhr3FK2Kq
fM/4kJZqToJjOyQWeXNR+12zItKZZV7SHPRBG0beyXZmSSPno+8cWNU7lfMjRCr0MjDCoRrwSBUO
QtDn7aSetPaJWBXxL8U46CmL83nX1ggVoo95VY3GtG5Th90N4ysfsPAl1O9BQAL0xnFQdgKVsdYQ
7uS+E4vrIMudF2+e0nVmj85piEfnpbPMP/7otzzvoMXpXV+O8mA2yMLLWlVHPekl2CX5pqWTvZTt
U9RGzetox8nT5ExoLvL8Hk2k3AE+IFEofmaqoy+DE6XI8yKyf+s4fbU+dhFSEZ/4AZwf/Oe0nC8i
8gLGKYV+JiqL3CW3O/clIgzaHOc8BViikqjvvswxKyzMBe0JbyYxTD0zhwg1G2ABGe0K8OSuhwi7
XuTls9er/VABls+msr55Gh9k7bDJ1UjNtyNgwR3bXRSV3gDluKneGTXABbdNFAxApI9U5FwSFBsr
RdYUg2yD2wyV7toUat7JiF6W2lpffQr+ddtMI/WdYR0iyxUP40zL2xI7+arZPQgZyife2Lvu+2gz
Iw/ZyiKdDjUytFUvyD1B9i22bDVZsMa9/1CgKCaASYwyPo8JBW81yHcOJwPCJS0NQrJDJjM5e2iy
nEc6XfeRtlJi+fHOleGprVBEALiftVcVz6Qc9s/Ub8nKNMp077XUR1NNjz3NYr55ikGZ0MFn6Zjy
BYktLW5Q6TurHesGlXsjiyC/YuHw2EDqb70vrOvHD2O0WPbggWR+wX9jTXYgum7ch+Q9cazKE2o9
6yn2TpmUxb0dYuccV4p7mkVb4wfO82x9EpFhf7Z+lIO8hSpKXlODfBiIIp+VD7G79IIGf1s6Pch+
mB6qcL7ggI2jE8ibnEAO5ga7WlOizhhfWRPX5m7o+uGDaHA2C7L9cmcgsYj490fplm95hPZS5a3z
GZ0UwSnxJzHSkeS+lRCGNfbXdKgfAnc0HmgYEAGlIzOeOe/PVmKQkMeRB5pCEoYlD+4YgFAMxq90
FtYR45hzZmRHuoGyql2k8Mz05VxvI3SgDE4K1yc+HGXt1k7ibtPgncNt1r+mTMWJ+6rfStdOX2b5
6Iu02mL8n7bzAIC+FU+6tcKNcpvpCqniNDaOBzwueUmizjzLSrgrTxvzhudEuJ9sd/yn4fL/E03/
hmi6kAwwgv7PRNPr2zC8/Ujl8EuI4c9c0z/+5R9cUz/6B3y6kFn1An36M9g0cP7hmb4P0BS1q2vz
N/4bbOra/yCHmXs7ucrwIl2H/zU0UqT/579c6x9wFKEpYUVlOo4L+L/+X+DzHyDMf2ZhJ7+aP/78
ZzDlb3ZaFyhRYEbBwlxFnmL+G47K0b5RtEZ7MPvpht9kE/dgfFJ2p0bIQwoF6/Q3DuK/ekU8pK6D
cdnhzv2bmbasYWXMCJgOE4JqPPhgVV9s/zK5zI+nmOHtn47JX3zA3+gLHx+QF4oWZJ4NevQ3EmLC
WmPu26I9WMQWlw2+kgDj1Fy8+d38+r9+KRgo4AU8XtDk1f4VgDAGJWt+jO8HPRTvRVm8L9BAys6w
SL7/51da3vSfMDfLh+KVvBCmBOfAvx01AW5oSD3VHmJjirYRAgBGcz4tmPp7cirn/L+9lm9Fbhjw
+A2t3/32ScuuFG8YM+llY8mt7DXsiL0L/bMysXkiVSaxIzxSqOMh0x0b5eDmJB0dVP03zMffnP8f
nxpuLXuJaBFs/A6YCMYqNEQ0tYcoQiNaxFdf6iedqFfL0K+qVU8DnpA4S/7mDPr4hL9/24SN+35A
1xX9GynVYLLnBDh1D5ZRHHNTHO2Ax0ozPXVCPfUSPXad4MKdX/Oww25oZG+9S8qJnrh+qB9WDPie
c7/4O97GX5zZoY+83YF45fpAMP/1dPP7RtplWrcH4SKvTErv4Ae8mnAmIqpCQaF7lSTX4k4F/GP6
gjqzvOuCAJ9Wjp9CFvOskneTnwBt/u+74F9ccX95mDxoObB2TZPby7++r5mBFWv3Cqm67PpDi7V4
08uR1Rl8wsnligjEOrDF19YmQug/v7T1G6Hhn6fIn177NxpWGCJLMmTZHpTnPExmnkMoANmRqCX6
Rr3iueGryBX+Qv97hj++ZxL0n9/CXx6VP72D347KVFRM82rewZzamKAD9eqr/O1DAZpzS/jPLwZJ
99+/7SjkY3NeIuGz7WB5P3/ifzVx5WF/biv2Vi1+3ODsNwXLLbYg2hytndtV+w7TTZm9SIH37WOV
UobTk9c7BxHB60IGfQ75N4uCNYo5dxwjIkEk2jHye21RbEXFSAgsxasjnxpCLJfAD25wUZa/+daA
uWtUZJTuorq5tAlbR6I3yaEvVsvflz5MtNFZ21Ozb7TzCbIuZbKNSDVklQKcxOcELQr+kidozBx5
q2eSkgOPjdfkrZt4HD4uKDVOT3BnjiPQvtRKD6WF0DAlO5AjWmPcytgHukhAOv02Deox64gpTByS
H9SxiXiPNSNuJmKPImCxZ6ZwaSpa45WfFkfWxQfWyqjlKNI7Ej+Hn4XM35ZgYYZvBExEu4y5/qqd
xi1RB++VV743dv6+nE92xCls1XyGrEa1PPwIl1vx8s2YhAevU3vYtVO7CpT9A7FxvDLH9N1PMzy0
wRWhGYp0Ppel/MOkxmdUOlsPIk7P9/lx8xA+3qVedCujb4210tWbxWu6NDxsWPTrFPX8Aq2frCzk
YMu3yeDDhbPc2IQHymXhFgecB5OAHtYAwIZ0zWFpVL3VVXOSMTew5euPPXIai2JrN+Q/CkA8Bn0Q
8dm7qGc7GyRXsEbpytUVW5DURPbc/ohSwXSaj2pM3Hq82XyFGnjLo18qbJ0Va6TXdOI5Yc8T22Tu
i2106lJmb42EAujyTuJwviuHHRQP4SgcnyKss1XlndMCDZa34PbuxWKt81uW4h5fAX0ZWUo/u1Gd
2cO/LS9Rz9NTOi0nWiZ3y+sxv/025IiPjfLNmSFDLN8Uxc+NVdEtKMxXAySM4RrvRVO8WXn1NgZY
bBz12nVsSwlECpvk7sBRJdvIespJE3ZN0GLQjcUaGte9qOgUI4fYHB1xfrr4wRh5XcaaTF4GimfX
L7tNTHkx847WdSp2XZsZ66HL3/IC5hFPxwc/GX8BsGG7vHgjej/S+664Nb8qa2s9eoEggbT28RMP
l493D2aAdClrfFqeu3k3kPT8ZqOPnjuCMfEcg1m6RCJAI2DhDHNRh5ap+bqcytPycHZM/2ZI+Hdz
XB1yi2ND3Hi4d7sEiO346vQ5+7K+YQyW6xcrq/uLq3hvskyxVrO74oblxz2mJRNgI/sHul0nf/g4
HTsvec+XC3euOA96o/zi2Mk9AFcAUY6X/riVECj+PvnqNSq5VpoDt9tVMkyvDkujlbVIGzrabdht
+IobMsv8KH0DMMARLdhnLisLrT8NMzXhx21rXB71KZDdaYkvahN3rRQxwrnQr9ZyoNZNYv6IZ0yd
wd0EcbWSgXzCbJ2+B00L5dFkiyz6ZBswYAn64s3o3EOXiW9kN4+aawCP2QqH+VtotOAiTLX3JY+s
aKIEViG0hakzGDkufyGS+6SbuMiC8TVc7pliYf8qn7eOY5rfwqtgBSQ813Buw7LEBP6n8Gm2MyhC
uPeAdXZzr85mv1jFo/hqYt4nJdeQe2DKHsBp1Qf2pnbILJ7Yi62MKMl2DDOuxGnAaFD2q18uV5fP
xnO5Y/pCarpcrnTVA5nsLYRMrSCGOBMM8LoYi811hmZxKaBSMHsKxy0ieLKJplMLF21tptMJhc0x
IJBoM7TLY7JR8coweVnfNJ4/diO5b+DwJTjbFhjitEGYQVpX66R1P6X4cNArwwAs2/yFaTgBoTWT
sqjkiystgs0Mrqsy5bvyJ/0KayXcfJyQH8WLL/P35XHAGuHdS3xSb/lquMUJwWpcC/NnF5uf8rQm
7ce6TzEOYJnvSriym9gPBdao5RBp8VlGixUqOX2c/LJimx2eHGmgvF38L3Vev1kWagWrJIqKnCDk
qWgyFttRqsZm22j5S2Id33qN/6mrI32c4vxIpkC9y1iLYGUhzEzJeIDE0L90km0R/NZd2FWMroxg
w6zjuy8HbxPPGF+sqBB4vWxSqPPO3pgT57yTGHtYIBkHUI5rzza2YQDRMWtnG10UucW9k5yCicvH
M7gO3RgfUQLEQOYz+nl4WotBPyfMgNMTPWRnhWTf1tExqxcAuOjUpgpIhCXml5VdA7kLZ0c4/l/2
zqQ5UiRNw3+lre+0gQMOHOYSe6BdSkkpXTApM8W+7/z6eZysLlVn13TZzHnKrEiCCEUQBO7+Le9C
2O7OP2q3uxY989bMmrkJhh+AF5GBhOZMt6oHgmRCmKb4eIBQySEm8xo+7saNB6RakXlef7syYwxR
2PoorKe26W+odeD9CvloZ3riLY1md5cC/toMsNFFA/gBbOi4QcfrjT+8FoqeXzjA9q0Q71PFirHE
9M1LkG10PaziZyB9Xmp22ypbaFDYMEnsiPyCNu7OAoFI9ZdYNujpAvU/6NFOWyp7sBTggVl0jDr5
VEwMgSjoH5ZivBNqLrfl9aJTj7dbhmg4ml8hRAAcUFOQ3ee4vBr5PqLL2zu0d1jbqtZ+gkj3I5sY
tqarPzqjo++WIrHRxKwQd4JPts3gJHMyaMIARb2sSQ8OSDz4JJrdzrRC+nbheOj6HiVCgcF5WHzp
ZBVT1umQYEvyZk9vfZV/KU9LeNk6wmCEExj0jGWo15N9CbsGbckHoK7DQwEo1KJffQWK9duc04tA
weA9Cd1tlIIICBEYCaGEgfjvtPFLUlqXw2BWJ5LveJeM8Ve3HUDmeMl4qbn2RRpnwdHEu0TUqG3Q
H70K60nfeRJP6A72ws5CaxtKbfkt9lAuX+okPRbaHp+tJ4+utETmfyum7DFmKd3peLdOS32ea+gf
np7RP11qJKcWCopTEVN7Ba5QN5oOarCe4Y/M+zKV5yYyr/RWPBSjpK/8uubkFrf9WKT7rneObhtg
/pmDwMpM+FI4z8IXvLWnptjBl7tJZQfdXHNPFUA2bx4KjIupmsWz+2TEc3nuQHvVKVwolBBvdYPW
he3A2IZvfmHl9YWC5R96aWRMm/OABbwLlaPuvmMFAAeKfvsEmzY2Yw/UTH5he1bNoEjvvYy7KH9y
RxRGKhUyNBMrKsZuYFQCOFpRKfd5AKjKIMyznW/dxPKhq/Y8QtSqiX/TmMZl4Fg43moNrLgExgXx
1jBZX8GYoKsO3mSDbgyBFqKm29oEV9dLxv/sWacBEAViKhFIED7Qq9EjWSobumbKEjAI8BMj6E2Q
NNyXM0CppoWX5blHZ44hfeLiGjZgEfuuHMn5FKMt0e1TNDWH0ZnrS8wC/XIOgf0106GfW2q4Hoaj
iuBkl1heF50FYzF19iCWQYcPwwvd4m5LZw7YxdAQRrnZrnBjeCqiODlIGuwcJ2pO45AAwk1BOkNY
9HCFO4498BhU87YNK8yuiwL8tCu8lTWwkTByvL2hBe9DC0nH46JuLfXpEpX2zkZm0JbRhwlEiDGY
HdeVDlUPkkwr3nayBaI/obm8NEsKerY6MZ15iB0U96K2xBEivB+7oXnqPXMXsSocJy3chZOIrmj0
wcMLH7OgRhBraN+zWgvAOOQIF4n0tcw6b29mX2tZ4EYqhkOKEOCh7uLwaIFRczv5xQUVciB7k4cg
Hq7k3CJ2lJTbOR9q5I+jEgWXaacLYoOld0/upECEhfL47mGUGtwEiwopXUMMx6H3LmzSB3R4jadC
IFfqzoTpGmGyHYMCmit4byyYP6tLHbJjaFvExD9Jye3DWIfqYj0PtvBnkF2E0PxOqUMlHObcRanV
rO+COAv5UagyxUYfUybBOAK4pMJW0L9gHGbOrH3OOgCVAdlMAg/m0OTj7eTJdqs73lEzJs7U5Aca
Me0hxtuu12Qx3S9lUd4yJz2Xbni9hrpdQprpim7atHHyhBoTxvJhd29gSSJ+wD1mIOn1m1cdVaRc
BgLpAGxkRRVid6APx1jH8zjWXmzmDiZB2M1BWOwX0z6p/z3Bl06b5GOBFUMQnxT7MAtu6HK4G6/g
UDVC9IMMCywlfWsKAg0wijujduOTtjNpo19G7t4iMT1UOKwmFka0g9Xz/kQXbk9+lwfaPohyBi4d
Sc2o95nGz5ioZKtXtZZeXYXIxTKgj51H9OreAeI82YD3t6GZvgmL6z8uLRkneZqGPqtf84t1SYZP
NhkJ+r5c3DKD6TtdL479kLvy2qNyWFkV01K3H9z6ugzUELOXJ5t1GiYxDYSkognU1w9IGOT7cVJY
pqI+aTXkbcNtESZqywtzKC41B+eGEFWlfRAXL7N1bQvyS2B/RhqQ65GuhEg4gKTjymogs0BMq5Cq
K+4cOuJVQfIFgwZ9gzZAOJYFVaWlEr09AXDUwiw7toyfd2jYw3RoPGyo8wxQfDBtmpzfWp127+I+
UdKhGQyyBbSBT8LU0ejCXh6hz2wr41nfoDD8EGfeKYWxhxz7cG/m3oifvHEKzfHeHOeLuCE47h0u
PJE9CdpBqQtrHoCDpB/u8Y4SMLZDMHIlHbleWUEPF4sQT+tv0MdwINDpOUW9Ogc1rxYKLDyr/FjH
XsKS81sPPQ8trhh79cAzNo4JEGnNks1sOU2Odo36O6mJrkTRGIfGkHFzqZMQqGd4KrUtJF1hgimu
E4G4SlarZLno7UcnQfBFK2fEBsSlrBkTrT3f1Vpx6TjzRQbpCR3Rw2xgIzvzl2nBK9Rbq4Iicmnv
Y/lowUmuenSTEu4RQMW3HiU9U8hT2buv1WDTijamS7BmLBlO/AYPpUbLj5AseF7Lb+vJG2rNqWBc
70ROoSJhkTJi8dHJYjeW/KWW5tR5kXqh8qzyXUzrW274NJbXQU4txZgu3Ny4A9qPta8JhBMi2laz
b2iH77jyj2rC6Ivqa0bTC/TCzpkghcdmw03K5YGEyoSWtZcEGgTB5Ho9CFyzfliryXXITNfYr5or
KZ4J0svUmi/UuiwgnnVL8YNGPHUUkvqhJGRfTQec0ru0IDZ1tM62SM/BmgjdPSGGt+/IhLmD+YvQ
RB87PEKt2a6jFtiOQV6bfQe9rpAT3PMgnS+qnwPt4E5+0bev6UQCoiba6rmIh+9NPdyrqUT9qtHS
n2Rpv01Z9JYY35Ii3YatTDFSKJhmtJvZFFe6B5Z3ifnaqgQxtIyecJrubedL2kffauOwFFRVGmCY
rOpnmLDYTatrMgR30zJ9VV9TaqqmzKSI4ChMG4qZjsZvrwqXfSvIJoVaSB4Fo6OWFCpGy0r3U87K
tfYGzA6VrKCb+BYBTAHNWJ5qrf2Yquy+9tBtgb+L1RxzKoH6JoyK81TjuK4aGIkBIxYIk5/oFL2G
AoMf0LtWRt6hCj52GH3MllJyHjnrqNXOtHqOEMieHHVrr5u4UcWpDeTfHrJSDNUUXKvMkBeYuAVb
5S1BwwJi23TrgLXYr4WF6EtmozYfQKSH7MCNF8Zkd52Xo4jKDQ4YCe4T9sJEAr2CIps2dXZkaZ7y
rPlZ8TC9/K1o+ushAxpL7UTaKrfmrhRTfmw1sEctxTmMdiifJcfYM9MNkjpXI2Jgc8us7nFxEsHX
5CtOzfhO8XBfNyOAdcDxvUHglxsQKgfjah0PXWDxEzZk9tgh7cHh7mQuv9sLVIC0nvnktDuE0y60
3WcTqym3W7jF1+HXOl/MACvZNdUOYKZPZuYb1BgHOC3bGduIreCGVuk96/1Qhx8yZOIGT4XxAmmR
dNNzM/b32Qi0tRImbHcVHxgWwosDBAUVUdtUYddMK1SlsmxiZigAPXZdDiBPrY80XDZrjTTXWHVj
im6FfTlqpEcJ1PONDIneCg+gaxVSnIr4QeyMW7JeBBMplbscgU3UA06kp6h9G0piEYwCElXkoF6H
rtAcP7Sy9o5oyCoeEXxwbWeQIOtmeRdJokno+NomAOSW8N410+uQPMIKaUElMcVkdva9aAbjes09
C9iNcQK+LWu5RCiCPjbdfAlphFUq6LVt1uWI3tnOm2PkRAzXoWldW1P+sVZpNI0v3WTxrq4ksT8S
z0c71tFgZ2krKE2uix2hYrqv0YSDGcWUbsNWSkAaaDPGiBHiDrCIFcMAxUR4cT/clJQXgggrJdib
tZJdVVSjG4XITz1YVBkx8qbwbsskdw5qKplV3lt59JAio3i2JvnRTxYFRCjEJVWE2MSgo7pFJC76
aa20lF/bpbupNFLvoExJojKbCZXlzQxnbUOSd7HmzIXJXb2ubakkjO4c+aNutRF4P8GRKk2t9hyg
XxwixhuqDBua1flGtv0OZa+D1hKQCBs+ndXnb82A8/usQMrIbK1rlSbIUavlZo3m1i9K6DXvKtti
bibJozKbe+pHNzveFBGwIRQxyPP6vnWrd48G4zGrr4xZfwlswu2KJkAQZq+QrZBgicyAkoPxsyaw
UobG+lwWIWhZ7vophTYCoEuDn77jDjnihfGiBcQqFSq5i3c3OmCsQBt1F2ZGHgrNGVGiq5a1lKm0
EacYcF3CV/MtCMMu2P+gmb8HpvOsWUV1ID0/2qEyd/bmflt7+deq7vwQbdys4WuhZoDgOJI4BVib
+luVafIQ2TeA0c6aXr0soetsZ4dcN+haRWOszgVayhumy2GHQNHFKGJxNelD/wBM9hHEzkbLcSlT
gpOV5iGdNd1XXoRdG+U7pHS0atOjCbbtS615apfDMtl+GbQukBGzvjTMLLkJSguhCfRoJ9Ef9KG+
HmAubLRsqA6pGBCwR5ppj1aMva3rDGUfg7Ah6acbRF31S4GlVTREy0F36cxVQTCcwmT80vSwl/O4
3Y6E26RHbwUqTrvAfUR37GDnLeT4SnvtSk/VSMPktIBf20MsesY2BzG43k4vjWCEV28XtwVMK2OL
O8G9rPsO5WQUlhD37wD+s7EXu0YdHIqvmBx/3QQGe/1LWQyGz70gf9vYpeN3yUz4r3sahY7CdA7D
XN0hQSL9dSOzXvo2I2cMw/K8ijLZWQE3R4ZIMWqI5ph8GRjqG4zjYfBEzDRgjzoqhMx20HjEDjwl
YrJZ9q3VNeH3uf5SoEp5gGMNbyGCsFyORu6vmzgNXrxm9vYCnpuP3NYfN+sxdNDdfYSUGCrQmzkr
5zNX0/K7fLT8de+Xh2bUm8cQ+/pVqs2yeqCzXkUlVenEfW6qMcRd26tgzdYBJZx6ittzosQIAzRN
NRB6ppaWjH6oofnGYRYwgb6H5kM+Ru5h9PrDZE7TXseVJe9mAY2ITR+lpt+0alxR8N9/PpEEfFCW
UtEwNNPw1w3lfvFzr09TgJ6LegY7JAoUurAOI8SQW0hBNPcq/b5NDf2+rJPwkBaUBqNAnqOicC5T
ET+asqkvra4D1qfF+UnL9NDnV7ov0eFBdq960CWyN10zXUsDRX8zzZKzBwaRQmQRb6WLMqhbNOad
bWjiDl26ai+TKN57XqHQwuhhWUQETDqY/9H8dTtuKPWQQnt9O/IZ66NphJdBhR9cuAdqqu85nXCc
q/vFzKv72YJw7uIlcFqPOaRhHQDDW0u7mdDVuVvqa4pi88FZ4hdLL7ObeDeRGkqTEtBAdX+xUouF
iEvc9pqk/K127SL6bkyh2EunNUkBDNNf9wb1K/zhmC7bwxBaX91xURrxQb8bhfOiwVM5TB4SiFbh
hLDsNpMXT/6gNuveNKAjA5sMGgcruNPqkx/K7COh0b5PaRv666F1oytJu3WvamAiOVmV7Zn0srOg
zyCWmQEVvXKCd+nAXS7KrmLFt67nOw+OBt0mNu48f2M5Qs3LWZAPFsdybB5srdsgAjOfXMvcCzWK
HTU60RDRj72VXNZ5G3L7BXtXK7oDFfdLezY4IkJB/G/rABavHSW8YZuUw80GokrMVLOLahWfNvu5
M0IfEim6bXGjUbqr0DiLsVS0AEPHSe8PWILqW5TuOz9TE00ZwIpPe1RsrRpxmTCF1l+JCPknckpc
ZcV1hMUarURxCnAAdFL3gBbTBa+VBHSDh0gHbyXxaT0kuXsDBj6CTm0s23iZMBJbNHQlZPGtrvns
+WihSOkPVtP7pTqZEAIB8H61q7vWgIpTmOwpRUx4vsaW7yy65a976wac6W8PY7sSh9xzWTn78+xU
M5IQ9eBH0uJDxui3vfWYHT6OYbCcqR6jTQwZE/xjvBTcAjFE28Dt9igtWZsWHPxscFljhyV6Hm6r
KP6aoSm3NadmF1XNDFG3exSpwy8/baJ51iGNmBmFhzG8DGLXF705bWUXVJeVB7U3hGptkfIUWZLu
0I16D1zrmDgXbaKfonJ69erqabG753QiYgQHfsJEkrSSOMSf8SrZhLCwbOw5EBptYMJp0Y0ON2zf
ahp1D+tVFw11gqH9XhOUdw2+I1koqv2HiT00+hSM2dG1z9Es5N5wgJEZ6c6VDkKwKYICntN+Tez8
vZXuO4nJxkalkTp/+D7VwdtsQW5w2vsCSzRlFkU/ZDqEWnRWX0AXaGZsK5chMUXmcUmJ9ZKZ4LZ3
cUQBefGli/AQ04tthbNFzITcIEIXBTWUO9O5ziJmu0a+xpn5gv53snKbEWSDhN+joBZRajTs/Dms
wpKehvtFeOG76XTvZoFkb30XpxICXEgEZ9uk30vefB3xEl9Mf6kFzThBv1fCHbaXgmQWT4BLRO++
MgtdIc3TnDVDkQLq6ij6/lbUFW46U48FHGITeaMhVz4ELfVhFrgFrQd6ccDq7xDIQi9khLe8SCrg
tKI+EoFPwVrlsbR+V0CeUBTtSCUCWfJlcGARAUgkos7Wfl3gdWKblKc8aO4MHYKWQ/q0VvQSL/xQ
paBpTah0KixuXmw7Efho+ubbxB6fGk8H6qxXmwS4hd4FJJDww0h0hEbeYiU1BRKnuUUOb2/K9C32
9AdTKadhb0Q/NUciDo6EO1AXwCeXEhJQgp6yELzcN1G72uZk1d5f+I5ZCsL3L1AwTycrANbk0RU0
jdWN7w9om3ZZQqtHVALyvX1afWYrMPN7A32giR6JU+XvRHoBaUzGcgZRYC13eTTUegEBK0rsfUvU
TYEiNjbICtHjU5cypMxoofmEuEEoSGcJeVRZuL2eEkiuvU1yCVr5g7AQxMj8IU1ugj4hJtSdU1za
1Wak2lMm0gD8/IIb3dtkJ9pWg5K4KTNcYGfsNcpkh+bmpQTG8p9BSMYvVlwIoHBRwJAaDk7T4B9/
wT06oQhnl5LIqcmNpx44UZOSsqpTgoF+ZTgXy3gCDY77cO/u/vNniz/5bEy0BR8KewBQ7C/eY601
2Dml/uxUqY53HlAx4oOMCM4c0AdhX5divpegRebJeMJO+eyNo6+yMNqi94EXIkuAiBNxBC3l7qrJ
vPMEF/cvYGny30Bhnm7oju1hNu6ZJk3DfwVpFWiKgf9OuW1g1dCoJUF023bcMA2TTM6qvFbgV1jJ
3kPzBlwVkLF6TD8UmCOO+RXxWcarOUMbmowYrMGbaVNkcTPQn2g8viVN/pZRKuSeOFiCoAxZyNey
jQlub1cIYqirvF2VA7vauq6/JjOKEFNIUrjiNEgTPmgESyRdIryfSeRFmlVoXFBLXZCBVmfpmpEA
qE4rbmqyK4TPT+MMqzi3h/s5j37ExXjz4snsXiVs1HneZDPeZ007bK3pWagiYyzrs10Q30ZvyJ1C
3DDnh2yKTv/5jjB+NQFVtyNEPoEHmePo8t8AqxVal5pL6eMUyxTZVN3ag1El+1V4k0bNZFarUFF5
daZGg/JnMee7JJPi2hisA2S0kuWAirLrxETGSoGy6OLx1A4aihKs3DOmsoclz5zcj0LqJ42HkkxA
A7gyysul9fLDoC8f+aKhMQgq5SDrGVdx9ZtAEd2aYbTNo7ew1QDCGdSrY3461VAsYopkycjcj8PI
RgejsjFzoi5BQdRMxKlyFHc+35QN5TbJErpPutsxojGVGrA3YOB/dRYyYnrab7lAaSOGWVTNzDxN
4LxmnUNUqJ5H+Is6P1X/qtd+ZMmIzAJaBAYidHhffMu9tVyf54JIAYmGMT5GevHWC8qNuYkYBBoq
lhKXL5SUf2I6qjUSoyJW6I8EetSrqPhYlOZS0VxqFLnAMPCtEZm4X2vtlVZeW056jirtRym4fYoC
vZoysF+MgXAPtzUaIykJlg6urA1bgCwlan3teNRyyFx1UlcH2iXJRktwQXsTZjL7I7ApDA/tJ5sn
6RD4YTm+W2OktBgOgdVfmRUsLAUSkDHrhOKdm432GuaMc3Wq9Tksox8aDKs+LYebWWbuxuh1wAD9
9GSifTJPdUWPq2v8DNuOv7hd/2RFQV5IGjpMANvDJPhfp4awB2NiaW16MtVXVqsBkrwjMZz3XesQ
CkpIWnEsApGDlk2pmneqYVYqJJ2lMAyYXPwFfvdXuysGkOmxSNiMI0FFUvxySt0sR1nFRnzK7PCl
ypNbwuezKn1nI0axzXwOFOIMstOTgl7lbvYW6PWz6dp/cW3+ZHI3PfDWAoqEBSTyV+h5j4RdIBGn
OnXRVIG8YVT1Gz1pqy3IFgwePfGtIVUbFvsbhLdyFwI5b1V9Qyr8GHiKbYtOAboK7hcdiqCwonlP
JSzYojzxF0hc799g8p6lM+eAkFf2s9avOFwCbIs2+BidpjQJdhpddJAVO31ok62LdAvzLGn9kkln
b/OzXRT6RSRQYHB0q9kL/pAC9SWStuO+j3GpBT/hbIWqRsV5xtRrxTvqrMjTQcDsy9572rS0JPf6
mJM8FqW2qQavPY/p9JjPCQbTC6hYkTchJQ5r52m29+SRCwn9XjQPGkTM/VoTD9FUIdZYTgI5cip9
3n4YKaxlz5XdpacMWybEM+PowLDYdiArH2UuDjL3rmU0L1fQA9GooW+hmQiZWpX0k4Zhg35EsRWG
sSC8jDx91WY7LMEornr61zkDrKuZJ1VzXKGiBTU119O+YOn1obNGIMd1O0gmZCx8HrwIbFRo5vMu
N7Wzp9u3RR9+oCvXH6V5WiWDytaloF1OCMLIJtrKpcbmsKrus7lQUtPMVsrq69TE8Q/Unsqf0cf/
U6P+ghploCsBsv53UsDurXv72w+WwW6+fst//NffL96K9q39Iyfqtz/5jRPlWf+wiRgd3ILxC/XI
T//+t/FH2/3X30lUxD9gXmEYD6wdh1+bgYay5Mp80v+hq/8cKZiheIZz+I0UZcp/qODPcBmDcK0k
gfn/ghTF5PvLtEyYBmMIhpUhVUgr5S8RWx10LuKbk7wwguBsJpkOQanXL51unPzFBVikxxKTsgq1
tr4eLuI+q32rncAVOrZb+b3jRsgxkYe3Ms7O6zFU+mp/3cPNqvY/H5aoWQ1dY5/WJ4vglXWwgrCM
JL+R4Wqw7mGzVfhN36NEUsNl+ufhz+fWYyjUBOnm8+kOkZNjZaYXoEmzBZRCjWGhFe7JT/a5Fr8M
eYmWoaoe1Ag5knr6qY5TE0U6FaFGvFevlPWLVUY/KSOmz7o6kbnR3M31LwXdzJMBDAzGb3SRiZjy
pZQfQ9fXRwcUlHUJjvzk9o21W3Jb99dNiyjhZnazZyMH9jObE61enet9rhCNXa9RUBy0ztWOxtRU
PnKRlc/nVf4vDwFfvS5tiMDDMt04GdA0LCmQeF76q7X8Y7SBX4GkPq4yeesGydliU7g5YYmFDHxA
Mw3WE+6qImn8daMtWCqgAMljW++rU8Z3LlE13AUg3FEH/edprOeyqPNb99YN59EdWn288ypZ+rWY
/rhZj3VlvZvGrDsVSR2carA7iCCVtCYQySyz+uxuJVofe0szkZR0sTHcSM1p/XWjM8saZTKcpo5s
s8urcL90mXZYqPytJcASzrm/oI6kyn2EOjV1vM1aMgqCGDmVukIZcKGuMy1xvLFIIMB4tZcAAJCz
zk1wYGZ5mm5CbfB8rwZ/aRoJ4LjedACHQAJG9A0UgL74MWY8Rh47qOx7um9VAqgmjk37tZI1GmDS
KpCwHrL2CeV3SBjDbxtBdf2kuwNtLA4hEOwe3D5CGCZzU1KWIPfXTRD/cw8XleFsZPfBYj0786zt
JKMqXiIX8UtDumdaFhnFbUwk41NB+ePkJf3eC2gdJvSTgZP2rT9CUN+kpcUKp+O/SMmv2XfC+/AQ
X1G2uqQwy2L41c9XQ22fs836Sqv9MbUvoFjiVjdPQ2LhcKL3d1YfWAeD1GNvDNA6WnPmFm2mXWk4
BPBJN/q1NEYaCQvNsapABb9Cf5QKCaubuhxyhh29rYew/Hll7NSoDpgT3v/y3QvVdggDJzrSAcaD
cTRQz1ZuG43arHvr2LR/emioYRrYZA59gXwaYjXmgPBfrH1vhjrCHwDh6oVmb+d627EFiFJHHh5Z
NWDwYNaBU9G53QJHaukcA/aVfQSMua++kInO3GKUBp1meKT1NcOw96JDVGA/iwJ/U+J3J2AXtN2o
+5D0Fx9Vqlav5ZlArPIXZ6i4f2lQKY8tBURuKdXYmQLxWxSFlElQMAfNPuhN8H9J1OzqwR5PDsqq
jTE2vmUJuroFM0WnHlb5hAB0HpLjUJtdq8Gi8VBim8L3cOYGLQdv2WedjE8IaZ1SnMZ2ra0yuaG1
j102HQ2un08CUPuxKX7bW4+5o4E5tUy+raPfRVfGrwGRZjQlQ+wBYYjj946rRQCpl3sCG7DaNBC/
MKxh7zYYwvw8JbQDT/XQ0aCmBL0ecjwTuoxm4DEAYqifQNqrTepmg68ALkm+ENC25clByYACn/fb
YPi5a9UOhrJyQFQgZ0FIy1evgFSamphwpt7tPIfi3IsFPdjJG61dZy8YK6kSP+aQ1xHdyoPQ+9lP
ybNi0731jErs10tJB3uYLXExxktIh5PoTtwtubYHAjAzv0Q4G2T4l67z7zq/FVRJ0AhLfs7LbqT6
0bChNk4TFyfdqDQcc8Y7ujqbMaKrZFXVVVwawDZixPPyIE63hAQgi9FzJUKNw10zOfUOoNylJuR4
lEHc+5pOAX3dMwGgbB2tQ6zLqzZWyc9heHrjRzpz8/owEP33GiUSHAcqoBvqo7D3Y9pzzB9zahpI
AuW0XyPc1QDY9Qw4ury1PyW0Djfr7roh3+Jv1Ab/pWQfSKbNJiwRi5IksxHwWewXcBkOM6s8UxXM
LxY9yy9mo88vejKlfanR7Ms7iqkSY4JNMTPNTMj7n9E62CBXxYTSBRGwPx1jsdzzdZ0ZNuQuOlhp
fl8QC9edWe5r170rxgap20xgadJ1vpm05dnBTdYTai1Yj82yEjsv08EljszzLUblgJrss1PQ8rHr
wTO2HSP+GHjVTZGNzjmW+IhNOpzHcVr8nrIEFoTg3zA72CXkR5vAtMO9i0aNK7AtCiysz3jVRVKJ
4QJPw02NqRB9UmOqgoMMS5p86++TN/Q71r11ExEIHU1n8i1vm3fLiM1Ofz/Naia2rrt4CE99bZHI
dh0YF6/dZTVDYN0U1NcPZlU89dB+/FiFPZmKb9ZNofZcklBKRwVSZroGiEUdKzwEP6go59mPZkIY
Ajl7ZdfG/EWTLxWo57cNJK4SHO3kDG8iojDY09KssuE5Dss3LOiqI3KvKX1ImID6rB8ny9i7s/OQ
40V0NFC7JNcGakyLNZjGp8yODLCRfUJX7nlOEXG1++ASS4AB5EEDf0ENaTTmjAhHqMaun/NBfkkD
sF+R1iLlEc3vNl53bcXwYDBuFsx2YWSC/4RM1+O3jagZAFQ79p5yI77sxmVGwM88VLP5gW7NdTkv
9rkPxH4aXDgXRrxQQQ+7TWgNB3NJAiboGs+5GKuf7MnppvwaW97cBCFSxBk4oASFznxxrttUv9Tj
cqCFEb06JfDOJVHoZtpTw5J6MBmhigEX3lEKK1TESCJoAoVw0J4vsYAo21KtA29ViT8uSFj73JWo
xHb13iD37cRtHUmUpGd8qxASyKubIB5pwXRq9fFYWpZBwuab8OuzQEsTrmLrkw7tzhlHFEIthOEF
ethVPC4HMHDGU8uahL7gh7TyZYM5AQJ/pjwMUO2aJpGbYJEz9Daiv0l+Nwb+BZf+xVAGiV0/hMcQ
vc0OXMEuWQgykOUAo7/EaJd1uFG2DDojxE72jNY2jdoQcZBYz1+n1vwKYNK4G6I82lYIlpKtApfJ
sCubXmu7jC6E3Zy9OR6Z02Dl2Y5zg6hWcbbGmcvrBW9uiVJUh5Wm4ySQLnNMjsxbmffJfRqDphCY
NxxQXjqb7gx7j0rhfkImWNruppqSq0lJoNOGpzpnU96fu/BR1OiwchMgKFqATurc5MyqeigsMDdl
IdGzmqxdtDgxFjXFy1BqKNugSs8pYLjRALaG7EgRARFjSxtecda0Dh7l5dH2MHKS9yNe0CerdF/S
Oe9JYqzrIvIg915JgfSRZaZ4tk1IkPQSggp0bjqTBhAutzsYi4c68XileZzp8KUP71IZX0SyK7fM
dDbIi4YG7xw9Wq65pZ6qnxZSSXxmytvOpOpdprh/WyMvn6gq7+y4BRTUvo5J1WEksLcrpPGXxHnE
bLrC8iq57OyMkLSt6OZqydYczeWEz9fdHEbJzlH2lQ0dlsn2vrdhw0RoIRhloZV8lEOgH6GWyV05
nqZA4naIm7XdU0rLcswCNaD2nQOrq+qndtN7KXA2+5jNJfLy0Dp3URjchuDbEqwixnx4KHP7u6ah
V2/wxfXWPYDN2Yde+RxOxXsYwchYRpcSzqJ5m54fZiOc6B3nVRgvQ/9iIKv6bnTybaiH/Ui6fHCN
/iuubeRQSLPCA8WMNrSdneHBx6nys0EDFe3HKferWpIzzSpdG1Dkxm5vbEix0PMOMAbhBZ+b9UWf
D2ES8ZcrmGU9+MvT/8djedxceVoVTzP4WzinQDbJaky14hpTUJMtq8frJv59b32IPOc/n0YYTR4E
Rj1NUCCCtxDsrXsQFaoz0p+bJpVXWk7OsB5eN7l61edLP4+te1K2RG//49Ofb5OUIHDWh/NDOhB2
f76RrtnheY7w+VBn9fnC9eHPD1h3182AuyjhIp0esuPfv0BJ5HxEUvm8JHALl6p+TtQaF6/OeQFN
mlS1oLI1214PrpvP13weK2EppFAhiP//7DUwzJGi0LqXTCbU/39/2S+vTdeE4Zf3p6BX+J/Hih7Q
+vbnK//0zODQxNvULeB9fL5d5urdIR2TO9Dl5rIvR+cWsPl4KAwC7aGl/PG5kSrgWh/WMyyzMUCD
NV5jraFSZZTP538+/vPnrN/fZX09tnb5Ft0rclmwa8TknB0Es3jQERRbU+GsSNLxZt1dLIwbQEZD
rW87YkOErvx173MTh+KPx/QaOVAm09PnK9a9As7WVtLphvb3L3+w/v2fHWPEYDX0+fafr9E9766q
SuB5CmH13+yd15LbyJZFvwgd8Am8EgBdkeWd6gVRUpVgE95//SxQPSO1pud23JjXG9FNFT0JAonM
c/ZeO5Yo4uKm+ERHROpbhWnpUpf7TwnzH0qYumapoDn+7xLmOWnb9T/Uur/WMf983p91TMf5g2Fa
A8Zj0p0Qrv2zjulqf9hr9VLTgff8WcA0rLWAaQhhW7y7y2D2s4Cp/qEJV2iuixdFZ4B3/p0Cpg48
6jelgmtZLp0Ix2COSGvC+o1DkoiEuOCqzQ75QAPFHbu33sRXJCFEm8UUHrGa0RgYlh0WHWdPYNUh
mmbMfl0MP1nX6ZJCzN6I+TZD0HsFn+HGDbvyYCvVew5YzkOe9DnJEO14tJTHTGZMa6MR5bpenJha
E9WN/Y2g3GXbomWkhenN0bybRcNyTSFXNX1V5xK5KhrUZVqVDI3Id2NsslYyvhOryezPwq05soKz
bvtoXgK1at+AdeD07muxndPe8NFPxP23KMa63Dnmg10QgNhA6/BpsxLwA5VkVEkBkEO3m/oKb6La
IPxxEmVva6V7k2aoXRalKLYp44arhPk1KaEkv+MVhvM2tLtkwjy55CoAZxl9UxrNPeJDNh5ZxdCV
qsMvsZEm16TdEfYeRgnTchWm6hTOJ6bQY9AMg4qHhxAZSQuH0G/W3k2qECXs4hx1RaTus2nVXydM
T9y6jQMLrq8Ton9J5rwjlESeZxeYupUNZyonzR76JtFGyXibx8sDsie4NmmWPTjqVxzshyEuhk8Q
jB6d3i9rwdqT7jLh+gjJSEpr4PqjXycJiVuEz675ANLPbPx26J98XZsfNdjXO7dteCEUKTWa9xXB
wjrRGq4c1o+3i+AHrYyYuL8pKw9LDXRgUfKTq1F5aXhhw1EMKgjNO/5h7/LouYuviRZ3r6bkXobk
TIVmfVQYyTYqL5hKcklQTZBkEZJhMkOhJUxnjchrsiMRFQ35A3xJlbFwzu34SjgR3eYu+TbEVnrV
rRegC/68aOMk++Xq5d7L4y4P+burlzuI2mPxZ5mnyzWFPq1HFmXpNWmPGey397i8XnW55/LnIk13
W0f2/W8fw0wdkpWX/qUGGHL8+Sl+fhRUaTPWnNrwf97283E/3/Zy2+WquRY1HBVj+OUZP++4XI0o
+JQ/7vnl8/14pIJz0M5BykbUdn554C9//vwQ2L0CJbQqbNCS5EenhFi6XrSaTllrwSllr6ucMULK
bg4S2vWcIet2rQwwwvRYUGvMhuyXC2U2sxMNCG7DfroWUhpc29w2jSYGnnAn6vHL5TmXW3tnmSl/
60uAEPZoje1Lo+bUR3RSuH0DCgr5iaeYpPlkKnF+u+xKmiqVU9iNyunylxFL0u5DlTo5ZULyk6bj
6I7LoUn1MehqdVNkpdyo2p78SOOEbMfAGc+FC7X1ZHpFpBsVSGPChYVq7C736x02O9EO2ECV+apQ
LDY1vq3tUI3mKYpsPPfrX12ONKsFyrNG5FEbxjzGjrXoqQXvSKHyrbINf94m4j4weqpa0/qIuQm/
NWQE+nlm7JNxtK8qWdhXMfomQhmzcntZXS7IEzH7Vg7OVSyMbkp6ClamqiWIYWEKdro86sdC1M61
H1cNJ4bHOmavNNtLBs/8fcTrvKMcBYzHnQsKtf1eB0l71er8P6v1XsYsobXIQENRfMtCZp5Gncpt
QaXvLEUGGr+zd009SkRnQEvnUuqB2uPVMpZyOpHIPp3mNHZ2riwfqQdMxElyMaV6i0uxYeG1PkJv
bsdhMa4kIz1KDtIDbpPRtH0l7FheDqV1QM6D2LOIT+l6wXrHOLZZ7KkTEu7cIEO9hVLBpIzmNeBu
NB6gt43iDUJfflrCnTqaq43NwudeKMuJPOvlpIbNcmpTmR2WKjzGCzddbl/GqMY77ZDNuD4sXXf6
y19fa/NouE5JeNJhVGCHJxF1a4NgiVPhjn1Huox+U5goIKs10EXFmaolRPsNSAJOId2yU7Qo6Z4E
jcLqHhAJsyqR5mmeFsChEh5GCR7Ct7DxEFSByMJQIou2nfV82bEaQ5m2dkxuU+OE+bk2S3leWshY
rQlp+XIVBUm7ndHa4K2d5Zkw8dIfBYoipWmZmYYRpfXojkT226bPu6AUDlSYjMiVLIKOaqRVfiDG
pfUmpWWtWkZEi1pyVxpG/pIoBbq1ML3Rab7s9bX2tqoLKWtZlOumdd1grjfOYTp6UTMOmAorNaCk
iUQ2XR8zrtPry18/bvx5/fLEVC3jPx/528MvV3V+nq1r9DeXt0bPTlxSQkr85c6fT/jlpX/8Wcj8
qQ3XWMqfn+Tyfpe3X6RcFbwjiUoRZArvlw/xy+ObAqaAHhUR/d61L6isTYHLhUOh+sdfl6vZ2jD8
7bbLHf1gxjvTjKlZ7nSFuIYmpO5bRDASe9JpZ1KCIR9xwNlf6yL62oURMZyy/moTgU3RfTj3tJR8
2hhr1MerZarBxHY95JPNAUT5GM+SpROQae4AjA77JsyED0mGZ+ilh0L/0u0D8pTn80FW2oviNgdb
J40Ih7i50FLSY1zZlqjuB7vYx8V8T2+AOKVx4DujzFaqQOvRkGQWLJGq1OAkgPZRIptid4TVznRK
alHakh5kbhHpEnZ7zJmtoF+oaUc3bUkXG536kCuIYcyBZgwd9E1pW1gHarwrkf46FihWlDgVWykC
2Uj1LHRE1XXXPmom8rzwhcChCee83WG4NWZ/NNeS9OJcAzzYZogTvVgqb7KSA4pyurnR5OzrONNp
/JD3UrZL4ju03E+95FTLQAg8x0aNXWoDP/tBaZx+Uwyti99saCnnLVA+yvCQdRAE1NFKgrAmLzMx
YGYlce7rEPSR8aV4bx3jEFsDxSusJIGG2Q5ROa0FpwV1ULtT7WM0fcEwQHBebrFSNsSdwu/QJG26
pwmOai+LVI4RbPOEE7MRRsziAzSu2dr1UUyQtPGRUGwkPvjB1qZ0VdmcZwUdni7bV2jsoW+HdJ+S
mTbS7LrHEFz2ocJh6SeK4hK1AxVAF5M3LVQSuwVMzDJEV7HatNuR3ZO5mH07oxg8FVnzVjwLuP7+
gvATmDq8ArV/be0w891JfB2Fik5pqsjmguFRIVY33HaNMy9Gn3wFJhUTHmY1WwEU1ZuuprHvnqHU
3FaiCmnuuflBA6a+jNl+GLPKy1PL9JzuZVnCz7h396JsaxgZJJ8kvX0g6Qfx2WScGxQGG/VKW4b8
3LE7dqjA0f+7LBryKWLtUeIPBQReqs1T3G5jl4iZrvwuzIZuXdij6o15ePFe0pv2W7WkMI+Jb5bd
yU3tk1rRfS6A1mDq4uwGxAL4GkXiZPAHo3GvjGQ4mDqK11oz3qZlnu9sA1h3nDXnBCKRSj7DXpBh
T3WbHRTmyU2jDA+yPwqiPzaARJk+L1YDz9vllzLXMdl9wurXB7U5WV6a4oQPjXyX4Lw0DB6oWhgp
41QqfsGg42fRdMpoy1OfhSJt8a9Lso4ePWm1eDZTAmzVMNoPDe1psqCw49rJUWDftgpxjuai9mnP
N3qXB6WG4XPmM1rDvi2saKM5AMhklPZ7zPB7LQt6I2SWnSNCN9T9kJLYCXbvyTaS98mmazLlWeRL
Wzd2eX9dGyYi5I4sTSvBj144MTBvG1cvwHoRqIr7RP38Oc1a6FVV7gZRUyNC2dBaZdsuEOuZhe3A
KBi0D1kDtmQAX6XZja1lKDzjGFa7WixeBaRxMoFwNEnKYRm9hn2uHqA7vo51WQfO2F0TvemcetJO
nK64QWuEhSjvYl8bO31vT67yPsUNFfIEX9KS6r6c+dxgM3AZ1BIagDt6EqLh1oqyZ0rKBILGmCP0
ClO77rJ9+pkABCMlLoRMqK2qwhqCH0OydEg+JFMc7BprKzsHaYXPouxa+5gA3CojNAWTOhMDWSlA
1/wkZNjPSCfWulLxuzG6D23XuSJCIahywf6o2A6pMKTF25pA7Ro5twozeVLpM28iH2EVNCqOu7cY
Q5RUT5hIuYS2qkzlC706giwgrUH9roci3CdCNj5hGLRfyfLbEst4o5G0wSKcTatru6LNIdyIqvAV
fo3UGnHEJdUHYLi0++oYFN4wJGegFqc3VqwkZQ1aStwdY5UTl9o6tQuxfpKlbZIzigB4OJPI5emp
bCErQpBQ0Eqc6YxuQOEMByBXKt0uOI2L+FIMDb0pWKYbuY547aqA6Or0VSuaLiCM6Ogwf1qiGrt5
ZJLwYhLnHUtwXy5uVqtx8H4q5kfUH50lDB9aNvomupWEA5KwHEHAjMzvMSUMNA4JfkiYFCNxWYxU
tJXcL0bTHJo8ZpmOw0hXGqxI5Pz25B2Eef2F2Ihpgynxe5UA5pFsaDCVGPPjdTka6+MZedPAkJM8
NqJjZSHlrUG41dorIviLMyBiso3WFGAOLJnuR1SNpeMEIrXuIlc5GMgrzXxsdjORO6ULEqHH4eHJ
1kyhh6rX7AUnw5E3auLckxh5jtT7aOzPqj+hwdwoUNCiBi0wUaalan6J9JyuDT+DrdEPmEB85dGz
RVuNxMgRKE9xX7HyrEk1ZLZZYfGlKRrhbUs1DcOcCNNgLuw3U/ZQQQcXLCSaUjf+pqclLhX6MLCl
kqtQ1EABCU33ydyoM5Iie/u2Rc3fK/jSm9QRG3NGuHJbOSXwttp+KByVdAcOPyXGJ5UV7UdeRPsx
yQmrmhDoLrF6byqfjhz2fRu591ONFWxhNWRP1s6oia2yhlc6eiM92NtRj5j5I/MoenYvJasHODAR
U+TFW/2IeoUEp0SQNeuEfC1V8jnW5he7o27CIDJ5aRUS4ZPy8DC8woULlSPS+REVsXcd8vQ4MRa+
PTDsVlb5Dgph8kobm1aZxl9EYr2TYw8RZ6KwpRvFY1xQtImeKrl8wMHOApAk/ba3yQ21K21fxso+
1JebsuR3jfE9RywbvMSa3jriGTbSmdN921FGmO6TuvO0qPhmF4vfpDunrnhVZY/+5q2rlcy3OoUx
caAJnjbXg5MmhzYeFl9miJxrc16uMbMnxPiUbwU1mkLN7uexeFOsKt0nHQKmYW52HUnzqxv6iTyb
2btMufTMwbbVcILWUlanRDji37XcGoGucxSkpZqkARajdTbcQcWkr5Sk1w4oau16u2In3Sxk/FBJ
GimzJGja5aUkOmIz2CyByO7B6lq5N0SgbUjcMq4GgfPCyCDWjS6YCExgu2kgWKVtwls3n6i9f7eM
rtlOUim8scvMrYObNoBY8tITYuHjhHwoevV5RiZN15wlfNqfITYaV5FxtAx1PLxlGc1k127YzA3c
F9O50qexuJpWnMFs1q94lQggs8Sn0pWfkc6wGSIp3eB71CCVlGkQS70k/+e6dE2aAZJSh0I2nl2a
rD5jJzmYzsGEkbl3ooxphJPC2LLH7tTcpe2i+vRVNT93yuW2X9A21LS3Re3Mflkt9lVdxU9o+cu3
yg4iIoIPypjiwSFVnFAtUn+Q7BeusHYlpY6NBFVNbhaIzowDWhdmdDMahp9Vg9dKksUQznzXJaSP
KYnw5nakjjIUD56bqu2JeR0JhF9jJk09MoOgEg1G1Vo4m5xF6Rb2+LSc+wiLAEf/MTHRMCp89Tmd
sOuLlyx0mV3rckAU2DKfNk6E5vjSscANgCYNCkmOILHzZ1WJnooSG4q1EEWD2Cr2hS2/KNb80EHo
4Exbqytv7gvFcPsAHyztELbo33oqM76lL8mhM/TncSbNBSCdrzWGQwzcTY67DlZJwVm3v0K3x0lR
ic4d8fBDS/C8wGiASLHEu1jVJ1I697Afy020uPgxbBqw0Do3VpayH9a3gx7fq64pfQftFrHN3aMa
nWytGNDkYoNppyWQusbWxxDrCbdXARUhlCF6kW1CHiSl0pc2bAOtG9efghUOjIpr0VIJHKv0xpaq
oArc0t6xbi0TPJvsiL3i4zCpOrOdiEwIb/TYRB3fOS/zBAN0Ktvnyh3vs8p8ro2eGW/nDn6hZPe5
1lcoyWYryAPCGrHkvOEbGLAz5oOfpcTj2m5IaWM3T+N9koZQDpX4rDqwvZc+tX24LjJF+LObM32L
pLHAdqmPW0NjHWM3BKJpQ3rd98V13q6ef0aLqppZzRmhsW+p8sfbcdBf3YjuWDjKOKgM/ZpcvAl4
GlZ0s4RgQCTLR4Xq9IpFEA4eiv9Vwyx5sUoP2xSx0JFHRsSVktE6kGFFwxeHwUDt+sWOu+o4GSik
+7UXWRQfRv7Q11BLjChydp2T3Sc6JMy5EU6AKML0q+hTVkSa16vtpeihF1YTvkZpBU5FQiI8piQY
taLgVyzktiyS/SQ5KdrkLlFNpITV7R3q5AGrHtvLmBOb0sRgabtd0E/lPmwpLtgMHSEUE/JcdAxp
4U0kzHOWEkrJnmwdkPc86ulw2zit45Hxk3o5ngThIvu1VVxxWXtAAsjctWd21B3GVEJ3X6npKHcG
M5ScWvXT6u3YKC3BOjPKI1bQusU0nxJp5CykCYnlYHbR91AdcnAkgu4kIlyj6HGjC6Yb5gIiG/on
jiTG4IFzYeAS8wSNBJFwX3aPaQuKqY1Z9MhU167k0BzoNdCmUBXWhZgqkLts6zl91HCHcgrv7smx
Jq5wwFXR9ja1OE1CVcKdJpzCb0NO7704Dn1bbAXwta1VYAEGmKRqkEOFjjcqcglPFQkQ33msOAVW
ae2RFAcaDHt+z9kS1JwKstD6FKqeXMGo+JKk4I3QEHWxmW7j3nrr8pLxIx9YYgBmToR4n6Mq95y8
Zx4MCLZv5muXejPorNREwpdyxsrJWF0ESxvDJqFg3A+T/Uh7HWhQj+2o6lQdEDKkCVV+iaKJqUrh
PEdh07ONC6o1rlJ7Rs/iWS10RPYVQeptfFdpy4H5G80jVa29pX4zKFlr7XOT44nE0luel0SZ+Yle
s9XzHTXK14YiBbgwoukx8QasSABBbB1Zi3slt9BOxtaxK/AlGUCeKEOYn+4SPc+kw6KymdA6KjqK
D2N8L6tWblEtPsONiNIuOjcxhEQ0WfV2YW4eFM1zATqC8wmFHKGsmb311sqBTqEj0TaZTB2/XtRw
N4zy0YgIW586pqXEIL60BjXgZdJJ6ls+WAoulq4GBU2jas7vYn4xatwp5/lbRDKB1cE+yyaCqXvX
vjPr9Hs2mTdksz02yiiIqaflgQ+QNnxupiy4hsB4b0OQWUptg1tIWJAuGAM8c04e0RohzDbd+37R
j2saa+Lo50YN0x39v4qZPGvV5JmiEUlIJjEChDGukvv7bj1IqUf6uOwUr8jNI0yO5GoUm+zrMjTr
rgZSUBtn2nRGCHkfBFZKwobXxya4zmXvGHqPDFrMW7db8dK0VHeqAGmams9EWVjsoS2rsnj5voxG
G3SKyYEPFaL+FkbDjhTrBwcvErHQH9bST7t4Vo6EDL/CDSXDvgTAAzWO+lXofpeY2bfI296QzGt7
TpsoCoGfgWYdbtgtukCuHiMU3RWAM1yd7Xp2dGblVqUxu3Hrrzm4i8apHo0BSG4SErvdV8iw2uwO
O8rjmE/sXi0w+SUXL7We0YQ0i3kDCF6okH2T5atmkm48kUMXowpixsZSMWpIwQzRa+focE8zmHah
Tax0xvKGGN+Q45pEwnyMYqrH+WsDjBy2sYbsSjPbjaZTtaXGonjArV10tRUQLhkeIzEfgKoytVb9
NDI/LEU8gl24yfFPE/c3vaPQJGJydurAJl8u7RCFcYAqUZvvFfkALjWt4/GqNow32RVBNdF71ZI+
Bj/fqgd7+mCOmT4Im26j1QNkdMpDPzRUAStkpXIMgHYGmWWxaEuIqIuogm26HEUgXdHPBZOZsE1Q
DYIZed22VF6KW92l8RybCpqsZuSjMWJXzuBcAyvU9lbK189V4yOL+mKrNflHl9ECj+s+9IVl02QE
8v3DPCkYPDeTQsggQY2Jr3QKdUliJ5ullNtsic6qPTeHkuRORRudXeVEOw6gjbZaJjBkJgcFoJmT
mAk0p4Rdo56f5g6YGP36fDs3zqFL6vRoDqlPZi89qNKpd3HPJy6BIG2GAp2nqZzblAwztZE3Ztqe
5oLiYSOycicoHR+NgepLa7yU4WgFABvoP9jNdcL0lVTxK5MIdQ/m862SaGLPEUPVoMvu3J4MzBFN
GJg4gNOtVLZATTCMGm63KzX3tsvVL7alDp4Wl9thgJ9o2E85uGdkSOvyKHUmIjN6n/FpJ/H/srI6
L+pBXxTnZqzd62muQsqC8KAqamEDlYLd7GCnMPL2rNhxBFwvrYPZsodtGasaKPjrofhIZiyQ1ngg
2LfjO7keMriVNGl+S+yerGbiTfPbsZ9ViuQK89kw6oJKESJQCjP0amsmvGnNb1DuHZgirck6VGtR
cmfSpwhE3Vy9daiWAqvGjJJZI5P63Dgnpv0oRLOznK7fNYT3+dVAuGGd5Oq+j6kNTCcbx4g39AR4
G5V2VzjzlZXmEE8RDh+SfDrrDhEqlUnp0UpWUSOSUmVgij4lgUHwx5Lp7/Sm9I046OU8bWVjlqxD
sR/UI/L4RP3axG50z9j8XcQhRRSXRn8KamObs1AKGu2QALC4BZN4KjV9k8EjO+F0PLahgupvyRpg
qcSjouagi1NITCYANdXQppCTU6ge6oxjsXDP6jSQwslGW7qMDZz1TjB0k00lPX5mJmL4Oju1rqpg
ovLksLSUVGflLRTtNoSj8CpmG3XkMN4mrQl32e6A/avlTE4wITBhI/pd6cTLcVQAadEe6HecxSl/
ttO7YE+gIbHv1Hhg/2jRO5jwL2z9ZBmjBu+lfOrXPtHvppWf1//O2HJ5ihMpyHYvRpfL9ctfP593
uS2hi+0tK8nvcscPs5pcUlwhjv7wy8v8sMr87Us6uQFlbG51/8eDLu/D2ZAm9M83//FMkRZXXQk5
koYva8ow3A+ZEzHhXb/iz8/343WKTkMOrLog1EZarZe7m6a/Ys2U7H5/5cv1Hw+8fJPWsd7jMRyC
y0vHlJ54hf95l59v1VykhKsDKJZF7IkinIGDcvVyx+WlVEsrdomhgdBVnsIBArLlUqtM0uot1xvF
j1V7TToZG4p3JKEMucLKZeCMOek6K0kCAjpd03w5sChmznx3bRu26juT7h5Skj5tlRzvqKMSRqbU
U84Il3a6b2rRN5b8+GZKHAecYscgtWeGeTzNo0v7Xu82StinPj4BZvNF8eT29X420LNY6X0+fB0w
/iAwgfVi9dm1qq4tkxmSwawI0C/RSSvmq6FOv60tjGYGq5j2BM0ay3vWFuCFakCWBGK7aEnAkSBq
3iqFcm3IifF+0Tg/pdHot0OXehQokPSGt6rBgJoKFAKGRa57iNLXWSrhccBidiO9hSGyQA+9lEDY
UvfY1Ct23sDJhB20pxe/KfL4PCUkZNs2Mu8KkMLYya8LcQwgmwU+BxFE6lRQMWyfCEtpSNGlXSPY
aTdGPh04sRHU65CzidsAOua7QS1vHpVXdDrwpPXphDTHM6jZbgZHBSGYNLsqa0c8MMbWaucvyHJY
OXTb0GkjBF6Ig6c2DJIRd7RqEgic2x/laJD0XM8fo5AdC0STgdsoiTSLOAdqfYfZaXmNI/2xzJne
Voxk/jBUmV++9CpV0GkhUlgLdF1NvEZJrD1w+zAotNTdOA0N9DRZKnRHzq5WccADnsJ+qPnNTGXA
NIrc67tLIBXLjV5o2qEbTUj2Sv9ajzrKaDN7HEPmFXaVejR7vmCGQb8vMbSpzdfZj/r868xJLVCQ
eGw7eOxgiMeTaHQ/Ma2HmhJnPTXRVhd05eVSXDOMBe6EeMHqFLj6EnMPMNKjuoR3EK0temRLGUyt
/QyL2pucwvYKgt233bzlXtpMLuwdty9vusWFxlgdrax7l1Nyu6w+ezPuv6hTbweWlptoeYTYXjRP
diXaf2DI6Ktg71f0EO0i3TIMYu8Mpkro+rj/F/RQHJpznvQUp2a8TRs5kNIlMjoLiZbf5irqjsQM
H62qhgIrC53+TBxunYiqMERr0nSNA8DUHT0UzeujqL/SpOLemdMM7ErIm4wdoRTtA0NB9A8f/H/h
gdYPbqvsDhAgDJu6/18/+EKskD1Toz3QCM4Oim0h16Cchy2HzhlQNUqDKa6HJI9vMKkkx9nAsPmL
dPNvIum0v9l41D9sgxxDemjM8v76GZI6Se0plskBscZ8U+X6IdPS+MDMTwN3JZR9SSDNNmR1oNRM
GXr1aN8sZOt9+def43+xadgWSEVN19R03Oq2/RtaI0PBbTaZiA59FUJXdRrz0EN/b1UGwbFNX4cl
Iigttx/RTddnTFnTPqHYMlTmoQpb5Ty4XX1iQr9pChwXEYIZzld4sWMtHgOTQG46ewZcYhiBoWkd
nW5sz5VCDj10O91vFHrSRR4SdZNo77YzYCYu8XG6JWzG9SJZL7p8ef3XX/tv9l2BZd/EFas5KrGm
68/zy77bq50Td0McHQALSPynVRmk7hrEE4ltZcGtNJfmNNQja8th2Vt6dZBTQX8f5npcT6dCRuTQ
q6O5B6E2EMocJ5shit1NU4XDLidpb9/r40Mflsb28sn/I4/+B3m0RqggyIN/IY9+T4rPX4XRfz7j
T2G0DY/BsC2ThFfLdgwiUv4H8CC0P+jEgmrQ4DjYcNSgOPw34EH8YXJ06o5wVZ2VvAr74U/Ag2lA
hViBEULF5Wmu0ul/B/CwHu+/Dqbsg7TkeCF6h64NL+KvO2QnUsLA1npCP2+sTQWDTqO87qv9Rv+m
HZu3/lE5UO4AKXBgCvDLhvq7wYgv+Nubc+hbFqQYl29jab+9eVlYZW2rJN7BZN1wEl1QKI7XElRU
t1OTzVR7jv3Jcu3/+bbo0v9yEJqhNTQJb9u89jWd1Zte2QU9kfRUFNorq4Ls8g9v+bsG3YGG8+sX
/W3UzWwQ6w7lwn1Hi2IhtQjZURCBt0MonT7/669nijUT+a/blXRaQpYFpxqBKF//bbu25HJQnCFz
NKKMDzFT7IRp3EwdzXKjcJCLohsMjBKuo41x0meemZ5dCdosFjSOMDGehSyWIFVCZ8ue63qQwWh8
1hVK5kZaPkMr8ifGak7y6ktIa3xTppq6nZno9an5MWCWndgeG2MUxb4geNRvDNntMk7HYVaHQZyO
N6FCGJhMx7O5tm+TpaVLCT3Wt2uHlfgwoFI5xF2pHsxSv8dBZXoLpfmJknvQgIpGpSKvQ2zOwAMa
vzCbl8ylma4k05Ph0DZCsv0wiTx8OPeJPtEoTfD9LmoQUlTyI/ILtbhF9tq8t/PEnme8Y/wBU1rM
T/iRiYSnKWzm1rG1BwHWsj2LsfR0WkJF3B9GvftmlO61Tr4Z2SrGpyX7c1JRS9WHJ+i5fkt5RrHG
l1kfhScIPcK3pzF5tmmqaI3XjwpQnnZaF2tDkNtf+4TKrw0BZLMMJsqhfkQ5klZeVTVvKkIAWu+l
VySsQ2cFbFopAOFPzuTDqaizb9DTPpmu4x0y+CV0ZqnoU/jKEfIix5GeVix3CF9QvRIt0MDZCths
e6WeXwvlSEqqDDokUYg0gFnkGi5ZYtWqMglMs3wTJLSkSRaIfv7Mlukptg3iACb6jdPTPCaxl4cV
nXZkUCTrfBqGfIqqj0K2731b5/7swAxH+waQlSyFLJWBGKu3kFm/IvC4FQ6MYnt4wnH5qY4lEX1d
7q+vI43pSZ2tm7m8ZY6KNr+lRdbCm60sYP0sBBw7vo8shqsK4MRSKDykLANTb09LEhaekPno92s6
jbTxHeeGMfiyZas5eMZHW8VHzHc8TMS9YiY3PxXhENnQIeaQAPIy5TbUWa6LNPneZnwD2YYm5uXu
hOwcJ4GxdMAAmtfUMCfij9sPt4TDocRiCmBCH2XGo5XF+FRzFic5XBa64rbn4mrVCE/2aocPUpuI
55ZikZ46REGqpvo5d8W+tlF9cKZfycXFnas19+bCbpJr2qmEJOox2c0Dmqo5iTnxgepVAJ94pU6z
/4BowAWCtr2cac2irtzEWd2wy/CEod5dfmjXYdABAOu4zi2vFSEiYIyHOr4ZcRhUirnWRDqfSdQ5
qvQ7slN+7L6F7qIdqstvWmoP/uTkd9GMK2aIkL51pnOfNcTRTTnfLlQ0Am6WrGXhuIDgtrPDut9M
c/GIQQ6Mn4XQJu/etNqOvFYZMCDDeDeFqxD8Rqdz0FlaTQKymdV/5gpKEkyH+6GXWw7fK6GL9NCr
2F0qww6GrLlNiglubN+enap7Ugp6/mnP5rvseWqG98WBT2FHSPF0DsM8oVGG3CxImjAKrPWIKwXu
brFTgYPQ9cd5PXPM1qaOShlpew9wN4siEiK7haOTvueGDLdPqXUP+pheZ7rmLSZHqrZeGJT5vZYg
q95smq1rj08DvTMPzTVG3qLxabjesfwjzIi0U6dgicjhPHvDc0g0YdBbLM0lPBuPGDoQ7ZaFRiJf
oI/Iw7o7OaVCeLTOYBZ1eGuq5Ck3npsa6Dgkf5Z10r6zMDunNgdknJFwXM7PXUVpJlQ5xOMQgn7B
kH8ZjvBlzi2WYwSA556Swo+kUxnypeDao+dnx47Mz65loBpmfpHcYfCfRr/Qw3unYlOk/Kjmon9C
bGMspopOS+Q+NuYdxLwnAt+om7rlHRXhu2YYd31TPCl61mwb7IvoCpvL86el21qifHH18ake5qeG
bBME7zegvyv0j5PwonR66mW0jUTy0C/ohC1+xGI0P/WVv9+P6xjTyLcmsZ7q4r94Oq/lyI1li34R
IuDNK4ButDdk074gyKEI7woeX38WeCPugxTSSMNpU6iqzNx7bVwSteU6QvuvIsVVNViN7GV7Jlf3
Uc/h8hb3wml+KXN8QsGg7q/Psc43ukx8XK2UbVHZwdWz0YsgjIvIb4VmLRWHcGnPvcxHgaW4Zi57
amM+1mnd3CdSCmoLsaLVxfB31zF8NJqNywzN8sQ8QVKVODUJfCN3W/0vsST2zpS5UXcd+qBZutc5
200D+6fk8NYiO23pw897yDSf60cyNxwxKo1zBv4FMtl89rJh+XuDCtM3t+njw9+CN+rus2lTcBBW
HUB+afkzvVnhHIWLG1ht98GJDIpXjdHw8IU7wGY2clvcLb09c7R/xlr0LjKaLYmlB+DMs9PMMd5b
iAGcJAwcgnH8jmiVXuTfi2LWiBfZ1YyQzF/I07QfxLJmfHTCTUam1eMIGHHM7vYIVpvJH0iSOkyR
XbV3/AvIwhyBhUeYYCKMk6hLHqFYzJ4yFndR8lAgZLnpVXwhZfTclPB8RoK/8vXki7ucqKXurksQ
T2hzE6rCLGXKcGehGBKZGnn2+ELPutjqqC7cLK3AY0zO7xpvUQhOgLiQax+9mdvavIUuhocXG1h9
Fps2CE/sAcR+4RGJ+OKQIpqaibxhl5WCmi6WbyeoPBMmnXN7FONjAYkjW9m1A9bt57CX6QXa76JB
rNpTCmIOADhlDZuChCxUEoJ8PsZFGxm4tc+h+oNZZVMX+o02OESnDp0rf1UdXbsZCTnoEfUNpphv
40LIabVLYdofx7Trj6nZsEqN7VAWzNwlGOsMQbDLJXrjjcaHuZoemmrkj5rUzxEQEzHSXhkTllaJ
pd8PZoMvOXKuSFzu8YJ2a+j1rylcQbB5RMDsyPiGCCfaixpvKgYWttVzWu3Uqw9aRURvwyEAN5p/
SxXltm0iF7eQMrokCsps2jSiGqyTXgW7cIIWfWhVXtEwdvuUaBumwqPpRda9N8NvGjqZl3XSp9QR
FR9LM5/GPCDhRELa4MUoRlSNqvokDfaeKB0Cc5nHIa8mMQdDiJVygeOtwJYSWEbkfrHJYxMndWmu
2miWRyi3r5HE5jNMBM2CCNkAzJ+MQd4RLFhsTQWaQon1YbIQLzKTRbMO1YuUQAN2kj3+W1CJHlKN
oeaA1WYwbJLShgdTFKaequRzOpBiF8u2y180bTjThT5Km6X9Ybcbj+YwnSJtUTbdRJS0PfaPVOkr
hHHhF2Ii5NJ/L2JliSF93enzVcWeg5zxUylQHTYyylRdy0eej5i7QcWERkscUBfQZlNJfpPWhExU
bzBSJogSdZeD+mVMOZHYoaadYFjBS8ti/TFryZNGk8u3uoEAAVVnvtcpykZzwjVNlOtPjdo7mCb7
ooPpBa50EJy9ENqqPUAqTArWfqqslXJv+Dkc2qAWPqL+n8HioQpj7FBJmu/ZgLkUdCQJ2B3SDtSK
8q5TSaXNYV8htv/X8mhuqvrnLw6LBJZ/BA1hm1qs2YUvSEp8uJDFhR82nQlJWKX2xvSzEFPG3C8n
NCau2LeXjKeFLbeRnIQLHi/+b0WxUaCFxudghDCXTOaN8EfhDsCC4So2n5QRkY7ao6Kx9TWfsyNm
nUqCFrMCfoS00eQ0SeEtN36inC+7NRHJAdw5G9mSI5Nlpa0aqqnCDTHbYcPYK/nOugF3SZFQgRAU
CMyFRisyVFhwyKZ0G5hGWML9XyBzbq2o5aRXWiBsqvySaBIjeGKWcqovj5AkK8hG46tAi8Zla88g
fbgVycw2YBSeEYVByBG+TVuT29XYkcnFQTxO2TdVESNMlcSoukH8lRUikLTeoX6IONHnxWMZp34H
W4jSx2DGqr4aKoHMHYBEMo/sxFOqi5WQt6rFmEGSkLZ9HWdPtdwxwBjCR1b1cYC3tYcdxLVFJbJs
O6TsR2DvndVhgpo19StDO+lJ9h2XY8nZtsqxCq/PURpNun4xK+Onp2D1rCZ3AmJsu41NuQW49qeI
VIKUl+wgDK62dYWkqVH5XglAInrWbPYmQmmvlTH0yln/lpvDk7V2lpXK4nMJ431kowfNgTPfRTz7
g6UwB7DSixT1v4aYwo2B9IR7cfqCGQ4InDqOe+6olzXNSM3pxycovjEUDM2x5WrRKVtJhtAzgbBl
5iqA69T4n9K2p9jQWNImieZUClsigNsgssKtJiaykFv7vcsUwxe69JzU1pNag/jJpKINcm0xXcKZ
tnrMvCJSWvSgYM/ruW6DMN05JBaeNSN8Ds95aRjkxlSC8OYs9lHuEbqFuAmReYiGCq4PlJrKWvlo
HVb1dPm2llXqTxbT6Aw62JWu8RFpsNswtNLfHPwBRPM5z6Y2d3tuVhhFJhM8dhibfupYbOEjhksN
eQvxu4bvjM51XFZ6EC0DRvSzZ7ZItDMojFsURw9D1a+SPX3rAq6ghY+rz6NLiql0Xwpu2zn8sqKe
vlFPOmyKPGcKbpPNGJbU7oA0fT5dlns3bqoUCR9CT4fBB6IYWxftmqhJFdd2J9COPG6pGHdmjxOH
aZurzouzVpssTydLvSlaA3sN0rXGdaXlukyshIx+Wt3wZ28x0CMxURzCHtgtvYUagzhu7dBPSOsl
7voxQtUtX1VcRT4diB2qbcMzLXoPLf0G0pdxHrDXkCLclfKCWjo7VmN97vCPobidA3UVPSYMg9aW
LcblbT2RHW2W2kep1Iyyh+wwFPm3JcUAfDZZ8k8AjNS51aC0br4qXaIumJRDpujg0MJTrxabxZ4C
aWgseiTFXV6a/7IZIRZHsOcIxDVxKs/s/6xf+oU7sy0/ZEg/a+r3fq7qe5VIX3VUIL1TKb4KueE4
wcE7KJxpXHPgrzpPXYya5KpUwAvxAfyQeAtvvc7pFZRMRSElbJcMEl3VT45XVU+9QSUL7CD21Cr7
TrVo1ZLpozfrNQh2NXsudTqHGXyuMNwMNt55s/8LdraPokS8Z7xKk1UGCyC5bagUF2y1C2181id4
mE1RJsYGjVrVY5fX6/6/oq2fhiJ+Zmz7WqYRwO9Vk2bHJbLKnE3Vko6aTOxJEetijx3sre6w/OWl
WTHk26j0o1x0BggZsIuIzF6O9YLgJ+IV8OmeJqHdiWg9o9yCfS5XaZDWyrbPtWkd0m+YB9o73dBP
iDvBKEXpWQrppKR8bdxqtVstQWLQ15w5UvRcZqwYDalQfCsrtkXevMiQYrwpBlY1pcs2awfdj+ri
ZiIooAHTd5u5przrhtLxey72rjmyCYa1tCEA9dYRQEN3iE28l03YZSMwKVw/heiFZ+m9eSRJYZ/c
JNkednOMLqZI+18zhkCVBlZZ0aCr+bhI9eaOZJEtgTc9YoqaBhRHgyc3SnjIwwm6WujnRVbiHqyg
atvWSz0nDuIG5LZGQ7BQ86bSwfAIkvLiku0tTe0glGdIGTHvoKkvvcXjGM95fMpTrj+zLh0qWX3K
x3ZNk5d9tPnMkIv5kuFDZkNB1qIxEGZUvWxjQ/fJqUTr3hKdOSdsYeBKiXdFkK3FGJazaThP3UQw
EPBCYlYX/O3FPJIEW007SUN2r/FvVV5rb31qnfpmHLeLJEpspUt1RJ9FAtYCt1+upf3A3NyKkI0A
179rKLKOJZegcN3qM9k6yGEFKTNteeZWY4sVKhDS6fyizS28BtMxyvUJgdSifceteDCoucKssnwN
i5HnzKTUwuBktgo4pzac81gsYt+P+X5Q1WveMBOf0DDqUTMGdcHpWqxSniGm4dQc2XAo7Nez2sQM
6I2UaWlM1eQ4HNhGG3PVDS0ilywZx97SvFVLweRS564Zs7NPCyW8IvrBU1cZmWXhJcAEX4yYuQqZ
B6lW85PAeVph07tO4/gWptUCsU22vXyODzWByl5laWLfjH/7YvoyrC/eUegUmy1dV1FFAVKLzhtU
uHnYCrgOG28hoXvYHgkrN8VPXUgfOaoav82m/IDq52HkhgO7iw9wxcEhRiL7vbK3tZPiuJl17H5k
yMPwF94KYUUxbmCkcF5tA6uoofOZllkLR9DOtoUt/HTSD/ksjqZR3GOJrmHrcGKOjOi8LvNTOm18
MuV2NLGqsWpQ5GUlBSWRvIiATS+G1IrBqGUqzfrqei0J8LLPrlIAex5ZObkkYRJv/+EZpV1nqK9O
RP82LzdtlMRQqCJKow8T6uoJ62E+TwSsI34rFPnQQWeD9gs5d1by39I0By+L035rGFzLw77rNq3C
mmdxT0c6vj9Gj0O3z3llhA+dcemDWhNkazDKKxUUj5Oa3fRa+i7Jj4pwLKty/eUIfA5jJPIdR5Fy
iD5N6VfFahaAdm7dqCWSPK5IKUfeV2BCZqhguZRAYBPnOT4rotgBg09AjfH/0O29JxrZ17iumO8q
BCE62U85sb/PTpMG5Uu1TBuYkaiZDSgRjQWWopm4sWWhDV8Gx4imDI7XWsXJcGLacwbrzyZ417Aw
QqRqiTy8HGyfPHZyh+UYMHaI6MsSSNOFSScIJAwbEPKSBZHo309mBvpo7RnOX8PHq2b/xnHyQd8V
92T+WlonDeiinE0UKlzKHXaT/DuRHLA0JdGO7UJcUG84rgpWxq0XeuPV2FxH1UZ/PJKFUJAOPXa6
hHKZcQCetLca3zZ3a9XcCsW8jhIN6E4Gl4yEfyge0o+BNWpZOoQVOXK4OTbuJLVuu1ojjl3St8YQ
b5u63vd68wXjEQkNobINJXlrhN8QP4FO2IiA0OESYLA4BkrURCG9xiTldtKOZk58qwVddBVASSZt
7KbdFi3P+8i7sAHEZAIbeuqwndIb7d12U4nhB9Apgjklv8DuB3qDFDNK23lTPU0mEsUVAK1O0qYz
iDcuLc68ThDbbranqA4rz+6Vh1TL7PBIX4a1yIglxZeN+B6V8d4Q+BebCvWMnGlvYZa6etN82erM
0KaX7txQv1aS9dzPb2lkn5gT3FuFzW6UDjXWDKxq4mvK5hpHSLUjr5xIyan6ojH4lkzaY5GQ9IJj
TDpAiMwcsW6jI45W9DMr/qs1l2ddKj90wS9kkjg6LSaU2YDGKjn1BqrSU17HoB1XJfRiSBviiqAf
Ku9dQ5RYnTgn5Bpc5bXqnyYhqOwQ3pC0yt9maKHKZzPbfCy6umGqSZWYofa1KnZyKNRrBiiOYGGR
c8u+IBJqYJyE6FV3MmSPACF4Sx0zFli4YwQG4QZCMPTiefIJuYENoD9Vpu48wxuG60cRKPFTyhCJ
1NTaWYDInO+DMYuZChOMvZr4AokKJECHaNFAloXtjjb6HXBS470amp1lTZ8qGRkU2teW/tImRfNC
9tF0o5AE7EiwVljQa1LNc9ZWC9wj620xzHcZuCkSRq5OeOVRO5SXuBtxc8RYqoaUyl2O+pUaid0j
45iJQbXC8WVLWH26ij5wpZNxJUjJt8jm6dIabPvJmoCBD5rXQO23zE3rI+LBJ+FUz8qg2Xcjo6M3
R3jvS3Ou96paN1sz7Jz7WARy8d84ON+lrd0klcccS90HOYzAk8WqznoQAsKfl4rUzZ2ZUTIeB/os
OsRdObeJLmTVk19DT3ktbDttZ4QwSBUeq1xD4WEVdzvv+ApTNsgprg42WE3P6bmWWIr1GJToSTT9
qkQdY3+uD38XlqahRaSMA9As6Q54S/hSY92mtKxOZLvXd1PeD5r8WoxKsm2FbBL4l7ylfRMdJIWk
2GzWtlIlx3iTR+zgwnwxGlQXuX6jLZAEIjTDY8HdRWfE1DS1uhNF9jRYJNCadr+vulwEEPnTQFeC
1F6kMzEsj3ieflqpYTZE0//IZU8cMQp50gQ4iFQrnLZU8/20cJq0FYcuiAJPDVewO5+ZbVUODUDx
EMYLeQXRXtONaCe9NZiccVPvF2Efwpr+VbPeU//OwkjiB6TqEwoAToPJvEQGR7aNflBbc+UKmqqb
3Dg3GggUCdeLL9XWw9A1jP0TcmDE+6tYn9noxBhR5sv72+hRLKD/H8N7h9sSK3Xy/bd0EZ5T4su5
IbtZs95AY9p+o/SL3p6LkOac5MK+yUrZYeIcLoC2t6RgdowDQ7xa9fCpT9YFuC0NhfU5p1751QTf
u5p+iwSkVt7Uv4AgNnbIj0U1nOJsrTQ/nOPgbzUMufNw1tdYrdetJlv8Dis8u9x6I6KP2Kye3qqs
mInNNEJhv5n1Gipg6DuwOvxI5GIUWHXrp9qy7VFQIScz1IOaOl8OvBzgxzoedXvepRk3gNQqgGes
7u5KS0sfsmrJlxPee/1Zo7EIewBnUJVjkOU9Jnm/0PynVJMxlC2cykvbM/oWIyW79JsOI1C1OSFl
EDesCSV3k2rFwv2EF6lSb6jLKO06CaVkQ/lE7cXNUZY29iT/JkqtbJzYsQ6DdVA682dpY+egkQWB
x0HXfJSy0+Xvn/oW8i8LVWGgPyVbJwTD29tl5eVcBRLUnm4XDfB3NGwVoOIqr9ZwR0lz/UICTrZX
sp013VWJZzbtCoMIr7bGlz9Xh9lmt46UNzUJj8wriW0fJJ7kmDaFSq7StZa1aE9EUgRQJPTjNKLq
4XzcIcG6GbaMCNQpkmsn5//lOqfMZAqcb1wfzVDNiXXUAiGTW5rrH1UWT/fFmCklk1tMZ2YbLelP
KVuMSVUAJTg0fSIJPo1Bshj3462si895xMY+jPg5U+tcxv6y9A6WuS69kKJCdsIyFFyUmrcSYOnG
ppiSDjIwRJKS0/eZV84z2adHQ1Db1ZHjJxlFK4f2qTLoLKiNhrWuqZPAqsx/wFhcQ815Zkkd9Qw7
wkmc5h9W1dzG9UBbjKtWC5kDL0UHrJEowRgMy0Yy//YdlPEOOzm6iNtAHUEaRvtRkixA6/+HvKSz
1JU4bTWZ1luMW7xwmGsk0UJ1GIVvEYLOTwsLn4aHPF0eVUNK8GS1/znM5QER0Oqk31t3lnAZ0OM/
SgcuyIxWfT1NzG1nGZ9qoi4HHJILL4pyv6R1riQI7EosDHMxtPumzi5F3ahBqTY9F5J2W2kMsJRw
+JLGsnxMPa1YJ8sD+lovxMFU+zFRPTjRtO9x/Xuyw/wz0eRD2MJspjF2sTL84AbJ7QG3m7ULTg6u
XsM7QBxd1nr4olKe1QMWRimMAeCI0Ofgs7kGzvo+5K9KlBem44fQhIk7WoiQo9I+w6vqoIUpX3mH
8HXKcyUYWY1+zuLdhlkEjdUaRFBIDD/1Mjtp2fyrMhDx+2FeDiq9pUDPyvcyZtjpqBPNIab8hPRu
SeAaj/B4CNeuwsA0Om5HqhpM6QrwWxbcviSXMLEdGO9KvYzaJMGME63aCQVCkUWjdC7H5xrao28a
HKFcbBxPMOuzraV5svRN3DdopysH0z+NThNaDlMXc1dKWrbt0uGa6SPxHEthe3RckWEDdEyoh6LG
AIaSW9ea8HfKDiduD39/qzjFD5qCIWOD0uD//1GVWWBKq3dYB2vd3DZle/m/38r8kP/09/82nVi0
97+fkMiPNFTxUi9rZYGYvtOHxBV8j/Tj+bFp0SVbLQ1f5Kg29kt5fpSJLa75qMEWKiMtoLIpcPOr
DgqUxbk7PAEe/pJVcVs7O8XZZhJgqSmNrk4spK8nc6mE27ZOeJmBUIP2+C4767/sPkcSDpEObkc9
h9e6HcljdJYb7yE5QLBhXRsby056t5YH5yqrZCE4NvHnkZrcy4TpcU7SNwKY/wyDfYzMHQthW8Z8
nz/vWeFAX2zpOQTbluXOSRr1PYyyapvW9UcWZx2dhPEjhfRUTOGAHyoegtHGeZdRaHGv0c6R0DuM
KHyHWrK8TPXYb5nrl3gwgTEWxRQ4oJN86EwUL4RFnpsqLVG0TLu6otZTuTIVaQmKQDuKJMy4WWdP
RQHYiUDzl0lFmLHmwizovtibJ77Bon/rqhC6YP08ZxJjWrW7mQLDy2iOaE5acaQnhbl1GQZwMINx
kFSJLYZ8tr2G7g/r+bRWWBUbArGBVvVLa5FLupG/ORXWzcTaAteo+XpJF+nplDZupcCXLNYnXUee
52hT8lRq1WUYLcuN6RwiY22xAjjFvpGZLo+YszqwBwzsIz8lStGNkFbZ5swp7CAFGxOkxpaltRfM
kzsRtd1Fk9UiWNCar200J2gZq9F9MPoXVDpYChakwrim9zQAk2ssO7sx9zoq0kMlzf/NpZ29Iahw
7VKBMxlN+3LNJgECP+DzmycckfTyyqEbiN5UeyLZWeyotdwmL5pj38aMvuos2pgwEtxe4vnP6vpn
iTWkubH9VNcjnYmaKW4zM5r+o1r+gSchGG3BTZlkOpvFSrr6VQHA9RXeDofZnbVUvykEO2OcIQE0
yIoS/WRYxpHZGyQerAtC0Zq1s/SGLC/e4NV7sIiNC1gRMOwC1mkXLzBdb7aU9Pc+AZSlRjQscbTC
KCLWr61CE2IOERclzD3JIm43Z7qFn1MzeFQG6wzhANCQBV2lpyDfCUAfx5R20T5uUc8PmD72jdbG
cAd5Gyz/Yh85pnas5KqlBnHUk9mH0CsyVTunYW1vM20gUDZkwp7G57bRwwt6KIiuairfLCUkAanR
yt3CtAeFi7D9joiEJ4U+pG8oxKTSgSXNXTKkJ220/UHiOm9HxfTc6YzWBUClR6NjP5FEIz96B7Rq
pFvFC5Id4TVWxQU4NhlyMijfKyEFlc4T5oG/Ea8jZQwoo0y8OmQikCCd1DiiuZtOpAG9dg1DJJhw
+ati2xmdAubCssCFTfsyfW3XH6rOIsat2yCaU7LoNZyZL3VcUl+mEhFBDnbqhY2JhnxbWy/IqzAK
AzG8hSR1JnOl0uFGHmULFIl//5rGi3oxwgpYXfIOU8x0MYeXgHwkRouNdCMG2SCXpB0vIekVl458
1ctY1tqpj5ljrr8OVAPvn1MMzKks49wq3VGk1k6BuvLaZfYLppFVRvadT2Pi45OnJyJBsSrs6CNd
OsPLYzLE9ai1fHPSFT6ldNpWYyI2bV/QWx/4IqSpUny0bv+YV87bRAiDNrWpb5qK2aiQlfmsci+h
MQKUMeuKL2kGHCkr1S010zFY6suIYyTIm8y6LbxiCZ5YGaUHjI/5U2GwHTMBLui9OuxnQ4kuitcf
ZgKmwqiGHERMBPUapYQOpGcVOULjiQUNcGkjkhiSQWcNZ0MfmJ6MoX1AtKP5peifugjsraiWoGlH
pjXQigEJ4KMf08O0ar6IylrcYWCePGmwJyt79LoFD7Rlbmjsc7PjOsUh0H2WcrXsGLK1GJnFjx2m
NNwyEtHZtaO8xvBd9MLvy4L6aOU2hWtdy5TEg2tgsLmziZRDe2oER4MZN0z9zADzgrRFCFYjEIC3
Yseas0FFaZIf1nJhz4mM7Sx7OWmGaZ5TLpsUTcQeaDN2FH3U3ZIW8NWq0hOTr2MrcN7ooV1twUCo
wJvEtGP5YdAtrtIwNYhY4RiTynaerHlN3cEKqlvQPkhQAxZimtT0U+nLM/eQeBmoHFIGi3r60ppK
c4vmiVAKmmJs20ugVc18oBRSo+R1wXJMFledn6wGbUupyeG5jcfY07BQ9Vj5DkjivLLSIMzHOVtJ
JLwMIjVYEnoCvMlln8fdcrMWvJz1crZlJbu0NlEnY6+f8mTgnmdZNq5gEw5UQiQOeOlgiPD5moZ6
ZSqIUFXT3ki4/Q+36kuMkJmVNV9N8K3oNxTtLC3suHELvrNl19rlkUHTsqJX24sUuGlLU4CA5zUP
6orQYrLYjh3ZLA6c/eFmNmPITvPwVk3MR2bZmb2kLwFPTPp41ENKD9W6dnpP0mzMwKav1eIA/UoG
eNCfQOxUe3vGQg8ctQEtq1yiJRy2PeuN0XrmaXJcPSjrFNRG5lFMznToJninioCmXevQbmc4FVQm
+cEA8bIZZ5R4VfQhyQ6yd1rGwdw3t3kqOBqEou84Q99J//6oYs1emz87YYmLo0qyp7d5ui0bOw/C
TGtIfUNc1ZnRobcLDs9a3FuNCpjce0HuORAMqYwBhoM/8NUQoHHWzSzG4WRZ3XacckFSvXn9Kxz5
JF1RmFIQN8vOyouIdgEKgsEI0KSad8kk0LjpjXzT8362uWqdDQs5bl4O5iaTqaMbWUUZLkWXhSDm
U7tQXkjaXGwKU6etE5JWhgrf8sYC3fiQpq8wHXJSLMo9Lirz6Jgd3Fyj2+lpejMqiDkluTTEqur9
3kpGaqEuypVjVPXKEeiXtKnXw//v1/7+Nqz/NVwcZGmGmGlWF9BoCtPSdsJsd5FhgVM0a5sQaZFu
dSDAe22a5WOy/oe/f1JLxvylA+ulmSAT2Wdotvp96AKMOkvkr9kMh4TkQobX9+F9RO7+iPxmj9Xv
Vr7bn8M/56QwLozfFGlLajmN3cLXXykX9HvDQtA3492ez+GXlrrdeG+bwEFLSIItbZXZa3Ugjq7y
EQ1b8sd38g663sb8xy9cq2eT34qMXqHeqNziVb0n7WX5sFIQcx4iO/JhsQTRvn7BybRdzpK8lXav
okKlT5PbXa4FWIsHI0L5G6f2JcX2+Jx9m9ZWx+dHgksw+Vipy5/6kdFoa85WfSXuzbxHrzr5ds33
UJ/ZEFpGjJwjjDLLo9Ju5tzVVL+PtsDE+jPKaAiUtK1ZZjggEwzvEAjTU5gHSGHUp+a7kt1+V+Rn
23pI0j/eOuK8rfZC6CbSHnpM40+zR1jSMYr8gjg7XXRkWsID8xc02aN45tatl3vgdTJyRfaOOx6S
fl++pq/SJ1ICWknYHjZV0Bsb7VX/ztWjipkVzH38X3fWXpxDylLd9YBjrV3EMNEdjs0JfRt5Senn
8AVDVbvHvn3jzc2e/g9W1Fs9HYb3+NG/KluheUhtz1AT6sWdnznVkBAFVJzKBrnIQLa3W3siR4Xh
li8yjmIMvo9UcicwCwNudD/sLssVKGx6Ahkdo6HEkUD8Dpyl1GsPyzPBPIzGtwx7YFUx3Tpasct3
Mx/KU/GqXI1HiUnMvPfqjsjk8KyTvegOPRjirfMs362HOvsqC0fay6zrxn/vD3gDFnrDUOROxdE+
0zimkHyk+3xaV0BExTHvojcGdkAY/hPn5kO6T4cchX5Q7JeNfnxBOLmJzwVv5g2SHoIausn/Wq68
X8Kn93dRfiba/a7hN9gcrpBpuk/sEG9swIW2r+DnJsGoBygxOg7Vi7OPEV+3ngX42ZW1ffpiy15P
JTsdLJrMPKp+/2i25YU6HC3B7EnyIX7NV121zzcCnjkSfntS3fQQPU8vUpBejCDZWy+ivBnJHrBt
GPlvyl29hXvuphlmy7cOQPV/4ojzDhYQzRJ6q9tI59xx24/Wr97FMaQN+NZvdV96SlxIJ/yObhfH
W9Qk8WX6yg/ibN3qAKCm1560oAaB6Da+7U9v2SeGkGfrjsaletfdil50tNEzCNkbSJ7db/oLGxPx
BOHmiBAvsnbrdsqRps/4yVamfTPnWwX1KMADut85sjwM2qgZ98OOBOhvI/Oaz+pF8hiZ1IH+6I72
iNxhp3y3n3K2YdDqbKRzs5d7KIGu402e/U6O6rMSe+M/04UeGvTX4nl19CDFXVwCF57zcSc96BUB
VqYF1vvyQ9+q/9r39At0e7OxAuO+WK54q3PffqZOXH6VlUiyK07ys3Z37nG6pw0W7hcayBc+IYr1
lDRHt/2WyF8MuG4AQfFG8xAfqqv5Pm6tT4LijlFQ7upfILWhl34TFzmDXSyOFtMTfjhQL7eXSXjf
Mac79tZTfs/pdYG8dPMX+vbvsuZl1zUei0sTTptdwQaEeQY10G8kn3X0urCgmPr8oOOcZwwwlxFp
jUYioiseeBYazhoWDdRiwBYO0jzf4O4J6Ezb88m79Wv8JRH/J3vtPyrWadPNoJddhrG5G2/anXKL
UR8Haeabx/6UCL5sFhO8pfVoWrUPrn2t73JHl9AH9lcmR2kMLMNDAI28zty0h/BFr/F3erJ4QhA5
LTfpmbzB+Sl9Qc8t0Qp28yJo9Y1ynncY7/Qd09jOY9f9F13sc536gw/f9SQ9TzfntFwlhqjcGM7O
KTLO4X+j7aUnIs/oADMRfXAiKtzd3o2HdbM+omeOhA+y1n6kU7vj+Usp6mkYFPjRvHgnXsUBMVCC
UtSTr84GM4MXf5i/0RGZeMTw1VU/oKDqo8tEYmBGulMuDkT1gEGuc2gjdAoeAmBZ8x1nYz9DpBS/
crSRDumnzFf6pOyVa9N/pafiLWRpcwdHrzy6nUfVhkym8vmXqrvmbGUzqcDsh/IY6Pu28aN9MW/T
X6d7lWAt+wbI0U4/T7yW1TbiR4bPk6WjrvX7j2Lf1jtGSmgqLNb5XiIFGWTfBvIaYhkGILvlHpeB
DIN+E0Hf8uKNhTT7rs2uuu1enbMiB/URE6RhuU0AFCWARPBQrqAHNt2Oq7t6S/6LCOv17R952Jvs
qbdZcdEu9L4Fho1L0+Tr/8pdd1zzbnmLzcvQwS7w1NKbjsh8SVK+lB/OO3d05dSQDmh5jAGlL/r8
yHHDH+OSja56y3TCthb0LG737cjo9BAYEwrGtuBLd/M5Gu4mGdzH3G8DwKYYgILmHLnDd/mmPuZ3
cvPsb1o/8cE+lpdC37Qf8Ws9b9p/PHJAobuj9i098elulUMYwxNwrZH0aGSqXtL6ySP7H2nntds6
2m3Zd+l7AszhVpGKtizZsn1DODLnzKfvQXcDvUsWLHT3xSnUqfprSyK/uNacY3o2CUwBjChpJdNG
qyhr8paY0xPlLPpr3Zx3Ky3cShOgZssBkcZzZZNdZWFhBy3w6ZA41s2A7osbR5wZu+a7Em3oErJM
LWiZPJUIBqfNo/Ay8KQJfuMydmdufIV+0xz6erSJko1jAzFHNrD1bPVdtQ71HcLEtOunQAk+nBUA
J8tf1A+BZgvtonzEso9/sSKhFM8WD2+DQbGfQx9zM7u90+qt7i1xY8hb4ztlbMPg0SbGjp68doB8
pAjHnvMG0POn4kDWYvqeoLmcCzg97oWFi6QGZa2BMpkMVpiqnFeyJdS/ipzSO0ZYeQ8RUEpmnjil
YYX8od5E1czEipSs5Qf+9wYBlLgNmnn/0DUbI1yM2spwwlpFH0n3FgoEJUhqXDH1AyeFIH3U1R1Z
k6V54iIp1DsObNlX8VBZxwpsOsfQ1wAszoEFCvmT7D9SFEweyjv/LsFTuW7zuXuszyG2dhovGmsU
xqGZQbS2sMg+RAPA19R90u46BZ8K+L85ygDddtN9HhJzPuE4hwrJ37tv5qu8Y5GIvoJD82pQu7MB
or2m23zlretN9aI+ZNGypyOMpvSokBFIVgweKA/LejzL5jmo2dcqXpKW0sSbVJn2yR3YvxHnOzUB
EA7H9DN7zTycGxOufsCCXO3L1ebYPZJvvF2x+oW3rH/Gu4gNKwKFhwJUw8I45cxYLYy7Qp5A914I
J7gu9aY80u10zoIwGXbDd7rVj+lzAMzQNk8ux6918oQHdapUU4ge0S7TZhkvC+sIdCAmK2+JwXbI
pWmBAmUaPXKOq5I3FwobpdFdR13vzPfEHIp5gO1rDYECg475QMfNyc5acxDu4yNOmQ4SJtOMWwdS
0XfEnsMXG1uOMWLjcpQAd74Rz+hWjiW3jjXQQo1e+960waDx+Jphqh3A0NJte+oXDmfUdwa+sG5I
jF0HGH7Aok+TV5/oz696WxJJO8cwgvK5R5D/lLBUrx2bc8ssPoQbpZhpi3QdLcyVvzO3GV4wk1Pw
1Nh5d5wc3FfmTLRp0nWGBQZGsTjJjvqwJot29NuGKNjnhXUaCSGMNm2t7Y140m2oq1OnUG2gPGm2
gLVCxzM70v51XyUWLE5U0GxYZzehuYyeHGk2pJ8vwmvWvYrpoYlm+TNVZ1dYOQtOUBCAgglCao5n
XXHq1HxpPtSkzQJiPFQJbbcpT8765GWwq4Yc47nQrEB77OJT92jCQHi1jFmxBoRFlf2z1ybaCUML
3UlJnQ33BS2/RX4WbV6j8+AgKWrZ7zYeBz95QSHYhBj/yARNUY4v1HV8cJeIbE3WzzUBE9v0rTEn
7iY6ufuMK5TFWQmkW/BFIeBBfac/w0WUA6s5xyZjbVEsu5MQsfjav08e+NrSvfgqHpQTxQw+FncU
d4QXvD4NimTk7BvgKe+usIleqd1xUYi+SmeDgGTssp/cT1bjWIBFOqn28FSfk/fgu7DBwJurbK5+
OFsTs6bDnY8z8iTdWQ94GanrZdt2HROWNSvn3mcc0MPiPmRXE1Qyz4Q3ztmjRizQM6UC9uv6mdJH
lU8LjC0zeebeqQ/CS7wQP8R+kbkTiOnCfch6iPCTR169BdSXPopvdq02n1XQ8spZuwILrsydD2dT
nt1iEyDmXclbYWasY2xu3gxudW2uxEX+YpF6C4f4zMP+RkIvaBNrjTHIQCsxc7qFtrQOxaF6RMx5
HlHC+B8RfjJXUYQu+q0HN3MefLP6SdFM92dAcCjwuZOvBtQOu4I6R5/NLl+d64OnbKNP7ZnR+eC/
OcvYJnwASri1MfYS/sJPeguILqzhyaOAOTdItmY1fhW2IqEZE2UO4QgSXjvRN7ROZt6OYdWV82BV
romEl+6l47jYjCIx7nDGSrrPxkusSYcBuvTE3feP0vNzLtGWn1H2oWmL55yNMX+N0LJPuwW5sqw8
HLAO8sb7wv5qPkSEVX4Hp+aDTUA4SovkJTn1pM+wTxycZbcyjqxRTArjk67bVtn2a9D1xgv4ey2a
Dkf+sO6lcsEYr8ZIc4VT2tRbcSJ2vlCOc11Hext8kQIUczJSUU5OvB32KvGBVd6FrDyhFokH5pTu
0zfk6NZ2rG8KdH3mzoN79JhPE+ccfTGGm2eO0P0aPaZ48O9YjmSWHCxn0Fim5bk8ay/lmeURFvEG
I8F9vmjP3F3VXbKVFsZmBfhxbjyTAr/IEZSmCxZPFkvthbP1Y/Pa2nRjztkjAjWSFNCRrsk+wG73
zIUdlHu5zdBJ5rNyIdLyo9n3RNzHuX8vDgRYDkReIwpLZu3JfO67jTVr9s5H252DciHES01cpip3
ywmqftvYh5T+mTY4fLjEtdgYJ+LLOIG6fd5usm9nocn2QDwEJ4B6QRCUu+R/mC61Tb/P7lgF0Rxa
654vWyyLB23dLXkC4laZlzQEH/EYe5OQelDyBOAypS7ERklzaz8en/ESviccy7w5YOLP3FyG5ZwF
/CywkI/ChQno2V32Vj5jp5C5eEoH4ZFAa1erGqZSrS4NRNCtFTlrgdbM+ufvwk5vcKBmYIQGkQDg
gimNeB9D06sbOrw8JWwHCg2+5G/wyo5p8P7PPw8RYcVhlTNUrHBTSo05Dwr2cTxPzgwwGmXrIXoW
IqVcGJXG79ZLQV6LhGsglTNDiNrUzvIAd4nP2QuVMgrRtr4PRRDOUcL38bIGq3PPZAB+La0DZDcj
/KrF402+iWGUW1XqOC516f/+S2cWu1rN9GVI2tMapDktSpUDZVQQnWp9WV9paTVbS6ghPSPnogiL
PmEeZwI3lZ+/6MMjORbukuYCRUwExtm8KsDkR555RmRZ2F7GwRzdIxZECs8q3lOUHJRo++FT1IKT
EN67VCzazAWGFEpYn4t9q8qfciiWkwQE8VQ3Dw6/d+3ntP/ymDiDnDuXI3D/tnB3527/pWTOzqkg
U7kqUFW1fg50uWSqiPiPeRG1KtvolQkRage2x+5glHW4HLBaUJmhceZkT2p57lXUq+Pf+2aXoxYp
P4UgOFlRdiy68qESBnBkgzolkPyt1TNKqP25zwRlWamiTWV9IfXGfdi7oLPlvcLF02qch0RSj4bD
5ciQNdJIem4shWLLkXNwaO7M28p8yupBW4TuCFnthsd2kO94HRxgUtWhTpR9mgJwPLCVs0LsPkxZ
E9aW4+Ho82wHFG+ZdOWqxmXFOhNFKxDXLFqd3Yq9ty8ETCeYMfqlk9fLRoSp6KtjF7M0dmZkdZsm
4ZBpNRQDc8hmkjAArrPkj56i8dwc6ac+4oyZKzn4R89DrX2rLcJHAb71JKwjcKAcF2qxXmNg3we5
x21YMqf/4/8gfq6Ra0AAXRBWEC9Bz7JU3Jl86AXQRe8iOWkEs7BbFT5EaoEpaNgvZMdflTG8tThf
FmqwhijOZlz0j39//G++y/jplqSIpk6HSL3guxid1lUaacq2GLbfTqfOxNKldBBQxQB55k+cQqfa
JeKV/vtzJbBDv362JCuGZWo0t1R5/GL/4KvEUs86uZMKOi2xMylwihX60jfa+17HCz+IqOnjYocN
b6db6DlpJ3OzTZWVarXrG19l/I3/AReZMrouQ1ZU1bL4RhdvQAo1sUceWtiOCBYhyAWwEMKXl5qo
Iu+8OzejPzkCYRi+QMWd5lEb87ctTsKN298YDqTV/vousoQWVTFVTbYuvwthX5IspD698hwqaRKw
wY9YgajP3jy8aI5gqjfehHJtAMpYPAwsJqKu/uKn0bEbskwobB2SPjf3+NFQNHSSnLTqoUK8yeM3
pOo1yxyAMcmyxImadxztkQPgMonWSuSQtUQRTcRKS/wBZ31V4z9ywgW2WxxXRfFkogHJepSpVczr
zWpa4DnkCC5EiMPmvlkd/n6p196prCgGFlm4frJ4Ma4JrsnYldzSNmM2Qh08zETP2xuT52eQXo4c
RWbuaCL8LcOQ/zuIO5zOfUWgKnlR2gk2zaGJDcDbFL8rZkxGCdZoYdlmDTgGi79pzVUXaDv8HyQD
tNEBpnY3icrsvt06qrnl3S8zE+h5NTJLoIjmxW7oAWhker4US1CatfedFnGx+Pthyb/oWcwARdah
5VqmZEnqOET+mYyWpnYS+ZxcByyOpq6RQivQ0TjRaulj3ulQ+LEdG8qqg/YkjmVlwk2K6MmVWgSO
IYQRvftyLfnLDIvHcmQuEBYMDKN1753YLG7Mkatrh6LSuGPzMmT959//83WV0tJTw+frMrKmtQTV
BsPVdBixU1LcPIa01EdP/2unbQKF2qWLAI6azIQgz+rWd7k2exQWblFFUY8w9GIIkMMlSoLZF3ao
0T0xxlSGkTbSe9SEchlQvsZ8qpqRgU0bo/Xiz7/f3dXpqxBIqIpw3nQG4sW7w2/yv8Zgh6BoVkgy
RebGRyTaP5oEHYLLTyflOPPwZYUAQcaX08jHwKSuNOJkOmxy2Ni7L2cEogyI/adVIH1VRkjB1d1l
UQa7J+KWTfiDYvWnxnPe4URssFFSMA2a9UhZqkYM1d8/TLr+ZE0dFLkiq+avdQkNKgNILOwy3Wg1
JXZdwRWIao2Ym2pXEdG8GiRrFVE4DyC//P3p1/ZFRthIPBMB7l2SQdXOUWs1Zk/oR06PQGmiHeim
NiCKASw+BlpCgaStbvzma6uWKkJMUuH7QLK7wMmFXZ00PaFW9tDxLhHcvOpm+vr3L7v1GRe7na9V
Mj5RBiwiv92gF0vVjG8svlfHJJNBUizmBU3uyzFpBbBa5IpJkZNF3NIC6FlFrI4BpqXJofvBBBHe
reX1Dr/MAVMTzXj0w1G0jZwcoHKza0T8oaYszdqe9ETVoGLg9d6rT2BEVaIAbkjMhgXWP3okslNj
BNHjGg+Z77yPwDEyALsbL+cX8JSNRBQ1UyGZXrSQ7F/sKaqW1YoALMh2EadPYDfT7IniuYwICggu
08woo0fc3bQcwN24Qk7XJOPom1nJ7O93aP06JfBNDNPisKrJknG56OS6IZp9puR2nnwL8D5VD5Cx
ZVTE7+j9oSsqZ6MArPCUzd+f+/t0gmrSRFhn6KasEGd/sda4UjWQCZPbw0BgkcycBDuKCTRr8KOx
6BZAsv/+xHHE/3eHVfh9pmZgnNfAvF6MVqskWb3vTdxhqgk/AmU2R9nnrAie/h8+R5VFiRfMaq6O
v/yfLUXnDqdYhZHaJrWbwZGXQouZIXdunDVN5drv+edzLo69ghLpDsKR1AZJUQmWOkPzzS2f7McO
WYCUqvQVHyLimdMy6Fi3sxc1WBl5cOLnU2to6mYhWKPmSonnCnosSSFsMeAkNBm8mG+c9Cb/DvJB
i4ItVwHckP/FtdXqsN9nYrKEHyrMO01E0Qvdp7ZMRBWOe3RjfGCywzU/UFZaXrqLgZyB2Iu3rUqH
TmqMlPgSFQF8Ws29dPjAZy5A/g3B5XD71jR6+Vn9AT8beUHouVyI8YsBFHlrjRnXU1ptLvkeVmS+
SAZKCbCPGeamtpqRRM1IO+FjXJuu99LGuohwFbqO1qkHN/O+RZh4s9Chg21oJjXMQTIWhaY9iws5
GO65NOdL4sS4OdEAb3TsNkGIeMDsvCd/GE6uf/f3SJGubEwcKA2NKQjhXdEuT0tRNAgK17TUDmKA
ALLXHmGqH5RWPpqF9U41opmIfXjAznO24uC+tDwVSFOL1X+b+tqaiJMj5vVnTcrnkpc9DkL0SsBQ
xE5dFZM0kpdD71HYyfWZL7pPBSHCvFyHDEVJWnaO+FmU+KuN8ICtjS6V6j0ROUjRDCCoYr1HbXvU
Kms/VPVRJmmtbJyFGiQ0RGJrX+TeXMVGWKn8B0HkT5WunnktXs7gEMsq2efBQa6aI5Y5t/gM+mSl
KNJn70pLRzD28GBIdC3ktzqRliSSQDzmsTsOXSzfJ0UonuekkRGnKdTT8XvKahvOSqM+err0+fPf
Nfq2TMsD6lsQ8RAqZOR8VWStO8WxNdqCdSG+lUFjOx1rmqQ+K3KywmexjvxkB5H43tXUO5fkZN0r
HoUh3eF2gbnjeY9eG74UXjZsKw8mj+MKD1VS7tTa+IQeTTXfLM4pdsT7sLHwbiX3WOPSB+6gjCkH
w9WNETIugxeLFmGmkkTxSUOVaVwsJk4MtVQuetTRYMhSt+gJNXJhIVjUIWMC5fzY+vQRsCPJKJCz
iLz2sOxogjpKa9/4LuMCefFdFNlQwU1YsDysyysKVZamabM4tcGBIE9fh4JA2pefxnMCoaa1LjVr
hPfiVMjat86oPqRUPJYFyhpCY9V52mR0E03BXbVVd2MTk37fOhRuaKKuy5IJFfNybS/cvhG8mohs
F8sA9a7MRCpL4wVxOajtrnhxYmKmuQFEdmnA2fKEdlXXonNjUxvhyJePCL4t+5lpavzf5V2x6kOz
dfoavKz5CBEgXuL/i4X5DzcEU8ekC7qepFDEiUq6KkaaRjV6ztXGQlYcBTga9Q8t3kTYCSjLd/fw
/oZd6hAt0GAskdVwKlsoZ52img26cK80Eb/Fr2SIc7C11HRYOESWYdmIbmye11Yq7kcKSAaN2oYs
X5zDyrDKohBPFYTWel/JFq334g0GFVkUxSlvk1NU90h/lAFYTPr298j7fYJWx91UMkBCG5amXezc
YZPhbpIC7Cgm7Sb8SiRS9CeqdQtfz8mQiB8GAfHQ3x96ZUxxagd3bRgcjBRRv/jFWZmmtdvUkZ2G
SD7REhLk8DboNdCP4E5z0EkneOS6tzgwDqioP//++J8j4H9nmyoq/GyZoEVd1y4PZq4fZYka5RGp
YZVKb7FhdOgy0juR1Gr1Loj0Q4M5gPY2ITaJANqipTqRN+qkE81zUSunevzXph/ekZviEZdjUjFJ
3/r+Qal3YPzWQYpF3yhuva3fywRfnEsHh3ZN4+tfnOxyjbq1Xsd8cUz3noIbeDA/A0z4IChv3A6u
DQyFop/OY+IkpF18lIdU2DErK7RJOjwrBg4P11jGWr0jq3HAMsaNsrLOf7+Y3wdmfh7EdAXI+bjY
XB671AywJqk3KIH4463sLe2lE0iGmZhJjz+PPHTiuSobN8bj7+OrKnIlV34O63zwxSTQSooYlUN6
q1DX657MPlUN73xd3P7986Rrz1QTKXcpJmRB+bKMy7Gr833+bNtNtIPecIdPmWgU3Ngq05dcULYh
QZqBqC1M2AJqOeY8KTit6n7lIwoEUqXBgRuMs+DcGllXFiGegSRyfjdlkRDuiynZCXKXEK8UopVW
NoPvHRWtYw1wtpVfbermRXICRD4BjCjp1lDTxp32cj6OS5+hAQljp7n4bDaQyoJyFNrkLuJ8wOhH
BQTWgmikrOtpu6pguk0waIJrgESSKCQsgbfHVefeeZjgJ23jDFPgg7sf4K0pYQQ0mdSEYiyJ8Qsh
1rATuP6EaU/BTJKLGc44RCEZMWlOmTyQ/u6T9gRB5gc6VmUqBnrcJPjECCVEDPHDMhByc661wIt+
/ucA8cipxI2ZYSKn1AoOrm1fq1JbFw1IhiEVR1O8S9SFkk9hH4Pk8N+p66F864D7CWljA+KyprKU
vwF4XmTjNeDGgBsn6a8Ha1pjaUYyLfVywA0BDFdPZaEjR+fVCdDLedpc79dxgRotB4jiaPU6TSCR
YJr6xJ0zV7Ly/u8vcXVyETlA+8KSweJfLCSxmnN4cNPIxtOJpIqfLYbSyTSqG5e2K/VGRrClc+9l
Udep9fEw/rkc4nYjkTBPIrtVaDqhTTTJixwxqWXerDlCnWAeoAfn3VSKdvBqeVs4zbY1h1tf5PdJ
ZazQS7SJTIqfPP3/fpEhELERg2a1pRLuRc1fZl2xLN23MO6ftdHKWZbRe5Fr+9EIH5vv//cPnKeg
sqGrpiheVuSYBnoTeqxmfeh8js+7QF8WF86NxVr+fUmmCMbKSJ+B8j1BN//9mV0ZJtKQsmLoIS0G
C87/JMoi1FnGIewlKA+sWYFS2X6jEzFVMcohz08aNCYySdqcpVGaQ+QcLI68Y/vOV61zDDNHdggb
6JAHlhICp9vL8LXVhnQGVaLtcKUsY+qFCcKvCVF21muhrdZClr3xKKeJLG978eaqf/U5yQqsO7AX
5q/OTcRDMnSqX3bf3QlSDRI5zN5qyqYgIU2UNZH/XkfvKuCXVgBX1XIi1fO1nyCA+XtgGOMbuVwO
eFE0eVVJIZzkYp+zahnAk5uHNiZjXDqA/k3ADxAoc6iVPtovTFJpVd57nCY4Ehwss1yK5othqqcY
bU361blYV3xy7EuOSwEbJKhpjygH/tJYxIq1nbbTLGfXV/LJ7ChmZAwGUcne1Cp8spTqGGfpm9WJ
2wxQ/aREOakWL4VJXLAroK7lvESpmhKkdRqk/EGB1pRZ/gge/vJTmu2eGSvzVNa3eIwfGgUETGYU
G69WwFuICzr8M8cwAJ7q58TnmsuwJ7q96USwlvLWYzhMQs2HtfP68/eGToDZ+JSznIqKl74H4q1d
Vb367g0qrKx/ePsuj/aFU44lhZidLS/WCbAlM2zWLU3O2TghirZFH+T1tibVBReYd50nHVjSKSiS
t8AtPgjzXQ2iehJ8TplVy4KdF/kRFsf9oBYtx1KL3GfvI3iXLJAjtYcoQe/vcXjZKSyycORMGZGO
MlrQP4nTJFdaI+5RQfc4rsWkbQE/h4APXirDrdPgJEjdh6qkn2UIN7aBawcMSVS5RmLwtsZr3H+X
i8iou8AHIGILlTSRuuTB7Zy1GMwlN39Mi/5NzNDqONHBSvsbdxz5yhYksRiOh2aatcrleV+WmNUq
KRL24Eif4Nqegf0/GZI3z63kSA5gLSm2Yvdf+mgs0xDueM8icVCpo7yZTXVMcoB6ZkbXLxsrVcuy
Q0AhO8mCeg+WKqs6ekW0+nuuXltdqWlJOud9zmO/rt0NtNWucNPUbgMUbUayymvqO3F7LMJkNWTh
WmzJ1PNwaKHS7BO+HDqSSSvWx6hCHWF4WGe8u8gYPoJOfY5N8XOABReYj1LcExIo3rhTXX29kkRb
kl4Md7rL3VcVrMAvzDK1sdPtc70tEA09uVW2EUX/4HLYSqJu3gcucanazVyhKwdrPnusPMuSZrFW
/3dsseS1VanmjC3CU6Yyo1nq1C2zZkmQnSYER5z1a28QP7NI/KROTfC3tExaZ6/J9RFr/iQkpmtS
A59WxGT395u8dtnly3GdIYeNxq10serGTkFqV8qbHKr0GdzYoh+050BjuXQ9Y8L9dCsm1JZcTduT
srhWO/fpxje4cq/izYiWYupcsMzLY2BmqH4VJ1SX8r45ju+nJbLULYGYV8+q1RxFMXxKY33bhebe
x0+GziMNlOegHD4rwz0QQvucANkXVFyzhnRjdl7ZjiWy/ZiXKnvSr+58A98yGahDo4SuuVenX5qW
n6KSAeS7+cGsk1vN4GuDRSFmS9YkGUnJ5ULEyHBSuRwSm+rAonBRw8MzmUBenWW6dwy8nn/Y3ZjO
4zu+2Hnp14uaotCBVmVrXKH+OZtmQ9uREU7xCsfyeUDH2OENN6qdmya3Ct/Gtbf972ddjDeSL8NA
VcdCmQUfq/QdDKYSpC5uOJL/lncpADYTWaOqLD0x3w9ZamDCMTdmbzFp9RmW9ZNjmJtYNRYu/bwi
61diqp4B1cd08kknAbcUDctMqn0wPOKqFLITllhCBidKRbEWisTG2GR1cfohHyPRjGk/wubLvtRE
IuWUc6HWgF0JhlXpSas8MUggb+56/9OVjblVJijpjLWJB5uSi9yldpX2SzG3NlnR7K0Y6IvQL4uh
3AttfgoB+NRkxwcYQKNmFzdEete41PL6OwiqU1PyLd1k3yUQTGJnOGoRnRLZItIoxaQ99Q0QNlE3
TLJ3c+WFXM9S1YL54ojPRNm8hKVuFyDLhF7pp4C0LfJDRUJyFIg0ixw/2g/h0uKnLFRUkrjx1LWO
JsgI3HwRdyilxfgtQ5pFZZE0Uq/aDG4fwUJN2Ef0nCSflBEIXmCpKoMMFMn118xgnKC0WpaktCLc
rFrYdICi2j4gIKIOH+qYQ6JC4OOIz4/4I0bqPrJEWAna3usMj6htdL4mFewJIQzPTo7OOrCUZUIs
kClkBzB6eHQY9YOZHECdz5SM85ghdqsyYSvUoMaF+IUbsoOs8MvCHmT45cl0zI1mFl+Nnx7cIjkI
ZYWWwkHzpGJpTz9KUzrLEb7FJEyfgm4Fy3Bi6OBuaRycDeBITobJG0ix5dmexp8VOjuRUKsacIDi
aYtKWI1DotPzg9UbG1PvMZHyJcd1AEj6En3rUgnhHjretvXr59Rwu1lS98u/l8ur80cyDInFQUG2
cnFh1fMyr3qdBUkunVmhsyJ77X2fkXiBSkjt9Xk9WBt+4o118NohhfoHt1fEFGiVLj5W83oYKm6P
i4z2jyRa+ySMqecnN1aiq9uRxglz7NjSRrQuPkdFHAS83krstrfsuq3xREGCj3HrUk1JkdMB3fQO
ViHvfGJxcun2SeHais+maug8Y6qwlxdHK4vzOGs1Ogp4OKIcxWmN/r0V9C3/eI9QgEufOXHc4YHF
f+75KF5BIm7FAkCySfGxJpCnqor7UCZSy9Q3TizTwdKAJTsE0bSQMyexlDAFS8d2o+QzdauH2nPX
cMU3Vt8AUyBtqtEKHAoJ1XyXoBAXA3Hc1rM+1U9KDQaOVHtircceYSRM5QJaqdePTieRXOJksJOB
wB3PmEqWsY89ESH/p1yGCHMaDPjkek0MxX/Is0NhpmjYVUwDYjW8jW8zhQyG/6sLZ2agP3GVCmMd
aEMPPis4FPCWIPdyEnl1hBbhwtix81g3FDh6M8n1KdQ0wc7kkEpWATHfPlWoMjaqmRw0LlUGMI4S
COHI8ZdEfpBCgEC9irIvjFSASUXY3CRAI7aGg+SqRBpU6inr2nzRo/k3ssoF72Dh0JbgUNB7NBp9
XYqYKKOCyOIOj20TPA1hBn0jHkXieD59hw8YsYJ/z8Fr+6U+xqZa6N0YquMc/We/9MVSi5OwSaAf
0mOSH2M92vStuAwl4mr+vz7q8orWZPCGU5CPtmdAUkzgCyfU2MEkTttKuPGzrp6Sde5V6FKQo3Gd
++/vEnM5S3O14HeFdumRpucmc69LF+O5PZD6F8klXgwnO7jhGz/z2qmHKg0lKY5a3MMujsh6gawg
iVheOtq+ENDjGMtLVe0Nz9pIGe+X///vB3v9EzUq+WOw6a9qA3Bq1C1wDO0iKDCAFSeoMm+S05/T
qPiq2EOgOs3//sifpePynDXqY6l1olY2LsU/Q5lB9SdBwQ66yJuqhBw2aBwxW1oEjYrFZKj0Ywmb
iSy4Njqa5ikPoTgWPWeEoh1bfSke8+ogsFGVmF3xmcYVJ1J/IEodaYMmpFAnSB4xYm0TInqj0OVg
ihtW5F7r06EYlq6TVVPDZL61uNLIGqC2vWng6M6YKxvfhy9F87acSs6xiDDGVTDhYkux01h+7Kz8
PhGSfuJQiUXQPPMqD5qwJYQzmfwEarMtruPRfZ6XQJMQABISlk65fSZTOP4vgQl1QgOO9/dTvTpq
GbMKrSBa02hQ/ztq244AZsh7sd3m2VfUP1nQRkJnWIGv28vqvKpnAX7H4VYh89oAggdEIZOCrvrr
ZlA2Qu9lsh7bEKq/goHXZw3lWx9Vb/GoweiK7AD35/T3j722+9N5QvEujn/5OV3/s/KIVhEiSIZ8
GLKFpOBqphY6rXHrL1JtHZjSXZTmp/F88vfnXlvx/vncy/tzMKhRk2pijLG5W5oRYywwy30rS+ci
bfZ/f5Z1pUJNCrGOSIxrKavCRem2ak0CPQhlspUkeOi6pp35yNZdqrFyEVXEuGTfGmFudJ+GZS96
eNlNmBnUDSVetOOUxkQrbcX9jFLoR7re3QWucoBV2cUOgFMlQuQnSJ+ujherVIHlOdpLgEZyLsvI
8jpi90oYg14AOEcbHqsapMkQHlkbYfdCnlp4yYozLbZo3CYlbm2S284/5hLdDERin7DdWfswxY2U
C9w3JPDXE25eFIxTzvpCciJmo8QSQt3ZkZZuo5FxV5Wk6REMiZRqnmjtSzOoLSFwXHukSlsi99o7
ugvJuQV+SaYJW3AFYyKcujIM4VDpDmrkrcdzc14oZ5MTcVcyNohUmLted1bdgRis6hSk9Z64h2xu
hMKmC7V5C37WF7xvYSj6ueZVazJmq71WeKRFYX4loffGFnNt0lhjADWNB2brpagzirIS3WVGXT3j
dpUq5wYcRSWqZy3TNjR8zxURZTdWevna4LXQZOCGMGgVX44n7pcuuYUsEHpk7GWA98huHXkmldMc
Eq4/pkNJYwuu9C1bdwIiDWNn3/lBYLtBfCxq2pqZTNs3JrVDDr4TJ3tGb0+4VTOMaIlwA4sXXkIN
UB1s1jxqsABLGjSIv+fFFaeAiscCnYfMckOt8mJeuEIfoamMYB458QL9FA53kYp3V0h7NeZXkb+V
TXxMfUIPfz0UPML2LAthdp9SIXcxIgpWtWxqVuEqOZKqh34Lq9OS1AKcuPDbifSInhpl4egK8PgM
4mUlEEARiWM0tEjuq9949t8/6qe+dLEnctrXpPEwZVL+GUfMPyuapfdmXMlKZHdyMM8pqoNSM09V
SpRFIXcLyXKyWRqDDo9l6eTBV+AOn2DvdckGqZJw6YdcA6BWmp55Yx26JsRAtE3raDwlGL8Ks26n
DeTYs9hmpret/ehNiPKDl2KM1lSMyBUZJwUc71LrTsAf77yu2mm0viaNw82zKo2ndhF7yVcV8qKg
1CNzi7960gqMlj+iTswNoTWofVTh+8YzFa+soGgjkAogcKOxc9nVFAPH1SkbxeizC4KUQvx+dc+y
4Yhrkp/RiPB0uyH1V623tlrQA2kQDjtLhN3Qep9in8t3NNDobkcQgxRnzOesc1RvUv/mDkyXPnon
HzKZt0l1Bx0V7gnJilZGjSPRmS2a3wizAK4quZ1Mth7quGb6DyxWACqT1LCj0FJJ2024S5nKOpVJ
yFE86sJj5wtuircGoAakL6JA0TTwBzznC5/iw7nMFQ+toSXMxTxDeSooD6bmnxNkSBOlVqVJm3FW
MgVzG1ofRssSrAf1p6uJM0fjNJM0NkK2Wa6/Qiz9ch133bmwn9xAm7lKehj3k8Z4JAbzdTwUVpFy
LoviJNX/k73zWo7eytLsq1ToHmp4M9HqC7j0mUx68gZBC+89nn4WKHV3SVVTPXM/EQoGKf4k0+Kc
s/e31+o/ZXp99M2fhliW6P7zixWxu4/Y84/jsLOqjgZ5dIBaP7hhPH6fAlE5W6wGoZqkG6qFjKQ3
NcoUy7iiQ+b4CBGQS+wA86vqtku2ckdn8bUo54//4bXwz14KBNIUkdAKh9q/dtVmmglZ2yn5dkrK
DCykYoP3vc3DdtpwnuPxia3roApIPNfrF3M2aS79D8mSf7JpYUDQJGeurSv6Xwu86K7rOl83aFbJ
0zdm1aNugBgerJrHhjjp1pprb2GO1I5hLf9P7+J/cvWnVEJPhzIuO8S/Vt8Leuz9mMfFNu2RSFZF
slVLGGYGoHtXqRmvKhlGOprancZ7wM+DCHhouw2qEu9z1JkbuUjOQV/LO2VeFYCDBYQQL5eo7YZ+
Ck7QMl2ESfexiTiUvcWGXQ17wqb5fRX7t4/pf4Vf5c3vl8T2P/6drz/KCvFqGHV/+fI/7suc//59
/Zn/+jd//on/OGFuK9vyu/uX/2rzVZ7f8q/2r//oT7+Zv/7HrXPfurc/feEV5Grma//VzLdfbZ91
P7eC+7H+y//bb/7t6+e33M/V12+/vH3yFEAjZuz5o/vlj2/tPn/7hck4ixLNv/39X/jj2+td+O2X
89f4t+1bXnEgbb7+yU9+vbXdb78IhvirTp+Dzjr9Kqpb49fv/1v+lRelvg4/8d5YT4O//K0omy76
7RdV+5XwHx0by1AkTmxr5rMt+59vyb/qlsbwBNnTn0iS8st/3r4/PZP//cz+rejzmzIuuva3XzSF
Ne5PayDOC4X2whqIYJ/y19OvKuhTWINd31phu0lj/aTkuCViT3ioj9l2PbrJfm3sA9krayh03Zv6
Ed53j2A4CkaISBHN/rQ4hvBEQ6sPNpLOnnRToe9iny5urcTNBZf0dgTN0K6LXRXcZpvclf3ije2D
onhcB2DORA/SZw2iwNhZK83s756TP+7z39/HfzylrffRMnnYNIVd/V8Le2y4ZknOzWUrLsYj0fXb
qIeVi6IlGdWPvum/BQG4RZXGL1os3f7rP65a/7Dv5K+rPFMGSXv2gH89I5Z5MNWcApat+WCNB/G7
vG0ukCjE187PvyMOyYHdfxt36m0ZuOohonF9J/hAzO5M5ogvNXCTq9ScoGPt5bf8vICMSHu3PceN
PV6RMbRefJ7fmA+l9ardGclmwT66nT7Kx+io3MDvMkEIMWkhQPdIv9LR029UCH9jiRWdwUhbO3W5
vRi2DTKqf60f8oehdQSGKDgVGJ5huaB3YIRIlAhABNA2OTJT4YufTIAqq2/LrNEuuUzeok+9q8+Y
1KVDuzH3ipsD6ZPIJnwk99wdf3oqvgnq3i6xH58Yne8ZtbWHt9Dcjsf+kngiOteveQvr0AVVRXOG
TcC3fKBc361pfzoITAO8L2xfDBvz4TtnLea9hV3zinQrB7n9QO8moy0ie3T3w3sqFtZDgHA0uc43
ZMXDE1y6xrwvr+kXJK2JCfFTeQ/B9ZbJnOIpH+9FmGuJy8MRHuHLvOEkgSEKGus7qUEE6fpuwFIZ
Eqx2wnA7mD4aoJAEE/BPDE0M6M7PA4uzclpgA0ItLMSrKvog/Yxr84r8+L28CS5dCRqRAiYhvYGW
MAKtzrFu441wzvfjOdwjMQtvdBhEAGigcLPPq0At1iYZBju6lq7ynXjhiuqBXCLCnXzvUGoOPtJA
HKJAup5lMsPlTXzfRSfzoCImhS3BTInXecVh2YBSJT7pWAkBDxvMyGdwqmRoJ8szUBTLzS+Yrl+j
k3yCzy9Aj3OFwlk9YxoQaRspyHGSmOrezAfzyYL7pVIXhtPTXGHlTWfwYupFfJEHT7sNd0aDTdBW
aBvJzihBWR14JCAVUgQyjpRj5G3y1u8aJ7/Itwy5mg/hu37u20MH7/speDCvCw2OM3ItEKE9RNmd
fs4v407svFw5ApdUPXIb1bZ4H32U6cm23mbPlsv1xNpGvZOcrBvrEeBt2UMIcYAXOjnvDthdEEl5
NA9ywpnUqS/lTr+0mb9oTDPYNOqMdD8+y+uTRp4RFhpwflSRXvemb2HswJ3AMuNQ4xZAklpXbc8J
G/A72EWKYONO8lQW6o/GgVYqb3W/8Izdj7GeB9KWxk0CyTCotlS6G6c55yCudtEJhyt0pugBaQl2
REB1AfhPCnShBw5G+sweIi/bKi9pY2cbYDNbrFgAdzcMwmiwQrvX2d3O2+hBXacgbHBY4YW6d8hR
6z54a7+Fdk+GRj4Nw25+qvaTR9oHflxAndwW0GLCKoEVxRByS5ftovQPbMpO3UsEnMQ2XuZb8UkE
QBqptngrXUDp/uvr4z82dyRCVyY7xDWmIGnrFurvzmC0S01t1Kl+tGEHYXjZ0IP4qSL86z/zDxdh
4pVEaGWcTCx2/xDJa5CLMHkh1QSKxvv1T0AF2FF7/FraOGdIHIoZltl//Tfpm//D6moidaJlpVKl
+ynX/fneKWGt6pPVwsoU8idljtEvEybeVlMIdkpXhFeJI0sG/RmqCT4g1ZXMt1IZ8Sih5xwMQd+p
1XzPjNKwXUw04FnGtEVPWrNDIHNM++nCKQIVgNnALlRmgHlirOJDkk2/kaXKXxaIMGndnruJS0a2
ZK5VqgcRH+qlWJQV1s28nZIY+1T3g7ptH+WqX92/RMvIACIZLkoIreZy2+V54PMqhyQzb2WFIq5Z
PnQaw1Gh1sonC0JhnVQDjEdDsBs1rHZW1x5R3sabOWQhC8TqxRrKXahdAGYYfqZ99OGIjAJMSaML
NG3oJJe5X9bdXsxTaYPOYWf0xeLraQIvqUDjrTNDNtJnr1Zx5zjCK5KK4eZnZJCnveNyYNqF1fp1
I60u1nwtKlhPctUILrG4ypWa+LtvOoD2HIrsmEGhFO3lKR4QkRULx9JSZgKmBOCSmiTP6uaqrwAV
cc79CSc9UAhGAoXS/JbvoxW5kqzwFV5yAU7ejjRNKBG8XhktQIBMfxIL7NopvYRENE4cyU9rwcM1
xJGFz1Av88p90QX1fWS28Wwxj5PJoFd7g9PJIGNa67R2l8LIn8bkRinhQq9oGTBB95r8FnJ77dLM
P5uVQqNV8GjQrF6SoTtFAhlqahiaL8f6Yx+D+1RzFgoEYSAD2SQMTGtKDRnuRdfvtCW8E2FJJylB
CDPaCrN2I02ftMxvl5Wdg+b3adKrxwqoTnTpxQi45dTeThHxsCC8l4HwJCuNZ+EFvKx8Hq19Wj9X
R08iTOEtsZD4Wq644QTZR1sZP0GqbgeWhMLqPW3RFYfYlKvKee/lCfTlJgnpdGoPaJhOwsoQUi2e
aVPel0kpbIRMhfdeNh5HqNZRVgZR04+PRZWjFBuBE62YImH6mnmpi0J2P1XyZ2DM0JaKhgsfMVsx
3QhpzzT+D/uo12+YfQhXimvWnfG8AhsCtbcm3JeTNMPZZl67H+8qeEEdzDKThmoFC50pxE0h9riU
+I2B4E/Zl5WFvqH2Dg17dyS40SwYWcx6q97oVcEKaiG/XJAE1A4ZT+yKWAlokYyTYScYcxtsHcxh
B9Jq7XKMBnkcG69C+0qit2W6WwbNVabhwWzHI4OiiJJERNGxg03YBpVAgZd1cor1Q240OJJDRl3j
PL+g8ETqGwYGKnBjXTQY0TkGP7Co0DhTQkzKedwx6wNRqtIGdy6keifrBXK3vN+2aaDC8F+BVEXd
3BKBDDZqGdJOTdHXEnBFyYqFdF/RqLDRjDGEMMjhdh6GvdS3Kp2QKUCsVHimBCV1LmPfWHFZPx/0
WZaZi2zYs8lWF23qzrwJcEI7haChnpNahn5nBe4UGJQDGoJ0b+hvyQ+k6+d/xeZTMeTFvozz7PDz
f7QV2fXz2SB/8I5ISCyCLcUEJQICBNcaNgypUmbk8jmtvDCyr191KAu+LA+xd4MUcrbFy3Lbjg7b
RbYA1Rav76m8WiuWkSQ3W8bgRX5YtvJLUnmt25yy03TCr5Xa7QGhim651s1CVQfA8ct8x3u/PkLH
nr4bANADO4SjcjZf7PIa4cl6wQ2nXqK39ggQ4tQDzDqX7/mBLbsIw86WnwF66c8mYD2Iry79bSCD
tXkxqo3R2lzpc5Q5jF9Ljti5o0o7wDHO4o0FQmQVDRPPIAe5QrQjxrFg8l2RGhLJBAX7QvF5No4S
1wTVNdggIrm2tXfzxvw0d/VXPLxEi5tCSuwc9ALSdfiuFU97HI9y79CBE1ZDMbseJ+3c7Exd6bG8
ZyMf3pj29AhnfiNe4o2Bjo1FDFHfVfnOXhf0uo75vryiwjOwlBBVZqdNI5BtsyvpbneAn1xzVPGH
gzzty3CfDVxALcdMzga8btoQ0gG1ScgoGjR401fYXY2e0uIIoRfJ3fGa7mAFDlDgweZaqsGyUxlv
IMHsEd+uEF4jm/RG/UaTqD666ZWJleWQeyPsHp+WsgHc8IcKCLZvgqjHY1h54VPWbSpXY3N6hmZo
MKu7A6LRPIOTV2ASjg48QrC2oOqBS2sXeW/GOz6cgMaWLdQNGx0ZUCzdHZ95jFPeXzMdB5pHW/jH
JrHC3pdHnNd2DgoX7yBYSi++4mNnRpPmKnM4zaF5L7E2vPNrWgB5EFC4jF8sfc9QAacQvbilCDhZ
L8KZS5h11rS9/iJU3rDlZZELOx5icNV5eGec1U/Qy1BOOZJ1FaM45KZpqbNnNO+NM7KPNjmb8UH/
xER/XR4DEi92+wJ/vS5uO+YeXf52+MrW97k4VrvhkzNZ0TrqF/OQZ/2Uv/VIdBkgeRof4okGlWOR
R7PBRIMkGJHtOOVD5Td3IJMLgOAvvAOUd8DEMgxvyelrnjSOm079UEOKd6E+P2hsVRdXlg564sGs
I3D0NBh2OG4rbv+e2yv2J5kOBNtuHmoPxa0h2vf0peoajM2mfiBGOoc77ia/ehhuSumZEjDqc9ME
Dw5I1UtShwfR4CB5ThtHOzLPTvhrj0u8NznX8Ez5/A70DzxBSGOCxz59DJcNYik93WT9QXhXC4/S
srTtgdRam5qN2Nm6YPVArpVPp2k3HNMW2KXPKxd8gQBDGxBz6gPX26cncivsbLJP5K3Js2gdMfMU
W862RHcQx4oEYpiEsQNOc3bE3oTQCVlTG9IIeEoC6TgshK3MNaN/ZyJuW4Bdhg0N2diANvCMWwLA
8mk9gI3e9BhXdnrpSEk7Ai4vhan6lTksw41FOmvyEmGywhuPJI6GwqUaz6uGIyp1AS97bQQOLnRG
wHNyIi/2aXo/YIe0icFZMIDJ/ij0ZR1lR+v+GanmRn/AfXiwXnCu0BTSdtkJKd5DQV3BM44H8jQo
HXKPOWOcLDfZlfPMS+cnu5j5L+y+XLDdyrW4cH9G9Cy3+Vnl9w7P6sZ85T5cOemaRFL2w4bAU1hx
r7PcXTxrRztkupASmRvG4/yi9MVzcNtBpHWoy3MEZCoA6glUaOGlPmh3PV88m4Tq7ddo1x4CCils
E67B5Fk9h22G3u6Qp5vgvMH6W771Lnv5I0tod1MQJTrijjqH5+YDjwRWB/m06kEugkKywlMfqvfe
1U5cYdV75Rw/YE/aIiELlb06ewFsvNmesZikx6rbVeKNflVPxl35iPqFDSalygJhA686bdt8cjSI
KKg0O+nZwIWB7CI4s8JQCuGMGL93FhwX28KrwJvVcA3SOaqTw5oO9jzuOFae6wMUvEr1mmdJ8cBs
pBfzrHVOA31U2AzBFjjwJPk8T0Hkc19KgKTTsVR3Mo0Vw4bMG/R+caKsMpZsFo6cKqXPtn5nV2HV
btkd1Wt0L9iKaUu+eZU3FpYFt2aaDWwaeHjAknSrvaa3m10ku+v40jHexuwIrHN9bjDHqkTiHYl3
5ffQuMqOlx0kw4/8/HOZU71wn79SXRlBeLzm4ZZtkeXNN4Bg9+l1DYRK75HAsM41HE/x68jGKzss
zb4DSowVgmRipp+4+PfzPkwPwXjfS7zShW97TXtiREluuP5YM5oB6z7dD3ezF31IT1D0ORGMp+yF
CoTyLF0ogAyKLV2yHSKfqwT+nf3cNXxlXeJioChvFraj03Apb2MaUB+dH7ZO/iSKjmm5Om15HoAR
9suZO9eFHAVDW5e8DC/iQ2iyC3dSSL+sLaXPoiJxtXtJXnGwpxdQstBwnoPgToiphjndTuEVm8iu
hoXLW3o7eIVWS7iukLzqnWGRVySI6mMV3yY3ZnWwtK22TV7WjScWhDeyTQTo8GU3kp3ukwu80YWF
4knaVr666ZGbIl9x6q246XYcT/tTnLpRs6llv/8yNReHMJfNsEabYvcv5p24nIO7Ymt4wUv/1dFL
ZBdwT8MMqw6Ybd4o4Vn0YIeJTnBTXlUnvK2OmMfTN2C79bfi968V9Y1vRi7fZOWKQRq/8rjwsA8H
8hWsLqSQaju+Ws58M4gbYogQRr35Ve3d+oGrupJzmXRCamPn9NDcDdWeVUTZmo86Zcrcti4UlN4U
X/ziC0nbjOFuos5MiXXagPtLUGBKTnAPPbc4aLcVxZLIj7Jr/qUs7GK9/Esz7CK9EmhNJR9RWOEr
xpkE6HAz6LtVyk3LTKXckqnvwyJyOBFtNXxeJVxNygIFegIvLG+9mIPtSB65HmUnJUmfsQWq44aD
OrFC1CtJQFmNdrp6mjmgPxco8U6N8t02H03kNjfcp5k1anCCXfjFHqa4NGwSrgpSN3ri7BL2Ruc1
jWeh83tJeva4NpB4nsZiT9y446X/sFLRSEHfD8fh0/gYXwNSG4SS3usvTo0WrheS69+t7k8sNCNn
5j21ZO0pBJG/rkKOtDH2CNfd/Jhv4KfAs9Lt8ZyyzWgqr1A36N2kwa0OxA/rc+wtcN0lX/0Ud2wR
Y/wtTnhQT5CeulW5A4j/nL0Uu2QTTU77DtjcoKx5Xx+w34CfY6W4mJv6bJoHzEtfw5d55lUJMj6/
X07Rqfiw7sNLd4JNr75bu/ixOdKzp35ePyL7mYtvabmB/1dAgAaTn+wKINJ4lD8Mc1PRprA4ykDp
5YUuEFiIc8UZzFB21FV1tcgqj/NUa+F+4RQbkeY4jKs1a/r5hiR2pyHvhI3Yzo3XZay2/frdnw8/
/+7ns58fQ63GhTwFYxytPi5rWq3dP98ujQUn+3yThd12zJPo2ooSwo5JcZkaws7JdQZisOqaIpYe
Q+bxqpRw2pAoldxkIjMOrd7Qkgu5Gt7YeUswoZJiV4OlE1vRQSeC7nUW2GtBzUU0MawgC3gLxC41
Epq0Sm15SIlvaFhwe730YzlhRyVgOwtm0WsNE45LQ2w+sDTqnEEUel3SvUiQh726b8c7iSRknBeZ
X8tU2Ml3BE5HYwvJ0SqQkpu7tsXIVgbmmxypLFxC5Yaz4q4hWTdsMtklloPeLWsomsvkSMjcAjmK
fa1WUVwmhoQhqGMuEQGoX2sxetGCpbCsy+62Zndk0sG1QLPZzQQpN5tUjmsAStSedb1KFwop5niI
kuwqrHzTQZTokLbKi05jn/gx+tY+jXbFTCVTFZLbqhz3ZmUcDBanIKoPA3Q+aSHjVZPsZrULrlkc
vKpK2u47GeIIWGE61lz/0Ff7GcqKsGz2slEC+Dlwvr7pKjFzZXWhJC7nqTczDGpbM5sKosS7cLQe
otzAyBP3fjSY+9YIj0E1PetpIe+GUaBP1uk3QfKW9U2zDyzpS62wh2mDOXnDnCQbMYhZf1E79Wr2
Am1wNcYMlrOYlWBDCWg8IZhul/CaF4X2nPfPrQAUZxK7l6JfKC+TY0uC+1r7llA32kpI1ibKWFfr
lDRvY30zaYK5bGpsQQionBTchhyhWD2hZpMRw0358iR0JuT8SQEMKUbfS6BRRuI0ZIYZuQjSOQG1
PJCrDzVjaNs+IWhWC4CtQn2kwxBiv1r/mAwDOkVaJVt4b6YJz0+zWJ4edb4qWYITJzJptUjeihXl
6VjBEJ+qpZMWRO0a+dAvT2MtPA1FdGbQ3RssqJjNUGKz4jD287N5on2L5i6VSMlURBta6mmxMXHk
z8xLpotrplW8J/b1XEzptq89Es2Cyva+ZtWZF+uRq3Jk97Bzxcr4kIL2qdTGfZRzIK4KtqhK2T0U
tZCx+EDoM0brHcWNBLVP1dkax0N/MEo2zFVOBwH1laW+WJn0zAxVyxGUBlYXj+hr5mM59H5Ips8h
3sHOqo4NL86yjdTk4e420mgqlTMnujSqN6UUc5hpRVuuMbzPxiMjLxybjIb9tPiSVuN7MrHSmEWw
YSiFo0e308BxNzLKYysB3YngssbIbScKlxTMkoYXtRkZ2njxulyZvXqWu60ZM+tsFbG+HyQWACO8
7yc12hjKZuBcmnQDMhdBvE4sU21rraKi+yBK3hiohsMpGalndh12HCXdKG3Fusi8KaBO6hZCqBSI
i6joIZ5er6z4HuELMjvkigr9trCvLiZ02XhsHqR6XstkhCrnFjeI1N1aY8vEkjg+5GpHSEPWOckY
xHvklrZF0DnJiIsG3Fm4rWZKsDpGF6m8Kjy0vDqJbTYqW1qtUVFdpf0TORT2Ixm9GK7h+dGqHxWT
I5pUJC9GR8RCTYL5rBa5k4TmPbDM46K3bgACyTcLhnCZq7GnAYm4Jgizm6SzfKnoAwpiOfi6Fet2
ZqDkshbwcel0R+iYkkJmvdUZJ9cyyh8mhCbxwHPFWHRjzxPGCDWtzxVlhq4LviJddVHJP1Ul0vN2
RvOsZ0niVTONNVGd9u2wN1v5FdzHfV91L6KOQKU609fYVqsd3OzaL2uicZ8zW9XWbPCLUzkr1Gby
8OTclqa2y+v6DobueaqazTDqdNo6cdwxvMb8596axbdwpVlTlcfBEOMBEdqMYpORvaRIXFO6v40W
nbJywIG+MKAfcsSZX970GWuGVrOxb6PaKWBuQauVj11PVYQBEc6q5ngbmwUbjyS+imh4tUwjYlvT
9gV07yyldRc2CcLBfmZhTatt2y67Th/2QdKgBWkwFSVidjsN3ctQIeqq84XtiRxyWGZPlBfDtRSE
NzAl3hwpl3AoDkQnLiOTGjwbfWsvCUdJCRa/YEx+1qLSVTW+1HPQx0EqbmBCkM8Jw5Z9VGa4pZU/
ELVbIzuU1ZpxOIAreRCNCb804cZWkzb1CFLWGEeqv4O8abma2bqZUu4YlLO0yI/ZMIMDV9PeXrK9
phXL26LFBylchF0iStccty4F5+oBzSiHaL27mxQquMFooF9K2YurXOBla6OoLeMwfca5iV5rqHKs
Ggxt0waYPGoFB0S1VRQBpySFPiVjOi+WYN5l1YEc6J3A/X+MKZ6nZfqcQjVkJY7YLbKQSYWC1dIa
xZ06gFK0hNKWlZwScqJwnWrUGGYAB3ujRRjTBTrLvtCXuyTh3LHEqGLDJPaDYhgu6VTuh8TEqTwy
SRPKGA6WEWYqfR1npgCkxjJHQ31+U1O8fOOUZ05ZAb4VpW1emjs16XrPFCTs6xBjKI5j714mdySx
4Y7wUdMFRV8r8vzrwcJQN+cy8CY6lEfhZla7fKdVauI2JtD5Pi/9ujSKTTLK32M9UMbNWme8HwRR
80wdqdGMnaNu+xNgKgTRqMcWlXETs7trc5O6Ztfsgt7cZgz0UX/XrmPOklst/S6eyFTzECE8No6V
HghuFbLY0LTKsviunlveMa32JE9Q58Q0f0kD8WFsonlDIpNGnfVkEMP25QGjizIGTmy1+W4I9WfV
XKg6JIKrSQqig7wwbInJUp7u0S8l+Zk5JbDLOjUBc61Za3IGckw4gAlk1J0OBBd2DTdexds4V7F8
FCVaDFP67LE0n9Sk3VDHr+xIrWqfWOht2O7KzHjX5Vh020Lfh/n8nZQheh8dq0/AI1SqqtdP1Nck
gR1bDJXV0VsirhPvaqP+MOqalU3nJcHgVe522HHd1JdynHvygPavkKWHQOzD49BzUFBJR5RBz+hp
Et+leYI2BBWGzXQByAda2elABGLx4ww14ERHYx6pa8AdP8kKOwMubCemLnENW1di9Qxkz8uyiYvh
QkZYMGX68tAtNktTqPs2H9X9z2d/+XLKynkXAamD7PEOeNf0JKXW9qMZ/f2Hn/9nNjPecjF8DZMg
3/98qAfeAVywJGwa7NoCSX4R+1LZt3rxoTGo4lupJbuDKIi2WIfdXosGKnxRyKFU4iCbmArK10Hw
CFVR08w4uYVVtx/CsNypVJ20rF+LuNkfH/q5ugq5YviLJTBblsxNYcuYDfZypOi/fygK8ifdiyVN
xl74rw8x8QKVsbdd0urdPls/5PLEzal7lGCaeJuPJlUxRStuxGCUyWBjqkNRrv4+HPpHDO9P0bL/
CgD+/5Dgb7+QbyWc93/OCLpf6Ebe/hwP/P1n/jMdqP0qqmTwGOXRIFwSEfzvhKD2q0GSmpDgCrXX
1+zgHwFBxfqVuTFZI9imchZV1pj1HwFBxfxVXYke4MI0eXUH/D8FBIn3/yUhaImg7kAKiyukgZv3
l+h/mgxRIi1go4eUy7PJQWqRhpqrhrkftSjYx7nWUt+e2dXYqhVXe2GglhwzJiwN4+TmtdHZYVtz
mGGO1uFYQLNVRQMkoROfQd0ftIRarC8arE1V24VYT4D0m+XAoW6QCarJ3aHNGydLScK3lBuE8NUE
G+R2GjXuVtf7Q2yGoaMIHSe4OnoTLd3ctIZ+HrU538WVTDtCZSpNd4uIBpi2mKEXz+VXSrZ/o7Za
4pvcRYfjlDcU7TMQsnNZcbdo5zd9RpWnMZlU7TfTVBPQmXXTsSLjcVbweaYRpjqlEbxyKFKvYR/q
BXBcITDTLSk0Cu6adlcm2UEMKQEKPZXXIYiWgz5jfiUpUJG0ODWShoLdhPmbTzuzFzGMi13NKFB6
I4fhqx5k0p0Zs3VMUSwkebPPl5m233zfl4hdBRZ1u4toFZDTqB01oU841RzMllB8WeiPsy5wTpS1
u3GUK29S0/QuCI2XmHZMdlIavWKWuo28RpW+loK0WGJUZymTSWzRmWC7D/otn2latfFrX3pxKMh0
TjD/rRYIZ467ztNHL8f54Oc5JX+983kNfafIiGABaJPdJN1dFTKzoks8974od485GXg0Py360iU8
RCw9VGI+NUbpSENSZJAi+doM8lVLe7JqKy967JkLiikv+pcolc8Ns36uGKbfbJLdjALVIDKaLJX5
qY8JlKr6fRBQpjcACThtMx+0Kl58K6k/pVJj+LCeDTfVceVqSX4T8Yd0ZaIAA3aiK2vF7mX5WlCl
nRXjGAz9SQpWMfVU3A0xrsU4EE2nYQhqGmkGZmlBGIa1NTXDq2zmx3LOj5r43lT5TYU/chJq1p8g
oN2U8KTgH3q19GA3V/q5QtJVpjsy6mDB0tda40pulOVdn+aeYRbZYzoEzmQveTc5FZRgmgIi4npD
2DJsjfmRjViFNbKvEVcGXmCQ10oD7vlA0VAHk++0PT1sqMt+Psh0i2qq/D1bEWcmTRbSJMwn2Wl6
wPNDh/su5z1OfXPaMt+m+jqyyr5qLIbKRhpZIji/vKQVMSnFRimYYzNqVqhKBMCYhPdA57B7d3Rb
IjH/TsxbWvqHdjRrr7SkS6AK+w6Ont03hn6azTtOw+NFbygpivqGotidLszdLZUHf0WeFVITPSpV
RvIl/pZkN8iZuslGbRuYC40CrasvLZiWZL5jkBZZ2CQRnklNECknmE6Nl6WBUzKLumG+m/Fyqyqd
Nk+OepAaXkhkxE5y6prsZqjOk1JoUy41aTPEu+q9ybTgRjsr7JP31BbOBhcdxiu4tgkx25MyIO8Z
SE/zyGRyKA63eWwIrgyrbDCSnDYDm91uDynCkYymIcSFKlMVxpbGc32t52w6KgvdO5kinQ1KgbaN
QiyliCt1k5chAUH0dcuQ3Zq1pW7zWGQ7ObdYt5iSN/oOkEaEi3hYLCp0lG7ouAbgKMuopk1HIKft
IoTtXf6dJQz3dUtY+HMkfRjxXgA6vh/vgjbZDjMCRPqLbLlDS7oxauSB1jyeh/kqK8mhKzjOKwon
pIpYthmIH0lMyyCXtcdFLu7ikF7awIyYo/WBftBVykbJNEg7Zoy8wcxDahoUvH/0ZZW85P7IDVDq
rjnEvdwc5DHhiCQsnwM+3IjouDJPjwnZaa4N+PsGzdwoYddtmTq+GhNjIpbEKAQFRdaNNddCAi/c
VT3u1vyxWS/88ppNEaWp8sq1JpuLIhMtZXxQY6r7aZCQQ+/q9KhlmcMgXrTLzGFTpqO26c1x4qLD
dZTJCmSVJQbeImBbmSvtt2wwElkFi3Bo51o4xFmrMSsp3wiwNg7FEFcMuNGhj7I6P0RZj4844c8J
upFsi3E5M30MsbgpT8paWTalXHN5KNwxpKcV1VZ6NArlCSxZwvHOsA7zUHOKs/QTPQSN1tKceFGj
Ak/vVP33W4H6WDj83J56+Y4M4no/X+TdOG15of1+K4sonQ5p30FPoeG/VPJ+mOs1xP3zKci3ndk9
ala57ENduS9FRWZsEJMhw7B+o8rXSSFNQw1+iFIFPHur7H8+Y1NP21LgXN4lzDKVy/Cda3Xo/2/2
zmvJcSTLtl+ENndovFITFKEjMvIFlpUC2iEd6uvvIqt7qrpq7rTN+7zACAaTSRKAw/2cvdeuZvrs
ZvZlKG4OJ7fYF5T+sM0hGBKz/RgrmxposFyKfr51PpU6yiJea+0RE2Asl2ZCLHCfVv3fBPQ/ulSk
+z/OQG8ulc+qzf/doHL/R/+agsp/+I6EO+3fwBKY9/5kUgn+4bmCyaeNieHf56CYVATXJnxgzCsQ
tLw/5qC2+Mcti8yBE4P6lVAy539jUpF/M5I5IC9ILLAcOKas1f8yBZWD2wxCsHCaRVw8DKLonyPu
aBma+FGXy2aRUG5nfH06jn45bh7/bmv707T9v7OR3BAU/2aV4VMQroH7/eZrvNt1/ixVHqhDLI1P
gUUVQbOriXgegvKyDLO8Et5Y7mYC31rXW1MgpN4tjW3s9L/mqQY65FBLs81/GbP+zZf1Z2eL+de5
ue/gKcKZ6wnPBj/wV298a8DOr320IuZccxMrjH4j9CLXReH9KPtMPBaTPjRV1+8tK/6NlUS11phB
kBkT+e4Yz5HyvK1Wo95bjoPjorjFPgcLlRhhosAQOKSJaZFrr+pjGImRs7ll7XFHO+C/J3Eznt7+
w4/8N8scRRGBeRTTtAsT96+WucYQHWyoVh1FsIiT5U1y6yfoPQnGYTrJbdGMuLN3+WQeJLfNnDo7
Hgm36uuzP6nXtPLMB2X6H5Epgu1/+GxcBX89ASjFEJ+DZ+u/AbL1XZ+1o++Vxz4en6MRWZclCvIP
3Hkfs+hYkZSBbcNqaLlrluIO2lBzbI6FS7PTivLloTQeYkGh4T98rr+dmDjF4DRyjbjI2/+Gqs+E
gcyVUt3Bzo9Nr7y1JRCwOAZi31qqM+ukFRDpYLtQ596b8fhel6g5KtUwuXQWCRnsPxFOnL/p7aks
3IT2ONg4lqZ/+8h/kvVTvRdLHE3DwcrkuHOyyDgx39vCvjcQi6ftSxFdctOKnyikZq9KutvZQSq5
2G6Ks2WYENXW01XZNwLbYOjNgB04nK2Ynu4iPtoRNdQQQeO0CpS6lHXXTm6/uvMkz+4gQlvbOyUz
XFMAGHzHOU5GRZwbMxLCzQzWWpO1HaL5t4q8qrVvBNMO7v7Z7rxh1dbd0bGqz6RHWDN1KEaLTB4s
o7taY2vsKoCc11Zt/Hn+lWaNuRUgcTaTh/TdsxFf9XoCiB+06WYJFnJ01Yjoz/Rf/+cjbkLj/+u5
6Dk3oCSoXk7kvxPTVRn4EAJ6fTApqrlmWV2tODo1KghwtljtMWuo1ueNPzxO0QTjzV5OS05ySJao
R0MzE3F74CkKMcopGNqfbenRQW/4gWb9Y0zQZ05zE51gmUSnJPK+102W7tN0Dvh90Z+4ICJcz6g/
o55meYIQrJjMDkqp6YWjaT/mvgkJJBmOSeeJq9GyuT/KgzgOe1c/DgErMxKwXIw0Mnm4b4okuMrI
r0BcyGhLg/rkQSDnMOprQcjboesd+TrYan5Kogd6b/pR9aXci3yRr0uHILVrk4cgo/MzzoL8C5Ip
Nl28cc2qYBpYZvtaOO1a0hlcOxX9kQTG4BFT7tG2l/zSB3V+MZ3fZm1StyNP8GIWZBMtiy6O3OA2
wtXZjosb+LrZ5odk7uwzRe9NdiYUtz+7eA2ufVOkF4JpAQbEtGKzj9no9IFbW0cvayGEox3klfaP
aczzFdbZo+80xmaoKTBIU5GYnjTt0b5V/QqBLlxWtTxyY8eTJugmj/ZcnaR/064naQcVAOFgv8yh
kdjTuSvqXVFq65B30Tcq829+XfnM4zhGLkFs4CYsScOi63eWJT7RSqPdbooCnLTjnLO+OlqlcaVA
iWHJKLwzd9Vj0HhMw+EflnQJz4nMU0JxBxo4WZDgXG6uVls1e8No5ItWXsTI7Ku1O9k7abrx2an5
jo2v5ivZeiOdcRI1dTGfTeavwLpsUHZumh0rqxV7ullf0z5W526SN1cpq37t2esgdya4muhHLWIc
iZqKSX0ZbKrSU5Gd7dumm4V1iMbkmi9etAtkn8Arlgyz/vSckRwSGo5MHyYBbj4b0PAvmrahcqHS
Dom1PKLQEY8RPcU0zdJjM+tvU9vMj5rQzcehL9+DPD8tukcpxcL32RaN8ZCimr7vkbL2qpaJH1lW
qD5nECp1F4ROsRx1HHgP940Tt+kx8CnR3HeXQPm//yGH0rTuhxEZ8u05kC+jxwiF2sOslvP9xdQK
EXf4yt4GJSrl0oNxUMdd/NTeNkW5+EcuElpst90ZRB4UgWS62ATR3p+yhUpirHdhZ5XjmrZfsjeJ
VHqhme7tiSGioWvaxvN9IzInTIp5uYrbKxJf6EPh9xEBcBeWAu7jfYMOQoWzPX+/75Wtv1z5epuJ
iWM4d0ONuCwpKJKwmYbok4AeVqAM2qtO91NE2KKQoD3RIhZlGS5TUz8GxYjyagIUHOOY4Aa7nI1a
odSwgneZCm9VjuhOLBaBsorfa1V68BHJJ9VO1qMx7PS21xRhRNAZWAfptmlCowlvaupPv6FE4v4Y
0zx962dOYoGvFcbMO5YrhOVViSge/OxKNzYKFnP6XlQ6eGzB+XjmV7+0EHoRlqvnd7pzJ9vFRZgk
7cHNyD1R8XCYexyxCGU2mQ6KEwmyx4nrYmtQUHD0WBzpcDbbbuydLfXRs25ZsafUBPa5jTM09pZx
PUP1RkQ5zvuixP0fjwJLLT6co6jTXyZD2y6oR5uRCzVygeph05o+Usn9UqE+oHCwKdspekqK8mtv
6WRnM/ge4E6tVKv9a2X0ycaIEJiJodyLOkNgM5tvWQ8LhKGreXQTOu5ifI0IAtiOceCj8KWYy4Jb
4TILki2L7kuRpLcoLH5NHDHGcUF1LeG3HevcHldp9uFo3T+K3kW/gNziPj4thW+9zpzLbffFFxA1
uVNdS2sZT0EaoCbzpxfPHdO9dk4T65D9UvAsU3d321pTHY7j9NXubEodaXfV5siScWSQICSX6EwU
BV09ltQ4l0PiY60hPW498AafcbG8uJhezmncBVtFItQ+px4gpjGAQ5MaIfHmCZ4SKreyPHH8Hn1Y
Gac+9h49eE+rXEQeMojcwDLmHZyCpPRbVLZmKrxXEYFDto9sjq8275YSx/OUUjAzEjWtW0P+JgyF
ixI7U51lJcYmXZ2ywULklPbJmcbuqU/88WzHW0uq5Sr1cFJVZnwsy4EWqb0ZkYAgvyjyg5XW10Wj
NWRBVuy9RqU724BIMs4YfIePtKLs50/Rq7DAL+XCecnjeWPrBM1dL433WMf+BmjePtCDt5mdeHn0
m6fWyWQYdSnupHqitKsJsxO9z411WE7+1ObHZKYlPI2yeBCl74YB1icIROs4SsZj3pROWPslM/Cb
pmKuq+Cc3OYBJaan3mlDN7adcOmwxwhi2KrvVO7zjaA0eiAi79IUZnUVwc9ktOjmR6hp8Wkec6f9
maJmgp7jWkejDx6ktryQjBOqYS4Y27jIRrTw1vSMekuelGdzO/YpLy4mQFjRT+1jq2kTDsq1v1Wd
X3+mXvI+UNkJra5F0443aqOL0lgDb7OOto7bUEdhC+xv73eIjvx0yI+ica/NgA4zvXkZSIM0uvKg
cvdRZmW1RwZc13V1bIJ6XvUeIX5eBifE96KWmicf3ujj7qnWwaWKayMUTYpVfEZ11etUXIKSAPu4
lLsE4/PQtAwDVBit/lb+8+3k4KTZJ4B749KjP7H5ZrPR9g92lqDjt9PyNCWTvwkyHaEiHYBPYrYP
rOahaIf2MHVIcAzyB0E0HobpZ+uo6jJW/rhZovZXvdBYHWNu4BmpwuXSHGXWQBRAr3YoKssKuamp
rc3BWweSlF83VpRtc/IBuo6hUEfThznU1jqZ+Qo5LrJNblQGgnDOptt79JTW1wqj2J4zCKKw5UCf
y+j9mDEJu3h+4hG81xTDzGRcCXZjAb5UNdsI9ti5GHoq/62Tb3TnbTlNzA2V9DRzfxZ2ujzSAjJT
zztSIfX3bWYjr539UNfaXCWpnxGw7orVgJemC4biVY8bfYueieu2QTS88arEem21JKuxxYChq49o
GesdLfhXU0dgs5doo8eGEDuAsmi+VXvrYmVveha/WrRDq2j2sudWYwDpZuvbMBgL5vey3kmjByZo
DKi4+6EmKY3/BwULokqNqUf22dXtPOamVpkdjASC6X1X62HCUsERp8F+ArliXAcHXZAuy2Nu0Gxq
Rvfiq2Q81a4zrIrZjWAxIO/2zLz8IpPo0Riz4afldUdqDxe/rZHP4WEEyw2vFZqlcwoo8W9RoGCV
kVwgPJOOo3vyTaxszYKqgJBE9H73v9T3f6XrUzsESCBvasRCpeO51XG90QJ9uaKieHK9OUaLyjLJ
bk12jehHIE1YymMtdqlTfoW6Z5yGOI3P90f3jZcM9GgE/gMnrowWwRZYn4CSeGMOdnh/SZfSDGmQ
0E5L8MvrzZTW+Xw1nIxqo+Gav29UwdFrhibapJglMaGQRduRm4pztCoe/CX9FA2uDENcJUu6J7t5
nArXfTQA56PYrJ9FYTqHhgrOyhjm+vn+nHamdh23Az3B2jKYShs4UOakfa7yhGikvnm879Hfl6FL
ONLqvhsfHBX3O05jBbSpTLeuD7yOU4ZmjYtgfc5TZInQCNfJAuKhpdpybCws+ZMrp6sY+zOtFhIp
+D+4bTx70o9DaqbgeWw+TtvK5uwH+ZtE8nOWvX/07dHb2AK3qYgT+dznUjwnLoG4HR8w6gN7B4CP
FZgZbylNjStT3y4fX23N2juw3KjOPuMvNiQHaYFhPMguEOG8CBGOS4WH5b5PCqFAllhjP0VJlLFA
Ohmz76/NspjXHUU0Kr3xs6X9dr9Yk38iDXAMByZ2epyW8L6pCl/T6fiv/QR6LtfbtGxNfmdumTOR
JLKbt648uF6T1KvGeSpqPYQeF9GJeTliXPp8ZVkHG/5FdvKSuN1PXXM1owWyRep8MQSK3cITCvbI
eJwUDjCV+uQXxiUmxOJLW7m/Ra2IT0bRHkRA36ss0/NQCeTnc/wkxuwaLOm1xcvn9uYrM7xDJjVY
PT7qLG3e+9bbHa3i3HMXgD9grLJ5+toUCe4xM/sw6BLLRVjrLEtfYZZTFbCOFnO0IXJhh/UQGNsy
+O4s9jdv8Q6jP7wZCubEsOB5cpeNS8jKOn5NauAhYEyrvZrofCY0qVcjehrZjYfM7p+YnHwktztM
YY/7GVyxwI1QNwdTZse4OJpt8pgrN9r3aMWESVVfKrwM0YigpZjjs2HPx9HrNh0hTqIT3yr9zDyf
RiCKpNUyMauRrSePmRWZa4e23mDb2NYGQx4Kl2uqkekpFYj/ha9/2oand66Tf5tymoTC8z/Myu2P
CgxbxAwdia97pNS2non1zqgphd5tuLxv6G64beIeZBb87Ba+Z6a7fWO5R+n3Ygvb6MlFQLXqceaZ
FZwPQ9X+GrXBbqRfhMnZQE6VwQJxjWfDSjBNNIO3naritynAZtLcyjulv25y/x3ClrGNXB/9cTfR
u0Otu3IQ1QAjRU/ErXNNg5iVaSl/RfzU9RjhZcOvvzEkE4E+b77ln1Z268ve2ABxM5W7WwVZ1Uv/
g4HjgWGIxELLxDpioLxSo9ccrLL6NTqTjeLMMXdyCpx32ifXoHGOVdoHVEBdGaoisVlfJdabG9Ro
fdMiTGuWwDYa53USICM1GwzCTU3+E7J++m/t11RV9QeH5GIU0XvbDDhF2uabqxG5Fm6zAG5z0rU7
FOjFElqWxHo/3w3Oticn9GAWBTOPNC+jCDZ9arbXHuHiruuN94HhR6Ws2rN58Ld1ze3Lj2py3aSF
0aONkkNfGMiqxXOwXHWdVkgl6vopTakYttOq1OQv2K7nsSh3UQvRkqyBB56HokaFqt+E7MVZjCTl
cArjc1ANPyKtPfvW5Ktb0NlO0TY3qTBsOqf/qigcrUa/g7Q3JTvGPcYvRzxYhfQeEwrUMNIe/ew4
2IhPa4H/ZIk9+5SBNT9kQn1tmEvt88F/EguQmshMMUvh5vFlIlfFEJBOPg5gL19HisoHI82GDVVq
oC5N+uLZ+cZYIv/MURvWmUM9KYL3tfVzSsoZqmFPL+7Jzrn6j96UN9hYwKbc7xtoHN6C2bGOTBTO
VR7jmez49IWdPfnuGL1VmdoBUntHnTPi1jPpMs9Iyf2krdZLmqmNHPMnSfDLVk1xFcoF7Uu9rFNz
hOjTRdFac06jwm8ehqq75gbKyyTj7/nMnDYVUcSyqDmMXWOuIxX5K2oTY5+j9aiWkVi9ycJfjxLN
Lb1qF3nLG9y3OryVrsn6uz3sZFqTpRbhJuzrrwgKgb2I10oFOyMfbYzfBBKEdVmYYVKzpqw9G7LN
b/4CWpFiBA6YCMH8YDp+eN9X9EUnmNxHN62rsCZ3AnE5m/vufWPLBbvG//fPxBv8+dWjB6VjHpMX
3wR/WoMBGdxPL2/0ugOC4W6hYuzKWZFD1pTBob294CadWyrcBI1D7kbQFps+8ZrwvhkyHEfzj4Q1
uIXngcnaOSp0eiwMcD7ug67p1uh0eAKeCpsx80NVWsW6qMtvc4nO3rA6n9NeGyEEja4MNCtNw4dT
ezO+usm4i+NseY4aGLleREtbjvGTtyfEunxJveGtFT4S+S5VoXCcEqpjABUVq8Isl40FCW30kDvQ
VgkG/0NMZfUaRDBRF+9G6sHhMIxHo3JhDln+fE3mtNk4HvakvKrpz9NVboYijEQiDnGP22zsNJWM
mZwjOzKoaPclFt7JKEN0YCuKq/bLxMBVE4JEo/cHB9tjyDacoz3ejM9m1m/Sev5ijgRsj8li7YvA
rVkoYktZuBu3XcUKcLY3Q+VT1i2orOgirh6crLv4VQXiRSta8vWyMYQKeBWQLmtK0CJ1W9Nf8i9u
WbanSFFsiNJObTr6Zee8UFdLVsZ7jT1n5zFHOBZ9PDwBKwZB4iz9d3IXEIFAh116+8XzgCByCahD
lCTqvVLRSanM+KZBUaxtXw7XqUyKK7doFkrBsK2ZjH+La2o8GtKUN9mfQ5w8uVHq/SyTcTPgJzIZ
Yx6KyBrOKkY83oqZZPnO/a1U2FbtHmmtJyikFzp5DiYaOuhnYNL2EiF43OVHk7wBBAf2ctARfKJF
MXTMVmFxb+kRjFOYrOoRg06DXAFtL/IPsg17gqGvcYM9kWKC3BiuNs5ea8SbuYPyw2L/l9V0BxaU
7tFtIOHFnnrI5SBfKbaFMQUF5igBuiVWcLNVJS9tH0FLYQ/ZCn55UsrIQ7bggZYLPBRbo4CZ1WvC
GmGdaVbBcYujMvOHam8LcM3RnG00M/OnKb7MmQOLpiULQhiQqvxuPjpf1QTxHm2HnCZMAY4wT7UF
tcRDl3gcs8nYtfXgXca2vPiZSs+4Ggrag9OJ7mR1ZMy8DDLTT2bpfstx/OL+KjcVFd/HTADKMhNu
UnLyV42rn3XHzbiLyQCd/OVH1xD0YEdYHQyKq3j6E7VzBQ3ctk12WQuh3pvS7oJLY9xko2aVgMFw
zOf2oPX8mSQ9U/Sxldd7WSpwrD1tI/dZim+NZdeYwCtuYb3/xa0JpEnqxAI5sjhUMeodIi/Osaml
6xkv7+l8izWZxxeO1nx0Ff7TNB+WnSLRe+X5YBQCT5v7PBbLTnKCMUQUcDMQ1uVUh7uK1ydW+xH0
XgG3CSvkLPRpKPozZU4HaNqnp8sH5XTtU7IgVldu3F+MEsWKzS2tHZG6OPPnHIxXCPLiHOcgLPh5
wzlVXyBkjafBdU+ZmRHxOo8fsTIqnKHR2UvAeFmjC6RoomWTz+5DUOMKzU2kYEvcPSyUtmOPjo09
6nS3VE1y6lP9vLhIzHznR2NNW+XggR5hg8OBwp7eWeq2Uu+pTIKy7Ydyq0fL26M1Bfsy9t/FOCen
xXDSTTeQPzSQmIjkpKwmfUkasD4FsJktAo+x8Z29BeRoI+oaouStctCVpbuJSHHB3oszxxvVccix
h6R+Q/hRzs9BRNQ1LX3vs33DA1Q6Uf8wm0MbzkP+Ek9mes3m2jzlPbnAjS220xyQUIZV4UJauQRe
HQZQrA/Gzb8ws/BMKOiNWov90rH8p1RcfzDaMwsXGWb3TH3tl+OcpqG27PTqGvSamSSBRxJtBMUk
viVR0Xl6TDqGQ6vtjXPWGrypGT+Ot5gmoNcX347gP3RQHSSLEHSwE+fFwu/HxNY9JZWvT7oK3vCi
wKQw2wiQorLePMB8DDz8o7p3UELpAOq5yMzTFGU/B6twd7j/oD3p53Ty9Rf4vF9Q9hQrT8HMTiSH
2C5sua/bJcFni1EioT8/l7TGZOZa+8ob4B0IMVxdLH01fKco6+3zEtcANqfq3ZZZcobb1azJxwu2
RR1ZuGK7mJPQyJ+IX7E2qU/yE4qwaC+SvSapapi8Q8r6/3SXmTnB7J4q5oxRT+EInW6/Z4XbXByI
TeGUUDV1KnlJE/ddlLY+MFa906owKJ5XTbebblML2dLwNf2O+pLJ2Wf6MJxQokGy6gmr4e5g9DRN
cgonqNkGbr0hZpIlrO182NvpfJZMN87WbZOajMhtrHH4MyOsBb5xTVsqTF2azXUqX8cShxWekXRj
NCcqqeUJRZJcd6Pxq4jQMXU6ql8t2x8ejDzfO/6ncGbntTNa93Wh6N+P+Wcqhh55oWzPKN8O3ohH
VC4Z6meHGwAJf6/9XDvXplno5/l9jjWnLE9lYaMQiwsSVFt8AY1s1Ik8aRaI4EGADi/rRNjWpnBc
PW3MOP3pZsQq68QhKksUPgy19zKu6BzILFq7Xo4szb0puJbO5GFbxEuY5jVwFEoWUIcYMPiAU6g6
ugJYu+VuGmKKfl4222T/xcMxoy7Ujk3UkpbVkQo0oM+t0FKAzeb+sphRjBO9v2UNOb7cZQWN+EH1
b6aVjkjb4NPT0abFVChrvJAavQQMyXnnPbRN2z30t8192Cm4gtGh5AdveqBpyVy9IQrn6t3a1PYk
u4szATdwkoOfMcJnClHPPMv8Ibk98lLjJs0e0JOO7mEsJL3RYNiQ+8hzkbq41dCd7azY+0xjT607
Odt6yYtjkpWsFJKELqvHCjQAOdIC3e9tIbYE9AFGVbF7Gfspw3wtLjkeiaBT5SkYsQWDcR8OjHvL
9pZOQzG2BBxaLd8Sj0ht4ZfBi5bphTRC8RlZYNyS0VVgXuSj7lj4l6UGAMkPCcSgUXu7rYwQO/DX
UZow7Efi2ZSjbl1zj4SQYsV8P0TTH7+2vaRgN82n2NHmJsk8/DGW/x2Lcrufo2rcGol5SugbfU4i
3ixu765apqRXWcfRxZ6ymOnwsLUpoIQDUz3pVfK3nNCiJS3pHjAJVT7Vv1IbLb1Nk8rOfrBMZwWw
P3jNVEDcWL8embuep4J6wlCaoZRt89CI6oES/TbPzRpXnfjpxPq7U6nqEAXd/FpTnqa08JrWVnoY
e4pL9/PhfmbA+dvbTDm2dY/D1IQaeCxil+s8Tjnju/zNbhu4GJQz9p2y2yccdps5MaOVsGas15TK
6EN9HRLQRJL7BlJs1Z7jTL7SABebQtHPGVi7kRTJ/1HQ7gTu0j3jarePTUWlIpsWdKRtNb2rwPlp
dAtPFQX4iKUH3KWZtarFXLDZMghbFV2l1GdO50z99xFZyqVsO7FHkIkzQdHZbDPTIELPcy5L570n
VdW/KhHYl8Qy3/PmyaX//+KSnPsatCAcEpXKfZIFyAQC0Yb2WNcoeG8P7/ukB/7z0UKeYHjfTWYb
mVWaBtzrem4JaRYcLeLg4WToognvG6XGD9nmxYaU2P3dYKG9ms69KATMi/vDnLb2cZwvFJur8L5x
biu14Lbsuj8SmrysVdVTAOeSB3/hWyoEWwkujEZoBFLn/hj3L8id1socJArFMUrxQqlR/nMT+KmX
r9zmJPuGbENL/8j7stlmy8wbjPOiwh6xO6g9Hkm8Iozh7kfmOQnyaIpm4e8Pp9vDFB5/2HiMRknn
4N9Vqg4lN61wuW3uu39sHC9Jt01OrzZ18iq8v8H9DX9/q/96rrWDzeLF1aFkAbbgFyluuM3x/f6y
/P7c/Q1yUfGR7h/hL2+Y14izEDO+N9RIw8odORBGljTh7/u3J+PEAFKCKGOjBoskwQJiRzewyKd3
V+HQ5dEfu1FiMFEFbPqX5+8//1+e+2P3j39v0ebJQej+653JyCyoHSjwtrcDmPxxFO/7hlFzJNIu
Djn5BY3L1A4ju7WR9SZwFnunRJBBKOQ4+gGlw5f7CyBQBmZXHydvqrtTIFEB39/XWxRnx/1hhLuF
zjB/uT+Sid9tRdZ//+Op+/NYdv75iu6Wjz3DRvjj7e6v+P09q4nCn12jn7sb1e62uLt57f7ovrn/
QaeswItc2+u0fglofh4hMFLBHdxiGxhcVuivYduSg2jGVnG8H+bkfrr9cVgBNQy3i+p+JU2pbsL7
Zrg9st0ZFM2SJlsjHqewqdUUmpTnKeqx+8fm/lyZLKwMDarmeR/V2MfLanv/In8YBmevhWiTtxNy
EV+9Yb1H6oReAPMmgUkW6s+brimZVha5ep6LSR73DIUBMW/90tvDiUex5b8aPrhe2s37rFRE5A3u
Dtc2CHsY6Uo9Wzkl2PEWGMzNgNK5gc9HIjuY90zQzBPuiE0qc2TtrPBWtA7fitR8KM3M35lz/sMP
WO/QCH9zK/7Dsr91FrmmDVV9+LN1xP5kI4NP4n1nWReb0w36DEK9mLg/qqDvZuM89GYWn2ObLKLl
VmxOo3MEICT0+IArbApz9xu1OHrlNEZXCMDyOuLI8IaoCFZd18/bPqL6Pzc21U0yDIuiRNSSw9Rx
rUtk28Ap9IW8CGOt+3LVudmDQCNvY7JdU60b8H7YmZ43Tqc/7IKkwzna6wjMeCw3yex/r50PQlqw
svbBsYvz74zWG5qAfB/iqTPDR6/VzN/B4q5gpHC4acyS7uqv4tp5M0fvmyFAvJTZevL6735Pn2UO
PGNlSvoFUZcv63Kmg5OYLBa4jafwlBIHykKqsaEbkdhqakCXOEq/NmlTsPQoiGgyp2OF2CKjczOU
rC2j6DElcnsdz0zllR2tvBo6GZz1Ango3RwKMr5vEnw3HO0eSCR6lIWlm8Q6VvgvRQG91eKX61iJ
geUfjkasMwpDM0aVpKB/HsjPyt2bAcssq2SKX7eQe4foKe2vZHwQE1/mMFVJfyG1CBcvFBzWtEXn
ZxumXzQCoQLZFonaiG0A4jSajhVVSdNML0FrvRBgH6wjt9drtBHPlKgufHdCiuYURXHKuuoWZzq1
gVxlDrGttaveuTp/yX7TL9RJs44GNxP8ox1zcklpHqIFznZnJftlSG80DvEbC4iOS9aU7YZzm4gL
FVcb6vKraRf19cfcQz+qqxRH7zhjehMbFJLRdnE8LHClfJ4950fkRhuwHTU+Daxa/Ma6FeY2wshG
E6WM9u1kH2xEXmuBcmcnjCbf9Uk/vZmFNncTcAeIXY25V4kSm7aphkMWT8HaTnr7dcJTXY4CmHqQ
oAYoS+d1UbJ7oqsORJxlw/2pOIdwoUf5LNRscBdygm3XLJ9mZDoXcC3e0ctyKBM25YKFaF+4yJP3
ih+joYMeiR19RQSdTvQ6oS6+Zbzgl2wUF6iVgqUi6Ae5D9TciG/Q2TXhq65aXpKEuKIWqLkxR8x4
BKdNgMYPXQt6JYs2GpWJbnidpjm7glF440YxvN43/RROUydeALylEe+UNdYP8hEC1lhA0zy7pdpP
BpORLT+LNNWhmY7pY2oZpLZA8akjk7GqCA6eB18k6gyYiIkXJrZ1rmjM+oMznJrFoUcAEQLK47PV
W94zkcu7uViGR6HNl0a133GOBfxpplY9W+rBtXsSDoQcj77MLUaNFrFNJYGtlICnyqDdV3YHbIGV
3VCp/oTw+xvznXyXUUak7jdBa1f2ePay97LO4Pipsd1GMDQjc3xF6AFBdAD5gumVqVPNtLAQl4ac
jItjzjYET+SKE7qGHdY0lys5g4RXuwVlf29Nfoo829J+agaiBww3nkBwcV5Xxoc1DURo9P55Qnd1
WJYG71QJJhqnRL1p0/6mVidgA334z7kwX1BWJC895fkk6ss39/+xdybLcSNrln6VttojDYADcMCs
qxcxT4zgTEobmAYKg2Oe4U/fH5jZVZl5u+612tciw5SUKDEGOP7hnO+M51m3wZMbe5wr6i235vES
BnN1lxrW46fqpm6YSoKuPkW6OQwe//w/VxZbi5XiLyYHEv5cKVzcHJZn2n+3WujBToNEiuqgLF8d
xoGld5dj3UMz+OIjWnya8rbZNHreuYu4Y/K65F/8CPY/uD3IDOJANQn8NVkE/j02KAjjrk8R9B9y
A7lT2Ns3iWl+Y4xgG7iRfcls6nMEAdUuKIf46kD5COwcAxa5Oeu2FjnKuCg+L2JTc7DyG97S547l
8pF21bwuKtDPadQ/f+HsRdH+txcO6DJeaQ8dPhFzy+//SfGOmyETaTnxwgWdt81cyz9GQ3i1hEb2
XmbO3h18CJV45QYPeDRtk/oCgs9yQBPAAyIOMPg2bSvLj0E0mKTOFzPDH/cDgYrrcH5RAjONuW9L
l7RuUDr/Ispy8ZL/w88f2Ev+aeDxND4F53/6+ec2JQrK8kqOuoLS3TFKHGgtT8JtWLLN5hFVRrFG
8jTsdCbfBy/heHDuUryM4HxLZ4u2/zL6313Y0Aft+e/BMgEBCv+FK+8+napqD2FuxIoZu/suda5O
l/W/x9T9jwXs+Z8HFZEstFh//msIwZm8o/6Hmv9sAfvjm/6wgPnWbwHTfNsNpOd+kgb+SCnyg99c
aUssJhwKrOsX2sF/QgiIN8ARZXKRerZlkr71/yAEHgYwMooC18K7wKXs/XcMYAIn2V8/nDZJp7aP
kwznjWXbfzOACY+INmgp0YnKNy0yAKOqrqxN700GSejhXRhEJ1dC/syk85zDU1pRgccHc3pIjOyU
LhZmZjcA2Zo0hDQQdqi/ygloMDsoD1YLFc+i5qpyEyMDGkqVcjSj3R0B1qD8h3QdmtARgyQ8jvX4
0di7xOr1tz+9Jfe/nxV/cXM55j8+T14p12T+QdCixRXz10NkaikgFDJfCJO4uEqX7Uai8gPRDADZ
SGA9kVmXr8jDkZvPDiiy+FpU+g57IfLqlM4OhWW+FqE4aZdRTNW4QHyBmJzTBdvihdsmEP2pD6wX
r5MAe/vyqTDM706cO/efDxnZwwwZJ3MbBuEODBGovvGYGMCZZFWvuyIttrk3ANuZtRpR4GDK00Z/
SDSjgJn1Hs4dZGMBtCh+duebEqiNGkVfTcf27Bsw473lIWBWcCJGvTML8/T50HYjiiXCS4/aePjP
L4MMRJKVEweddmLTBrZGJssc+PMhxjUAMz+AuvUf85LP3o4q6mFKSmsXuh1JN5aXp7syFF9KUFn2
BzIRBWMpYvqBkf9EROc74qFgm8Z2Bxae16wIZLiJOChPlRHBavCCa1LinyGnwkdj2tegdlD6/7Cc
nI6mfMjUpNDpxv4uybNHLxvCU0XyEz0mDHsmFMvgm//VnRn86eHza0aF8tKZ5QGBXrxPRHs/LX8K
t8u2jUYMPlNMomFGWlOZwd5TNgRKCWCOnhKawFE1pGv0gXOCMuaePn8FKgfR/5sy6mHXWf209lik
7CK4mC2ygirSGNZZvyPIJfQdFGEIQd5Al+UncLsdgayGJc03W/XW1lzINrElWsxX1gNrUrRzpr3L
s6i/BETpgeEZqu3nQ+WZpB9FuK/ZOCdsPdppp6r+9fNLnw9RNPGbbCx3bOoetBkva85l8f75UPm/
ADgMVG1Biz/ka6WygdTZi4dKDEHhJDeJ1rgUKt2wznKB2NJB2I0+QwnsEVOKM7kQFwIHgUUlSPg9
RtCt2k6xWTDP7duTYfI0WAfQhwvjtTSYlTCESJkqwBCjTS5XFQK6QqfA0c+fUyx0+iyVB98i1iJ4
DTwQZWy3zVML/KzLtXdsUzgHxRx5OxEkz1HaiHUG2Gc9YSGxklOTqLuszxOm0RHC7No/2IGLJp/9
pkwLY2Vk00IQC/in2VUEG2bS897osktmkuqCtlWsjYaAhiL82oO53KFmmRmCDWrPMpcRYsM1xGQY
dV8NUL6cyiWfG4UGcSyrmGS3rVe+8f2SGWxvn7TH5K9x+2kb19l06GbuwzGrhjTgEsUDaK3Msp7p
iUFQpc7OCSYavfas6pK6q+peKV+/eTozTnhKJ+1bx9Cf1kUvh3M/xtk+TpA7VvNwdsWmosraGWPx
AqnN3zAHJaWio7f3UJo4ub91AWICt6u+iDEWO5vJkqzddh9GOJViQ9AcLx5ebQV7ltyceCxOXgsa
+92ksNcM0Y9y9uSpXh6y4JGDY0ZTrumiie0ka4ZDkRsm0Rtw9cParfd6yh9a2ctNbi5SMfTg27x4
bjISAloMJetuUdYrhuVrjGbu2rUgJkOguBmtmE+lj+UhiF7iRXgzqeLsdepXECksHMWpVyGIJ3v4
SEskbToCJmNjS7LGeIc26z3GxlRYIDgwLr+KciyP8VihMA2RYPrwoOfFdOEnzBRZ7n7rWqFWfYVU
Pq4Ne53W6nlE3+bX7DLs7KRn39h3fX0te1LRYMh9zPLJiYqvNA81+vzN58d8zvDxJw34Lz//WmDe
3tbLooh0IXSMAF42Mmr5CDfeu+FpfkriunBkdXweegT1bYZGOmY6y5qUXWq7i1r7NUyYY3JOPErx
2lqwwYbMgH9VIjLiA8H43efPSheK7lyzEcy3VWHG2w6tJmv9gvzn/pCiYtsEoSk3uu7dqxWbawc0
Cc29ybCd4TZvzugq95BUwFt7t99mhvDWJELBKJntQy2bDh0/H69CPMJ+nTaFZ97lsfji7IM0HXZt
Un1QWBPuZQDVbUlDa6aaAWTh3nmLiiLvQcF0fbVRPoyRiu9g4yCpz414K5Ksg66i9RqPdsgmtt2K
JT7Jn6SEs2rXe1y735lK7RJDhQ86ghlrRmYIpn64VTI6CxPnra2CXcps0tUhePIYQUG7ACjn3dhV
S6BKXq6IFEaJkil6uPrNtmKEYQE+TQH1skkoX+Kh+S4btjIiEtgRpgXSYqQdaNCB4D/DozivDrEY
mRgyxKYp661DGeq7qRnJDQSrtnEJrxCYMURFq6sJ68hcne3DLiEGhl3oGuv6uA7wxw40IJtyNl4k
k9WVLgzjwQPBnSGnvZZsgsgcxxqb0d7+CENwPZwsLhFhhDN4/Hmrw/Ajh2Q+SBIKezUVtDyw+mTA
uSV9Zl91wc6Uymx8nLiYV14psOD44f0S9vXkVdmdI3FvYTVaN77T4P7BT8JRthNdeZtsL39hyt3a
6s0LAqo9bwT/Y7vedmiae42QelOqUwz2B9JydKcrJAzSyrnO+wfTbLK90VfluR++up0LApEknchR
ZLMnfCzpuIyN2VnZumL1U2IVaJN+3LIc0esqScU2waC6q8EHOWYwoeRo1aWmYnvLUELFj2HXjbcx
8r/UBY1wq8ktwmetypG8aPmeMatZO4XRbPtWOHt7RpIH4us9tYH0hwyEVnHuWfdzm9n36JOI0wnf
YxQP+6oan+sxTQGAOr8yZrLljMdT+eYOt6W3Yl7db+aSTVpmufOmlYV3RMoabch3U51z7pdA7Q6t
MJwHFAECD1SOWyZxSuwxsEbHDmF7gmDlMJWQL10V1vsoI7MmX2RYrL9PTRR1FxnU3EKeHTu3D16V
I52s73ybFwavM1qX9uiP1gE9JW2cGY1fZ/POGf35FTfd0Z96BzceNjWv5XPq6s3gVeCV2V1YQfYT
j846b3Xx7mB1CCuCmDynvOsyWLOF0RYERfnlyVfQaAMZe9/wjzEvljo6lLZzKuyWnCdVs+0r50vF
wmpP+YeflOl67vIA1Di/k+m67vr3ssm/QzJD20/tnrY/edOfSjE8KJflQZDl91iqIDfmxa61iUnG
DMEE2nppP+u8KD1kbJynuei4FObvemCfaCFQK1yxq2u28JHzIBEKgsoCYVmYYGYUOxo1BbcI0Vqp
cZb3E1Cq0A/JwBnQOoviA0CNVUfeA3ZRb9MX9p3hj3e+xx6g7BDNd3Gws8P+K4xiain1PmfopGX6
zevIImKOxuKh27FyKKBWOWRb5u29VeK0wR/nbhDkoz+tzH4fGseiD2v00IiKjIaFmcx6tbEbAMnz
z7lgTkxvf4W+2+yHAoR32tcvtj29ThPZIlX4VNoZaRLd8L3zDLmTOm8OwYTtklifyfEPgmF7Qt5C
gWx6rUo+2c2x67mCE4FS3LbyjSAcjPUGqu3RgepDoU+gDRotdyZhfbQmc8OWhuFjdIh4l3cF67Od
Iqc7qoPtp8LPdduz0NlrXVfEJThbBAkEM8JN3TpDcnGKCINFYRdny0E7EfgfZf9tbO0X7jfsT1AX
eW7/q2IoXmvmtToZgTJo3RypOX/JhasZ5cVZjDksNi+4C0osBDD+KbMfW8oxdjQw4hKNJTZ5TBtI
uJ7J8i52f+jiS8U+YpOElEGD7fE5HEmRqR5jDJdGZr7ksLlQqoOtsDNilqr0rQbmQ5L8iL/K18ci
HRTRYkRidnmzg/Fmr9CdzHHEe2vpM/f96iFUyNiOdaRgVVXi+2ipx8YT5j7PBJ2cS2jq7DN2w59m
d+SrjWPNOVwzF4+pn0w9oosn5CAtasYvQb8bpUHjBHN7X1c9Fke3BHRu4esDW4s+kaQiBYZ5ztAT
glavNwzkGPlEw9YjHZuVGnp61JDYuXBI1RlMZXccj411P7JKRXtivrgNwjAIUNegQb/nle7ZIG1N
47sNo6Wrcgcm+YQKhF6CwLMl4oJB6TQRsCBIgt9Wcfsuy+g2pXz2SxiqOUVME/Okp9zZmTCQ8epo
Vn1ZAIa9su9aUgs0LPG8DDQe1Vsx1a92jtJ/cJmDNwyqVvQ3GXfMj944zCIgqq0Ig30/oCWpUBQE
QJTp7IzHODTJBahnH5Nfk++0hGfWNM6zqpeXlLMQk8EayO68CqZuI4s2IGUD+4NReLfSINIUsij+
wra5oq1u1hPTuZWdLLF8w4TJEwKJ5vRCaH6uDfclY7NlNv6PMBofZMr82Ms4JVA6ZygsfqSWdDdD
4n5x8d6sCNhTFFYzDFFW+QX1rklWhKtJBsqKQ4QYpa4I4Mgc8P30ZisjcoYrh6OOqBwjy0da2l2R
Y1AKkpxqTL/6OfmCB3qEzWu9Bg0zkJmdaTz+QKBRHY0ZV6GT7INxob8QHQrxP0EnPy5FieUQ4TZm
P5C4XAL8LiWLO9HTIpZZCZa/P/bjmMKHq1tepuCGweAs+/Ro4ZjIkIkYBjWHaVskbx+helFx516z
b7Lyhxu641Z5873hYbLp4PNaLcaR2BWI8LW39yY0mj7nOywGELzs79ilQBJvQj+GY4+N0mbJFJuo
kyDlg5p1xbT2FSW8zOtyJVyVbBXO3Y6dDmvRCRxe0Dwwp38pROKv06Dctko9VkX1Ibz+w6YXcXIi
F4jUk/PXgU0IuRySi378mvX+U9KQ/2IQGwlBgA8+2DtREn1geF8lFbw5Cm5hkyTnJTTes1YfELHf
YCgUa6epn/iLKZtSDjBEhO/kFWwrhf/cmsDGoxzHWYoNbdd1E3K67kuSoYnMo/lkzWAWuYwLWl1q
6OjiKUg9BQZFiqLoinNhAn1OwE2BzKaKIY4jJV4DQ4jXRGjGa4fTHb8id9kMijy7bKDNVNhuACbI
ZqS8QbCJfktXz4trd+fl9pY0eXfdx8ios1Bfl//yY4aiedVPRMzERcWOjMRg2+XjOiVr9G74wihI
5l4fYzN+x5bO/dUoz5lPXLHPPbZChQbNR1ExcDlQFvTszZN+U+WSy395IVVlv/mXAQv2BigQ+7uM
DtwOW8B3VUrTPXEECI/MOfsrjI6MWjzDTQKdk0l+zV8R/MKz9VQly+rzw2AWQHAl6hZhE/XiuPeu
CWi3QAAMD1HDjM9NaD3ta8ry23fDl0BArZsC/7mgiFyLhr1+TO6DUXMjm0KyLGmL1lzht1r7P0MD
Hp9+DAhd6BdD9VxSbows1cyU/MgC7AaQ7AKge0a+bncwbSKcWwaP3Bx/JAQEbEqbICNH1qyAlE0v
z30imqbpADwtxtWF50yV/jpc7CEjkAXmbjUdeTWhM61J89S9SHZOKuQa6mq0D/G5VyInD8mrEHDw
hI04AUrEFRkNbU5kWgq4pRfoyGLGJ7ja6vS1ipzXbLDUHjXqpRqNH+NIjHIIfIPIvwQjYdkNd43r
rNV8xxky9MaTa5HtaCb58xzdKs/ZThgdV+EQ8MfGA67aKxACBnYjlEJffFWK+nWn1Tz+orSIjfoR
uCsrQJeMeEI5xDqEs4mXK9i0hqAPOTejBqrCC0iV/wL844T3Hz8hN0rues4q9XjvGtQdm45DVIec
dAmdAPjiBITDTBhN+Iu6argWwfxYd2FEqlaoTnlAhJOB5btpD21QXmyHah5s/XQILP0i6gkUYnLr
WD5tYi/+qBxn75XtImJyH92sfnVi5yElXtTtX0vXubXoGTDtElcRrOWUnR2pnjpEUuuBqj/O7cec
wKNQlltWy8EGuCqhL3StqAUKzE92FqIZBFvbY7gT09kFHZjE3YfVkOLAIpmTNj/2ZX8IjO5mLtea
KD/qpngrJb2EJuPcHbofujRYqVt2R4KGd9/1LdFNQffcFPZLaD0ZHtkSTmn8QmBx50dY5BID3Qyf
HoJZ8pw7bzP9wNp3wK+IlJfAFKsBmG+YpOa1aAzsXEAHwzefVJg72+i99pIjFEZJE90TZzQk922/
8VLvlz0oIhkVszIr+haL4D6k40zK6uYVzi/DyJ/K5TkbY4fEhFCTnoPcB7liSQRyLe/UWqaoJuwM
+Vfh39kBjgMsNoPT/bSc6ZjxKl4r846AF/uIV+9IPEqMeNYPdw3Chh2aeJD+hrfLqmTcTQ2DM+b7
dCDZ5KIM0sOmnRNGiKmvIZKcBXQprFczpvJuYKrfGcfICJ4SegVRm9yl01cjtPQho+TAHW7RdIRL
TufcH9F2+6uqrcB8KvMWkTA+yByHuMPqsQuJSUrm9WRHa5lRMvtYxFZT3vD7fdeSs4wEY4YAPFSq
3iuAJqXM40MCWmUzmWTNeZoACo83VOnxB8EvmkA/AjRKrCjVSG/u5X7DiABja2vS011Hp35dtOIJ
/I3OsneEPL+i9GHlOQDDn6rsWiswGsLQ37NqAVzxMVolw4L5pJXY+Th4k6R2dkg23toU2pDRPtYh
FhYPL83TxDZ5mthZtohalukTxDiixFhIB01ZoqQvfzrUumvjAZLZnVURh/ipjow7/O1+3Pzs4ghx
RIIgvZwhS9VCybuQIp9aS3+b8mA6hmnGwk/zQaj9+T7X0KgC2EkGwqQ73Eq4QyNUgDP3EE7QvIOH
E2OchmaJ/0OYcl9WXoLck8ToUFvzAU1zPnXXRJM7pi1BeICETN2ZB3N07uxeVXsr+yVijDpBR0hY
BvBr3VFa8rwxprZEVfXVlFJPM24ONCCesXy2zT7caAfpvWUkSDyG9H420JWE0fQ84jXbEMMCcV/o
bcj+Y8sZh5+l4PuqEU8ekBD0SUOFSDOAee27T6yk43MSwVFI0xNcpflMlczxNfcOjsvme5JPPyvG
MidZuCdUnPcZxLLVoIdqV4Wmu5eoS7dhKr83C0hG+uFr4YurjPrvE7Ofc13qec1eDDH9SBZj23Bz
tIee4x43EXHg6V1NjeTZE6dg2ZKci65isKd+TeOoL62ff6Szm21DDK4r26cjcEKfGNMqe4DF5dx5
ivkc4+udSi1C5/n0dlOGob7h4p48cUyAF1xNI34NCyMhR2n61qV1fWkQHOMWrsDeTug65UIQMkzz
Fo/zcZ6WYSUaJyhAorNbFsYxkV8L7E0sKTWQgm5JTYBDgQSBq1ZOh17WlPtxsHVGwmfT1Jkf5/Jm
DGD2UrPqH5LC3JqNfeQ2gW/OPCKnco9F86uJjPHCm/dzZP+8T9FxM5sjA8/ChGUOyVn674KdCBhB
SnwJGPmub92X0RYl/plrARrVoXHeBZBzTNYJeaSG7QgCETpMSyzp0HCF3mo/604h+iEKTu/CaLbd
CR9Kd2vWP2U/P0YzIVNzfNdp793k7qGc/l0Zk7uvR95RSQ8adFO395KPusudh8ruX2iXw1NIFCKy
5WwCfwG3Gks4Lf1kqvEUEcKxnZNcrwzdP5LEfM/oCEJjMmL57/ynYjDCnav9Z3jVSK7Lcnxox+Qj
UcWho0eC88stflTl65jEDLy4JK2g/VYogTqGbeEGKTq4IjN4T7zy2eqK7haiCSWnhNufmKP3KKTj
MJXzoMcZa30SDyzBbJJNk+StYkuwi+a3SCuwOgxRdSW/9JZ4bNN4EwfkNIlsDrdj74o7KojepzaE
+TSvk6J+SIWJVS/BrokI+AAfZT4OKHc65piZmxrryscWEoftSSoVbxsbzIK04rtpJKbdJdbBr9p6
nZRabTMZwlLL9aFUOEG6Oto02Xgd4dqB7bm6JwMB9SoNa2SGHT2nLeWlulOsJR5hnyweLyrmpZsE
pov4rHLw00p/ncctFnl+zjitduWQhsQ6OnDbmYYOPmmVLWz2nvR0EZbnIqjfHdycJK4zX8m9XWko
lzOxjQ9O7927IxA36rsl2jb1WORZ5FcqqvK4QIUtUINBKpTNDMs4/BWWFihwdnZW78CYzNQVA+oP
mqt4ny48Hw/JSGULtjP43Jyy36QRSDXZfGTjkG6MJFE0YLCmheHIK2TrJhfOxSTQVy1ZPmoWXJ7p
QPpS/zWa0vUATW09G/4bprxvZTzGF8W2G3cL204bZZXg1RpyMqtmPPwEpsAjY7Z0U7TN27oN937s
mRvRIfdGxnWsXBKEB4JpePOmZ+l+VbHG3EUwHOu3/mS5GJG5ldgKC7kMZnstENccopy1tGhbQtyj
8djpChxVBRPdSF6rfjwEzuwAgKmyzQDWO80Zz6T9MrfXSw5zGzs7EOjdxpsKtflSMqp+iweH74YU
1pgA/pM+j665WcF+QiWWNnjxsHJwpx8B1Kjykltju9FJ2R5jjJYbhG6Po4qAHzx3mdLbFFGlN4r8
HPIh2XVm3HNQGfbDDPqLFKQXlTntYUoae0NEmrkySBG2bZPNjZn8oGzQm84HG2JLICJ12G6gzmHR
tqhAqoGA31Tmj8oYKe7doCYMsydFuyYLvCnVz8hZElY647HLUA92lHH3BLqP8PBQSGYI9pvsQQO+
v+kl8KDQ8tHNuRsAt75izY85tOFTOFKeHGn/KEYK9WlCjxTadvSmulvT/wqpzR+AfAdXfLvbQoQ4
rhE9zApYem/3fNwe8Nc+CbDSMIAYy42RaG+9aX3P5znbJsq4tT1uPir+i2Fxe8b+GN/VlTp4Nflq
zljD7NZwuDN7PxbWrcjUvrElSCDihfrgQ8XfRqmOucnVVDlkjkcVGZmlc4gAZK17a3T2M26QFSct
xX+KYtqK3W1MsNCmK1P4YE6bnX3T2hHzpatfYNAokTuM3o34AhWl+Cm8/OTiZ5xBc6exRDQroLpp
QEaNwfFSNWTHkqpeGVj9tStpihCRDmhMeaVgpHBc5Cho1jhQPbzPPhPpBH36OD6WIcfPQrhDxUm2
eotOIgG3K2cSprsBgn2V6jtltIzh50Dtknm4uB7BO2Q6Xvoeap1P48B6g5DtOTKOCy3lbCm975eo
ln56b4q2PZrURuvOSLaTF5sXBS9+sR2RbV7CQ68cvzuPA5nO9Sh5p2bjKyNj5zTm+sHDLrsZRv2d
aoO0vIaIQS9dd+OyFVpigMxkyY4qQDRO8HQd+EPObOUPYqlvPDSYZov2DIezvHqMy8N5SU/Fonib
Qi2ZMXT72tnayjuwW/uRNl25lQ0R9BBfGYnRfkCVQZ/n2yfZYiV22ATzz7e7qsgek1bfaxygt95g
SOFI3s60Jpg0i+6km6UfhFce6fG4mWFujHkWFDjtI8CZi0n8R+W68nvaIgLofXX0zDK6uk7PvQ/y
CS2jRUoF8a+Miu64axApobub5zW8fRaXtCJ2g6QIx+asaPEiMyTAF2X35b0dMzrBgya2We0nhyGs
yB1gw+PYTLWLCaJHwJVrWMWXIC1ubpmXm9ZuWL6kF5II1JM0TzqZssvng2GkpEHIkM4CE25c8Vlo
0XBQxLZsJfH0OAETgiJJeyBJNPNJbidsjvzyDM5ybWdy2MnK+wrVmN0thv37wKw5NdkrohpgE9HW
5rmb3HcoRecgi4dNGkfYjNP8Lc94rzuW74WXEMzVuehIlk2nxb7KHjz7RXUnMd8aVoSnwKfgQgWv
OJlb0LvQ8M+9RxpgUj+LnrjAtgqMDZO6vId40jL08l17X4PLXo9DCb5rhOS2ZNwJqaZ7Zeu1mDoS
4crp5vkZKL7WINaIIHJgh0eKuI+p0OwtmWNizh1w3LE98CBbrnzPLZFAalwSMwUKAJ+VY41ndCl6
HxT5PrKH9BoZ/qMy0XuGejAokwMGd6Dy17NH1nw1DeMOaGFrl8mqrdQMR9Y+BrgPrp8Ppky3uFi3
gyuSo0OyA0P/2NxXE8csMzmAY0HavMVUVN48FKRuMsWpYyJBCj8kaa8VAKd6+7JwkZRg5CowHOKY
6Ea4cAhMXTTTcPTXuiia+2gglG/y8BFRO034JrZzdPCLAo4MeoI50ucuzV6jGgCrHSfRnk07fgIz
+4YZq97mWaXY7QD4C2dypohOeCtZbM6ZMrcYrS/IuFdTWdVH4zV10G5URj7smDuPByTdKdbdkItM
D/E+I6Ylb6vwPpqovCOwO6yhB/0oss5fW1pcol7JJzgGP/xV0NvOayUoawknMQviM2avz+HDAmHz
eH+ECvYJlAesuPIeAiHAfzI+AgFPx6gz4+BO1S+hkp+yNv0dcL92W8nG2boJGel9jmI91mW1J+KK
aZj7HcQBQhuiwVYF8jPTkJe2QYpSRPLoK+8LcZtMl7rgDhht9JSyeExJZqQs5mTMXmowSlfEX3Za
gp6KbmxC6OgK/0jvz12Gg5817LYhBWPNjYRhYTnv0IgjmAfSVtm86RgQXSAyLNSShm8BnrizJ29H
cMZ9z4KM8d3cGvu2Rh5YAPDgLnZtxoWf2bfnSNu7kGHhqjchnzUxM5SqaxyKuk0mfHtvEJq4s/uJ
n9Rh+obvgzUgy2rKA4PN7q4pH6OESLsgSZyDWfQgIubii+c/C4vVkDmoS5m57GsKphvM1YP06Ioi
/wqyhW6bGVDQzY+0/OGxS9nGWAEChwbOUxU2zaP0TXql9si0JdpYKcBM/NankSSWTcI6gh65p741
55uOswB75EPZFnRKU3yKkfPtAwd/hRjbgS0oTS8+15xwF03EC1Fu5rxBcf/FU75xMF3qhz4xbrWL
8zJ0OXd1ztjM9L1t6VTx84CBbu1X+sGZ2mQrRIgKsyQkrXdbSjcdnPM+CQ/LyHuqFrx05/wMIDug
CSgOw1haexyiJ8Rq8yktrFdlpdmOBn7GtsvD568ck2j3zovJ49bmgLMkZGFqTfBTFoPh58OnGgNp
woAj0JxYQsdojLA4klMOm+4P2yF2CwrWmH4KdVgBxnnNNJq9EGZEOpI/HtqJ3IvO8F/40Vn5flru
gqlg9Gm1959Guc8vASPZ1UMA42uRtiUOwqEMTo+TaZZUnBkM4lW3o+rcknu54VBuT3p5QFOIACQl
TiMZBR3fDDONCXf/+8Nr1vGk/UV9Vhjps2xId0sHT//+pSCwxv/RUiOCTrr5X2mp0S0Ts/Bfa6nR
HCLs/f3vOv7893+zfv+GP3TUgfmb5UppOb6zpF78rz9U1IH3m+fYHiJmiQzERmL9HypqR/yGIc7y
pSOQ3vN9OAf+UFEToyE8GbhEWvq+I5fv+j//+y/pEL8n8EUf5f9HX2zJ4G8mBRP9tOsI+IROYNJl
CPFXfTFZ1N1QyMQ/MaN7mzryxhuKLnbf674OyrUZpq++PScXhhmXNtEtYZMuI9vZ/makAigDGUYQ
Vso7iEjDpfK/xjXqRIHKAsgyCmDGatmvmbnxYZ6Dn5P82jWGdXYyuUa4ZRykSuxnYertVPniXJnN
JYFsce3HF2h+VP4FegjYyYziTACLsroYLQiUaizwCxO97BXGSKZlGJzU6D85FdKappNio3JCDRr/
EjWItRgnEQqK+Fj08JLc0EH42oitwQQWlYdMjoWCmYeL7i0OUvNWonRZZSID3RvpqysRpGF5QqDi
iIe68D6kh7yhjYePxO2yLeDSS8LU5uj47Us9gSuUWduvCKxELERXe3Yc2NRjx8aV8Kikb6i76V3c
McROZ00vykhJ8mJE6fT5d5TuxN4nh4hJ3sMUFubR6jtuExlhmwChN2Fpp3tW/ierG8xdNMgS8SZ3
xprmN8NsyKL6NtKoJQ6LKFLmGUWwn52R3jaV1Bt/tO0VkDJ9bpQ4ONlxJhh+4q65n9wDAXZI3HC+
BgpQrh/P3zE02pe5D2i5RsVYYCquztBb+8nLsPMVX52mfSGHuF9kGvs2i/O9FQKQKdiKt/AET2GV
Ivqyuc8HDMr384ils1T3XdvYlA7UfpZ+RBNbn9pym3qzvbJceK5ZIs8i3to26dLBBAydmQ/kPsf5
JQRCDdiDZ7RUFwBEwSUc/Z33qroiooCAQTGR+qCz+DuN5QAbm9SHQdnkjLlXCPr5rnCT6ZCUMAAy
5BpM8Xdqyo29mfZfEEGSh67nnP5w3FhF6B5t2zqPNVpFgtmzLQEKxXqKEQVqtxW7BOXbMMifBKym
W+ksuLco/Al/ZDwIhWNWsXDZqGROoBwl3boy5INbDOxZxv/L3nnttq5mW/qJWGAOt0zKsiRn3xBO
izlnPv35qKquVecA3Y2+b2yAW5KXrUCKnP+cY3yjhm4e4tYz9QEpZjRtM7XDTrswYg805jxjt8uF
ckfatoV4EqbfbAPaCl7L+eFOetehKA+WKwGW26ccYJtaYhxUmW+aoCyHmU7+IMjBLperK6N95cRA
ajgm0h+VkN9TJPQY4Mk8BFIdsEoBiA3prTno0lgc+MZN9D/EQ65W/a6yyLTouvi11yuGx6iMnIhx
x1Esv4WpbTbWkL+HM1Uu0j46V3Dm9wyxZcvQAMYHx0ZAgBfGYFvNcX5XgNttso4rkqAJD2OuGny1
gUgiOk8icZfj2OxpyhSZWpxyMiEp+3XwIpbu6xVWUg3yG6SvzgC0FDjYKntmza221chEnIzsq9AH
dZMBJmPdkYWIP9O3jiIrMIZzOGkwKj/iLLb8ln6aFZm3ZuTEJRHbiBaGCHUzPmgta9M64KiBACQt
GhCLBBRblCsY0hFliGV7zeTljxqIrpnCiokHr7ewhcDF+jX1cKeXAg2xoAoozevtlOTfvG7TDVNj
hy91tou6xVZMbi95O6zktMUpx3lCMdHi+4rf6Z8T1NcKXpvj3xsW0yOf4DnnpM2io8sJxy7pi3dV
bDdtNTu3plSR8gUouTR9Ss/CLaxJdi2KeCcjUVbbcfB7Tf9mJUKJIyXoDClVfa2v6Kmnvcy8A6lW
l7Gs1ZNL0zK8sLK0oqeOr6HTkX6vgz9dMIGSPiCUIFM9leCql6Ho9EHKqkWIfKsmq7jL3xDfp/Qd
tdrJE3wVIq4BtWaeINM/gJeyeML8AxqU7lIKt5AUDD+H4OzOevOhY/u11Yl3WXcYntvFeM1/kRJm
oNqbZdcgr0pFJvCUYkcrBqzYx8V3OVlH2OzpOaVHYHdSh3STBE3mbDuUaOa2HIiCgbdi7YpcNqi0
Nchewu9iybofT+ThlROZicr4mxooZOcJa0FLb+aFa66PRfSyNFa8ikEbN5nnY0KDd0Mw/JeqC8+C
GBzWbqAUapiEWHrSfRle66n3BBHRKkiefdZIiDIsGC1ZG7KEGm71UDCqn5TGI7c19UDJKf4UsTRG
SvyILbf1zVJIXKMV5YfUyQZiRM1g3yfdqusgYHycIXa1lTQz4Ffzs2h0jPXkSvPUthUdKHEtpfVy
CdKmw0RaH6Wg5fAhi4eMc2O+pBJYAgkWEoLN5diVPXV5aFh7U40ZQDRpZ08V8nzZQrVk1AJ4YQub
M66XrcpwuIx7FEFM4siKWNy6HaiFI5qQFjaH/dABth205azorNEGFCMuradDHIxcE8wJM6aQPZsz
0l9hqJ9FkcaNGZIragzob9p5GrCWMyvQZSGwu4XPDYdTamtDmZ3Vcubki0Vl1JtT3FfHHJXlQWka
uM1ye9RbvibaVCYPI2ZfPVTOS2WNexlMYhvF6aGI85AJL60aAz260EloOqDscGXHHTGC46lYIlG1
wECXRgZ0o84VeYGKV0ZEIBhwClWElUJdH4wuJ5yaxT+QiMQzG8PaSH28ETI6jlaBVJVxUrcDaOJm
cU7OhKWu6mUWP5FsnvpKlbfNI8NDAYm2stIdwqfAwJTNFb7e6EE1OCN0/m3TQymNaFeTu3vUAvJB
GRFqJxXTBLver2lAHnON3HYMPbs+LTUCVhsm22qRP7QxZYCVaq6AfjfMBIJho3AHzp9WHAInW++X
jJTceTPXYQiKlYZ+PdUGJyAoLtGabW1mWdI/dgsHQFjJ23AxpAWyAHSKMJw1N6j01sWBu9jNijvp
G/NH7magVvIOlnW9vz96v6USjrg3mMsxlEf93Q6P0wrpMnuc0wSx009ck6wrWQc/HNEJzVdzFcLG
D2aR9MuQytkKqbANJ7GtyOxWW9dy980CBdwDSPOZEv9BitrwDccVVwC1QblnlMbezhglqysXJdeW
fks3npY/DmtQSCzdYotxfo9RIwEqtsHESl+lVjtg4qnBdSDVBuSxaeeIIUZ/qeu+OmpwO0yBTtxf
JGu6hq+j3hFgDkJl6jWkkAMCT6V9bpjoBKuBIhSa5yDt8JuvzjNTA7vKNO2YlET73u+FlXmUaVH5
yJFqSH4QR+635NW1c7/1d5ODKFCq2NrS5mZgu26wkPzr1iwrwi4OvWYI4kNkogssMcoHYnKoyZVF
G5y4Rb96lIo0QZtL2nipYcXqqF99Sa0u95c7Gkz5Ilw1+upOyNbl8X2jjDSh7L/36UuTkhror9OK
8VGRtO6Z5KM9JCVnzb1AQNiwluHa2oATa4pm067QH3VoeOx+s0Wp66RixhBtPd5E6RWuZY2LH5Xq
MEjC7NxvZhqCm5pAPfe+W1EPrUSiPsxoLq7b+wOSWl4WUGhky0/vYY23ieOzJLnov23wXqHZXNlH
qpi7ugzdA6HozJyFpTt6eti46+Z+t5nTX7rHtff3obQizRgiBnXWyiG6fxZ0NPhY7p9VK2tHTY4D
X34q6KjuIw2iDtQK3TYXUL99LOM1XzftfWP+gZKaMFUqZ65nxGGmIWsUwtYGBsfIFCl2tthgMN/9
e2M1DHfFtUmQWstzLpAmAegGW9y4HnMx388aeSQuy7VTwMYcjMajufabofpFlDbCiyZeaytQd+wD
fJb/3Jh/bxUqVhxEx+i3hO79LzrXkApOlya9DgpHzn09UDgSPkivr3mnetyfaSiFm0ldGIwGbXOz
DLJI7j+8E/mQUkVOV6N2UsOlRT2STR0uMmQV9/OEvp4iGsQT+/staTZxDN3vkzj8EpsjvPd1H933
xX1HDSlBinphPLb3Dk1why/pFlQRSd/c98z/OH7bVfFWtQkmx38f2IbFKmuwdnJfIye5H8gTZ43M
Vmegqw0FgXn/QLiO/+fnZU3VgJ8AcfuO5cQ/P4L7u7y/3zt88O8757Rd+GYT7fJ5cKuhgZ4iKj/Q
8ZnkToW6NTrpKrEiNlQgK5rcUHsrQB7FRX1vCSs36cF7XQcqbC6BxyO6TMxCsrFaTLZldr8ie8VE
7TZl4/zWrIEdtIItcNvoH1M8vG4zd+np72ayGlIaQbrjILYt1AuevoBvasqtaJSTI8fabYhQz/bW
qRZA7YcMg/VV0Yzwr1b7PYg1VFuyvlNb9VZ25SNqIa6Y5Eer9CONlOJdQplMVtVpGk5JUXyj6HqB
uoMYT0hZ+Y3xay6+4PKakcFXb+FQvMlGoDsJHFZ+NTk3UZFtS3W6ImjWyjrx8VYT1zPWTLoZYeuD
8opdM2Coxluk2vF7A7KTuGipH2b9dgxmSh9jeEoquTqETXfqlNHchllEJ5g477VQFVXAR2Iak+wk
cn0NxW7XmwhKJEV2JGC0Vm4+JWgmHRoRB/NLoE8ANDMnbtgcbxoxS+Ns4ocFyp4135N8NZcboLWY
Ri9G1TpPj5E2fbEgyZ1YEM4CcEpbVukMh0zzA5NYoBQJu60HTOBCMuEzs3lMQo1B52U2059gjhc4
OREn0Cz8bHuKFQGh1toOPCKQNJ0J7YOWVDezIXCOpZ6Mpkgy9ZKPq7ukBobfCPE8UmVkOyNJ5yVS
0iUZTuL0EhhGZ3fgDWeKjK5p+EpIhFZjUIKkh4K9qp5po0I3xfMqJtRVZhrvlg6BFMIoNf1steGp
1c2PgQ9hYfJNwANpVJauPTZZujdz8VZnZNQo4INgjn6nMmvqATa4nYztVQ0MhJqw85vMku0wi1/6
SYF0IT/PQbDazkgbyLXfplEat1fqXS9HBir0/pJXgxeV/qJOh85KVobMnzbuCnQxVuQiPEnlSTvW
Sea1WumUPZB9qY4NL8HpT/J4e8sreFzzlmSakNF4/EU40C2xZhCCqX7KZpXBalocjWDaKgVt4nw+
oMHx0wE72qBO33Tdz1HePC+N8ZhK1rul98zc+B4RmKHtRGUVOdbmBVD4phCz85iikqIm3TQ6JqMy
v/EqbWmwZnT38GXWIWWgZpk/KQUpiiKjgYBXkJes3A0ipolmNcKR8ZFK4Zh64lYaULoqg2748Ygc
RR2YmKl4UZXcusRT+4ZJlJiFYEYS3L4BNAmAPKW7TtZX66fZO0sTGnY3pcNBjut4UyzCe1MwDA+k
kkvBrmfRY5St4QemzuK2Hj5FuefkJ8CRlvG1MRuMXL3HDAbj9sLMEe2xgEYSIVkEKRr3anzQC4DU
5pqRiZASPmXuJjJ2JYUQIp4e3tJEW67Jh/HQt+3sml24nTUkEq1KZH2DRHuDPAG5dPEnq4kzQLfx
Zqpy5VQoMUpJ+u1mq3WjcjhXlFh08APERitZGmS7gYy5dkcVtm0a3+Y0mg89CUp2OGyUFGp7hSxs
K6Y6jGpD2Cfkox1FOTxi9sYfNYrJperT2YFYtWk142ZFTYaRWyalU5FsNZsMP5n1P1QWoaf0Q+3w
HTXkUNpP+cvcxlfWxQt0k/hYWlCwoHf/UXokGRYGMP7k56Q1MIVhgTK5Lb1lwX9nyBJ+XcGekIhx
lP8AJzO8JVkm0MfEB5CuM6mFHSvmSUNiyxiZL/JC9LYKkdxK+NuViAPJCIpnUjYvbUE3Nk+VYcNo
U9pTwL5w1Wg5pGgEzuQkAgbYCcZ4LHtyHJLlCyNFQXqlljuLIejnLtMeRAtSTCYwgySBjlkwUVHp
EO7Ar5AWhiQ4QGiWJNnksQzBoiAgzE+MOHNyTfIirXpr6VgfOa0Rmcre1MLmD22P2W+mylXUtNoS
U/BYcw4CNlj/ibLR6ZSAy2fe/EZ0Uex6/GMmM9iegmSarIOMnF1RjKXAgnVEubl47Jr+Qa2zHy4x
x5YTmQ/rlpqje+sH85dL+sAYGaWXhUVdQrmfJD+phmAfXQxQgJFrIywP8NyKI7dmS/fKT3Be8I5p
g2jw3T0hZShnIDHCqtbQlhTCPZn2pWldpKGPXU3gLENVG9uoz8hiVFFN14vwZfSN5lYzWiwiPzkf
xLcmhZyoFwjP9VwnvKFnrMUzSZlxIbUqdzoTwSMhlyjmCTfsT2UwOZhnPprJKKgz+3FT5tpWXH5h
mMC+kywcPsj/FKnTHJOXhup+RiyxkB3X9vu6jN5J12SI3LnkjDjRMBYPytLO10ALdMx/MZDaKRSx
TIJUV5UHtV/ImanBbqckDpeilPlY1BDeVQbJG2myrbWtghT6KOjmV2RpJ4FVmKurOREE6lORwjgo
khS6c8kJLeyHSzAoTt9U2zEOEkfOpzMAMfWkcFTHoPSWBFyRqowaly+596N9mmcNvr7sEHOWwBYD
WV7KIAYuZfjKqD3vWvVAw5sxbI9VR7qFHPqZ5CsElmjG+J0q6VPZn9rC1Mg/bBl695HlDL3MmskC
pZAvdOB06HJmt4lxYVzmYTNJi7inTUZKhcjsU9Q0y40bnRQT+RIh33Yz9TWlv23/pWoag06KTBFs
pQKDKye2EcswUA2iqOh40RyqYCrgsNHgBDYBMksMQln4J5+CCj+UKm4M9LV22+vryXDaCgrkuwnu
SNSDBrE0iIdT8ZgMX3F3COAkeh0lEWi/AG6Yojw3HRj5akZ3Y6SfFqoClI5xs52z4X2Rpi/qJg9h
1AcqT3tMM/MaJCVOCuqWJr4qGa+nNcafKVJ3dCqPQm6qXm4sSH7VT02bq31XVDoL5d0isryKu+y3
V40bxLjB7trO1ZTkq5LVr4WOh1t1Qse5iKVmz1FnmsJJjocEhgmidiLTyMYlJRbsJqN2I6R6F3qA
gwTcYCIqMaZIqAcW7abUdeI0de5pueJ1kgW+ES+EnCVMTXEVbcsxf0EfWXq90VY0M5WdrqCBZaZ9
mCHR7SNdfUDCiczBTDBe5pbutquLAJWdD6KBAfSg4k0YyBGYMP4eIx0LnphXLg2VlhiyNeIWUZn4
XVcdNnz2Y15Fst/rEgwt0focK3gxKx85d+g6IUgR8UIh4zHdXpqPRn0eF5oW6Nuf8swgHVeYmYmv
mJNuzsTMJuvwX9iTOwBFXlddL1mrd/Q/1j5Cvip27vf/buIq4nShcaYXCmM/zVIFqX1UgHCK0T/J
DHcASXxfs5kcb1EMaWR9omICD0l4tU/BwzOsD/3dAKnDO2OYiYMhoN8nKFXa7aA2/V5MTsmSv5u0
MlYrVL83jYxF5jo3LrqiRC5oLmu0BxN3HBtQQrowHPc9UwfSRtjwAo6LFBab++Oi/p7I6ryLc30E
cIPAxewpBJdZw2Wz0kamuu0ZuDEZud819M5yBIT5a7MM1vra5IhQJ1XbinImRH2+Y9yF4L0gs8ZY
2yPauqFz85+brCPjFiKzZMMXYP2+ruSnQLmh36BSi7MnbZQbXyOFan/f3CGtaMZ4W7qwDdaFc5J0
I60tNvdbfx8rxfHSjSpjM0OiKb+uwMMA4A2EKZAC9/t/HyyayC21TNqKa8xEtnRek+rVVkBStl+m
ipCTBJWP26ButO/QoGxtZ+Fhke2gxqqKXk2TkW6VnpDwe/inYc3USwvtiFvqurnfWv9FTZTlVrFg
obQrFKWLLqZiJHut6wcO/J6EGlGWeIt6ozoUbPI+12UZoDi3hgSPr8Hkc1gjfIJ7mo82om03mvTh
/liyol7ut6RJRUrS6zQ4i/5XUu5hDzXVxMpfUgNIdGn9db9TaDysIvjepeyxv+ylRvxfcKb7Y3/v
UvC2XloR7Xt/fUI5KRyyrtTyhsU1mui+uT88dx0E2PLat4uGuFqP0g3ZBmeyd7l759LcXzGkg1V0
oUhOdX8x8wIoat3c7943et0lbt3c0oorcZ6xm4zin8//Hy9i/ZB0RNs55lFex/0nMwdCHFAyR2sy
ZWA+qXXzYBEQiN0RKzqOwbIWX/OQxcpiwBaLI5w8ycTCazYIg5iUYItDTWkq9bzkkE3zkpa2MNDN
boPuiCMS4qmZfKZT9kUN5GTKjG5Kxo0ulfGvphXPJVnyQYpmPiolEq5Skcj2GV/VkvJxTUV5oMxn
LSEwPBxizHsSjQpfmdVDx4qmmwptkw78uUaI3D9Y6FlvbpaAnBW5CQ80fRse2TWx9FxKw6+w0tH0
AXlqmAh8ChBMmJRy5A7GPuz0lJOq+CgIeE1qnfTCuxLi/wP4/q+iEUNCS/F/EI38fEblf1eN3H/j
X6oRCED/EFWF/yRVEXVdBbL3L+WIJBn/kBUFObxs6eYqKfkXfU+1/gF4zxINE3CfasnSX/qeKv3D
sjQ4jrJC5UNSjPL/ohvBivc/uHTi+idEXpdl4vqWYOr+d91IKgVAe2jnnKU5GbZpQSWAYpGV/EKl
XwFYoe5ez4f3TYXZzqePfLuf8DIpbmXvfvO+SVpssG3SEhW5Cp7um7v+6a6Eut8tmdFwgs5IXBuZ
69wxV/fNnXp1v9L8x2PCKgwNmgMeXjBrdw5cvLbk77dk/Mf0/RroI4FBhYPGs9pXCa69Ve5Z7QO0
eYhYDQr68nXhGwE3q8m9OkQMzkVrS8V0CSBheVZXnxlWYpWPcouySWVgd2fv3y9ZuhWOfmfmp6jN
nWLCfSdZEOeUrmfWDajIZkG7a+f0yyoYr2TrpYgKqN/fKWzCAB+qltvL/WLTdEW/Xi8QpIZ1dZtD
DLWCwWsKE/O5n60d6iI7JqIBFzyXzbQliud+ZSVXFU3b/WbbtKu8bb3UKhBz0xXfdH+dfy+yMZri
HSM3xNYL6Dg20lJHG3GMH6ahLbdxM2/vaHN4WTAkwn0N1no7AYvKKn3wJX1ndp8J07copavZtWT2
ktNWBWO1o8qw+XxQyYTqI6E49MW6/J/ZAP2ak0ZRRBo5ag9k54wX/m7CFeX/9+68TiDcYkyukylR
Dfxb0ieubfr7XeOOWlp/IJsE/2SMUax1zvAXyg4V6F/semHBAQ5aglP7kOFEX8cWXcKyM0w3srDN
Hul6Y/RPKXtpWqGpuSpHifEvMvhnWXs0Umf6aUSMbUil4Yv7hehjJGS+I0EbtjM/2EQOAyTosvNn
121r4REom933N25Z/QZGYf7C9X1BAq77s/jQwQYZWz/QD61xSCWisu3iLf0juYzeXssTmQeJhmjS
oemDxLSkx94uD8qE8Omn1HzgvA3K1SYFC0REY+RKFKxQ2p36MK10HuS2Nl3P7Tzsli8Rdpnd403H
FXrDl2pAwsRwJGJoOOjiDjO1qPuIjAWI2+mRZX9YYP7eq4Wn/yYXCx4gQJCaGRq1CvRuu3gsHhWo
AS96j2tg/djQxmups6gOQTaMzLJxpdeTT+fRpalhmGOEwBHFYNAA1HGurK/qB/UNH98DCOqr/iJY
ZEJ53bF7HGDSE3QEwste+o1aozKBr3aaaU+pdnwor1XqtDcer94n2/A+011iVwfhnE8OvIrqHYuc
UgLIcFj8mKTqzOTcOiI8CGcdAOxb6tVhM8eXqnVoFc2/LG/G5pvcdsOyeU493ZVcor9F00m7G+1S
Pl2u3vxabjlEVJLQ0tlARtrzFG2oz8jOCVEdEY15w9tdXORn5TVvHEnjHMJc105ANF0VkeGqUz0C
gNwNjG4KD38YGjWd7+atMrdAUsjaI6GD8dUoetmjfgQ12b0WX8Zz8UJA00OCIH30jP5gNe842Izt
DOabvUgbMNiw4O4N1+SMNHwbMpKZZ3MT0wB1xAugrLxziT1BWXwU3sA18GY4bNVP9Xd6wtBKAbGv
dujOKCkR+MkMet3sp4T7xtch2CTfdLRRF8R4uU+ywpliq76kTOtZDtr9NS0fh2P9Ml3gLebb5g0O
CitpDrbhaFZndmr/R8/2rL/WqXXrcUBpyKLRWtMfMg64d0mfDD+agxfv4NSVT8SP0E8xKKeYqzE2
8CSvu6qRu/yx9gSrtbbsU3gaTrrX/1jf0ZNywJj3o+y1z/jHunLeYUigP4YeaAoN5+jyHGTbCeLF
6GKZrS6tspk6R3oNXER21l6jmZQ7rCzVB+abu+FhLjxCqIAGzfAKP+XPNeMh25ocD7lfxV70Q3YV
i5vK/RlOPd2eUwVi8VU9RrFT5/5wIpTWI4sKaV3q0t4P3ghITLzsNJIOhDjl0LnNU40h9BCTntgR
1rw1/xQAEF7QRBaEp3dvrfLOuSNgYZ5hHfhRczczCH71uNEcxWQnf86oifYxXykuufy5CYfW4jXv
EpPCbfLThRvdYZSTbsubFLl85u3n8pT40lf5a3EKtdHMzDqzF55/i5MveZuftSMMHU6L4yb0sOjA
9CZjw9Ge4/cFF5pfIrayx4+ByLRddUk6GteQWDbsSzqdQXAWxV31FOylADXRNrsI33W97t9R8Nj1
fPeKp4lscL6JscPzTMf+BRQ3VidxBkIKxtY3eR+QYlZ6D8i7AxIuOUUOtuMLGUj77AlH0tC4oeCF
n5j8IpABDWMDDJwbMdmmgadf+Xpf81PyFYGj+Q5vXbDXHgykZIvya8qpL2t2ZICVfyuH56Q+pdLG
ehQYZgs+fyZYExNxPR4N4aOdQcVOftkem2/psXsLTlT7q6xmtpHShy8kcOfli0YRXTUE32Hp9ct8
00kvLCVE8dpOD4b4hy5An7mAqtYslpyZwAEmYJ79YjsQB5f2s3yd3ug6QijjbRuPy2MwfMjtLx4V
m29vjc3JAD4JPABDI/r81RyTX/gbamixGPHS3udkYUTrKSPscOHZuHdaiz0DdOwjGl7Vwc2TfUCy
159sx3+Et/rB5PHGOP+LG2qzffQdkkNtPxHyfg2ztxRJ6hm9HOsPkvt2TvDW7JG0xlz6DmLtYyUq
i+0Ufg/6EZVnmgNTduPeJ79OBnIv+vR5pOhSNgfsaVJ3GsYNL49GATOBOAcIdEoNe3ngxUr9rnOZ
LoX2c43qv/TXtAJXba8Yh9CzHtJ3a6/sk5t+mLfqWXlYHoJnc88RDQL0ILwZnVdzikkJ1BWd6o2X
sMagtQ8Eu0WSXyjnqkWak3hSsB3icyE/yparanupcIJb5o1Ppa+5Cs1XO9tJhR9XiGdf4CWl0xFu
AM25+VB4qf/SlQyyXe1Hir7VyA/kLZmYCo2c0lWZnLE2jPH2hizfmJDcrNGOQTqgs/nq8N1g0kN3
HAlbMKIpMPUEySYjAC6fmzF5WkqkeieJVjwhoNmJZjL/Xq68MLsWqRf2NoGFiBGqGycixsKOMNr5
Q0QcDNWtbe2q3xKY8rNwUeuNpDsZl17dYS+Rz5Fg877KicNNEmaKedOlHlGJIBlHtA494LiNoLop
Rl0SmzCUpC8G/BbZIUw8lOz4W32tTtY7qcTFlUfnZhMcosMknE0qDQdHMAkJXnWTD8Niz8dpY36p
r6UrHrPb3Lrzejrt/giG25xDa6f7DZRSd9jIrrWBRPjRXYXNcF288CJI+37XPowH5b3eXlm6Fr/N
x3TuFs98wDXJ/6ODui2gsbgR44jxhCbwTdzGwRPJyrD2zAOfEYKpmRh7ckofV5NO4MqUqxZrhV1h
ekP6olyQ3SKB62UPFzA94mYjflnvIvPl12H0mmeGEMMVoHXqto/zgVqJV7GhZtfmTa+Td2hn++wE
2Se5qofsOr+Or80znz9PFveHCpCU3Zy5cMD6cspd+zQ+MYXiiK3cpUJUiCj5DM/2RXpefiNwYDGY
wNPy3OxZBhA00a2ebC/87i/Vp+qjC8CGSHc7bl2RBE/SYNJtdOt34aPwZPxw4DQb6VnsXq3Y0V4k
ZSPhz0O61uJAfzWXR3pwIq/kU2I9Q4PShlxRd9tmuI3RRis3mqOgalN8CTpo6geDfURSR5o8FLA1
S+8judKXrsmHAbe67UW/7D0xvcW61w8bnW537hPw0em+8gmtqFRs6dNrSdf+4TpNC22G1vmyIqA3
5Q/KT0AlCNjhI8nBM6uq+qF7Fr9yd7HeoGKLflr4CP4MDFjtCTYI5qd8pLq9DLfm1sgnifngTcF+
lO5IWxxtktnNQ33BF95bfv2YfvPmMQWPDzzBTLM7c6x4X19WWebkrdMeft84yyK2931v2mSftjb/
lBiyStoWN7XbYUMoMsCpLgd88jEDCj6nD8Err6inYbNOQcIHAnPpKyedz7LJ+qNRngt73kulXtNx
08SPRvU15dse4TuKmTdUlKni9hDQfaoJ6WHc8ZkzVlGP46K0btEp1JyRiWm5URa6fU1r7rW1v6eM
CGPQXSelRMb2ujGiAm8lxD7TbD4ChUbuENHSXejS//PW/bH7hkkaTUyR7BhAHyHN9bI9VMwllC5I
3KZFnj6tCEYHynG5j1aR3P3WuBLl7rdyQeB1JetP8KsnG0Dbh8kSY9G7/3jSlK4AVvC/+W21qnqU
yID4MJUaiclURXirG8CBckGlqLUlw7CSZm6/PiGC64rmMB+1FbcbEk32Bb5w5KZATIOi2VuIpdeo
cm4qFcK4OctHR74gkS6JDCpfsb78xkS+8vU/sURrOT2Sv4LGYaM1mzxkqOvGeAuZBvKsfJMRaqj2
+GvuikOzVdQdXS+QJMWXLtnmkRVP0tnCGdYWODnxHfAcE3/jWMp+m6Bdt5nVnwYR0TBZN76lb/ij
qn7uT4NtOPKj/qiciBovk4NgMroCygFAwst/i1dQdl5HLWpBjqfW96pXvBjBMXLCU/8uv7NAgvG4
yc9AGYB3ON0Wc+11jtzeV9/7U/3BqjPEy6/ij3SBNkDIph4jfxm9ceLq7+FevEgf+mP3Jcxu+Nuh
sVJs9b3cGMxcUpd9P9fMVrBh28Dtf5ILi9Qqu2lf6GavEwutZZtGN+0MaGz6KvxiR+Gx8m+P3REH
LFguKLJMQN/S7fwb+dJHQt33blxVFzEyweHzOfmhKGalh3Q2eG9/y4+aNCBMfB02gY104MOrfyku
I34NUYyEZciy5ZfmcQhcpJhIYEvOrkflS+b6d2037JGOeviUe7jrERb47O6qs+fLnNjFVrsCjzwh
tlDOs0SryCtwFrdc02zxZwQdQmQaer2HLtlOB55Np5PJpLT05sLnl/hTyw0I8lsAR8fpSrdDF95V
QAudNb7UD48clcDlCoZu65pqeI34OEc+asH7npyJ81h8DJ5I+XFwlTNRs9MT9KnZY+y0VxDv2tgj
+033JbMLEHw5QNpB8YBYIfTAsb5QcQmPXeSRv51ueeAm3Gr4sMh7sUdzfb+xflYO9FGkg8SJ5TF5
CCFaoN4kR3z0Eia6761iGzcR+8Ri08dWf6pt9toErPCpqWz+RSr7GRfy5xK+k6vuw4PqhaTbu2VN
DV/fIkrD2OcwMlUa27xHR9msCGDFsU7iTk5swDrPCdZ113it99LBnDbZQ/kRPaYofIBx/6BBuQaD
Z4CSe+4CjkyH/ULw5hd0A1r+0es8srSEyCT/AP4EUgbDhBU+7wMfJjyh4FHeNdvplb1Rbyy/esBR
Zb7TLk+fK8nLT6xe+rUI3MYfYOItFgIkp/alLyg76UZxfq1yrw1ddntVulnrMAQPtmlMbwvO3laV
6Hcx1/QxQOvqraf9xIVztU3YgnTteweObeQln8aJ5UBu/plURxFOWrNDzWZ9U/yxPNU31W5tlkk2
Jtsm8jRWKIhA6BjQIyD8/UX8Y+YbLG4VVh9n/FiOwfCJAgcJEoqXouVFbPTaKSlLuZSiVfvUvvIt
FjPAXku9pzdiEDcW4nF50l598WXaVQ8xbSbUXtIWRFYkMlNzcIhMfMfpg70W7wqzd4zNMEtFEOne
9IWcWTpAO1n7La3TfqxH0QfCiEf6IMUjBwZUA76GNIDY4f2VroDwxuJb++Igid4WpP648j+grWpf
aAfy7BwlfkZD4q3/5RQXvSPnxadRZtRqh+HSngV0fui8XxGFJw0nSV4XzYmdfiWocVUxX8YP6Be0
MnScTZRg2msK4584stoTfwmeaz9mvBd8aCP6QBuhgxnCCHLMPy39rwwFp51/MNnCXpRvBNo+Ybwf
TxaLacNtvwLTR7K8igzs/GVx+03ygKKNWdvymn9Yt1k75ynwIFeSnCwjbeMJVmPxykSaII+h2YTj
qZ3WNgunUD05TwHXXppD4TEQfPlR1Jw6sW/gaNaFA00H+gQ1PdTj8jpcyj3Bv49kr7I7mf9caWs5
U+f9F1Hnsdw2ukThJ0IVctgiEMxBFKmwQSnYyDnj6e8Hz+JupjyyLVPAH7pPn8DbbX7TG5skVO6G
xsV5Iq1JMTf57OfR3sKLUbfJI3nIHt0LSNoWG9T5kd+kiIOtGp+gXtxEgXbF25mNzZWDtbtHHjF9
1UF5Y+92oj2fqot+na9kPMOfsziVkMDD2rT1vbJRXFbT+u1ucfXCe6zH3fxYTwq8T++8ebac8Naf
YAvECSMs9jub8ZtbA/p/knDckALZc/Ieykd6Gq/Gpwr9k4B2V/wzqVtiQfr0IHz3mrv6ZETbOdrn
eMWBhMborGw0SBPuflQxhs3ZBY5YCn/+PW9eDGlPt4FDwPxgBu/gsgrvRDvQZwd+dUHDoElOPOFE
iqMSs+d9RCZr6eCwKtF8EvdHyoSIRKF0MHCGEj06MbEX2bueHFYL0dZhYcXjycBbm6H16/gi/+l4
zXe2m647+egBiYPdJYIro8LX8Ebw+AdV1ZVQH3K/slFkm8M+OpdYMhB7A22DbW0XX1FOGjrtbcti
fJ8/xxM7jQMbU5Kk57vixXPKkoeoHTKCPHYN0tZqxuee5VTu6FB5VoLyoFoY4XZt2bUCweq+KrwM
60Gv0N/y2Xne6r1F0EaaYXkkiqg6KJ/a5CE0yUhGWHZ1T9SEX08bM7+sMYy/sUd7jLEzgjcvzT1d
eoXmZMAOQSLYQihycMfiBLmvPzMnC6QJ3t1psVliK4Nii5MCdYq6vvBgOEUV5trXNN7PUCkJQEHa
NqZrYSQEeGQ56uhksoeL77pQsL2xMBa/dRwwsDT78cS10dReTJ+M13mxwQzI4Vbx9CcuPbhMmPIh
szYrE+SP1N4tc9MOdJdn8cGlCCjY0yX9lrc23JV+Ak3jyktR3tRHeAsf6q9G+X8eCPEE2pzs1qFq
C7fWRVqxX1f6Sa7hoZ0Qnu3ylHBvqE3rwit9cBF4T+KjZGMmQHH87fHP6iNa47OqENkB6vOihk5z
kb7nwQOYXL4nHgXl3K171UrbfM5ePOLn5Qa3loNkhaNTusUSC313M760D32ff6Uvoqd/Ei2nR5g+
2s0/QL8fd9Kbthn/Wg1SGUfaRA5jnWInTD9VuW19DD2+OH6xH8kfXJILxtV3HmzQr3u3xVoYShOh
aXaD8UB1Er640tN966h781S9S9hx/NUNuu3NYj7IFcC5lmxsH8Qm5R06wT4FCONL6gqsikCWcA/+
QkVzYqyHmbhR7cm9Szoj4QDjY/TCZ84OoMAbufg2ebGF2JcfCtnWIehhsmVDrcaWHIyUSg1KHA7y
++koQ24kTRoDTEe4hAdWWXcvflW4UHYBsYuVYFfH+dYZXvAHT3lOcB0KJzhQsl8Yfox/cJveJ9f6
JdyyWn/4kEG9absjYGlVXXjJ9T7YqZRuvpaeZNr2T/NZn5EiHGI/2+DA1S42LubowhAc/uVahgGK
CPxB6aUdcDthnHCULtpynWeH3xUdBOcb64UzqlG2OOlmDMhI1tPWMiOQDqF5jCr6HqKPHLE80toN
39Y3m5Np+PDGYpFRNLk8P7s9jc9gX8CbcNrH9DYnLhvK5fH9fmavy7G5I3mO9gn4CfjNK2ppKuyd
+rF8W28L+cYPTIOx5EiRKl2y/hzNP1w0lP/BUfkk3yXSD+YP1QmmTEXhN8kueskpH161G5ns5j2V
+ciY0rr6UX41WJNvw7b/k9H37LNLeoIn/46hebnLFjs/FnjOelPA7ARzf0yU0e0zb7HlXeVZp/CK
6XW0nTz1UkLOoatJnvIGprZNnKenbK1NcbUO03Z6Gd8l3zw2HEk0S+cZa3ve9QVInEFFtOFtoJND
rZXhTkjbakvfGJIOd87Idj037Oxbwvtt2FK+hwLtE5izibaPboyTj2qy8praZ4WrJOIeNd/C29Ae
XyH40EwT1w6or2BQvhAv5CAbK6cDbFLCcyw/N3dltjHvPU4wB1OxdTxbBDtVHAMvV8slbcExt71B
BtWj4mAle3tFG/Y9JbK8zSSPArHyxh9p3+y7z/F1aDca8rN3NCEuL52KmVRXjebwQtdHYfpSKo70
iaxuVz7o+A4MBHY0FsYDP3zrlJ2raJchmkYxzB5B1fSBU1HIoU8YBU1u5wpfwXZ8n/6iQRsxoD3V
78Qz9D/dMyA9Ydxmt7pzesytI1t7mgfxG+BKGzz1Tdg3BMS/TM+x8Yh2A7oofxMqJD4VaD5C+0rc
dspeX8gwhQ/KAABwkxfuQbLqI/zQkAfiRGRXCDqOHQadPXDKJ+I08QjuM9/n5ah4WFvf6/cQRIkR
FMW4MWO87mDK372o6efATxTvxvd4vGv4wc4OzLkIbP4Ikv6zbfEivHUvvLY6sBEFArxBObZNyYUe
h2Zf3y4gnL+dY/xVngw9AkzdQ19jxCZt46uynKTMbVkWTtg7tfloe79qNwsrnzY4cyR8d5jszVzQ
ruCrOFFiMWRnhTszWvXNH3QiTviegY+pzgIyLa/PP8ZaubSnF2l2o4BKA+o0bSct3nzJzp2+glLl
1fwZyZxkS7ChMPTEV//EqZ3R7dDv/c4blU3NbPFan8ODAXfckzfVPmfzUCpzkYQnzcPX8at/at/d
MYFclLvhlwiU3KzHb/q3xI7xb/dhIokIXWZ9ut/u8cbAmIgDXHlNfOu13Y/OQMM/f6p/pzUNgPSJ
dTYawTHaIjZmpxGG/RII14W2v15nnEsAPem6LGe+Y0RUwntQHCbZXvmWvDaQ/94XCIdK98i3NfUI
45ghHe5h2YBtE3HedrzeWQ/pW1yg+m0Jy2JoqeAeaLhj7gqYerbvKrlEC0M3hzFRY0+9j3uCvNYR
zERRnODWx7t+USnKSWNmRvdO9hRT0zzclBMe3R7XAibs5hfFcXDG+wj5n7aDP4i8yGGCxeibDfBT
fORga4LLaVlYN03z4+ypbZs7TOfZpICxk59oJerT66fb/AtX2LCxM9FNmQaT41AxNASUZvq5pXHB
iJG9eE42Dc3XKfyUOceo7j2ZZJEtb48KOL3FqUtAIp9gMe38JpOmYEtrEMaG68zrT9EFQW077FAZ
cyEazgAS43Nkn/lxqYyTd6rlvDoWEzOickuNZn0Zj1xxiidOi9gwMDs8po7lmR8gAYhVOIw+gZny
23QMz4xPu1fY6SYhjJY/vNLDM1C0PhoIvwAmyVudntnSY8lP4Al/xh/zg0tO1nCHcMRha1FsfC7B
en1zw0Hr4nAd7uNZ/ZPfakqcnfFT6nbtEQswy7sgOHY0B772rrisCfTfKBmkdMOsf5o3ceF1jVsg
yeO9cFbz8il7X2HJbZgmMy8zEIXZ3Q8XqOIkv/OjND1U35Rp5Yn4J/E5etNF4DhCGaEs1Db1aFuK
ByV31SzSh7HTWNeCHT3iTXtPTbJYvLQ9mMU2+iQ0o75Wj7LcGsKW4QITB7wou3JjDTspuc7j00o8
jCdgCwUhxQYfZdN/p+A8vg684zIWZK2rXnvCbX4HnXwLdMRaoLKr3OEBLoujRkXBdDeuyEO0i7zn
elSfyqbZtG9KuamELXFvwwPpRZOA2x5jQOMUWGogxsJe7uFzueMO3SufMWp/PiBjCEZZW7hxDOYM
aN8aSi74oXw0fYch49J4mM0o0ad+1r12j5qsh+X8HkM2IANl/azx15Q5gYNHf6BsZ9Uf5isDcwZG
Y7/RDRfIknID33pPPTI8XZ4gFx5jrHecOPSHdBV2+Aa/Zi9c6hZpeAeCHX3ll4ERKpAYEdCOgQNS
wG16F9VLsh8vOgJ+GIV/gjfxbab3pfDe1R+Fn+xlFxkAf+ULsLv7BP+v9uiXe8mRD81n4QWesOse
8Z0fR0USRFw83z2C3YvIzebnjk7hZToVWDuv85RkndDFkcOiobbLXptXtub0yiLjwCMQULsr7yYH
92XqbWlnkU8mH4fyQwTCeOqAMZ1PMOtUbLKJmaxjYKoIdvOnUPCe8UwwIWZlXNE8e8qdfNvOCOQd
tPxTusETWON4gSKM+2C6T8ydUZ0k0hKNXQ+B2vCwy14mZhmkNXl5sNFTVj+Ow+v8YZJ9s3cyeNzp
W1ZRyhiHQThLJy6WZt4z+uLpEcOxPl7NFUPU38yjbeWj+RPf8++pcIo/DIRvfHtWzPqn9i3WjyNH
nRO/tYfmT4ORmsaVbhvH5FGptvmCtRo/nTL8mywBbdU2I0CitQZQv1feDj8jwXkLZdibfOhd46Rf
oAk54sF8YXY4NZ7xi4eMG4BDIMBnUIjHc3LQD8PX/JNK7EE7+cucY9fhfGejuJsSfxyfYU9OnYex
NzKB4ha+E2CHDf3NOBm+yGxEpLYlV1Hzl95VepdyI2dm19HN2vN3/EZTEeQ+/GaYELi2YIm419in
UHq+zUMVOtGteuDGHG+EHaeDuFESvymPFsK8cYuYS/LYBrVbK9TA6jX8I73MzJt/MHroHGgRD4I3
QG8hyyau/Ma/N2z42cGsTu2buFUejBRx+7sLH/oLEu5kK+1kcicd+aelRPlFqfEEuNMeQrjrHMtn
tvgwZp8jo73jhjbZ6lt451DQxT1ENE31KjSrl/BsnsYtc4ZKdyy8DiWn3sRXyUdMcu0YvgnXnggX
WHcP4gEZ8sT3THWRQH7P+PEA/hz6V4YnS70+z8ZH9zO/8j26W3MjCveQXogqknEAYMD5j48yPZfP
xid7h1FrC9AALnpnyKxhL+XBfpPfZTe/R58su/AuAjY75oWRTzW7+fHri7Y6BWHYTnB4ne6PQfbS
owYUciL+IT5jfFc58O7JY7nDDSioajnBSS1B3zWQWmjX32iubev4N+OBWsfMD52QgxPuArPRO4Im
xsoMbuFNedmf+a5volt7WCtkQul7iAA2FJIHgOWhO+cX/Sy4vNLks2JjHeJN81LdrJ12Td36Ovnq
t8LAcLShhRzkrXY1La97j9/YutE+dosbGkiX6eI8HcTYg/cCLE/ZeXOlXeHHeEFvsGghxxYeHjAL
wPyLwuGxRi/a/Vv3OZx1flrGt78rZBvyqplSLm50EBCk8Zxp1zFafKhb8nND76j9raMD+0vfwuCP
6x3v+RcsBpWl0Po9TvyMfCAc0oJtiNZah4jGfrkp8k6/UGKm9au1x9xo9T+xCTthXaLsf5DaZHzp
33ytx4T+D0cEC0X6SKDTUNm/NSfZxfqmj6mI3Fq+jh1eVTYKzwKGFcavwKKzrYY+rvtVjbDEHqN1
iYivzQ3ep8DIjY46By3/onqvlFc8B4fFk2RfoXcnx+ynPvKdIMuaiMsQUzzHu75mJCGSWCfB5kE9
BJGrffWv+WtyYH0yvCa1SwDZzvdkjpyEffra72BR6f+m/HSNL5iRzi4JzTTpHH18RG5MGsRoa74x
wq5TpzhJH+C6fwh/NY7hE0EsFLHQNafPYN5Zl/orIkMYu3bYh3BCmNsQddHb2VHguoc+51XWJYAR
Cx/u2by3tOAj7vgu5/b0TlDOAjq1D58wOoSjfgMV6ADgP7npXlOEwzeIZTdorrfuo34TEa3D299U
X5zYuAMnzkAA6k25cINw0+h7WENqDQ0NINyh0JTqU1g7840q27hKxG2QbUR53Nzm1/auXcdD42fp
Lib7msr22fgcMBfCM4SD9Zph0nQWIZBwMwN/LD9C7IcupJgDRgGcfALaEtx3kKORwebgjDH7lstJ
8N4Y7vRk1t08k6f1oCnFIzXmsnmEtEGUX17o9vv3LDgVkWtQ14IY81XiCkDvGYj/jS3Hek9eaRg6
XmToZzRNXn1tzugq+KTUBAEydplK2ct/uy861Xjwk7P1GaC0tjkSRSL1crwEtug2qSeD8VBU50Tc
6j86smtc0+yIh3g0yHJKiXK243d6qv5dnRmHeDqDK/FiUOzmTnodf8VuW96TbXEmZ4oOzvgSrtx0
uXLJw48aDovC4lLpp8atOB+7cWsVL3F2G5VtEG1ImIVzMfwhy2l+o4ZATEeZgSoVtAls5RH+oGJe
c5bgSdDmsINMLy+3Y+XVkjORUNy8pQXzGoSRmKHbjQRbdssqa0rQZeaugFfMmkIbEEw+lYfOd7JP
vtdMWcXXOVoIotP3xkdOVJQ/fsdYs7WgAPpB050IPergKSRsETAl0SyuFU2Ye+hckTByAYf3edv9
mXz5gElVOayzBe21fUuhqIbbqDySzaiBfqhuqWzL7BTDzAjxPIW9s8GTE0iOgEPpZ95HRyKhEW9z
H9HdgFuGDtYhOO6whtBsAZqPz6m74MrH2HRAZQkN9cg9zVh6E65WItuRIAgC76Z9DQlC3yOYpCLh
A+fZuxRAGSXoET1eMpAA5EpcKgwjqK3l9fHXspdeqhGHuMMw3bryJU4vcn5CYUVAMqa+kAwX4SmM
u3G4om83mXYxg8RpVMdp5KRk37O+V03IYk8s022x2FKWUJdRC1EkqLxewBBKdspu2TPjDWclr2Mh
k2g6WoIfQKrDQmXeBoOr6y60u+xdfbGu0JP6Dm4sDuIk1mwFAYsIu6g2UvmFCqWdjtoEh+PJwRzr
u+Ghfw/Xf4P9fh3x/3/O/+9/JYVTXc8l4T8uwL8/F5nhio408OH4C5O+ugznTTD6mhzt/n1tDnR1
Y3TGdQhya2eaopf3AGNJy06oBEA5nEA6LCMRCP37lVHBqEe5SLZig7OlSq/470v/flNeCgibHdD2
v69JS8FvW+vf+Pf/RBtuzLq2fOTBQAbJGlsyxb/SuHLt/32tWX+jxrnsv/+Q7Fr/96v//8a/P/ff
XzHVHmsqIR46tMKMt/79oTwzFU689Rv9+6MdGRAYeMnpftCy5hIOu6miG1dniCp9sFX4sJIem34z
tiVmRJ0/wwGSkw5dJ/7ELo698SPt51MTzhhLIgANTd5amSsaKU3xJcuiLyybXxRV+JLFocOaVlWx
X7T7OEX/JyRew37tg8tUTIqPZAk3iew9EPBOM9CLbzL4dGk4TP7Stfi7oYAPShAEC9sDss8Bg5VE
dA1BoqUxDdrkHp5opiRnIU7f86EcdyR9wLIXoWljYgMBt48ZXLX9tEXntsni8asUS/mgBtCiWhwF
ELvyVnYJXi6NJpL0LJl4vndAo+M17zBuJE2e6Yah/Zois3hT2VQIw+a0dc1m/kQVgpx1oeDoMS0j
MNBXhJDCiIhsr43hd2qwLdqhxmK+h9bYjlyEKcb0Mw4Yu6yM3odE3pewU1chScB4oLcqxO9aBzCX
9BseCJF1JS7TkoajYG5hyqHFkLwWNYFMNwynUJf/tCJ0Zj2C4d+S/LYwL68inHvkxfhNcsSsFnhG
FmuBU2q4/BkwEwhneAsb4JsENoWK/NMeFOKyJVwDiSAQKxOns7GgY73kEWQ7CIFz8WtOBTGrLbO3
+KWif2hhizUDbUAyhy4mPiPx0OtfjyzE2tETM6fiJShTCE+RfJNELg5N0ZDHRiUpPDnJt2Kb5ftW
+54IWikE3Ic4Awm+iwm+VrzVD9mW4mzx4rx/D8So2lX5XzGB+RA0ENYNzGuQuGl7i1nAgOghxkLG
bbo4OSdkhPfdetZkxVdco7aQzklVQ1IoTUgLC653Rmp8Rtia+HKgf1vRcpplkkNQgsA8FrXNHEOv
JT7LDVWwTTnSp3Ou1bBaymCrRXjuZGy1naH0HrFva9j9Aps7ssCDmSkqevmsWYmeNErgkPUORRTk
yJTDLDGzv80YNYfKxCB7ARMh6YsDumB/BCNemtqiMuTJqF2xtx296q+ah79INYHWMu62VAKiklmy
HRiaXAvDcTHnvbEo7JKEaoAMqA/B5C6oQNDqjgFRg9mgJ/c6h4GcfWl1DtTVJO9GLFPIBXCdjeou
prQEg0AocT8wVRXBDcPVfzFRrHuvhsB+FZ5wDUcZodDaRaL7l8drwEJyA8Tdqhyabl2FsHMz2N/F
31FI+6OUcnKreO9gJEhFTvyOr+Poue8paRJir/xgKVOnhnRLBjM8Q7GAPZ9hfOEEq79YOWTlZtb0
g84DGGrQw7xnmQ0LKHg4RurWlKH4L01y7GMKlZyQZ4z+09sYfsXttJdUeF8iJAOO2HCr4kE5q4wh
iCr9zTNiRNI4fI9wibdLI5PsUk79WUGAHDcEY+D6QHqziWZygqkaDgXgf7OQY7r06Rte7k81vU4V
o6mOGeKUzpCfe1Zw1Jg2bkWmXTL4jDGhz9NZvBlq3uEDTAuTTj+iIX4Q8wd3WrNmzCxTD1r2d1vS
2++DSObVklJlqkCOgvosdIm7+h8FaGbgkoiQbYn84/E0L3jNqh8pcKOsMKs0wILDaNhkqrAfKSLk
SefCac1unw7xGjJKKkGmHAgJMmBFrkECuOO1U4gsIYAlEs/1zZKwUO2T7FAqjImTmsqhkxTRHeqy
2RTCfMGmz5N1IyTgPqDtaZQ7JqkF5HcwQ2MqDUqGeNn0S4P8xoguhRTKmLf27w3BU2XDPumX0usm
kTYeHz8arTY65xUNqMbQftFEWxVTwHa6OWOsKr4v5xtmji9CEDKnqIV0Dxex7rRDpFFfJBZDckx7
OSJL811MgSmDPGGAj0JBSuZu206jJ+jZw5pWuYLef3ZmFOxEg3J41L8zPf8zd7rla9NIIp8IBp97
kW7IBC1CLZFJJHORv0mXvoRqbkll6poq/VKP36Msh7q/hMSDVfhPWpH1VEvExU0GTsE2gylHyIWp
YnEZssph+jltiL6HifOIe94uMzcDXoBM8trC4TZ6iv3LPLbPtnxZP+IeBwIWVaQLPnnYtpQoGusk
e8aWEm2iQpP2csyMpinmkTEOHA/JAhkxO7ZiVs7dxuoppgsGH4Mu9FCgRacl7NVZojDYDIN2SQOq
UUNTS9wJll0vRZWnt9ktz/N5WzDmGc3Wx4N4ccVogdiwjKvnyhxAtM/AGI1Z2+SoimPGGpy/BN0l
xGE1lyJkyRsJpv7zClO3FOIqdra2JWJ5KQ5wV4RKsvUGcJnQCNMRZrAvORAZQnTaWyYCGuTmcelI
BlJr2BPl2HYwlwguqoZkX04oKbUw88qCEtLKkfYlISh/pQW9PQRmuAnowlICqZig0cJAPBmhLIQm
qKEyr46yzU2RKgHfGbJYlInGPlFBPVqd3m/ghiUJHvCLlCgUiBkzTAEuNsyReh4GZMxt5YcFFD58
ac8zRtjwWq15YBbbM9+PDRUPk5J30yCUSYWStHFDS7Yxg3ZpyjYYmK6x0/KbZIIuE86Qex2AWpmQ
0oBw8mFlrYm7Fy4v3agBf6j5XS6Sp1CHxNpyIId9S+JIQTMiFrLbh4heipZ4647LJG+MtzbV5Geu
nmeFIGDVwFKgB8AkHRLFVlf+8sRp2U3rDdH6+I4T2U+Q5fdJ7ojf7Yf2MIY7ZWIeIOvxeNDkEKa5
RVM/5KBQjWUerSL/0oIAv16RKX6ZXKfINPbK0j9mViCLlbKG6q4aWx9lK9Ark8YE60Enp/aCx7Wg
vWH+lOvqe54zyBIgsSVGQOMbg2EpYpbBRpN+lVR7lg2JWBOhTNM4H+MA0udA/7Kmk2ZuJal+kUJd
iNqXxTB2Mb7CUgypQSZeyaxDoMIQzY8S6p9KO9Z0X52XxRMgllCcK21i6S0IxhgeVLmMlawkXHo+
v9vhO3Qu5+YcCNHHjLnSVh9BY9w5ITJP7cRtiN2FncvW4tfG4A0N/B+xZbKtipk/TW2yC+Jlj0fy
lQhzTLKUyI9i0CspgsVfJjUypBh/nmRtgYQm8yJqgXbgmo6tczhK887oQV8a3FhSYbA2YsWQPosw
3FRPupATsBgyXtV0hIyi9Fcbux9T7Phj4RUa9HygvuOBVQ/cnsxdfSRMXL0vmOwFOO9XOZK0heLE
X55REqsbFOAL+bT7KmaYowasWoxWjmOkMUzBWEoy4AoZcrOLNVD6qZVr+pxrFeYIbmekpK3mGGY3
w63NI3LSDXhX42myuCVGZj9trUuONcOGHPsnuQDJLsvyK0SESW4QXEKoryVeddxNiicKjVeg9rUH
ozZ2s1Ef1EkNX6okdUPc7FvcvwGwVH2j1t2nYVXjkbzdA8lW+8HSKgK3PwvtJFfxsUUq7AkGMWPF
HNNHG2+RpN27bMqdns/KY0pgE+ZBSgGZvs6h+R1rA15FRLdj391hAjKEx1zlKCvm9ENLhT9pxwPV
wEktbdhhUvXR1FCMhbx9JziJuYZYnuOg1iABT/uRnesSOY7bVcdTiPGINYQMSZNyF3PRreLhElZg
e5Jfh6aIL/PgWB2VE56RRyKWf42RUC4h/A5SkB3cG3COkLhpu2o+K4Z0ziNCw4QOlsJGlSooxxWg
Wk/Xy+Fv1TfRYqJCvGfrVyuzN6n7nYXjshMq8L8QbGoLZqBaSO3ZohCptfmpTjliRfLbER+3kmdp
9aEWc69szY9S5h4eM8FPJbCjskhhCrWAb/MsXBukBa8iQ7Mxbj/yKWmdSBnhTY6p4WsQ89ODPsi0
0PJw0BXujy6SEZkUOb+a4c6JIa58Rgw/TcO0Oo6hajSxygHzIy5L4ghdwU9662o00COSskiaQ0/X
EIeOQwxNcQ6TTRDQ6i1Keg8iPca9iVktb6N0SC/zhkxsPSlnYkQXDZ5vpoTeNcNOEfSrZNTgXe2G
KJq9AG9iwisPWHKgPC+AT8m59Li08BkYd+xk66Wtjk22ieZ+RdzgCrJ54DhVhLxGhFCQgBhhVgoB
IOpuYAoPIcNLRM0FUhl5gYLUgIFM/WfaYy9PDAceipHgtJ14xJgRMYCWw4IEbpwhS2v6Tacb2kva
bRQZiCXzE5OSrZXiCWtE+GvlocADY7PLppeMb5okYJgfSNBqrVUv2z4Rd08HnI1j+6IWhXXQymVb
Z2oPI1aLfEWfbsMg0Xk3FDMktgKF1uaZ4I4K4ku4Bl1TLEssTupSCDntiXWe46dtMd+1vs2GZIm5
Sw6SMFyTUD7xgy+22dKwCWOLhn2oz4aYfOKslWJ/xxPqcw6/soAlaKQv8gR7fFA6qCUzz1dc3zvJ
no4iBQc5sLI3USecIBK6Q7Ka0Jv5wARyzjBxrAV8/TVmfSJzl8kCm+ZVqh2DDQ3fwNO04nxtJeD1
+d1P2r7Bo/RgmS2rw1QZ6zQhKh8orSZtRTgrDK1Xy7NRMXZR8lJiZstko/uJRDgVDeAAsYUwEpir
T2rnigba/mLk6VaAM5uwh7DTxQy8sSDC9rpGtTXPU7PlFkAA3SjwdOEj6rU+nqLS2FSWNq5QBhpv
GVJcLAc4pE4KhFUSD3d9A7+uV5eCblt1RgU2uRhUpt/DcWkgPmqlqiOqav7OHL2aFc3HvM8WlkVD
tEQL+2i0tMBVg2A8t2m0HYbltIgyzuQmvL9pqQ5W37Vu1QRwB4PY05LgljaQr4VFPuADRHwrRssY
e7ZPPcPGTRRdfXxbwlDE0kl7DqoCmWtoDZsPpZMJSxqvKmByPE2M3AstPyhFj1Cqgzs9z6s3qLBR
NHQN81PJdKSo4jI5SQWzquU6CFn141KKm6kg35Au+A1qRiU28s9S3yM5lrz11Dd4oQhMnTY+y3GM
NliJbyXEjkqGYViRetASXldLQnAXGxQiC3NhfrBMyt4yXdkMy05p0VYISnygLLyBmCyQLUa/EOW/
HJS/0VKTclLQ3RX9KLEDche/+zWxTmG8Jmd4WZulp8cWDa1pvRazxibUWagGw8KRHv4ic9ggzjJ+
ljiGEwLxvW9Fuh19/EBB1fESm+Y4a/ywEYzquiqmjVAnzDmELrrN+rcZviBxqMCkMCjtLc8Y5U+x
Y5iCKRzJqO/GSOdCsMknYTStU23aQH0PSrSlSLD2YgfPA5u6r04EFErwDEgIO49lfAHzhCFlW9fv
bDkApkBCLyKqH43Sj7akQDwV9UKG5i5+K/p4XxpmGp1+TpsSKkBrQueTIJCN6W9kxMV1gaovl4zK
yrWPxRtUkqjhqjE8CggnzBEIZMqkY7DE5l1rGIiMDK9mwK9QiSVi2iUsrZBRtQNUzbTCn25RxG+z
kqJveptfLWBLS/prYWmgmkr7y/32ketgL1oXUmVdMHckjavGeSucNjh6faiiCi9r149cqMR9I+Xs
gdU4Go45DBf8jSazk91YyWtfCyliDLwaGmXccHUxmlDJuh4z0ymk4ZvYtgrfRlhXAdXJHDQBquth
G63GgJPJ8VbM0lcWWA8y2tGvZP8OK4ZPwXQmXPHDJPzNX/S8PdaTajLvEiRXj8USQk79NYyqv7YZ
Ttloizfra9i4NUDloG7BCbLYDFJw4qBLDqZsqXZYFYAbpvRaWTW9YT4JUD0RxWn9O5dXfEunDmdW
07qbpLR4wRLA+q/bB0F+rj7XqjuVNbLUUrmrHecfKQGNm4WVbwii4MNRlSvkTwFxx9xzYDwTZ18x
iQ2uI4O+yRuV4MdC3xowDzBE7P1AoAg1UXIqAQ58FCroEaiSxLhEJ0+rN0ScKGan7gQV02ghrJy0
SKytQm2xD0v1J84F6xIn1XUREXUSaT0RY023t5goXnJCUFNV9/RE2wS1uBnmjpmlVXRn5XuEeIK7
pebQEdZwe1M3N1qmDsGbUhSeuSiQ9AfmGVHy1VSlcTWBo+kaZlsfjKcF+S5H6ofmRZ09rRL+YrDt
j7qp07kJFyw1f0OAN69s4EqMlbIQ26IycwSsrwPK7hW1L8W83OCVntpjFJJTHcxnc5rwKTWYkWKQ
RSFXUxwYePHZgQAHYZY5MSTwq3AhcDeKJsEx+v4jDElELA3NzXCCJ3MTI+p5ybc48xG6Q4jGPCI/
VPqVZNl1bj6j4xdGDtJSAmxW2msjmFgxhLgVGmGkbdrPXugPDQkWvryMiDr0Br+Ctm//x96ZLEeO
XFn0V9pq3ZA5ZsdCi2bME2cySW5gJDOJeR4cwNf3AbJKKZUkk/W+FwkLMIJBZATgcH/v3nO5WZFA
0et4eUQ+NWs7yuntT5QjBu5wqxjI3D42hLsB5Eyy+iA+nQ5wYpPZrx7porGMy7fYGd5Fq10btXPm
Xnur+GafYUYeB2GmqzBvUKw0XINZam3j/IXsQxfoHRwZDTVDTjwzRv4Y6XumGPxbbFncSIYr1iPc
n53qMw1yJqS6RF5M0hQxWv/yYTjWd6qdDVXwY48DWbnxzfLyoHLlSKN6XkSQg7tm4Z8ff75ofuWv
3axyYCIs+z8fLr/+L5//9etTX3Ncv/ZdSYdR7XRNffEnQzwSJAJE82Z5tGy0os+P9RwD8Wt3ebT8
bHn214v/9LM/7S6v86HNlP2nPgM/E6zCXjZkUPVK/jfj/F/8+XD56bI/mQNPaRm0D8MrHpbkgmXD
2fVHQMWy/3eBFUtMBT6a6MXNJnufTNrK00QDMp9S5jFNAO1HUmsPlg8PD+7s3h+IWpWgq7naKxuo
Ymgfp5Bcc08ypVl222r6/YlkfonrWHQeNHP/6xeWly27GkWhnaPC0/KjyLZItDAkTrZOJGRXmXB7
ltctzyybIqv54yw67+PIxLjt5Bi64vkwlqdbw7YPhfE5WoaNYNjrcbcSCEk8kitOTBygbM20Irei
me+n3Iurku6vFbcPbUyDpq/HeuUUsDSXjTHMQM2wqCf0jRMKEagzbtF+HzS0FjBhqX7Cpj8l3MCt
mo5Z2DS0CzVtlQAb20czxSmeQVH5coLPu8vPskwh3e7cut7XhIRDxsPesDzTB7k+bfwyJyWdqvyv
3yM+nBvq2DmETGCLI3yEd1jeuwy0mTyi9Sf+O/Bh//b3fv6V5W1/vmZ5amjppBCyhSv0bwdFvszv
R7a8enni79773z796x1KGTc7EhrAav7xVn/3N4tI7qOkPqU6E2CYWQx/MgOkYHskEwTeg7IQLho6
Pjt3bM8JpWdwUtAzepnTDNMiSpfviaVXe7fy6QoU4cEFWHhwwrg+a52iq5TQxwfw3Yf9Jm7Tgxag
W6kKUF4gVta+p733tfhyrDA79hWN+Dplql8zc2HFabPKnmmhjkNNjJ6lQfoZsc7mAAEGBlHvNTuf
3ofmUApo2prCm/fIBKy4ThRDmlcJpLNCbII28dclXHDMSjTr+7xG+ClZi1gDUIMGhkee/eiDSNvU
JRoo5gJrIOC3HSW6NXZ51EVO8QgCkVpRCBlER0kBTJuGaerS727xK0apFRyqQX8w3PyG6W2zGlKB
ECGK9yTOFPve0eF15jB4dNZlwo+QU0n8XEV3m+qwc6vI764HncZSRwdTN2nTdbMaPA28Y1+Qp+on
mLZiDS2xPZUTlxZQHBetMtyPEaGkLLX6tqC36Mc3oT8B4548JDR6S6hWIuGJV+7a8PRTEaoO+amP
GL3xj4HEACJc71uCrLKlD7IOgggHUYeiJ28o3mvvXZek2zpvPoS7TdKUZBvAgfigktumYrEd2yUa
6hC/7hxHRAKkf7LsN9c23w2Cty52QzGNVPC97aAdDwuEAcVNnyA3dNPqGy6D7MqTcE5qSLJXlaRO
qicR6Fl4oAA5GB80qxgOlcvaIaAHm7RRfXKVdk2foO7bx0owL9ZZmbY5DBP46yuawfD29bMypY1+
jDCmVhYXrTWrrbL9G82wPvJqrttyOBqnMMURQ7vS4g5kYI4xJvHzLxeAferDMs6DSruEOTU0bmcw
hSKNzyQ1rgMoI6YAZV83lAMqJDBjGRirPNFfRGv+cBJtnweYK/jVC+UALphwus0056F36uGW2qMR
MFlLbBRgju16exceDYk8+lGzxIhrKkkOxDcoAsK0k+s/JFZv3xHD9mUbuPij9ClggoKjPke3a732
jQCX0k7fwr0WAH8lrCXek2eBpMFpP2kGzgs/pW1kxVqvLTDxmd2cWsmoZmY6+RMZc1Yzp6WNBLbJ
XTChA8nYReJ+Bn0dPheUt3zfK9ehiraVAtzmU9fd+pl/JDHjQDHzyags/1DxCWnET1DqLOwnvWjP
pDSjgZMMolamsNVZ9r43Q7lvS/9C/lZ9tAimAo6SHSkJXAQmrKHpX6u0fhMlR5CViGAz/64s9Nsm
HFj68Xn32qa3mQqa3fhdTxyNMHZ8AkZDCQ84LWoadFhJhAw8tv2XMEJUPeUCpg5s71WGB7gN/Usx
OdR6uT6gR2ifLNdQVIhD7mHwDbqThcJOYexpapBKDOdbU0HjKzXiBgnsqz4yh7JBAyFxbTrA9yz0
bTqlPcQvSbN1J0s9ZG2NyjBGKMNni4C5Dcn8EBoAPx3R7ZifWjcKbt2OezLhDHwKUUD2g/5GmLpA
DZOjvzSSp9GKul2TsAzXQ9e+7kP/s6WE1uk2SAwDedfQcVxVF99GbQk+cDJxz/odV/fQ98hiRsD1
VKbsANFUr/wtKcsGodqteuwKRdtSPVZNI9CWhj8MCO2rimLBtrXR/A66oTOH503pEqNx6WYnovJI
LMMznTZZC+8kNjZaf8MhEjAOyxbFKKUP0pqr3UxGpo2PEnYYi1MeqBZ0HmpShBy7SdPsjYoxVUAD
yhKUxk5jZwfDBCxka+FNkTITJQWH657u3daPZXtoA3FTTejCaFY9EVKGqam/U00zrQxJ7WMsSYTz
RWAdlew+Y0ipFNry70MMklARHcMsTTxromr41Gs8SDbwzKodT8KWGNs6d9vHHSX8wqTAY7ozBjTH
bFEND0NroAe3IqrFGqDpktB1xDWpHWSXWWTGmesWfXROyinb1Fl2pk56o4lFgB5ZmyJ2KpYdbr3r
WvT/apiS41jzRXtTc20FEXCasvcpIwyvboIGJB2Gm4S6/VGVNFYyiY1riE1MwwQUiiF5heW9dofh
NXVopgsnvnSThj56xGrhGFiYRG2uAhsp/NiP566O02O1HVV2l5Y6Y2ruvZd5QzG/xeLr1M8wkyM0
M+WDQ1MrnyIoog535kxzvzvzpeoYtHCS7FwrLiBqdsz2puHDF9DPxVgCzeF/H+N41wWWbJlhQa7C
R0LMbB2prkdQS8SVghCBFC/eLjsqB7gdbWZsUPPPlicmCRuvcq3HommDkxfaL1EK2TCuRXeE44/w
at7oKsFMEeRPoRYSM57V3nG0hpdQA1TR5ARb68z2kJewqTU72NgZcoIYHdQpqXL9UHlz6CjVQ78x
dsO8BhAu64KKdaRsCn0nZsjnsjH+9mjZ/XmI8y80UURjbrP8oG8NpnPDfORS6Y/kFwH5cRVpn3jL
0UV+y4b2VOZjvmP6CGVfjUl7lIbkIY304qpwcnOtexoAktrb5TARs/rVDND+6x46z2VKv2wsyalg
zJtll8BKKugs2NYW2RfHxH8LrG6Yfh6U2TSk+ZJ0ehfOZ3hicT9o44ToSa4WFpc0NSsDdEkxb5ZH
f/pZD1O+6RwMRjWJOKt4XjlpWsmUNjA71JeJfR10HQu6fP4uf22aeY7aRXawEnScV1ZFs3Ovz2TW
BZEakBmXMPruBnJEAYuziV0iEBnleRjN7NWpohrjpSbU8z5BVz9Hei1k1qy+71upHxwXYtFCp59S
hLzaHLCuhJpJVQuSvsR1Vhf2JYRTv1tg5wu8e3lUz0TvUjkFxQxKscHMiK1Mc56L2Sw52FuOYXnk
sL4l2AIJF2j7hRnezph0dOx96PgHu4JmYiSIfoMyxASfwtk+hOY9bZHimOuy2oWxBMrWvE6KeR5r
vWxF26DiKyzE2g80LDtuYx5LQzePjRkTZ8Q99Kp1UB+4BkPljE6Gdem5ObQAiDepD02hRFBa0q0b
G8tYmT1rGfqYt6XvRzs9IyAW9YKmNm2kfal5XbFsuvmRrnzE9JNJYegPTK6bR3JdpxRE6lrmp5w4
Pfx33NCgepUeQtw4QuHMhvrqoSBmczfMcQDTvFk+/2XXpKSYZhRzfsYCLN/BkgGwbLwBhopEK7Ai
5h4FbsqCyAhNRKXkmHQoXiomvN5M6/91Ai67Y4ynvBgnf9018sE01WtZ4qnrp1krGU9xsw3F8GFi
j2fcdw9qKE//nVl9E1qtNlwbwAgn70BxB/hmwJ2XmjXwyWRXJJtkQwjPXrxN30MWEDFlwg3yaniO
G++x+tAeiVMGi4ZIFaX2PBeEuRwzIV7haHLP4dP0Cl7s+3BDx8J/Ch8ztB47d4Rwusq+gCjOF+Ww
o+xJB7HEl0QrYLwyrQ1NEOjWMeBIuuEv+QwcA0GyZVCfHuBJ1wrQ67YTO6iOYb8X99NN+1mwOyIb
JOGEtLKrih7gq8HlqxP+tG5f+FMOvTjkX/WVuMeMRpMwww2O8MY5Rx9A2REvlx6/NCFnwG+snfBO
tTFpH1DedzhCDGsb2p+IYYDVlIBGH/XXOwBWm+i2ox13hc0YocUjKSCQT7CdxzNoSp7Hz+DWOKNO
A1ywwR8LkYB8Ued7ye0sXTkPznf72njQ3syj/0A9nrlegx2LZB0+sfDMnIFhxXiNv403/vcBb/g3
BQO73QVnPTpYGPg7MiEwJbCQ3FrVWqOLhZz8DHx2Kll0XxUvnAc44Ce6E3SNzukp/sBxWa5yf6Nb
hKXhKMARi94CYy+Ah4585ogW1gp5HKAodctMjHEDSbx3d0ZtsRs+gurKvv/htdt2RCp/HvF5y4qb
4d6q9p77oKW7v8O13zIjCYr8v/Iuuy2ivG3++psh4bkzL5x/fvj+198QnghbMJ2wXYk0Vbdth+c/
3+8jpDN//U3/77IaVJyaOkZNcSznwIVN8qWdin3yQXzePZTTFN3CVvi3kbsesx1lRfcsL9MnZwjz
WjR66cx2GUkF2NY+06aDRtAV51ewC+XBz29hdqoShuqa7DfNI61ZMm/YGUj+XiCaoAx8nr6g+22z
bfYKheOCB3RfPvd38X32WD63VBxWxrr+ER8h1r6k7xYGl11/nR6596PDFJywGOv35m6kI7Fz7xjM
0Brskc1gp0Y+jW/fxNg07gy1stZcHQTirFGWThbuqPbZvYBhHqhmn+f86G77o+6/O4/ZGRxv+IUx
AUOD+4UDirBr58QqbQ0w7TX+QAwpvlO3Rv6qHmgsPFZ86VhtYBXzDFc1vAYNWT9SsgOGWf9sk4QC
WO4qvEdsVn1DYiGvi+01Rgm8utSGUz6/I5KoVzdikr1PP9Dqb7U78xkK5tbbBD/IwsLYbe6ix3Tm
NBov0txE5+4g9uHOusYXar01RLRsQURFq/YODCCC5+xbAVkE1wvKpg1yZ8yRXKcuboCPeLOKDrkN
rvWKK2y8mREAj6ZY/QBMRhgds4N1u4rWe2CWwD7pYIcYCE/dbLw44VMAp77R72lW6iEznTMlcuji
M72B0xYZ3/W4ZpZBmu8eIsOB/2KwNW/171l2qPbDO0twDpUb+M4+Vq/jyXtlXblj5rZlbr4nE5Si
G6CF61f7DSUhCtHNMd7JzX8482e4/z+d+I4hdMtxHc8zrH888QHZNyi6DHVtyP4az1K4nscYTq8n
13sxZoXpVQSt6w3bDMomjEZPOJKamfg9a5X/w8EQhPBPB6NbFopnYZF98Oer0I7bwam9Xl1HBrVC
/rXiEOYbQnehOTc4bLh/rPHZxdAx6IPdlO1NQAMXm+UT/pHoZjmc/8+7+E95F57NF/Pv4y7+p07e
8+a9+YfEi+V3fg+8kN5fHMu2XKZFc3QFbezf/gi88Ky/OLrjOY5huTbjrcf59nvkhen8hXFYZ9rs
mabtmfNvNYSYh3/9zTT/InSE/57kx55kNv5/ibwwWAv/44mm67ydMIXt6oz1lu386ayvosqwSqOz
DnZKNKKZWd46yIA+RPZzarnRoTOIZFaO9WlOWxersUkkggOd3UUFAT61iViijQ/SyV4bLyVpcZJM
jgpctLoWPHm6eSECLjog1EPubeIMCqMUgcelE6iVY4ME3dinOdl37rdgjLHUMEqFoLNK6oDHNsA4
RwrmZR3KmMZ2xiKSibW9NQwTMZVvrspE/5ADdCrRnEWOOTPMCPRsKTXS8gV0VRXuV9KbzkMTqZVC
/G50cXiT2v4+bQjUyjvM/YijcLIPwt5lhgEEhBmZIxyxccfw1iL1HkgKIUnZ26Euwyc6/PBuKjkC
t6Dm1k/WdSaL6Tamer/GTyHWLGwc1Z41CdxEuNRhiiLx9kVKzFsSH6Iijm4n+gmRItCtMOIBQOGN
Rydt28bU/zyRcX+zZlh7Rrxe0BU/ctv94btmuqvq4sUjcOcqU3l+UtNpnGbPKsFbK4T6/tW13jfq
UHTH0vONU1g3oCHQhhgx90GkPSozHijrmes8C795UxVv0FVY2xFpIl9rC5xJffnpcNPW/m0aU4Ku
BEpHq2cuGvU4kCkb7JMugvOt0HVVwrshr4XZc4NYt4Ne0VvUoYok2rQ5pm8/8fHsYL11SF320Vaj
qsGz5fViVyj7YusQl6tgF3uSijH1TlYq5EWmTENNcn52ekKZWOSVs0b+PlIs8B5Lm9tTNSeTRgpc
nVPG+0nlbwUk36KpDwSwvdWSG3CVeRM6SngWqJ4muLx1dCCAkzDg6ujF9IIIZ0LtKfK3Stt72AWe
YMO6iC1RnX7GM9MmHO5B/eRyjPddDkcrtoe3kLXRKkVdqDIQa5mAgtsFh9GButs6KL9rGx1F3Seb
1tO/k0b5BJOeOuRjnUr0ACkaO1N3360hfrXkGGEG4tut7OKd7DeoOwpzii9BQ5G46+4ztE5ZAS4G
65Z/QqmesLyFeuoMuPKBWgyV9SrK6Mdk1BQqiggpWWltFdb+1gIdheSYnm9PTwfNt8qC994gMy/x
bzVS9ej9jS8ksu+NzNkhplkrIkux0ATevZv1e1P7YU+huG8G+7OnTbBL8mAf54gmwpB8T1RnfKDG
XaPkQxr25ua5iGWJLl8DTith+wkCMofOwT5nrhT2vcaL1ppLymOVxKfeUiAVYiYPfggGoMGVaZFt
7IDWrAzzzYphBvSEEK4Kj0j3EnKAnhTr2kajWc3sify+cBTE5ql3dn0XPYeovnMHNufABR0a6XMp
oMXCPw7rljBFJNolbDixUUhE+T8VCl5OJO9jrjgaj2c7Msj9djHW2z2QBA+B/tCDFkhVvTMAHmtS
O/QpfFjN21gzHZTy5X6wcD4NqM+MCTFVKLJPo2faQ77yLRYSuRnT6DHQwh4NqboEHs7ZLNcxzleY
LfQ+YQWRqy/NnAbsztWr3YEZm/SNqdXxEc/eW5OG4bVV1wf/tXIGRZM9dI4W5H6zjbp9NIywQ1r7
y++wdxjp4J+Ce1n6FAL9SnuwjKNruN/TPIaKFsdgPLKUS6fNVkVghRsRoKj2RH/I/PRIzQxUlRe8
LA1i7gGc5pbEM9Kj344m95W+3j26BDFflOpQosiOlW9eYqnl/G/qZm1ygpr9cAkM8j3HEnI3ifT+
HlcV0WET3Ranx1JnWNFAjuDwpkZ4SMLG/qu5H1Z0qW3AkzZ40ADA54QLcV3gwtoiUddZpAJlnNAf
dvGNmbBiGhNas07Q1OvMj7W9BMKrN8LDLAc9gUsF9F8QsXTUonMLpZYGGyTVlB4PGR+DO1OHKWcF
8taIqClMKcozLzFAOqd0EcsOKgaRUKdOBfdGi0KpQQS9jUGECXvdl9plFCPeViprs+OMfE+dckFW
YhHDsbAbbM6MYjhnfnPB1GlsJhxiUO9p7w1mDL8LrZruYabSS1RaeljgyEb5sW2r7Nm3SdcxwKW2
YQPCzIddO/SOwyKFMIgCiexIoC/hA4b2PuipsSdDjVssSzhymvKbfihfo8hFHK/a64GM2s3QDC9a
l4rDwGKqBaeaSsRCBfxGAoMnzHihXNk0IrAf3VAOsU4MBgzKuYnqxVA7G2HpivI3DP6roqaIjfKP
mlI9ELlgwvgqgufK0VB69DUyLjuDZmhj24n9ApDliAgm6a5p9pg7RW10rRwk5UaQvJeReoppfD9P
ct9YniQ3GLS1gWrWhHIWxN0eI5m1bXP4cyzA5djBwxiqm7yf0o3tHQOzqdZWTn8F8kvQOdHRlxCK
czZJGRHfqqL1oHvPvQO+B1ZjMDfT8dQIegS0GvtzHTNx17uAb3aCk2iYEOdChl0Xkduut33+qgG3
JQSOoKpnGnvgW3yPHuzEC8tJA6yUZMj3jGOejA9JbsCr4Rg1BpKrREbaPuqtda+19cWpiEhK/PFu
zJy3oMJfVA/qQMkaaSz5yENBq70WVC1qLmTcOju97MKLH1MVGbP23NiwM0SxL3M/Wquoeh8z0BbG
KfddnYKJ9eWZtHP0cVuEYfMUVvWxZJklUoKiB+Xh2Yw8ATMjvDGmPr0ArM4DLj57MC8+VFc96oiz
YtYkCz7QqCNYevKpLbD6tElgtAvSPRRYfsSJ/pASaJEoDHbkgtg33ciJl+jVGxYlsAKKG7RCt+Ay
mK3jekYxZAPffhLtDE445Xc1Y4v1UXMhrlPRvfT4UVZjWu6cjpXt9OKK9o2eeXYWvrwtmL2d0gy+
sEKAf7IT7w0rQElWGGwkbo2PsaZ5K3e+a3eBXx2kEB5iCCibvgW+OSAawUQaP2mm2IVWCVB1iHnl
Y0W3CEv8D6NKGm6GNmq55uAragZJVqybkjspYWqC8YjBqomaeO+K6SAtj2gID9V6ykwwssZvY2RW
a7dpBxwZ8Mzozmjgz4eBic5c8WiNQ1xrnB4dlHU/RPpthHpAiPZwmJRNvFUbInot/IN0ge8X0zRX
HBm7mAXiGpIH5Ln9Khk1TlGT1TdtsLXXR925bECrtbZOJE4IRTHwybL1qFFlZgk0wgzf04Q1eIIt
Lp3kNfclSl6FCTidyFLOSE7QNPe/GdaVM3WP/UBIgN8o6PI0oMKYTlKO28MKjBfbrUgIAU4hJYax
Zc6FhWk9KslHHTectf6x0bAYEd+k43zeZ9I5lyR5HhTJilh8ACFg66IPiMJW16mTxbYZrUWHksKH
DOaHN57q0V3PHZW0ooCYlvvWr+/DCNaMPem4qBqwv3wJddNiBTO/NV07YgfBfhfnfopo02Eqoagf
9AgDVOf1sMzsHZGABmVwWnnZ4HibkRSCg2PNGVgvKXOXXU9QKmy6ur+4k/um0w3t/IBgkTz4iKYO
Fpjf4GuT2D0TsLE4nE9jFwAOYskx+wi+EMrRyM9JMnVNBuVRuQ6usHCetllMN5lq+tbwir/WvFZf
yizfR7S6SEUumQGsPUoxM4ed+VJBEesSuFxIg45I5RsGN7lliijJwPZWLe7vOkZ5q0rC5XRqy31H
nJ4Kp3u3GgZgujVyaujCdjM8Jj3VqqGEkW23JBPVgzRZdVQ0O0UP0wptQVMwvNta/EB7wibhoaWz
2jIFz4z4PRLiBs0M002S3xLXQwfiueAXKwBXB1I4XIqbokNYr+VcJxAJpRIHh9SEIvs+hbBM7L50
rxwpT6xcxeNIDgROC4SdYNiK5pO50hszvXyAllkUVrch6BF8B9LAeuyaTTtAWCB8HrE/lBG6CdUq
1CC8GA4yfafHEkVWR9ZDw2PZgldjPAcjceh651w6HyiuUv7n5FA9G7nndG5O5EqcOWhktmkrtbXu
U442t0nYu1upm+BpQnT1WdreWDgm8aFIhjgsYAnF5oQL8FCbxk3Y2RA14vabDEMEG338ljVUpGOt
vJiTj9izwvNEtCkt6k6dKLZ4d90YX3CWd4cBNgP1TvUqOhWtzHra16X5RUbkA15VkrD0iwwRuPYe
KsW4IN0sETdBsxURZm/Lb865A/Y9qE1JxweExFif/cg/aImIcJKZz4FbUgbtVLFzUorY3EMnVmFk
2p0c46af5e0ok45mPhAtVmP1QuO6Dmzt0yx2omUqmzektDdJVi6Kzy2q/XUNUgiv30esqMBTCyCd
pOAOZ5vMSVjs6JvODcOtIYIjjQcW8y2gQ5kibULoPQNeOcUMHSoDnlkSQQK8qLhz4KpRwrQIuIYV
l35J6V6HjbuN9dCjpwHDsxy918jCeCj89sFztXuRk2YRQ/u3PGsVB09uzjeXYFDcBizZ85G1CaxG
jEsrbwIt5Dq+sw7K8coQ5bueYM1yosTbYodcs8bG1G91FsS45NFz+7MXQTAuOuuR1Hs8FPW4xT1t
deIxjk2cxlgsEXsX21APT7AKoCNmkH0Q9TxjiAFsM7aEFEX2h9bYTyWhievGePHsDG1ZXHPfYxpl
guUPdZzYCjyAXhbjtkqcdZ86QIwp8HfNaF6FMEfNRIcoWLy2DTzqIoLnYKg3FYXFqWAoiHIpd9AI
HpD+rlJhlY/Q4nthRBCrHZMpwq1o6PH1E55DWPmDjXDXw6m8KuJPxDrfYlnZZwqKF1AFWMvf9EH/
8rT6LeggabZiNtzgR6TycmU0amNkJKwj0T+T305b0uYaDhWhChwjyFjCdyZU7JQg/EPQ3ObJmyId
/Gwo6seTiulPqO9d/mWgqVgXioaNmMMH7NkNo5S9GTQC1R0rX0++6tdT625zZ9ABpmLva4pr11H+
nU/AU+gO9TExYPkhOLvSOnkREbFyVqxtMo3URVvK+xSB/L5DGJW1rCplJViejp3aI1aE4A/a1LJx
bHfUqJow31I7fTQULg6wIt8yd1toiY8xgcEFtf0lgZmxb5nxODG4xh43xboOpH9Vk9jnz/OSwGfd
ZKZwo2zN2rVyRNg1iOey955qkyvNaZ+dCoyv6RifqsD87VAxH63qjHQDySUwlYtDVQuzKqya7LFH
oKdwclyJvuPazOKHIQQzmYeUZVZxGjyk9DpZi42XtqI0hAgH8YgQxj2KhpfEEM29HiLGjnP1PuE9
auISrIP54pjD6tJ67UM0hY+TKUG2NQxgkVWuFgVu0/Fd/3y47MfZ96STxYGQ5ZhwzmlT1i23nXmj
O3LncM3tlr10bmlXet7upOXfGqQtjZkrDv4c0GOkk7b1O3HTRwLxcoYDIrP0gz+rDuxRIsZaHuJy
2BHGw6xLR4tXJ91+WUzK2iKmKkDeGzpNfxeiHBor9ZWbRHyGulNvsFfeNq7x3DWEaZeyz/cmyzu9
72ecVGd/Ku3WCe0OrX55qFJkWX1j56eGR6i0nZoSBwJ1k6hrjgypvFbBmWyD+tMhjNXRQB/FNqYB
qUMGZoDAl4cMQjeSm/lyxbqWQDwAYAeTUAh1a/ruRVMOc8iRjIkoKA+ihfzT6RFLOsh+TTuCsy0g
jDSbXqTtvWZXnwxFs/vEuVgSYplK3xylrotAU+tCA6mcBNdAITAYPqHsS3ZT1BG2Q65GVnJqlxKL
v0c6pBBvkc7QjgEaAGMqKelL4z71JIoIt3zl9nDSRXskdr2hGzwhArHtM4JeZnRaYu3qUvcQJsrr
pHVevdJ4Kb0Me2ZJ/witdzd4cAKKU1RkEJQdnaiJKhivmh44Bz4TCmAlQmxnnXDSitvOqy86vgdU
Qq5Ofdanq6CXV2XVXLujMPd2iqlGg3ta3vW2RrO6bTXKrD0NT3rPOA+vVJYlR6W6QxrFiCOBl+Zo
2xcFhawI7wzS5EQ54doCqYmfE9Zmb5WYVwGWDx0haBARStQpf2wwYxDqO79k+Zkd+jSwTBg0co7C
VUNGe0pqn2WWkoM+BTcNp9Ju2fOr7KnJ8NgilVpVDebYKcW1s1wczqyAsIQ0GGSgbM0t/yJKzGN7
FAMpyTkITC1VszW/ejHnWGG1NPWZQ5bHPp2znCyEUsuRa8OkdtHE2m9ydcSJ86G2/Ww7d1VILmlg
AuxI3gpruqtjpvzSBnu0bLIlwPnXvs4XJWInPCyHuGzGfEB58vN6NgADVuahYGXUmuAmqmBdz9qY
eLFp9oPj0metL0Ezq2EWHwGrTcia8ttyMZouFS2jr/eLPn95Sz0I/nj3+W+bSUSBNJBZd6r4I+kc
NL38j213hjgtn8Oyn4deTeDLeG+b3YfXA/4MKZ+ohm/X7kjSC6uIbJNuUMdhsphOsR7Dros+h8VY
oI4WEl8VJS1WRoRKy5Euo8iyW2DvXcl53bT4F5ZDr830peJuxS2ma44eLHVkPxYMFavd536xkS7D
b9gppo1GR7aDb2HtiOkjDlmGFXaYxSWaR05AlXv3dCryYz9a+7As+h1zMMYE/NzlPoxhTMwmiBFL
1M50mloBpRInEfnWSa9B7fZDqKBUJOoogpZYhtpFATCNKI7CWZez/J0pIInPToE1gz1oj67mNkdb
M1eF1hjohSzarBQXx3I/zzCW8TeZg8S9vLlux+UrRA5hVR6z0SQkSCBmszxaNssZJ5DOTGLICIAK
Oc2MgAKzFOn+56WyXC/zxnBGBszSJW9hVi51pcTMiXsWWAS/fCWDxl3jve8488m+yJucoOjOZKIX
baykOGB6RHJS2j+yoDOOWWpfSyoFWzFLa5aN6dYF4DIueXeWO5llJTnnzcHFIlFTN/KbgHo3o81s
+ED0dsXiCpN06u+SWbEDq4DAn5ZVz3IxLptyPp+XR+Ec4d2iy9DqHImV7YGzDCo0OMtmmh0xn7BN
uMuiPDePQTmYx855EnncHpbvwZg1RD+/Eao50tA+NeBiu96JPirlgV1NsL03Fj47O4hh6ojpaTBs
KINRdjNq0ryIeVNF4bbTjHHbNOGzsFnSDXL8/TmUUjs7duQBjZx9Tn2jx2wpNrJkwZRRkTg7kkpX
Gjm75QW5GpqTAaF3eU7P1Llx/C9l4Ugz8RlbtRp3IunbK0MFEJWDrO53JhcaURp5do0ndt+nXrNv
qIbqfV0wQPl2eKlsahD2gKFTJfP/CkYs1asHagtUcGsmScZ80KKmx1VqUw8FQ2CfHliWaj27mkW4
w9hxezS7c+tap77JUb9ll84jLZKhP7/44xcqqPDsGA01JApuRB2NYCjreC8DR2zjltWzUiPOOE5x
/cKQaVz6moBmQ9JQsJL0HOIV2ncQc1ZGPxMmYcO7UnutApKQOuQPWpGd/pe981puG+nW9hXhKzQy
/kMxk6KCLcvhBCWHQc4ZV7+fbo5NWfPNzL/Pd5UK1QBBCEToXr3WG7wABixilxhJVJONnEALhGDK
v1Qz2R5bzz719TLCtONhEKP3LW7yhzzFG2Juh2TX18TYmAJ4FYaaTnwrbKM6waniYs6VvXZEixJP
HUndKNCsCJma+em6cCfA5gDZxLoIbo3BRVLW8x9J3OogDOY6O+HiB+Nh6YhBQniVMUMdUiZrezaM
o9cC11MteLxojRvOXtczKMqLl10WrkeS07cJznr3xzQjjRTZ+Sb2kWkrZ7y0hWWKo2rVclW1rh9E
bWUcJ+RkVikV05X6QI+ACxuVna+v+6mjqJ0tET+35Ne3tQ6cbbAM4Gxlgiyvavqu0GBSIM6j2SN6
/Cu19bpoxtK9fKmAsX1T2kjXicEkRJvcY9Gh7+MtciQhT34MA92DuYfj8Jjr+ybAF5WIcG55OMda
h6Xc4Bo3oOwhBhD+OZjJMUDjFpERdDrMDUMB94XuMTS1o87AeajoVRX4FDEpCZAaHczp0/EkZpRS
EzyV25xgUgTjwTLo1zotLbc2vcCNaYtvdqTzercf4y77QXZlBePqk1nCUjOR3ujL9ilOmeOmSM+M
KEbBJ5Bq1Khv5l1/VwTR96yCcT+5WbQyx4rSGyLxLWr1Mod5NNPsixjPCQotdkombXAa0EpG9m3S
8Zc1uWRZ037zXWrekCn9CY8E/5M1kxiHQQYM3Zo/MGRjOOZ3mM2OZLrK5r3rUfjynITMSSf10zAh
KS2oOvFTpMO2J5kBjbL3NlOZf8xadCdMg8yj2TPI0uPZEcY2bcVVsEm3FcmD10bHIAM6XqfR05B/
ifPBo1+7N2cN4yk9BzyvIQOSBx+CTr7sJR5d2YZ+sMIceCI7BISyQ/9NJODJGxcZVo+0tmgc3voA
OKWRdSeZlpVRv2lWf7hSQckAsVknD+ZsYUvlMpQuWfeVkWHcesZ9pk1H6vgPUzntxiT6VM/U2Pzs
qaNwyoNFOQvE0lg8NS7qqEEMJ3YpeQLoKXe+Pzk3TB3qlQk1aOFgKK6RUWq4RjDS2qokY4yjAOby
rXVy6RSBUNpof90s6JXkMA322VML72Y9mMYDOHMYQGjSN0xwV0aNXrC+6GfIK587COtJXG/KOj9M
OEFUefyCjNONm0fbsqjvspJqjvagGSg+USdxfNxOoCH1aLR1QXHnoLAgYgQdJv/74BZ3dQDnPhri
F4Abm6nf9BLq68SPAfzGVdqaG7+EoloJ86T5DapT6MRFaNz3a7IR694bdoKUX5loN5ZfbWzLuCUR
CPjV089jMOz6kfDT1OEY5bekzy1justwshz2sKI+oML2baqWs1fgOjFiLWWEz40j3guo6GhFNuZd
msObIv/3fgIxzOQGr4wJVvisOdPadkwIymgunnjbxUm11KI3Q+M0e/SlMG6+VItAalKC0VNrkYYN
+UfDDsCuO8jSTz5gdx8xRzhvCPTAQ+IdBw7otcljD0zRI3qbZr856gWvPbCmUQZnrAOPxQe0JOoe
Ddwf0gmztoQMYz+Cbkxset4xTM3PEbHHTdbNBlMh6nBynkmugpvZkS3Fa4aFEQHnjCqsjTSjRecj
dO96DakC06iPGLw2R+Ezj42dwiOh8BN97LouetZLs62Uga2CVs+eWS2rdvrqLCj8ZzmTGAXxHoZq
7wUwTKMqkHACvLUthA6hfTMdme6BjmVHBQgXcgqD5oQksesDelCkmld5DRjeQBsoSXhXighTk9rC
8s4teIdT0UxHzdG58RTo8LewpV4VSr556uPoYY/oWKP+ACtDR/E0d8ZjKBc5U56j/sWU8Xa3aO+9
gl9SaHLIUzs1OQWDCIuhyEi41JFbH5msIUaomlNSBbjTb0SKnFrrhR+NsePn5HEjpT/Uj7pEj1Kp
ogeVoWWITJ6mkGDP6HNS8TJCNVv8fQerRB3iul6gQKuPyLX63Ui19/rvE3kiFPaodNO3gMI/5qnl
rZwa2zOows1RbVMttdCM8rbk1Sc+8qcjoYq7n9xoE2TLZ9Nqscobi2dbAs0ZC3BoyUgylYVLka7E
yqvo+096i3aPOchiIeGv08PVIBUIjNXFgGCOMT1sHcFoJBfhwguL3M2uIDd8VAsbWwYvgP7QqV/Y
LiXWdoQ8ZAISbGRDlM80kWBBWpkfMigIYjNlE/IXbtkggiINyPoBqpOMtZl3Mt2IEXxvW3pUmmzM
WsjBY+e//z+wXtHF3fwvYD3XMcEq/z1YD+vbsnn5Xr4G612+8ydYT+jGf6gJez6qro4wIaz8AusJ
3f8PmC/oNh6jienr/Kc/wXqWAJFH/Ydv6j6pAx1A9U+wnvMf3xeG7zkg/BDL0v3/DViP0/gdq6d7
LtlzSnyuR4maRJ3H56+g2XoeVXqgLRr07CgnROrr4yh1mO1frcu2Smr4IuyHUPSo2mqvv3w2BZQM
mnkmTySPcj2eWlWLUtCBkiEmNT/6D12KeNCmHbNHiizdtpBzrVSxydsWR8M89DCNlRtj2ceqRTXL
efJlp6aA5wP7gM/UXtnvu7463HWf65FUa9Kw+mr68fPQSxHVX//mzX8dySrT3f/6WLXe7HM5s1Zz
ScD5qCle9ykElh7J4G+0rDtULhMypcddLAw0uuUg1D2mcvhRW9XCddrf1lPKKhcRcLBUICHt8KC+
rXbOBnhJ4km1rzteD3bd87K7/Lev/sF/+/jNtrAovS1kTEBPOEAwslwExTN5JHVMxJjOrl4z45EJ
sYuNumqqhXJMv64aU/Cby3pv6ljG+S28E3mBr3fxzU1Vq4W6/8Bi0DJ0XABqjhQEVhrgSkIczBFq
NZNLmTwKeWrVQ1jmVbRqREUm1SJrprap1uV76pE2yK5sRSfu1HM6q23qY3izp9qM0p1aYy7hMXXD
Qe3Vd1XTGK0Hp8dZXK1dH361ejmofCsQ05mEdjdaMNks6Mm8UrKpFvEoELTPXgrZm89hIzt22aen
clGg+MAgTQuQN8l1yJFolJjt0S2zqNmrZofOdBnW4YHUf7HuvAIQheSzqQVTL/wquWeUNvt4D6l7
o7arzJlq6WmAy1mj71RCMJBcpUtW8LpuNqW5yZzis8rgqYUjM5GqpVJ7ZKD/XCXB+XGZK29zyU2i
Vl35hbW/5NQCOMFY78bRsPMbF2FwAnmVUwtVKu1V04wfJ5uZG1IyNaZ2GRFPlEhupWp6soYwonBz
sPMHJ/TtbW3rZ/VzGHT5F6rp2T0ZvAzdCbCAAX7Bhmvk95obrtwkcfaJNfv65nr6LpMX/Jtwcbvm
k1SqU62qhUp/qhbh8JlJk7dV2SUy7TKZtpCwQDePPG+eW912gZ+orkLS8wyolvpveq+hzWqR65JB
2+zHxCVLgV1LMYO+Gt2fCdAwlrlQm7LdukqBrWap4R69pXZXVQx/ck5a8j+X8xILEVeU8ISWBhZu
6qTUPbG0ZtXDBN2rTeqGXe9VsF0qsqhZsNDJp1n+XBF3by+r6CHXxzkBLNWgWH8D4554IwgPoXz6
mBM8+1MdbkdrOSQ1udBFZlfVZ6plCWNjWFm25443R02GaarlTxX1X60m6qwjDbVDs//uqQivk7Gl
iVwH80fZVOsIWr0XHg7Hl2z5YJJKVk2V2lQtr0WK22/CW1WKEjJ5mXbhxIWR8adK9IcNuE8HQhKp
wPCTrkXtcZYL1bquegvTJiYmf6hNfR9+9kiMb6Ky55FQuVgPBO7WDJfzNT0bgdzZgQfcT6n3sbIy
+vtfP9ZD14kf+2t9olZ5Y0xaBRbn5y+8/EwVUjsyDq46YRz0/PaawFW/8prArayqPlrDgPJXE+Ad
SHpJt4YYjQ1+ufq5riKW2mqpNpTwiBw02/YqgdtP8Ix6IwELfH1e1dNRpq1PcgZMlNnKwf/yBssX
3e+1XR6ZguIRa2phWfldHfHmGZL0CRb49SIkdblybSb76q6UXj2SURoeEpnqHuWcAA0/tGjkKjqk
FBLUui0skO4LIuy+Cgh6Kd6iFrqHBqcGgADLAyq7zmD668ro8EOXz7wzBUxlXHSokxynbZKe01Ft
C4r5i1t2ydbocQ5TCyeDJtyVOoLnUY7h8oKASC9nf5Oc4amW64U8pEXaTIfGfS9GiuNu4Tkr8kHt
scrziccB/BapcBYI5gMRlhn1UBeM36mcn6gH/LJuSR5t4UfSjQndtarhVVO3v5E3Ui2W2WNjDVbq
xlDJe1UMUiUrlZbvNB1SaEn6oytxqpaXTz3cqnVd7Ziwb0p97DceyA13XsRRLcIQf88BIAQaoH8y
v9/wva+r5VL4QOIkY11tVF+5rqptZhJGO2N2TmrNYoQmcyMPfWmqra+Oc2l6JFmdjn7PmQcN/6b6
1pDzeDWDN8CJH/T2sTScYd33LiAnAXJ60EKEzmyf8g/4ecyxeM4yGUqSOyEEEQXzQktuvDTV53Qq
GDChf61njQN6hXLNKAeZRokSqabaqBaV/Fi1NKJmBg35uF2/o1aHR7O348tB1EdqqzrQ7MjyTwpK
EnKpUxGayHWlWHQ9UhQkeMfFNnJnBChYEMn/Uap4RjUjFV7KjUrgSK2+ElP6+4/xQWGIV7JLaqeL
INP1mOpw19XLx28Ol6i3TO2E9FG563q8oH+d0KuzvOx4OYZbw8gMA8+gQs2gX05y0GtHBj21HhgW
sPWA2ojapha9/PS6ungUZNTOqnX9rlqFJh4dMxsRPvayQpeBVTV121lIqshDIejIVtW8bL0e5/qv
GBHx1sW/BZeTn/9PfeW/7fzqiNeP35yi+vKr48ujqm1TTE/hxXtDdsEqdaMW10zOm1VzzlHgnEZ4
uqpULau+SqTgurDsvIFTPX9XmwAZMbwr3vh1lzer6oO/3VaWEWLCfYp7niyTmSpeeHOsy3/5r5/3
4JtXtVMD91Fn/OuHGvLc1bZWdVKqed1HfdyYCd3XZeOv3dWqLaCUDCT3qtEEgV2v1BVUC3XxRq3j
lrtizLda6ryvEPRA4b4fcFuVQV4+DOcoBLPTypKeLWchrgr51Pp1cdnYFCKQeWrE1t7spCQNLodU
B1Hr6uuXjWpdnzPIqTjSjZ6Lxaun4ac36jjMjOhzdBnW0Lpmd5u6IVvkNUm4sWyq0Zta1lAtU0O4
Sw170ljmvZjatTvX7R4RHkDGokGzUgbQlqxU9iqWXGQUaUQRv9+Tgruz0DFF6X3riO6bdVStCOmw
S8uKB3fHVB/+ys803SVvloAPXPkmBo1zFsb6SjsJg9A5VxHfFDP3j4qMkEvlOEM5iKuNjoa79WCg
KA2S450hS/aZHk46IgEeKAeU04feQ3hRLnqrrA4xBgZNWHUoMDJXUa0cnDR4ObFr9EI/dnIx4pVx
bBtTwOu1v6os2iDnQdeF2uYQIaxNYULI8LBP0JZ6RNmbOo/RUmJAHtVeiTr5tDQeLmpqOPbkSKwW
YPOHQ1l+1OmC6SJknGXLuEpdGNVSC/VBhjwaoKcAMQOZC70sjCyiTuptA9U3KlWPRJXpVcr30lRb
YQrezRZYinmMhqNPMp+5RszvDZt5/3bnq0SI+kQdABu8yuRmlBJWdV3kv6+qD9S2WNrGaP5kr6Xe
0DHAtuHoJPjH+yYQbrXt+oFqTfJSITRFVlxG8+r+qtZ1AUb8z3uutqlVgJ9yPiC/otYvraV/jNDG
2OIp8vNT9YF6YNR+MmHeORamTXLIBYGH/KQc2a6rmhoiIzXZU1IqNWxXCYP7uWsUA0wK9BnHz+tO
mRnv4rjbRANTVR96ULuffol0+FSOCI4EFk4IxLWgDpBaGl23pHhT9bdqActSct48oPkToqahYDqi
Fj1AXYIIy1sPel9dOvBa4W+ufVgu9An9JYDaPWS+YwaMHynE8ahy5kImzq+rvYKsXNdVS+2j9lar
VQDc4v+Stf8/yVrhK+WJv8/W3pY904GX4uV1uvbPb/0kV3v/8YRj+D45W8t1bMf4la+FXK1bnsGf
D8GZT0il/iRXw6A2SNMCPncM12dO/Stfa3BAulrddyF46Lrpi/9Nvpb08e/5WiGEia+UJWyX6Y9r
v1UUiPGg6ctYNOgqDAijRq2/w6rtqV7SbQqKEuEqLLGKKMUPuIFvMuXjFvwKduMDrjf1cob2sZ0R
4r/xnfQWOCOGwfV56nr7sQnyDyLJEJccEb+2PG3jox297qA17oIK9jUAskNOcefG6nYYMfRHx2g+
ZxaCrijFDSuSEIhGNjnmrB+9+zaq053btAB28w6P40+Zg4VSkZhIbPbikAzQbyYbZW8tcG8XH3EY
AF4rHDjadVr33tqTxb6i9PG44iTq/EVaAOwdq3lqavxzgN1SltdRxhxI592QYAAahyR9TTFdFFr/
AyChfuhDEOG4IGzc3kQgVsPsPXc7MivZS5VzgKaaj1M959u59ssVuaXpJKi7k/OqEIy9b+Z2rws4
uhOqfpt4GPeJM33HVCISTbUGdh6iuO6gwVEakATKqZY1GBC7AvPeEMEl33KabS4Gd1XEBlIUGqY/
vRNsvNCFPORZX+bUNi8v/7fp/4U/yoe/iq2Ivz4glgX/n4IuGVdy+m+0VpLZa4ZyqDCUM/0nUPsD
qtQsgIKiIQLA/QbbF3+1ZP293nNSFmDRJXb/vJivaiH/5Vz8vzyrluWbumlZuuNRqnhTWzA0+kqY
mNVh1BBQiavis4kFNFh6rX8IjfyD5hc/YuvP7u/vr4CUF3glusErYrmmIVxPoGkgDFnBeV3SWHpH
LG3kZIcW6qZep5i+fhDBglt30my6zmh2kJjjdTIu8N+aGvxSi/VVgEwfP8M51OXy/M/X4a+CCJyR
5bu6cHhhoZLJIsyrIkuig5jPizY7WBEXIimwvGiBb0D/wci9LPFOQrDuxrEyB31xDJ6KbNlqWXoE
R9ivJsDiUNb8H8OETpXjoEzlo7GrDiVVXyfTMFZtkFxKfn97Gc03lSF1GW0LALclPORLvDd3L+QN
iIs84aTRNtvGOM93CfniboCX3SSOAF5rx2tzrD87QscIJ+Q9jAPy+IiPlJvG+F47yMCZPqjeXivx
FQmQFqs/ZIG5qSeq1bD/AoNydFYnX7sSManMaPHBCWpGbW3+ilzvXQ36casZMYrGUwfjHyiAHRnv
DK/uNn3mP/3zbVIPxpsHB5M+WRCj7GahlfH7bZpwq4lyuDKHosMVRcsweSXlugvHD5G3GLcmOAyS
12QTDCsBa7UQQGvMIrLFwXNldMNthSxvMwz51nVw/YK/v40x9YwntJiMyX8aajRrk+CuD9Jh41R0
An7VV+siC178CvCI3dfp0U7RyCzs/qUuJ+g/OCtB6iw2dUBtJLQ21hD8W4/B4PTmfbF1MhqupSOv
5jLq/f6zM9G66MTia9Q1/lPp9yOXfLlvguyr1gf9rv6jwFa4MPDPnNoZCzAKURvsJNpw2foSbT85
J7j+zirHhunuX27Jfzs3IWwDgJ8HYdeQAjuv3pymRhuPTFaCuOpeb1J8yrPyU+lBFa9b56nSXDCE
KGqq4cAYqI870lI3dACsMzNcjdCwO/ma98aX1o2+Wgu2hF3oPPJYtut+QLq07GwsNJfmDxsQN47X
T4s/H6EGeJ79UIei2WMHqaNmiSwCCd+HNoGXq4UxwJsqP8ZJ/CXGbfX8zz9b/LULs3XXEcIXDr6R
1IF//9lpmIyxVKM4LE4AOjBLHqx2wWrB6fD+WOLHojZhL3e7sTNPfsDKAhjxRtTRO8y9cszu+uTm
X07pzbhiweNBNojQh1DGFrr15pSsWKMyFfmogWL/gATacq9HDoyBvDgUmWsdItJd+3DQT9SubcgG
zV3sjrgEQXL+lzORr+Gr11SdiS0kf9tzdcsWb57XJO8crdF4TbsYL2rrextN2iHPwn4bJ4heG/RD
6RyFxwVaV1iBgSojyKF5RXFlzBw4o+6HzDMCYN6Ls6U0vykRE/7nczTfCD9dztF0PLR4VG8ir+ar
57Z3srZxyomupLXv/E74zH3SteWXz5rhtV+YNSyhnp/cuA72VfTVHZbqBlSOfgdo+I6A8nuaMNf1
KuQMfEBWApZKg2x34uUPhpaF6yA2yIb68DWR4hxOiaF96PuoBtRptOdsItoj64BKBri6f/5l4s2w
IH+Z8D3GdIFlpKO/fSOHGX3qGtLjQbdmtObwgYiYI51iz0Olr5XgfklqNsh9d6ImrMhQoAnIcTHx
LnGud5kgFXs3TbR/eWfsN9GGPDGDUdZxICwRi3tvHtAhhO+5BMgLjYm/c7sZQcCkTBjr5ydbH5PV
lKSg8NPlHXR1IS8gctws4bVtJ+BHBKFQcwEr2ut2CrQDNZB1CSUZfCjq3UvWbhd0cSmcZPf6kNdb
d3BwbI09ceNpzj7O4v7JnHTIb0uivVBtPtjmgFjCjBx/aslKkoDhZvW3IwpgI5BFYGw4K85ljE5f
iYZ5baBJ45djcxt53fdgyJdT2gMnNVKBagH3sUv3tV11L96SnCfjyKXelF2U7X2Sn72Pv5WW4grc
lUg7Q/rEgIETefznm+/Kx/bNq2frzG98ICMM486b7phwNRgXV9P2FuHHfqTQlNV5dLMs/PCst50H
Mx8eA98JVl4wQJIAx79dcnj3Dvy8EtvUXdtgFemnpPhdy4T2mCcPs6ev54G0EazfH6ji11vHCj8G
EqLO++ytQr8BEUqYeTP66D7h8xFKKSBoK3p1Xw2N9bkKntxg3TJzui3tDLX2xf9EWcJBR8CIUSoO
gsM8mKityhRWhPJZhsojsZPsH6bTCPqi6qFbt263tkcqQCHhHJoYstZQW8yf2uYlavE0zsYZ1Xzm
C3Cnb8LWD/ddauLVrUWYWQZNtDfRZYX0uKA8rg04NPtf7FAzHosS9UfwHUgNldtFK5OjtUxHr7L9
1T/fIPFmvOQl8HSef5S+bGJV5+0N0v2iQ/KEqwRXr18hJnCPnru+r4D1kzScdwlJyRIL45vaQ89P
n4onKmCUeLzyMbIFZX3XQFAfX17MbpB/b9tu8y9nKHvn3x8h5Od4PV3X8Fi+nRTEGlioQGsRv5Sx
cD0O7/MgDKlUMbZjSH8z8prdxPG8HYNyQf6I+Cesyy9zTJjsziZI9wrP48VFKWJhAvYvZwew6i9n
54KFYuog9dC8Nw/47LV2i6AST1ljWKSZdB91kPFLliAsHRgVeNtpnE+ahX52kcfmCjdU6kvGzWXQ
iyBS/fMJmZcZ/ZsLZpqYJ4Mg001O7U1UmjUVsFyMcPaTmRlrG8bju3wi7BLeoRgKbAqNYNuRKbsN
4zja5dUPPzOqF7P8LBKsDUvTbL71ngxVo3w/Ll50ssofhDP9KUBqYx0HDsaAsflAnWzajFENhoFu
cZUNvBWDwLtoyJ6hAKNfHHWghafwoYFHD8m5rg7cynMytd/LqkzOTlJWezAID4GBoWAbDsHR5Upu
oxCyxOIP5g5ph69NEkW3k419ISoTyGEmRMG27xzNxH3Az2w4Rj7nOWDSh7PANx2G9lDcWGS/LXPy
93URnvqMQyVwHraI5NWYq4TvfCTiDhg7jODFLJAXQR4fqyTA/apcpl00tH9wu9tVnQzm1pi97yY1
4U2G5/hxQCWzQwscAO2CEC3ilEbu2acyjJGdjazkyfA+c7Gjs1mM7wLdCrZQ8SDFdylKWkygGeQ8
cetUHRaXWTg+B2627dvWOvhFs453TmisPaNqTgyoXzR3XB7NCX1el5SEvSAfm4+RfYQJgqzynCBq
XGafIVVMpxiHNFwp8QJh2kTKdLA+54VlE+vF69SHbJVqznkBZH7KPUAF6D54ex8Vm3XZY2LkR0G0
K5vA+bQYu9Qydk00zIcuN/6Yl9R412fJi7vgsTy7swaiGrrNBAapJ7u1c0Yslj/RCd7lQvPPIrEP
7dgFd8iBpLh3QJ1PppE76cE99xMDg8hc4hfQv69cf0T9DZi9tWjRQ2Xk9dq0cOE2LLFjdmPsOoO3
eil67bBYELZMLdDXUek+hwL94bkq7tpx0raxg5ZqTWYWpSTns9fh5JEAPkPqzu/x9vO+YXSGOpg7
prfkgCBtYZcAlXVqnpg251unT12+OcP91UCsBQPPclSU3cFpxu+jO/S7UENxzbMrlHOxXF63ZXVP
8uJs2S0UC7c9mVOa7/15/GAtmJoRVIUoEOKQUAvsEpg1bwZDOmRVzsnyW9JCY+tgauXuDKs560kW
nVOHojmIim3vFGhICFDFoY3Yh1Xl096JrUfDHLqtW0zEqT1siaXskT6acHPJgjw8Tnn9sPTKhMu9
dbNSf0QN5RQNTBs7Y3MJupsi2CZ+j8KJyNEXdBCmSwuxY4pjHMoM18qgoaqiLWTeGpsY0UXhv4FQ
t3ODFAVlK/sYiMLdtG0AlWDw4wd8TaixtgxfpvdcDnX82OBQiNs0pnJBqQ9nX8zi2SQXD/j6g6GF
07PRgk2zALvDHp9wko0iAzpiaGxLB0mIIAxuew3BrspztmTJmddO74diht7c31ZJHux9zV52zmTd
I5UdnhE9G/QREKCFv82U+uHZlScdt/69yFwPSUJBAQfFSWTuanKdJrWfIUJ6xUeeh155Bz4PhvT8
zcnFeq5ryPrDAvchKXMQf8gfa0lho+eI30rVixCa7YA+goEHfZLcDhOa1brGUO7r0R7h81VWOPrt
IKZzgPDixigi/VGb+rWQP7xs4B+JwWs2iKhNz16FkEKQLB9SYdwSP2p7gHfNvYc24BoFseBj1C3P
2qL7oIZ8cV48NMAjFNNQwUQeclzM58pNopVWRsNpMJnlMhrGUYrrehRsK1jqt7g3AlKLU+tjYYTO
2oTZfpqNUDFB9c+YDnU3Seo8tP5i7Zi6c5088hPCarE1ckBVCXSJxeR9Q1VmWBch1m9a0kkGt/uu
ofDxHi4pqY4ZUShhw8vI8JknUusIJe/gmG0INJj618snq6HrqSm4ZpkgNRH8yAeyBswavxtl3QK6
M/uD2eKKEVOMg+jgPw7AFnn6JvCYnc0MB+G/Htf6dYHmAa/l3nbRFB+n5l4vMVu0YqzAy86sdul4
doN7bmV2AIzz1aXMRbZXVIespx8atAEGitA/CVn2tbsWp4Q4OudFdspiY7dk9aMNJR9ilKmtTd+e
6OvbARXttj1C8+8xGt6ZzfhSlNZzN+rFOU0qY42nGpKRVn1EU/MG04j5Th11at1kpcdegIbzCEfI
w6veEl+sqaGvGm24EJkO/qWhFl3o1XlpjYOJ5Om6M40bzXByJO/9I7IkPOIDIsUgXwqEKU9LkjSP
9QxR0WvN4yICFOr64X2TOwk6B2a9yv3G2c4imdZL6byr5kbcR6TD3d5DYh4wHTzybqFS2+gH4Ze4
eYcDTvQ6zqFjRvjt+PDSnOwEYnvV2yRdge0BMyjq+TyWzYcMdeQgNYdPWf/S5SRvmLGgEeKld1ME
sz1puMExLP8Rh+4VOahmS38x4kwllZ8LTO4aG7EZJ8FkGxH2OB4NOGUWh0kjRjUGQZyNzPfRH4SR
An7SjAhp3RwSDSuCIvdu8asshOnurbpEFmDJDhiSfVogFN5Grl7CT8SloqtRWSAENFFRBjVadkwj
+27vF+mp8p78iNmDPwOH1RBOtHBcX+s6glOwYRDp7qTlSzVgGpD3zUmHseLEjYZIlSEQg6nQLWs1
9AVSV2BH4n1IoVy5fVScfSs6LqiGrfukghpehmgaBfNpGdsGBflko6cR+lqJ7TCPwbrKCaf7DD1X
2IjtKh/+QBw0ecCl7l1mNdEGxQANb7yoXmfpvKrcIT02rQ1wcsId2k2WA/jAcudSw0EeG/slL4fQ
IfSxOvhJ8+zFaLtoH6fcAVEWw2ztUXH3AhszJBIc9OMH3gLvJvaJDO0m+FCBdBNrrXDdfYs30MoI
LXFr5BvPi9/HPWlGXjkEFumSYXrmsqyz7GAn7py0e8Gf6zgxEk8zgFjy3xgCILkG77NEUHI7e4VD
FpoCSes8hxjgbuoWW0axBI9u7YM6onQNmEtD4Q1c/jyF276rMPruKdMQO20bjIETy35PSA1hyRlv
+0K7CWOk/OcBzayoz74ibl/0X6uwQRaPZMzcmp/RKmLOHqDIbqVPDakREBX9J2hcPubqQhwQCoEW
2tUFITEGAy3CiSstIGzDPLhByRQ6vYsyESr6Ot5fdG+FfzOlEPeoCmCUbuhAEsVGn3CRHrAhqD6O
Q5UynqbxusoYmuPQeBqXT0bf5Zs07OO1ZZYo2qQWeopu3qHqN38HqDKRvnW+C6t6TjDboeDWBhv4
PVvNI5wI+g6ZyXKDZOLnODKR9UE5B3rnLolt+vcgqzDsLGFTTbe6jwfnMmqfLNCpsTO/MLfHTaD2
dlHLdDsDUlRAC49SzIP7wmgw/kWtjwkcYYW7Yb/tgCDeOoyqr8IxTy4Gr9CR4GWDDD8PBSm7xNlh
DoQVVx3lmybxkaZwTg3eVvGCJ3kyafcpztkLNFC0+G5cN4/R2sCWFdE1ezXlwcOIAUE3dMkq6TJ0
WxfIZgmZf6Stonsz3GHYitMoSglMnFBxuM1kMggNkZe4r871jGR/l5a3jZZ9M4r55Ie32MvCNp2p
+AvQEzdEbncornQM13CJo+Br6mXvHDd/XznN3hmqDx35hpuFtMYaWGR3YxV3TQr2oIAw7Id0fLg9
1TeoDfNi18m3FDtdRI3JTfQfIpCSgDQtIa3FmJpo/sFJwV9+acu8eMw9SG10BWsnLen6ZDZQH4xh
hzbze9SecMcO7OZMCZBXop609bw0XwiOGLIHO107kf8B/1yGTlHsFDq1lSgHBV73imAGTQLhT62q
D9QuavWyUAC7C95dNSFn4thmv6j98CJiHFM7+gqzOMh91PpcI+pFLwTPHrjEZUcU1PytP+m3l9VX
/0p+Da4yvh11FAR7oQ30OWOyq+qcWyEtGq9HNrrKwHzu1WHnFoO1zIT3LTde97x88/LPXh0l9I33
YLWzbWlI60h1GroN3igJk3B1/fqb81MHf3UYta72eXPh1LZXl+ZyHPkTw75AJJlk1ByeQ5vputXp
+cFu2+GeqvB+SEAHjO704iM5SKza7yYttFaVFy1HrcFCGLmaeLXoJa7F9GjbpIU7HooBRR+PAD/J
x0951G+jNH4Z0uKc4Wh5aCsbW5IOygcg1aaLnsducnjUYVvrXdrdxHXYbcQ0fAxRQTq7Od7f+hgc
kHoqGNosdFNzBM+KtEI40Bwe9CXFdjPQ8kMTREdsrYtbpFqQ4cM9wkMQ2PQPk+PhXW4yBWMCEm28
KBA3jqH/0UZ++C7RvzajzRw4xdWyaKzyBi30aesdFiii+N0sL7AxH9Mpgk87rIQOUMaJy1VNtm9t
evSmaBaeMxt5XlwZoSWO+ilpzMdmlnWIAMVNb7rtoJRW4Cn35bC4q3rOmEp5Xb9z3GYXWc5TwLNy
RowdaF1S4iwwRDtPe+iNvl7zq9eFCZ4aZUIK5OYeeTntXbhpmLGtMGH+H8rOazmSJbuyv0Lje3BC
eCgzsh9SayQ0ql7CCiq0dg/19bMiqzl9u8aG5Jh1w24BCSCRGeF+/Jy910ZXCGWbaRcvGtl0TDfV
SKWaXTP9MabVvWom98PrFF5Jy19aLV5ip987XCoL1/zMqNlMi1dDRv3GsKt6jQE9ZOQmzwgnrKVr
agSgFKo505ig7umCVZlrl3yo/TvN29d5f6av8Us3um2pq1WYYirNga0top4cTlc+J1bgnSI/J4SG
V8/yxx+V4V8x98ltkxh0cklx6XqiPygVUWyqJKZHm95XFr5mIrAxmwbjVWQsqCILj5FZbrD/X/rC
zvZFAPissV7NDsQtTJroUCNh59nSTreS9tRwor7zSlxzNfi0ID6J0ZqjXSa4xijqt0EuhkPYAnab
xoTv9fcmC+gmroYAVIX+nJoEAHqTFu8mwqIJZmSS4xAFB397geN0Gxi9ty0a+GzO2Ow9RcsjYpI5
+sXKLXDX54o9cNSwTXu6lixu9aKjOaCyRqNdZWYZrOwpjHeVEX+mQ1Fsct36DMYkIkepN3YGRPNL
ZM0ECJ4xOhPY6CjJyYytrvxp7TlnmlAwV75oCbLU2P1qMwQuGmxVBNPKWCa2rXY49NYZsZCkI64C
DRypBWnAiIcjkvpi5dVh8ugOn0Jv9T3fRCjygFQ8V+V6LJ2fXVeT8+6+J9NjM03Zrp4QesVWex69
ZdXFzXoKgUQLc/plCyrJIu7voJ0+paH4ZIokGndChjbuU1s7BBH0ijrPgl0HfmQZCQS5VQhtyw9s
a4npqFqz2b0NquDSt2KPmhkaWCjrOyuBOUTnaMGkOT0FRrmOGiYChCmwETc+K1fdHE1RGutkevd0
WmcFKO8cEUNjpsVGz9xXs21zwlVpJDGme2rb9H4eD8C0G9i1nXhjxe1T2oYn237XLQhhdHmuzZyh
EOVkcmK4rxbZiLBOR7qJrb27azLi4TOUoLy1sOfr2v5ZKJdFQ4SQgcn7wwKAZsTsc7W2KvlmpBFZ
gsawVdb0qSfDgpL50axgV31DQzWWwwAsRAGrd1zjmwuQmIQho4ZIxIuBOS6gziczVuRrBQl4gx4V
lNY07oBScAEiRcHoviwsGvwckyOcEDN50szydfZOjTHIMD6WmThMTkbkgfRXwzx8Ds3mwQc/C/lr
fMlsi8z4+MXXrUVlIsNu9SDZEqdwLt1h203mwRQ+XVSBY2yMnzQIQUtmiuHKrQONeQ7gxObTjvu1
U4KgRKY0rYrELJdabrlrlXdPCW0Lq06+SY+496TOhQa2dTlN4NEf2ryuN1kNdKYcs/s8JS3RNqFr
k5DuGp/SskyCeuUpD+tXf8R6moSoAVRPEtGkB9skT8CB9PTA/UA662GqNr2rZRu3nKhn4Ek2gmaC
IdeOwa9JIaRcUayFZ02/xHryAqqN6YTV/wqQTUBzB5YyKojP3hS+kFMAt3gMCNOhvp0m55AUbPxt
ZroPlow2LrmfA8mwdu1aEIUIEmq09zZhfejdN+BJHFjwvJ87KeGV2S+uoQ56/XPUdcgaJkk2cAiB
PWpXnQCQrWfohymdcaeTS5a1y+wsChq11QrvBbBvfKz1/IdDoVdL3cSQ41LCB7TL+sF5mqZ+ZwSW
s0B5S50JitYhdaCMS7GM/J7zbM6ctEyGHY5aEoglDHUV/IoEvtjUkt1OZeU5VvZPRQN348uU0Qd6
6Ch46wxJHLZvfjkDj4VQNZtgzGUcEP9XJTX1N31hL+bKxMo0gnoqaujDFggXcwPnIcSrOOqbXrXF
pnMxnkCmnYIIRrbc1B5o1TROx1MfwLMEtRGug1o+mA49jVpkTy1ZS45GIh2rJ0fVWNFib/ZZYhrH
JpqPeG1rHmQpnyqfc72n0mGpKrtbWw7xFrGg4merOuitTwhyDI5La+A3JAXUBDC9O1uG34E77RGq
uFtKEZblnsn21DZzJJlQpHk49AjpUPWEpW/8ko1Tj8Yj+Xe7Muz2FZloApQXC6cDwm5VpAjx7DR+
DmhkYpUcvKUZD1dTjE9F0dEUtmIS5nS6eSzfvQP+qe5S7OPWQWvxb3VDuWscX67tnMhAmNmrbr5J
dR/yMr9xDJJ8y7yVUDIdvJtHTGIS5bywSQHrTKOmGcGWEiVqr3ObDgjNioYxzKJgTHeqw6+CFInV
1LgecS9VvKYn9JAgx90qgxhad3icSqv4pC+e1ZG+RGZRHbB/xK/kMb4qgUMM+iHFkVEftYExOtSa
AIb7sm4ycPX+dJdJVh1Hc4/cRJ82jH/mIhD9RgDdi9oyL1qfg4wIa5aGznwLjXgDwGjKBc4FfpxL
aEjegvI2y+oS+3ZyqV1njwegI2TF7zetqxMODs3QgwJRdckBa1NJJkmuu0ffTM5jlPu7UScpAcJh
muIpIJ7ESZqO40zEJvHTjHuwj+u4Gnl5DFUtgJQ+5NLvVo2lqmVWiZfa7x/Gsn2pI8bZdeS8qmow
N9p0p0RgoV+SZz2iJBG5PCPhO+qhddXg79ZN7y56Gd053P6AppxLYnez5xROjTf3O9v2NVBQfMrR
XYlBzBgdtsZ6tqkhECJzgEhOu0W05hpFdzBCWBvyiTkBUWQaQbr0/R8m4yob7HvCQPFUSz9ciDFY
dQlPR1XubtKaE/pAsYYuTsnlk7xgO/Ul0KvobOf9gzI6ep8l/Ugm74Z2N8C6uDmib4ZpWrc0pYsZ
ipHMeIzfn5yRGfUMzzBdMBo4N/pFrs1sjQTKRmgyo1IzeKOdERz5DOOQM5YDJwOuR3+GdThQOzB/
6IfbB3dGeoiI0imR/e8PTjCRXjYjQOwZBuLOH1r4IO4E6LIttGJRwg5B6Rcsqhkn0s9gESkrYyX7
Nj72zrOMI+YEGhwS1LnrdAaTGDOipJphJaFVnm6G2T/8s2xX2Npm4MnNVpoijxtAodxMhzcraTwb
QIKbo9aY8SklHBUxGyBuDtL+9hf+49+WAsIyzjgWbDSQWewZ0tJBsvmN/bu5DIsbzcW6kV3kzHiZ
YS+0hMYZ/vIX++o/fj2EHFRAgGOS2VYBvBCajD+DZRSEmRvasf3BoHkO3eDrtwcNM5ZmMDWUBVbA
Ag3w2Fsi3wAuCsnGmZE2oQvcJpsd094MvGlm9E3TjZDjACgCcoUZXgPIKWZUTjFDc/5OOJwNS/r8
Ib3hdS43S2x+4+5MEHjiGcXjz1Ae2kG731/8DewB3SOH9+nG8rk5Vesb4Ufm/CUMu++H+fx5+5DM
SKCBttXiZoYdZ08F0Skr1L6XxMHJJSuZrKjioKKHuExvVtNUm3EPjMvlDrbnKp/RRPEMKeo1z/yR
zuAij2B6tNz2wU3DX9ivtLVVcP1KmW/UHLN7+0A/m1gKl1IZivFyzADaJpBVf3/x9l/Z/M/Gq5ik
SD9Cjc3QM9JGNvG5t+Z2w0ubVYxyyOY25g6OGVUUl8+lY+EtnuQP9rgfrIAfeBgRQCGi6bDnMe1H
LkAkp9bp32HJp6euv8+8YxroLyITTDODji6v/jJxrl0gWb2ag/VqmMYLZtR2KQPI3LnzEMTdZpwG
oulNtacm/ipD6uafoa3e6pxxqJXxo+2iuHO1/h4F5kvbkc8caM+DQwXidr/0zud3GzW4x/rdFeIX
4sv7oSFGyK/0YYlmaZ8T/6rR5F96PS1z04TgZ0kE7JRmEwMtRn05JSOrEonB7nhKI8DFt0/940NL
P4qhg4r2BbiF2+czt663EIsOt6/98dA4m+FNtx95+7KupLtuBvH6x+MAu6Ovv33y9riptb2NXotz
meZMhYq82IVAxYE56d+13Z/x1NNq9+O3gCHeCmweKOBRe3apAMCO+fLQNUQzk4SaBN6xURqy00w/
DwGMe+aC91rr3QU4YxFZkBhQW3LRh7whM+M77oIHYc2TMFvbhKnPGVZndbP4Uusx2ujimrGxrNxH
bjlD/1ZdKe8gs8fFAFuxbM4Gi8fJcQ+in9PZ0mg1+l3yYOUYl+uR4qYo0wRbdgK9Mx8udgQiq5l7
d2GGrU+r5HuNzBPau4sZMt/RSDB3Wlk/cex3qenqrW0Llju45CYa5VUeF9MaZNMjKR/DTqiQojtg
L/aoMUgBj7aWc7Eafwc/u70OE8FnLRjkKDD3DUimle35zTYhDz3iyEKpiOI6QmS+pRPJWV8a3+6N
NC6g9aZMkhIreYMOQosGdo3Lnj/2r7rhdXA40l9GnMmN6TgfbeadXae9J7L56sjwU5DMc9QjbRWG
p4qt/LlPTThUrb1PPJKtdIrfsd1K2+v2HGef88YzmQ0zqDPy8bNsvRcCrcJNPQ8C2tK9cHcQTROh
NzBCiGqWt/Fk9J60/RuSGf7Ecg8XmbNEFD0Jf7i6pNEo5v1TBg0hT7nPZF9turLumblMaovk60v7
5JzVnxLPeTKcsF8jQnVXeCeecJzIgy3GiQBqLLRO6H5XZR9s2+kcEAnkM2k7MMfMfQ1dcBNs7HR6
FBxWcpvkJSN/tRzx4RZALWz6gkvmauN61kJLprGDy/OxgnjWUoGyVgyRVBdU2xnLSauXKpfDuRWt
e20mLKtTMUyQGrWCJUJ0S6HHV80yfrpWdO1DkAKIAeyMA2UvIn8VBGGDaKymdZ2ubIiqmphPmmvw
+sexcu4mi+FVipLEtBXnZHN4Cg2GwEUTfRKnBdS61o4FXsLJU+chH36IlHI1svprWrr3pNBdNGk/
6H33Cij1rYiis2sPu4SevZ2A3k3G/Kfnoj8jZGFhEVTNFQt9rCh+8e4T+yDCeyeLPqi1pqVdRHtz
TE8s9DpzpU+nLU/K6b8GQ3wpRvIs0L8GOH1Ja/fMTtR1KvJmaciW8DPHPLn5+J633neF0LxCSOA3
mEgHaVyt9hMNzHtnOD/NJ6laolrnhXKqy49Rd3j1o6/BIzvYDYicCofkEuXWD6ittAJMZhZt9zL6
5sCZKEEs4EFSzgiQqi1o/3X0g+sSxo7u0mQvrcsY6i+SvLZVgk6YPry+qeefg14E5ogRkmc2pEfL
a0B44HpomSbSOsmXdtDqxD31swwQVAlQY18vTGa3+AUyczpZrsWQnieetnq10kX/lNSSsN+pYNRf
HyMlf8hMLxj9v8Zemq4V22pu5DT7usA/NgO00wZGkGbfRYNVb42CQMY5XmBAQ24Uvb/qjeFidQ5d
sBlwpdJt19QnZ2CwweH6LgpNdvW7arYNifq5ocnrhPZJjvSu3HnNMm2SZ4NoD0l14TCTorUmPnry
k5CA1KvRMyJCABW1r66eoBc+9ISB1HReh4rxiSqZgGi0fnHysFpxASYGBSx/2E5rvB136awT3id9
e68s7Vfgew+8wiOVCHt7dx1BIoykcWhEI6soOGhK3qk0OJShvStNOl+9uSYr84UGk+Xq34ifC+J+
Nj6ZLmU5PnZyeq36inLMyPB25qcmYwCi8fZ0NvpHgwaWEX8gDEkz695Ksai40n83bJ00WGBZy6i3
Nm2so6ixiTwr4nZbWCUq1xYpya8QLd3C74KfU693a1AUecZdCf/SDupFSohiVzOvVNY7rYnjZGNR
EkH1IeXwKujrJDAUOGV8EagEsYm0jm3i2ltNti9R7DwztaCJpuggx1n/JUu8vZ3h3etxuFX1j0An
B5FT1kXPtXNiTB9e7L8MIaNQJoUI4taBhGYMCPdFa9htS7/6CCPiHKj92HiaetN5gQGmuSKCDiq0
EO0bwySx7Ikl3GFVwObVdejayFfA1jHuTbP7DCTnl1RN18bRJcHfOaH3GMe8ofjWaYuyuXb3YRNw
U6ImGJN6wzH5aWo/tBjbkYItsjClhJcZcBEh6N9k+WPeGBjHakRtEFHI+CNsBp7JrzF04zOJJK8h
TLGF0+r+XUg3dcEs+d1gKLDD/UTkR17m+4i1RMzYV4QJ+UrD6baayIKhH27AKjRogU6mdYKw0q50
DOirLtIv/iyj16vgEHpgugdHPNbjo0UGJUQI5BUGajw7kAlzClg4uY7uZ24vKdf5CChqjvUEHbjs
8YqooN9OKqx3FgextZvG0SKzSOoJKuTrpcP5Utd1g/Fz+02syS7zkT3FKWkVkWkCckHLuJgapFUE
j8tDLD1A7F5VEzXnPwVeVj3KhODDTLTdlnIzJldb0YCWaXws7PG+Zp538oV0T05cmxu8JRFCMbs8
GblfrULDPPtm9h527nQK8FHsB2Zive/WJzV/8IjJWw8Gby/ePZDHs+9kHLJjOdAi16upOMYWB8Q0
nTtLqCUPTQbOfLZhjllu7Oif3TkJ6rnbB09NFLNkrtW2v01td4RgbqEJoq0fOkAfiDGaziRcgStO
W/pjbCWX2wdjRLmn+SjNxXT1GNxDtOxnVyKiTwIb/VOQBWhFnAFnYZJHuw7Vr1mX4jSwGS4rWMMk
hA3jclCt/kit2j26+yrSp0fPTgkx1G3z6KjSXASS6VeX982ThJK9wRVBlZgk5tZLuORCaRMRXj6T
Guteb/9wQsLijHmGX2pQrYXdC24DJAXCRNGdtu10iaaIfdWhmql0gsd9ycvjmIU4RV3x1QqouzAI
nBPwuOfIaOKdw4QOZmdLfkWE+IcMvYvvDsjmVKCtHYJMLhmd4KVwe7Ge4LpuTTKDFjKZnEXfNUSu
+4Db6lzy06CeCzzh63bU6blI/zJ4296qxkd+yspM5G5kU79Lk9pYic4okeF1w9LpHX7mNohjg4Ao
trjWTBEzmrCZ0nTQcOYpjgzRtMfxru+CztprPhajiHIiS4zkOCeGlA0MMb9+kBN4tzQ2NtHss8RE
xxBj0s5DY6uVF1G7OwrlHfIYueI2EyypxJEPycRFWo8IRteyZmeKW77Z0sONw0u2rRwa8VpFX7Ft
JbjZDvUF4gFMlLAfYgSVrdVSK7qHMBPXskv2Bo0/Kiitxb304umcPW6GXlWJeKmH7ZIMCmzxlsKf
xwa6Fl6yBrY07rEfnCElu+coGbLtJJu7ahKnqc2LzeA2P9JO+/RFL9CS5gsVzvKWktz3FsY2fwfi
wSZIj1mB+ZgikFyAgRVmUu9iHC9TVzyWRZcy8xwI02lDbxVRw1kl22aBqSV2tbXdhPHayyEZZ534
ToMebj/dPCROw8VNguP8/8lm903cfhnUfv0aIRJjrBk1fQb23Xyqxni883qN0yfrv1V5QIGjH1pW
PpTA7QcjDBCypCi8RogGMWWKYHa2imOWalEKc4UACpIysZZCKuIXvfA9Swiw8y2AHvFYTuck/sgK
299z2KeB6rQti9RYbUWBDJPwmHgJY+GcFjUn4gZLdujTBGvSA43XFq1WQtx9wIzHDnRmZM4rLpnk
KsP+rQ4oPyKliK7kwEZC0slP2nzd5eI4Dmq2TPsDhuN+4Riy3AEwDqlmZLSzBk7WSa5jh8zDjVn3
wcFySL66hcpYBowv8RmkfkQNjuJ6YLR6hJV2VXan7QNm0jI06iUzfXxKEdGOyeCtSi9EgJV1+Tqn
Rzhf42RyW7SGJz+tj6M0iL5gwxgHbx+pqtnrmK/IemTY0033mZFd4ZA4u8JvQ2oOAm8KGzhdOrh3
7IfP+lD94BYid554HPDvjb+fUygRd2p3plm+mEyhyHOU70WS9AdQSw+oime3yXAaE3F2VOxxCqa+
aIv+pUmbxeT0qE6YeQwOzVknBMReym5JPpNcT9PPmvQA2or2qdWxD4iKE5WpuL+ZIgdYKZMD11dM
L6+6zlD9oVaYf9wK93kh9mpCShPeFxWZZ66yj16lLW1Ey0wlbCDq5oqMRQ+HSYehuxDvxmRom2KO
mG6ZSKzjoVoFvny/WeNvr1heyG6dxndARtugxRY6PVc2hH+6dpXnHlte2lXRlO2qFJSImUEqZ0pl
hcIc9yfhIvSBaVJ4Ijm1vn3fqZGKabZQ3Mx+ei/tIxlZOGOIcFi4tj3tbBT9l0o83B7VyAaFpo+n
FUwBYu+CGqSLWhRQUU0Gl0cesi0RIpje1u0JOsWGQVWQeBcAf+XKh/VTiyKB8MncpHYQjqSesfQR
x51Lv7X4XvACst7crJl6qL2HY/7EWZ+Z2RTtmL0cUyOl2MRNU6bvUR/qO8OhGdwSVJza8XshELEi
aYl+e+2NjuzpngFukSNhCrgDqhh1lTPJYhutWR0iQrlACWAAx6SJTE8TNp6Fn1ZF+G+EbHRN1PWC
OlDy3mCeC90fGc24JSfMp0TwI0H2d8uwDvaZxSuOLuqQY7RatDhglYNmNs6eRD3wq1OsxvRMdqLq
rsqi4spavj0KUEsGTbVu/YDE6fmRLryR30tqatf5MhTBj6QLnkI5stIxQ0K+xmlXjdmq97VvqyM7
M6+LfNlNTGhSDNQN1hB0VssJiZFWm5+sp7OFLb0aFb04syf2xPD4HWlNdFyEFKI3y1WcdKfYtn65
hG5RVTeXMqKi1itsuoS5LOecCuSM3Av2ndYL3iTTfqi5SEaelddqT0OGp7xKxh9ScRZzKqY+Wsyb
LSp9HY0JhZGGyqxtV/MrwzAygaVJcdeSirwcUHhAdNm6iAstAGSgi6L3234yEaCWhcV+TK6daX9E
FUeHyudbbu27OZZnfuhALTkU3Vs08d4Zpabh1CywQyNCiXn7LmZyJwyr2DrVkB8TPzF2DQYCcjyH
TR5xyIVozDE167VnJ5LDoTfErtb1y9Q67bmplTyXzNxzZqZ7Ny2G/VwDO1lfXzOLRTMexQ8Vwmud
87P1wWww/GVrjVijayrnCQ8JPi3ah74fkl2hnB9t2GTH2wetUz+jSAvBRlb2OivjkxYqPVjSmetW
BoeQYzG5r1FPaheyEfM8QnrcBRNOcNbRB4bt8DFN/aGypbNhLbGPlgqOiFGohyBBVRzxd7VX//Sh
2xE2ZdxHJE6Qm6ite4dNcr6o9JnoQGbdm+YyTEzk/PrRXiM8BGeaCA6ToAnKX3ka/D3DHn87n/nH
gWxJBE76XoK+IQNtS5MfWiL6viU6PzDkerMfUxxPN9mtoTryMUzoCIp3j8KgW/iUCf18UjMbE+o4
AxhZMvrjRgz3pR6/JR1K0NTFzUD9eG+n1cUdQixlEKFx97S5i9q0ibmWeu1SUskgcaBoypz0UUi7
QIbzhcPOWzkWAmyD0/rCRTvEc6vGZdnU67p3XmTlNRyDKJdC1D1FW780VMbLemANui1EtFdK4AqW
D4WP7Tggm4Sb/X0q5tOocjn7x/GdrLn7XeYSzO4pbutFPcQcbq1in7tM/emskQGc3+U6yJI+GOud
DiWCShG9iClQdMQj9Z7Paqza7tXQMFwHlGUCLgylPiNjSZBe1hxwvaC27dhUb6+T47xpPdo0YeCZ
N3EM3Z5wNQ3TIqTa0vvweaIQXFG6stfDQDEApcUM0TcRlwDCFONrHKOB7FwWiFLgxlKIJbw+oGgd
aGTiqqOjwL0aEy9EyGxCz4AFyzRYalLkPlJ2iqqHoUNUMTN192XKGC+uokPjRu+z+V+22XtecDUh
pEXsbWgrc5xt5173GBryZeSywqMESeXvl6DeMPRO8HyHQj2By09ZsdKR9bEgqq2+ECPE/ujtYyN6
w0XfrooeIxpUCMoSHlRKdzuSJI1fq/GX9Na+dAzsdMu8ld6w5AcXErFYk53+TOt6XLrgYJYxyk8b
hiXBoFTgc9ubUL51aOQPnOMvWohB0DUQzM3rVdduCBtEte2xPrcjB76Uh4uGkg+DCK1KM3n32/F8
a6ljI7EWOad4ZBIlLbhkXBGxdXLnPiVL+7QJqplykebXylXnmEVmoeXvZH7U2Ij5ayo9X0+FYNY/
7chtj1Y27XNyoHkff6+Jqj9oRtpv/D55h9ZI5i9xGJvMWMVmZx0zoi2l3fvLbOBu98Y7ziTRpWYK
RcKfGl+7Lqpxi5QAed1wJF4bzVDvze0M9RXT0NnVg61fvVL/GobH0C/NnzQqUDwX03SKhZPsbGtq
liFm9ZVGg6okWehQ1uU+tk1F0FK3zzsOf74hzHNHjZNnEzrrcoSw5fjcJwGElAL5Jtp+LmfibZxF
7Wb8wD5bxfA7me8W73ZhAPDIuB/nK6Qx1If0x2fTLM4wBS59CQ4kaDoY6+y7eiP29L455CiDsR59
5n6+emy9ZpGiStTnlWDwiYElm4qxD7lnMuOOE6H3c1IjcWD4nAlqfp3XQ+4TVAfuuori98gNnsq0
vi8m8UbY7GeWObuoL1jVEluRrWuTi00LP3Xcx5ry2urpEFpEcq/ajHJXzDdRPfCL2pLG3mTPVsi8
uguhh2P15fImhQUIC02eaaT5prMi+1kTrzJ3d9uwA862unnENEcmcmhnq4SBh0qO3dFsvPdK9/ap
8HEHmnsCLrFnyeojIGALeg6gHmU/DR5zcgGJP1gVfj4uipolekQEPBVsvl7HpS0YpLD5Je8OZupF
OPm7+d41Cbze5DydQfOeBsly1+iEC2uavCidWlHN5cRgBRvipiXIorug4mbQC9zSLa1uOxSXEh0e
HE0e13S4tBNnvKs97VF1QmMcj/2NKqKa/Is5e4MByqKAdLFvSp9FLsJrNbiXmiyX3Q1EdbtdwsQn
1KQ4a2in6S3y/oaYEJRKkqVdzenhiOMxbLw486e5HwaCnqwVxhJWB/y1BNWD4zHm/GxxgeDHqyBc
wqxDPfiOxVRs58/rI1IrSldvlXVIhZAMkfzFOymYmI5nQejS6va75se2LHDgkQCkVzBz5uNO5erm
0rS4k1R8xhE1d+nZdKKihUxuke1s0g4pNKYlDottpbgoPDxNmdPw5uXsYSrP3s3cgmDqYR+bOVlJ
XOwyl45iEM4CO4c/e/KTcT3mR9uDTxXNZ/tcm86Q+j/sipNKkLM/R7Sg3ajyt5mmEwpuWC+dH6y1
hsMdV/8iy7AM3Ky5HnRFLqC5UzgU6yAlGrPlKJ5nlAiu569c4EcMdzBkaL31WJtEpyFvc9jFm7ld
ESFw4ygwb5tcHCWe9GmLRUNbTzXusxTXRlH/LHnn1knqP7cYa4xYu49bAEpx7jM1FYojI+StoBH6
1qhj/tC2fRS9epHzKStr3KPswDXGIdu0p2MZjfprgrd7lU3xe29y0zfC2Sp/4sSWUtbWuDgwIDW7
EIk/GssJScnk0zKer8f+xkcqO8Gz/b6t3XjpaDQYKNiHctfJYqRu5C0bLOvRqyvChUfxleXvYMyG
N8ag+uiecNEhxM/Q9OJk3pNOOR5qo4GBGpD7a7tJtUTWkN4l9B6WWVLRhHFc0EW5zwy89B4Z5yyL
PjJX/IgNRmHkQbjvDO6gvUiyde8Pz6kaoxWBjohwRtKCpC7jJc3DfoWkZ633RnDWJlYs0x2fPAtN
FDc/bo2O0UrtT7uuba8Gz/GYuAjZRrvZi7ivN81419LxmtAteUnw4hdGs6+w5aDDcbZdiGtwquBp
wIww4jjFagqZU1qKPTakAMLcQFpXVEyboZZXsEeYWsY0ezAslDclyzdGmg5Rn6mSc8sJfmnRxCs0
vbgOnBYfiGNYK/Qkv5E+/+ufwFLt3/6df3+U2NLiMJJ//PNvT2XO//59/p7/85h//o6/neMPzrrl
t/wvH7X9Ki+/8q/2zwf900/mt//92a1+yV//9I/1jSt4r76a8eGr5eR/exaQ1uZH/k+/+C9f/xM6
oW37EEv+33DC5a8s/i6bIv4nOuHv7/rPMBlD/BstfMPFEC8sBtzQH/qvVv7HvxIGKP5N6LA5XN9h
j7ZdKAH/GSZDAo0BtBB0j+kymv9rmIz5b7Y1gw4hMXiwBf7/4ITmHwQWnaeFYAM7KPwsWBviD8wZ
nc+yqpUaLkVv+WvAeZtKDuLUYTLYsoF2z6UYir0SMfVXbDOabkjRQ5LJsDdQj13AVZPr2UeYlzhy
/QhHYXGJGSiSHprYZkE97iO9FuPPWPOqbdRk3X7wxa71q+fe84a7IhmHO58Z5OYvb8T1N2vhX5gj
XMu4kO1//Ks9o2P+gmCY/zAB9oTwLjEjIB1CfP5K88EnXtFEU90lRCyy7VkETSk+JtHYu0iGODRc
N6JaVwn6ZaLZlWq9U9MPxqWKxBft9eroD91dyUH2bBoZ0dRKk6Tadc4ZBxOrQ6Ou2ADFkt5qujMG
lIKNF2TnwAs+u7SPd9i8HkpXGU9uXjL1NdsOw3HVAd2BAeXoxbcEfnBsHNpbI+cCjanRPuyKhJNl
nxxT2UKRc7Goj2MarukSBUcYsddA07xVSzf7WQ2+t/BdER2jtV1oJMuM7PvOhFGyENQOYdjE/81r
6vxBKrm9po4LIcn0bWRN5h+kDRG7ESbVUV7CaZQbxonxxu+EWofSDZ/Y4SkQpvGg4Qc/WjG2Dcqf
n7LsPxGlt9vYr6mxZEU6RUqieKesHdJZtS6czlzUyRbfof1IkFz6QPt1wQttPvs++3MT2G9hJjuq
VBqHOESLIxzjdSg8TAk9EepFrPdPkCnoSTpwl8hAJDsQF/c2i9DYu2ZeXsRgRNvaDhrIDvRyoQxk
dwCxV7rCG4eBEKz7aPbGE1Jxu/AZ3URO/jKG9qpz836FDRpCgFHejR06wSpO58QbuYvoy+DYmXZJ
JPMXU4K+U/XJsrLHv8CIZ30cBx44VsAi/jvyyf998wLc0YGXug73sPUnWBSTQNhrVdZeCvs9Dafy
6KU0F80u0XZNhDoiCcz4yLTHOQ+diLcpBlcnoDNp4gWom+RgFvZFSUF0qizWVqQR1UbbsNZf/ut7
8Q98jO4armtwSvFN1hg+zJfVX8BaNkRJUbVhcdFNrT0kqf2/CTuv5caVbNt+ESKQ8Hil95SXSi8I
qao2TMIn/NffAdQ+vbs7bkS/IEQKBEkQJnOtOce85k5mb+2ojzft6Pj/4+0Wusq/n/rz+/lQrlzL
cwj08/7r1CcZfZyqOipuG6WJ6K6J31WDGUMDY7MVDJtuY4NtMjYn/xnvgLbSLbVx/LY4+0wRwtbS
n9wnc/TDt8bEiab3JpczLChVS/pgrL3R2iVqukbvUgRoHpU/utdiysgPNNwJNfb/RMst16r//EKc
awa1RNNynPlu8p870HXNOAoZW9+Yn34SURqd3Wj2EHmi5nIVVuvQkfrWdZGeq67ULiZXonM9tcYu
caqnGO4YdORo2wheBNZr36tSPCwLJja/KUO6RzPmFKS/LDe9TnN/oFeyVlGNyr/myi74di7pUsi9
LY6qqj9VXp0xtuzEaULLc9IpQO5U7aY33UUrgOHTffezAr1BdBpFEN1E0rrUnlKvRScJHmpSXAJK
RUmIzIzAlsMVDzziGPJ8cmEMEOlLc62p9q9G6dFtHlGvA26oGzj64uLR7F+Vo5wOIdC2c1Cgayyt
Jv8fJEP7v6h1HLgeRD9DEGdrWNxI5vPv3w5c3WlJYbQDbXYbNcFgrIjw6h89u/5AFMGFt0N83Nde
v4ED9ksKL/ltQrIwkqL/qjCnEq9gOfcIc9RR9loHTMUNnpJRG1bxvC6oscHUxl8tJlqMiMfBcJLP
pPAA9XhjdJfROD5UaSZXtZ1yJcod68sSgcuE5cmq4PVhSva32LHdtVGND0lJpvQkoZ4QGacdURo8
90z6yOisCDufPMJDKj0/aMzWdzk68EOcO1tNy/vDMBGAajl5egsp1HRB/QNkUHmn3F6/WWimQIW8
w1hqrrr4H2Apimnzofsfh7ZpmVwRHOLsBCQsd4Y7/dsuJkg31uuoMa9NxrS9Eqk4+14rzroadNSs
sdiD6vQOyz+WxeAFAbOkeZ1aQwK7++c1ItB+llNJ9PG/NvNvqzBlEMz25hf+s7VOASro3LFE/Dtv
d/l3kCb/9+efNSeHiVkee4TNOD5zn3nzWl9nRzKAkTj864XLP/685fIBZ7HFzrestz/Pmcsn+OfN
KRHwYwQoz4+YIjf/3+/0z9p/b1f8Il9vngrNn+FfX+a/vtafz7Ss8+dN2zK7J2IjamA6NvCkM2iW
v/dDYNXY4ZZ1l/8si3HZ/cufFqesrG4R9/i9gC61Jdn9opnBORaGf7Cp+6v22gkufZ0/mNtEK2Fb
dS3qF8axb509/UUosNyNzeuo9X91hSWOrTQvlBP/0ofG2XS4uRoZfaUDMYSRHL7LTLc3SdshOiRS
GNUXWd56+Rq07i2hyU83xwn3U52/G/SAd4U9XfNW38Y1hJg2h89o4FRoRdrtgPZucTmZFPsKh7JN
nWPOZ5ggA+NmGP1Mj37sURWvQ+bZMXLapndaEp+RL04NpjLpEsTuWemOYifMD3147nMuo23HNmLP
LdZ68pvRGf5sbTK38Kus3CXexHDesTTcnPgX8KpbJ93kGptImEOCqKVTP4jOuLchfA2ZYN3Qm7xc
Z06DCWaOaOI0oIjkxXvDLJ4i4BkoTrodp++nlX56WY2jd6SAGyPzACtm7SsaoZAa8IIXvs+nAsCQ
OXgjtRo1hywvlNWcrYojoNyW+KBujVfOPEnTvYWhis4aXutVWuCbsv0W+0+9pXhgXOwqrHhafiAF
X0UKm5BIh1+JXT4bVt1usNs/JSH++ooS+uRnT1OIKbpU5b7C3bxPu5OGCTPwS3Tgw4ypxv7Zdj/d
YdjUSA32jUgR6+CRvoPYklTeA6iN+2akWxuB4/WwtQyak++90BHnQufKCN08HeNjXR60CgJC5Dgn
7tjQFjVyk6M03iVejfdJsB8o+UzJ8DOu0qcMss/V8LhKFkR9l9gjQ6Hpx9GlcqUNHGC5V6NKaC7Y
TdvV7JEaItrRFumUdQgVMIHDBBT9UoFcd8YuOLYVVbBagqWI0aSuxEBJ11BRuJnahNFNxqVYuq/g
rYrVZIT5ilpUlg4kPRuq3bpT4bLzUbTXHaV/VwMr0lMjn4zhL9BYp3R4s+zkl1O0O+JuO4payVOO
2eDi2e6p0OGRFD3MiIp4qMTovk03utApSdda/NRwn191UlzySj53hLSjxdvEVg6moR8NgOGHQBPn
JrXfBvJ6732JgT5CbFSq7qGunBqPd/eKh/45MimytUi9tmFNaZ5CMxjduMPpRv45buhdV1nhyQ8g
aiX5i9mVe518+xnIVa9a3So2TZxWFIPJusMsCnZiSn9NVkcsVtnMqDGKHzpAvhxUViXAY2UNOPNe
v4TI+Es4E3t9dG5YL+ud4/r0TiMD8KQX0igcAdG73yRK3blgpSdPybex1SQzu3I85AZWr2DMt7bU
T1lo4NXGRA6TI3y0igAzGkDTKPjKHI1YEgYbu3DwdszWwYeP5c5zwvHWvbhJejf7aKtzQUSAngeY
Q2evpddSYERm2yoLr1Fr1avEVi9Vx3wQAcFFc0FcDy6n8pCXh4nxJUW+4pXB1i5J/NfeCRMiUpGx
6So7Nkb1g2OoAnAJ/s2U0C/sDNVA1U+CG7T9Q/PYf4ONeK8swf5bBZrVrAX4PoD+dwoYzsjVcCZZ
zwYj1BW37fzQ6Ua8NrQKIpnv/e5VRYqarXK6wu6Z6dC3nWaU6tjTMQFMCIe0Nw0x3Hp0wvfOtfZM
xYZ1OVEdtKa9HUMqrbx+3eHW4QI5F8MjJkpUYs82Xm9S2e3NlFgJRpEYrNqoHhQJOAmtAXqOMT+A
ifPNAcuCmk0iVEO7ilgRYTO6graRn7LD/cGOVI4jCbl/j5Q8wnjxwLhaE/AZWW/8trmN9kNRaQbN
bEWHrKS9309AqCLnsZkMb2uOTBqbzD+j5GlXsE8p62N6HVIdAwClMowd2rm7I8A0zlm5dv3Gfo71
FN2hBGJVkzWPpZLSXp0950HKCHT2WzIvOiDQy/cCH6rfXQyg3zDazBfb8C5uwC88NdHR6yJvPQa+
3Kh4ejYqsKLDjNAzCjHsOvOLE6zbp238KrlwroFMgU00qn00S2YlHicEFQJaWrjPUor7CKc3Y40h
sE54WLvlWyX1J8IXph/0ElbE62Gkpo++1kzno66GW8Sls8ymfRsY7c51yx3ywQh7rQ1XKErlrpc4
DSE/7wfUSKtAG0ZKKF6+1WP/2JuCETQ1V6GlEQWcgisAjq3NiIW11UzQwII8iEyrZruGf26CEv1u
Xj24yfCcdNMBKjNErOB3m8vfolXoM7vhYE9TthbUbfWccHgxZ83GVg9htYxAOw3ttYIQs6HUTH+z
ndZ0jd+dGtfAxEG+6mzcwDWzpsiujlGGTIZKaUhOtokgO8ZTOQbig4xXqJPIyM9d6Gu3XCH9WtZY
FstDSfrmXXei4RzYFP+Xl82vF+yYnx5CyFU3wXhqiJY/kF/p4tIMk5e40fG681aqH69a0bXvFffT
nZXp2P3IirhDwMEuPG8j9x67LG2+Yf1DbLRFdBuaQl3S1gzAldXajw6T2LItF2c9jWffezQ0/CZM
xbJ9SxfwnEQ5uQ1u+uWiWP5lZOJM2k3zoVmIhTxDKy6UXfqrptMu9vU2+wSxt1tWZdej/pEh5ZGo
w+WmeolOeKofazIXIdTNW+uuCUG6Pw08VusUle5dz73m5EV0QQSlllfq3h/2vCbSgWsXuNEHmi61
HfQwuvRtY19DyS2jtPzxcwopjwun+jW4VYHWtWppJ9XngVnzdqR7e+g6IR71FiHksppuvZtWaX2P
BIjRloOjN4aDONkKbRH6hPgNquzbsqY9WTdkr8Y7OsRhG7uDdQYFFt6ijdSsfCP8TvvMs2JTVHb9
CxtQjVzPTJ5xRmjg2kbj4DaO9mhVEMGW72KhyyKbSn0PYLXX8BKie+sW/skhbHrX6XXDDN57WXaQ
SKsHblfVe2orc8t50J8rWdU4cvpkU+hG/VUUwE/mPVQ6MfqgorCfSgnLyqFRgZokrp7A2vPLzqv4
jHa9yAu+NDv2aWZr1s03HXnWtFTbVl5hvwV+9LysGrbhU5/MZYNK97Z1aRfnjOPuVpsZofBOa301
qf/3jvRwmGKS6J6IvlAHj57/QfSN/hQUHUa5+Y37LqOh5fkoOdmGrTJMBGIs0cpV1q0ZkQ5Helb8
7K13bUqNry6I6MtgKLsQit7cDKqDf1bItXNtWul3AnJ4o2l1cOmAzd5Qc3kIjcz8p0/zr+7Fd+ZE
5cbCBHMdrd68dgXeiOUtwFl0HHC6I5JN6jWYihxXXfvWyTZVMrrfXr/681Hqlupq4/pXr6njqyhb
tckKj3uyMtNL0B2WtRjy2euG97oVg2ZelhV0P/G+Ru1p+TwOlpN1Psb6TaZWc/GVbW76aVJfXUfd
b/7OGU2edUFM8G0sRUKIiOtvcpxZny4/1rIGdYh67XlZdefiaZ+jkTZPU4zNp4JcuryL7ffIwGIh
7gA5+3Pju+U24or3I+KoXLZBeEK8ZgdFD7Sls3M2X5rmyf0PiDysyueYGn4eww/UgwxNj/AD3diO
Vhr9yIneWt4lMD18zYVziBMNX4BZoeWOc3/LwTR+gKnYL9vB/iJo2Dvy0R5r3L/cc3cOUIWPDpXW
sp2IiA0ig+vhUUH3PI0EC+/shNOL4cFpWUOGTbuKOSUep6q0jkamDztgWesWV/UbbG/YZ9PwhQeH
jpo+AniwC+PJrvSf4KaHL04enXqAE9y9iNG+HlHSwPk1fOlGeqEuab+mhhkcSGAh6CMy+k+hzssL
DQAA24a6xon7ebo19UjtHC9/Xf5Z4jSlgFo6t972mttQ2nTO562SCv/U91huEjwER5vwoG1B1+/L
IR+Aa+FXg6161+pRcfRTvXo1KPAtH193GqjBY2Ze8zAYQI+iM1s22HXDZ2O78rlVpnmK4YJsl+dz
3LGpavof5VgwOslRmPeDbbxNrnVYPmJhApntw1FckgbMsk277M8WHenFjPVS75HQIOPczdKeZZNO
4G8MAMAfHg6ufa7RnyV5Sn7osbVZNtkN0QjRI2bSrtfBYzNCT/MdJmlA5/yHMqdTX6lKPJBoal4m
OsFgGfnuOI6OlHmmt4J4kUMtBneXDP70o9QZ2rfj9ECbo0VTMWfKlDX248TKnltP+/HnUxHRAVi+
6O96bFtXT6MvsPxDRdNNhm7+2k1OeWx8yRx3aOUXhJzl07YTYKNKxfYxSlFqFkZAjdgonv7sHdXm
sB1KxbU8wNMYKQg18w+IeuS1pzD6TN5jSpw81J/lS6Ta2eBG/+mFVQvoJOeQGQrn1atjpqd8SU1o
0H3nQwx1X3BfDruRjuunkex1I/o5QIV9CoUcTj5Mja3JkKAJPBeqOPakpk2h0CfOpyYSoB+mXV2L
KGRoArJq71iFey2lY+88d4S823XcVdsnH7HVMXFn76zOZFVAO+51BIa136ZrRn7ePWmmp7GpMfHS
UdU9Ovw5M1huMd+EK2tI3zGRmj2GmE711sYfnBHbmPbpegiRlYixs/Ve8Vp4/pF8C4BUQWWehs47
1DlzQITB7tXFoIPiFCqWH9N4m4zumfSaT8oYhzTx7LfWiMK1YXSgUZzG2EUu56iyy4EMPfIWpwZh
d1C55Z9FmBmI3agnzT9afnK9GELf8udgz0F+nYGrrppVcIQM/PP8f6+3rLwszDme/c/DFvVcmE/n
5WXLBpbnJ9irgAPnzf/zJJdxf124trVqrQTQq7KIh5YdGe4QD9cd3uXN5KHeYlvFenC0dAuT7S13
LeovMTOgiOSXfeE1b3H0kdHhYkAMfK2enduqJae0mheyJfQlLonoGnPZn0Sg6Kc3oNNq7Li2N6Ey
ZRfhsvlyG33E9oEPtphNkJNVlAjwMGbReUy2Xnd3rdb5s0I3u/HlbLPH5fH3X/KsU5xCsG88y7Rf
2ypSpGD+RvXKF4rmsNJlMfoVKhvUm3RjDKRixBy22biNq+4jVmFBYAgTgGAmIUOStOzqjobz4oYg
JZfdw1mmtobsEWxKcnkJ7jRWSdW9Ll+O6mhJFP0q08u55FhMp8b6Jh29OGvMVEBqx6+iA6iIMvNF
TyI8dJIXAI9gXwl91nE04hIj1N0tzy3/zRVDdMcsNxH0gQ0Jccg3ahy0cGkYKIQl7Ijlg0Vmgsoc
N9+qSDO+MdkUIT8aUe31i5I8DTf4IUIGs4UZeLOI58pappaub5KySjK057XqVI6mwtvIjbcA6bAO
nDY4EeKAtddUWALm4+PP1u26KU7L4yxGPZRAcMK92RxFkBwULcPDhH9pG3KposWip0yWW9jiNiWH
JE61lT252trpErXumvqxtfJ2r0c0UhPg6ntDYSrTxjpbxRiVsJ5gZ+sQN++mun+LrRhSU+XB1PH9
E5NFC23uKdKhcAhfr091h6tp6GJnbXuDwLlBR6+cQSUiMcatiEznpA3Bz16pXyhBsrXX1pL2mnmz
urzc14VzTyd45MbQvy10RH0+ZRY64vJXTQ+CEj/4KBIBLDiS0pmAAJpvU+w71yAFIdi6D9jo4Q9j
9F7lSekdW156VX2HKF751q6uNObpODpg5yHtiQWw5MCtD6p1wIIGhrM2OjnukQH7W7MT7U2Lp+QY
Tt1bAyfr3CRmes6VVT5NY4XAZgydq+0U5i4xIYCObYTvz8XCHxSBCSRMmCdE+isfl8sqHoDrudwa
1v6omXvUBPnda+0dYUfBOZSMrEs43vr4EiLqwoLtJ1szTYutrafTk5ZTZeR9iJJuqdnKKIlPYqTD
kdgV5sheiEOZpcYpsvzrCLZgt9BMpGtDKyKJJd0rU54XrseyyAbzYQZJMp01iEnkAhYlXO7+WUhN
5Ou+8Gu+jvYzhJSk+x72HrPChlugaItQycuBZgMFkSUfXtc45d3u0/ak2I2D8RCZBOy6ymYKDgoo
Qv0mthUjf85rQKcLcqgzRI19rbgsPJB/FpCHMXHXxoAGtfjGbuqvyBiBRe14p+Xz93O88DCr+FoS
UDdlnLSnZUHJqT3F7puPLvmoOEFPTZPc4zy1d6kxNKflKXhPf//V+Qk6DNd+mzROwHQYME6FWEJO
8bwwRnIRdXf4CCU9cao1D5mIdc7EsNykLZAnhkZRmv05zt21WXM1BAaNUH2Wc4aTfuw9OZ7tbLjI
BLi1bpCR4rrcRpGnt38Wy0PSfpAr+fN/dMrnTtEXx37+JssiI1B5E5Bxyy0EN+Y0LwjzTbdZDgRK
6NGM5CtuRae/oNDqwT7wEZYFlvO//wr+9Rcbw1SDWnKz8H0aR/wN+bGGoD/983D5Sy9dRIpOeQgr
UiOXhTnHNssqew0tI9lFc7rssgDzqU4LwOef5zyJ1jaJYJBqFQScYCZjRkmGtdBzsTKZzmsbznk+
E3I6j8HeH7RPZE7F2s6qYa1Z7nCcOmaSoizP5DZBFB4yZFxzUMe6xMp1NtCVlytaoMZu6os3q5so
1Fj6Y9CgvMuCsjj3IsVMOXK9COcerNbgz0zruVHKvloWDqN1Uuji7M8uaTNi+0SK2n2Yj4rl68ia
cyhguq5rB9ikxHnG8gtBa3K2u3ADw68//MG0zmMKMI4UPqgZ0ggJHiiv4TqfzHQbRv0AZsIaTghd
AroB8HsX5FKSZOERa+maKRIX7czlVDNyHXrA8thHYhkGbXo0+iTfIFfHKwoBIKt8ArRroj7MgHtx
ZHCwtwZYCiTU+S4K2pc0BNKEP6Y4LZeD5a//ei50OBBn4EhjcFy0TeFvS9QG12TKYFFGuJJkIfML
vUIfvzA8dy3yvNVEPvbexZhHd5fJmFFYLzKX1U4fEu8+OMauZZr7RQ8GY7CPHNCXQN+yIOiPfaVd
4HyLa0uUMiXgkOfN8OC4k7yYqHhOBCTuYjgmn35mXMG01C+ZXQ9nrzPTjXyObH94ygmLu+VoDApT
606JT0OQdITZ1UikEf5dtR/jcLz3s7MCzm2+CTzHoEDoO9VWGT1tmrSLqMUa9kXYxT6TTvSQ9TLz
GL1nBH5lISXlZJ6uuPYNxUv/aFDh3Q4eNpIu7ftH/GdMo4QeHCJn3BmTlj9kdU6V2CFoBsrs2gDj
vq/xeLsUXz6Ej/srI+IQMhtybFt28iLQiYE3NQucw6m8uGU40Z3x4PRnof+SdsmvWg/K6/KIWjxD
wIKLSpr4EvuHbb0PaPFHzRWfraU5WxJ1UV8YWfw+WNV2ed4tu9njG4kjhpP6rc6gzRSJ/eT3xY96
JLgF8Tk1papxDsaIAMaY7JdSt+t3iz7/sYwFIO4wV++FmEisCHOaQvN/PQz25FYOK7P0853KwhGT
sIi0o15wb3a7sX53HRANnu9/V5bg9yAXXoJ+3+t6E1HK2cUkIjw1N+kkpDfNC1OVMeIJzDwJ/gPK
lYX4arQa8UBmv+CRbpkYMPBQdjo+tLTbmXu8VY3mvZmjig95L680UtotCRPGQzj/BRgcxGGMfLbG
1LeiVS9PSlrjY5RikjNsZ1yPE6GPaL8adjXy/iFNRsD3OjK3ciLYZ+IKlLaAYvXINiCcpb+zusUa
mJflGwwjehuxothmTVhITERnnmd1O8YNmGa5V3534bMvu0MIVOht8OKTGsjiSlCBv8DAgIU7dPUa
BRf1ZB3NtmbzIVxuI8IZ0MipCdnf0FxBKg24w1M4IYnkVug36rGGDHEeRBH8NiXgdqWQEm2Fao99
XZVvNQ2ONizSuzUliL4G84a54YnOlPESR2bzQo5n6iY5MtkmOdZDq+4538IhHvPQmE1+Wc702PHM
c5zv3JFW18hr+NW41eVPaZ5ipTDq6/JIuIj2NL2ic+NWK80EvWoGU3TH7J1a7+6Q7uupyL7RDo/r
oEvCW5cOP6qhHC+0Ral920TPuZ5tPNrzYuqmi51QR890SzJjcbn+VXPUT5I2D2if1i3SipWo635O
dBofTXsqj11Ety0wJSgKxCL5SEPbCBh7Es1mfpDEl6yiQV+7JV48D5ezBq2Tvnb7A92VA1VV2aTK
h8WL71O2cCrvE3k2YceRV15oEMH4y3xnV0pbp/Uxjj890mu9KZp++H6HIooo1U3ome2m1AHsaNbY
PDcZ6vi2muKfQxhvvNJ1fmvgmuRO6/pwz/DMOxUltiaTAhcCyHCXeVF26lvdf2yJ85vs4V34ofla
2XpMA5EbgRHpxitAkb8fLv+lw0mT1GaoWKigenYGLs7DaH1Yppr2gKWRrMwPq3r46OaYi8To/1K2
Pt2Ik1mFnZ/egU8if0t8BrgWFWDbyeSdqiX+yDqkV4oJMZnLu7rz089o3yPxALEU0AigSzIeQt1z
nybI2rRhsJZZ5tS/5Hsbg8VfetN9FzST3/N87DaId7J7CruBEAdoChlS6n02yuSjj+sd2sTk1YqH
H7rEQML54X0ZynusPKP63TsFrZkAjtpUHCj+4N1VoNfs0uayXJD+0doywIgVqtPoOvC4px4eIiOC
veZCkQ1dDaTw0PX3OBU/0jhEAz4pSJCTu8GUW76VXNmzxHrtHKd/xgUOsdtq7rEW5pjjPXHkILL4
NTxSfnUJ/EO1zWm0HPtcds0zMJYXDFiY+8zpEyx0ZM5GTeekGtC4ZHVssHZph3Aqu3de8yFra8C9
wYlR0ypeV+4UrMeG+tbow2INLct7n4rBWyFPl8p0Pkw6/ESODpUuIPCqfRpGgIasgBwJontMSkkH
ykwxIKHeOpCPps/312KrNdLeRpj3VmaQqjtdYSaMnQEQjli+bZEb7nONvQ3NfO6cUgmMx7ILEK+y
DY9Uj4jKSO1rIvXoRxTiqplS7TsSGj26BPyGGY6kAnBF/qmATw89PViQE1dTw0iW1524qaR9GzQj
WHlFBr2gVZ91LernNCzLUzDXNx2vtr9IGiPbbq8aW7z0YIDOfpOJp5ybJ7niKmXkC+5vmtyvBG6k
hs995TiOsZ0CIzwKY6YsJkkCkovCnFdUzbGzyQdJap/ZWeOle9oi3MT0cLwglaGuEBfunu5XQSCT
D9nNgpWDSHtLv7h8KmsTqmFTGOu/f8HGSDfY1V6IlRg2ni/Vl4qTHWpkbW/3UXr0inmv6NhNZGxi
7ErLc4k/5CgEmSOdPTxF2Jpvoun2yyPb6QIarIm6qrxBAgKcfkVzCytGbP6SU/GrtoW1y/j1t6GK
B6YR7lePJHZaSYZiOAGj6tY0NDKqanpVA8ILAbb3h9+95lEyXogJGxFUKu1q6lZ2Hkc1S4n0M2FV
/7eoSV4hJp5OxkOfQNpnxsnQIp6Gs1aMlzQSyWusjS6yqBHEYZ7491G2/p2zkmiVRhQYU+rs92Cn
4HQiPE+0qZLnFGp/rbxTPQK+C3XtWZkhR+GMRJGOMd2KXF5zm6mYGvD/TZBXdrIl4tqIoDMsk2mV
AdEJUuPY98p/ToWGACaOH9oM2cPg+OrGJcotvFvaM60q52+I/km7VgEDrKrfJv1rpo/tleKFd1ON
mzGv6Oy3OiIY0B9n6JEgGL63ys1UqQKUAq9tbEJc2Nyr1Pv3mEnVGzQXbHc9CM6gKn/MncevOMKV
bSW9sx3VyAgto4HAt0nh//YYF6kvnLR+bPZ2mf+kwntvCGJ67GXo7WDoJ5tSJfq+9WwAcL2DW8tR
p5w4mjdHp5YeZrj559OkU3kB7L0aHuVof+PXduYpfP+IxD47Wwzt1wGmOQKooeR1FHilGbyGJub4
FB3rz2AeUWoD/CMP6lVsrQvv0TSxE9Zd132T0rV1Wh+0KtFayINE/DB1c/8eM61uTO2rFiTbTBUx
t7oZFjcVIWQ1pwfnJZOLrcxny6XL4sRAdEkRwMWPCPsQ+kOAhRND/XxKgNtKtm2d/UWNhq6acLNL
D0L0ZDjxE3xoTILEkR3g+/XgzblgT46dnq2MmIXWDN2jpqfFQXkCRlLfIhebtJ6AJzCZByuyMKoV
6bud65RYqNfnkI7WFHP9b52bhR6FxKS4yb12FaT6zvHvsWE2ezIWujMRs+E5E6GDdZd+Kqhtf+N0
P7KiCmneZul5AHmo/IZ7WBx+2CEJvYYToPrGjy9KdY0TYkHh03uryuzyBwMb5ZqPQP9JMBXia/Oh
TDCkhM3JPHwsEym2fPR0SwFLPGVVoj9xAtfDSjZ0Ri2LiZ9VXxapOGTVeqvFhBY4Uye4rkTBPsJm
u+f+gSyqNeqzWTX1uYy5yxc1eHEE+ECU9GAlADhtcS/Wa8l/zrU31GfmyjfNQZMF8fZ1qNNrJVvz
yNiEzAnLoMyXROaZYRZ3N/UDWkXyMLR2ddaldiV/St48mTbc4Sw4fjF3ZZnq0UWm6d7KGnUWcXAU
eqY9BOEkVrAL5DWlGvaOi6xKcrxv4Q7GdHZrPDPFqziJY2NHD8tTGYCry5ThMyxJqCgN+RLGuvvS
YeNHXuq/kz3gPMbVezfsB0onT0lcUAB2KmMPR1ttS0tuPbzaZ1ccmqjghCmhp5l1DniNoU5m7w3a
FZ+mQ8c3KexP22mrpwSPLmCezPkmPZAczDB8xu2N1bXBRhPGn0nbEaBrO/mhCWGuNeiSknzAl5hZ
6VHTLPUMlgPPZhQePD+cYWx2SOkvM8l3DPJn9gZFKeJOzihhCK/8Jv6D6a75OYTwXJKFpzX5wwlb
2mXEWUxgmEcuI86Kr2YOU9QluU3SNc5tNBAj37EnYO8N7xhPyCJCT0GDyR3eGbMgpAzqpxa0lFGG
8pE5BFCGvPZh85MLZFPAmGsHAPDnRTyYbDcX3cYP5yChxn1ZFli6N6MBCzLOhvc+QwxVYWbex4Cy
wtDxseBoOqEObXpVAbdjK0cBIwYSl0GB6ydIRLD3M7jeVKoeGjP40GztwFy8Y2jFpSABKg6x3Utv
+acxcrlLWrCjluMVO3DtYOyjFDRM2qXY3Qli0mj7vDQTjRpwLO9dpcGEt8QtKDWM0BqQDjPOXjRf
Fmedam0SIt1umND4UoMd1qp+7ZV1eTY0KF4xuUePXm+ZxwbRXt4IcR0V08wCGi1jEy3ZI7K1OSaZ
tw19+tg6VnNNOv8SQsBnSkli65TRcNYQtWDl5TgArQdkft35ihNNdubJkjGja48elV4p/8mDOOmn
4acyXf8NJlh5wi8p0IgWwds02PnujUl+jrslze8ITLadawAY3Qu9CO9hVMlXO4o3ndD7a2XM3cBM
iXsdWu6x8vIPUUfijo7ljOGuOprkZ766uTjlQK1pyFQQcLGGU6xI4u9hPDXJvifH/aXqx/7FmGbc
svxFH6u5anaoHpkBZ/T3/GAGJlBeyIoCs09SXd2exquuehNtVksLQm/g7Ck3PshirAl7atJD0/g1
AwwWjpIUx0wSRmI9u9hAEA+MgcR5GOBTZIVNe7jX7Zeoae5hbmVfvgHLtSK40q3D59IkvbRrZfEj
L0MaOK7926TN7uQ+8EfTZhQPE67KSWvM7EJcKVPp/4+9M1tuG8u27b/UOyrQNw/n4bJvRYqUZMkv
CNlyoe97fP0Z2HQlnUqfzB+4EZk7sBtAtkUC2GvNNeYxIdVyRI5X77pSOtQplAvCUm8WxfjLAp9f
vGndLzUx4Q0ZPMJ9bN+JOZ+DkjKmQkueMAltHjXJnhk4xm5V3kMTuZSxk7LR20nkjBsFE8+erOnW
sC1CRkWivciYlKyCQSL8Hxnqi2oiF+gHK752yeT/aVcfwRg/WxOvrG2Cke1rhS8FoY0Vcb1SUd1D
hSHmFcLH0Y9wF/NGA0M5gmRDOWwCgzvdjKAHb2+Q5lcqUZ1T38oee4LqC6RT/SSGfL8CVZjB3Tby
jJghT804kN0lj9VoXucdUU1klocBogwginqObeqXpMBI222K7hzoXk8Nbe6tHEoAydw0iIjIJoeG
je6/l+MXdnwPlCoVMGUbyuwc2ZrVCC83ZN81Ih+eeQjV4mQhgagnR42Ocq1LTTyDikaQyng8jJWh
ryhNC1eapFlHswE2WKr5xTT4MqWUuKuSbhDaikmKDAQnU4KqGwCgzpraRnUBhuwZr0O+fGNyLqhM
WcLe5x5rKxiIBQUOjhEvDEqGlmHASRn3dziugbvM3NE7CgdJ0cB+xHQvHZOE+1T+niSSuRcNBHHE
ENQFEnJx4gVybMIIWXFF7K88Wk0WbeQAElzuxYBfS/ahCCAC3tpBlT8OIbmDsn4MpwYMVCHpKJCs
wlzUZFUXCga0nRy9KSnSxmFQIARS/78Dt68Q6tZCVJw4dNRmA/QrCdMNuWgF17vCmJd9rp6CEu4d
1X71ppUIGw6d1K2rAY9G4MtgZ53U3lFeba+UoLg2pmXvCWnb+JJRQ1+FY7GUTNBJYwQTN5DS8VqF
T/p03/WUwF4LciHSEDbyVa3OQYR+JCYyE33Apznv+nxnxIg1TLtKNqjUd04+qWDS9wqv3ePQCjHo
0Jy6gC+mKz9rbVMf3QjpVVSo0lZSvMswStZDnzXm01DzfQ8oFLvtq1sfIDIZaWLUaODq8qtTtONb
D4WM55KG9cjURSByMLMRjTghgpmcpf5O7RX9lGtDgbx01OcQ0l61qtbOHQ7FnQLbF6+MRZuhBmoI
wR7ZS64iBbQ075wxu1OnWNioSwzdd7+Eet+uog6iGn5HZ75oZPJV7AzdBr2oWbrWWpk+qn6Ww2is
x13XFtXSbacENrXv+140/QNRnwLzEc/PwG9a2Qa97U5wF0GB14uyS18StYMQn9ram1kAOBk187Ew
KRzIsi0F+uYHVkHoipuwv3QQNHk7cDZdAEEzBPP9TDrQeQgmObmtlTuj5N3a1h39kuIomJfE9CLN
B5FPMhXDAcvF7YqCoWadAplbjGr6gYcaW56geojDTp/xuWi3CgGVnQUfXwO7c0E3Hc6xJdI3oovY
q8W+u/bOI+7cfZ6iWWvx/4psviuaJB9RM2dLIqXmvB0AomNwLB/jTuWOPpmYK5pXXfvmLcFD56Ja
wA0yXpElT33DFVh+xsKSKjkp/XkkxqTWBkaXaGurlpBPUnR11WIHu7ewfRsBH6/yAc9nVynnaV86
5szLuGUoaJAoRoU/BdLlK4HRq9aV/TUoqo4wOj7WqolguemS8mRU2PmAedXmY9Uaz7qNWBNPq/qV
vxKJsSDM3pvafsY7+DHgq7728VYuR7k+NyPlJ6RZ2LbX7gSa9nv721Qlq4YWCm3fw3tVRvMkp4h3
iMa5T3qFdlr1zZ3lx5CRZYrN/KCaKgeyeEuRbblTZcXdRbg667DC4xbjrRr/ndoI0cbn5iv+qNYq
q82PDqOCpdLEKF9UBFhFLEv401FjIo9p9IZw8YtHchJaFpfo2I1vzYkrmTmS98j9E7l9RBlfjNyI
GCWpgrjo/atopAFuMuATa6d22IyP2IQsMJQLDqLBLaxaF772LiK4PjpLbJu9Rd40P1RukdvCO9fc
vTYRjs4gO/uBfHprL12TNLMmScuMTBvyaoUqyACPl3xUkjVKLChRbkJSt61b8lmRxAZPJ7BdW/Va
DiXiT7pkrE1yXxtI48U8KknjFb7DFojM5Mb+Rg2aAwseF7EqtpM16YBqyS0NF2eDgLKi7Y0pPFzo
nToTJbP/n7jwNOQ//udf7x/A/QGiovj8Xv/rJ4xh+/E//8L9jKLy/5u48P/i9yp6/+sZ/6UtqM6/
HeTEpkOOQOZtnYrOG21BsdR/67qsgAQwVITUJrWcP2ELlvJvTafuRrd029AMxaB+ucqa2ocqwBSA
BmY1IGyyqun/+i9t4nyrYrxhMqBP/Oz/yiTQrKlA/l7tOP15qCY1dIV4Bn9RW5sqpX+pdrRJJSUJ
dTI/xqr+T9kP3mEC6T2gSYoXDoHtd2SFs0ipw48ibdSZ6SvaYxlWwGEtC3/DkoyZ3/WP3EzHZdMk
/dIxjOxali2s8QAs8ARZFo2HpHvexOwzfW/Ir16R68fGsM8UasNFqVsHXi4Aw91tMQGzXaP3sJPQ
frNViXMM6VrvOOYzt8KY696QgMuOtl/7PU61EhZcXYFx/W/WiLG2taSDC/JrWiBOTVX3BU1Xg8hf
6hbUVimvsaU8GEXZ/EDgtx+Upnkbyj5dtD1WRjEJg10kA3Ag3xVcdbkdkcSqkN5GivxTGc+KRHWL
o06pAm7Z7vN9SIyL5j5W2PGyKgxUPtNJ0JkrtO+PkgZ0cB4XORuGqakir9+LLp+0eOOUyV/GbTUq
oNzk1OqI1aK59bM+Yk5cKLC7bRl3zcYS643bWSlcwxTb9ZlVVkAjsqp69Dqg8PogEVOLiX0CKwQG
50dtsichYP710A0Sgmu5FG9hcVnRskzt7mimSX8UR2gGKHe3qwqYBLNioi4yb51S0LnixofSMSqL
t4Aw9MJFQL3THc9+zdEjgtp+c1wi2n2G1teBC+L3lDN0g5W/KQpad+xJK/Isjf6iIPqxurx4o245
3ViE8VdiGa8Qj8B9tIsVmt0vpxfexAMip0aIqzEsqDVKgEasON+6bhDpD8SwILW7JsrNVKY+TrdP
hMtdviC8Ibc9FU6F7tgnS8mckzE10E2wE1D0/X0cT3CSnar3KIZEwwPVOWHh2S7I0/68BsarI0wp
AGpVGnb4W9O0stES9EGFIvV8vj5NiCX3sSqggEjzCckSxYMFC7txrVTFF9FrRr1GszFNfO77UswU
XBtrH8eJNUunOMl9ZVomKiC6Vv15ppgJaty2C496mTqoL6KRY/xLLd5yEczUlyZX6j2gGvYBTvjR
KtXDIPvJu0bKG/Sf4z3D2wVfm1nqSc39cQ1QJAEr3OWoE1E9GBnFlJ6cS8C9eS/ABlXFY9Wv2I1I
6EA2PTrI862hfvOQxgpCpT+GpiNp2jgYkecs7xMB4Ivzh9r3/s9zp4VJiNt2mMb4i6vsEOBI4QgH
IF7gj0Wjq/yeG9PXl/exwB3BK0vaEVVofaHupTnItnQ7yQ1Cb2th2czblaofnGYk65usRScIR/Kp
vxz6Q6UfyFORpCi1nzPddFpI4ho/Pd/tl4OmEIGeuAM2tuuYhupHQm/ZscGb7kHwCAzghTK3W92b
pUOkr2/rGowFb/NJJX+AAtgNrV/jgKDLF7BvwwXjv+n41nRqvvaqATPeIlJuYxCOISS7JfbBDPVe
kh5qK3q9n1T7lEl8uij2u9NqHAFPBTIvfo1+erapEhtlMIG8n6Tn21DUVCsqjkHDTCtipUrPzqAm
97X3cWNIq1UiSdDi+E7vkhG1OmWc7rELVWfu90by3c6oG4nHbzJRLAwFkuho41x17IyfT4V/XsC7
Z5aTXvjlfeA3D1lCK58eshhmaypII/6Hh0Ge8s8P2azCBaMG0vrDhMhJWAi+Sa+VykE1nNZcWbFh
rifuvKQqWLomeh4t62DM1vn0r4h0Hky2apwEBkRp0YnLQ6rPymlSjPkeUn10Av5u7ALjqIC7S3RA
clvw199idGz4upXrfPTeI5VPKHy7/jEf0pXoiabDVMtskqdbJw8Osj8G59rvpCejxgZadpzmICbz
xCPtkJblVnTlIoWsiebOCu30BFxO2mkjALk8lsMvIwVOnp+EH9BsX6OoUZ4zM9BWKYrX1aDYh8Rv
TWoPQ/mM8AS/yVgLdm7VKkc9GXOwMHL6rKAEodq7j9ZDHDRERNWIl3UgxX7b6hdshPULsJV2xl3L
3RIznbptDPETX/ipJ5bZVVws4pwfTVRTv9yWbRuFqIWvavCcbKrWezOcYDOB9WxY8kmk6F30iDM+
XeN5hG5HyT8mYnbSo5R86LAtXSpJZS3GmOjAIxLZfyB9qJ84WDofBctRDEtHmWFqQLU+fWisUO2T
rCo9NkAoSLH5jC6tp4yPmkeZPurZeQHdgPrP4mzaAxbLLhhBLeyTJ1Je9cFKiaJ0XtiT+8BrSRCQ
uJ9Ie95FnRlbEGVRZK27v0+IIzEm1onup7H7uZ8mfrf4PsYbJlZfPTTnQE2XeaAbR7IRErtv211H
rd6eKfC08cqS9NfBaq6O1un/KdEJ52Q+vzd+okycBM04CDWrQZkWUU0ZRrrok7WiLJW4s7a7HYpR
szaqteoHh9tyP+KcqXFUih+ioIkPXQjPtFDlapu7sDkdJMeLJNKcVxsPsmES/xAmgi9R5FskKhSU
Oh0OEmozLrsQUErV4h8bY9yH59l02MfFiargCIk268TQ4JroikGML/jIJzwajG99ETkH4HrJE7Id
f1llLUYyoRw9Au+OHuW8lhmb8H96Fj1qrRQ92rqfrKMA+1sxJtbpVFZvEhuXCtEVTWcX0q4JB1S0
/70cUZ3kaI0aKB3dWKhlp26YCyHTRNozfkbzpDeJ+k2NrpH3dXFCnKXTG8J9QhyJsSpoKA763TTy
cmwBVF9afDqvhh5ezsxKewfJXB5Mx/uhxwDNegTZL1bszD3NC56U0euu/pAtk9CQLrlM3WnuoJ1Q
al/5ZhKjcj1b/UIRq7HyKdzYdog1rjxcvosFahT/yA2jujoG0X590OHFSZr0pWzsNWll5ZvjApzV
KGQ9USuVH3j6jAsxQe01yV5vVImx6po5FxFSEkP+cTBV8LmGTwK9Ur0HXo19uEz1mYyafCx0079S
v4AVpYVEVEyKppXK81Aq8lH07isKWElXcdYf1xAr1JS6I3GNOvSoXFUTFcv6AiKSHbn27nYYZoq9
k7SJLPbLYX8eO1zYrAZLMwQN0ovbEqdkG2dsNJ9qepmaJl5VeRqIWbPsF5IFjM2PUumCATchG1a1
6Vis//5Zp6p/ftRZMg86QweDJhuKY7Kv/fOjzgWXEkhRnP6IVKc9U4aRz1BGVN9y3L7bqEQGET0o
QVL68Fdbitks9dluMp00jHTwY5vC7UDrsT3K42wlnm6kU7VdNfjxLmhBN6/CuhtWo4VsC+pn9w/4
n2k3/ut2mD++piENdkhN2Nx07U88uSFG7TuavfshdeGxcNLspUcQ38S29loRTNymHZYjpqbpr6HM
jrVtCzYUbJifCpySRjfXXzWSIJsg02wkNXTdJvuItao8a7YkPVqGd72dDXBipdcoKsS1Cyd7rOSj
HjSEsL8G/VjtvCSv9nKpDjk+qhze+rX18ygyijxZGflQ7WtSGDgVpC0E0yxsT74DWtXwMShu8G52
9WYb2UZbkm2O7H0QW9atCfuqK4HM0MeTivhXThFzm4D/EE8/3SVRVtf2q65QK9mrWb91sry88h36
EAtKvt1wUSX7Mo6xtaV0P1pVvVO9xYY91wMneidxEq2inlscxqPqM9a38iqtcm0pt6D07l190nBT
2UHmR/fw2gr8ozgSjZ+z3bSp3Fl9mghGL9n9/afX/DOiUZ9+/ex5NZknz0SAEvO/REMI2Q6y04fm
R1vZJdgPyq691iyx7ZNPVRAMF82paSxHX/iB6q+MqSsmYgmtmgrrWPS8qnO3REUphOwIrCryNp5J
tWo/UoLmPkK9c8jKJi8tjhn4j3bu46Dk0drwHGXexhnmXjLwS+jSYbAWZ4iFo+d94V5t7MUZYhwz
p+mqYiD1dFtcVfTEGeKqieKr8/tV/IEQNuUsGJZMPzig3KnwqhUaF2OnRHWkz2+HU18ciaazfWMH
OIQtjThsIMzLpWZsmihKV3//WwCS9pdvIYEvXXE0nXgGVpyfbiIqhSR4bBjqR5wD3gncIjolZXwB
QhRDO/Sik2jaQQG2ix/OPMvtfCXGxFpxVNZodjsK+An7csZ9oi86VG3+8PppfOjL6CHvrp+Go+mn
q154qLMBncLUEytEU0khdMNYk24//T4x1VIuUTRKt59+n6hIPW3UOuGr88dfRByllRcdPfY39/H7
D5OUfI0FibQXk2I80GsqiWzcxpO0aHn192lwqaeuQfQ/H4oFLnRCyuamtb8c/nKar2UIPf5ysemE
WsqxZMglZ9GUPXlLGWNScYQ+TMWB+Ygk7Rr03lXzSvtQZFUxs7sGl01i5y3F5b59EDNAUu2D6A7E
p6gCDHDyC8HaOJLfPVeq8gVmsHchAoVfU2bJMwtU81ucONVcmYBCo2enT3ms7sU4m+lw1dU2hbZ+
oLyp5mVQ2/LVJEq1zRXUR2LVb66qpMW4+PsPrmr+9fHhKLBxbdNQeYZwP/vz0y/MMtj8rZp8EPTg
N2y6uDI0jWofow6msksZnuhlIZLjha8m8ZKIaz0Xg7/MdOGmd+PiKIbqQQ6QYwGN4hVU7+Cecz3R
9KPn3I6qnKTvQNqrph5lLXfct9SoWQeoTx6UsbMfHRPPN9Oy5g4ckEcxlNZptdMNXDJ0yD+P6tTk
o1muklACHj91xbqotsktmWaDPxVjXYwOjOfx1i5TY58qHZ5G09G9EWOm76crbtEU50yzFjrz8nb4
u/N+mTaibthIDpvZKav46fqfur+7VFHxSMTJ8ndLnbq2dohxMACTewngbiodxFEQVC9tZOBr++dx
BA4/V4i1WskbsJPp06sJceT7+Z/Wdeiv5iXF2ItPE1lWTL6p01Whj2Llxp+W5Ocfg+KKJiGyjUMc
zW8Mfe9GHfUjRNz3o7P3qggDJqlmXEzafQSSJNEC47bufgbRt0fXlYf1feh+mrimr8PbuRLdlQ82
f5alLNXdC+VJb9oU+sZYjLqEVH9HBAqo0cA3wiVyee5BsYAILr7aaKwWMRWsR6sprIOPLAWrC9d8
cwjUiG0/trT5jNqL+NqrEImtAqpBGvqLLi7ck+qOm5zytBepqrxTHtdvuGYULyHQl0NTUIsmuk3g
W9skKlWq0Ka1SaOuy4ayi2ha3JVbyTokQYYAM226s9aHeM/I5rjODSm4drhasF+JrQ/ZecOWuSKi
rpCSoNT0YhejvUXe2hB31qYnejNecoCbMzMsES1OYwZWCOchgMQ0nSCGCPY3K1TDDebL4XgRE66n
PTo5GCKxAqkdf0FCXEsPJuncdEKixEMJbuh2x+sNTP4slyjQoBRs5blTikbM3u+M9wl0uStDJS59
H4IMwUXuN9T7T7qPidVQi39e3t0oFEnyCPdGNDVd7aD6Es/1W3+aGRSDnAaE+fvQ/fGPn/Ff3gbE
uvvLwafL3c/lnyD++dN0pfP/4WVB+zOuk1c2A394YypkUWSLd/dPt1ykFaTtY0v77mnS3qR+0J7B
Q2431Jnls1vfCXzq0ArsJvoQ47vboI2W9tiP4MvqgVoY39f88yiP5mIYiI2IU+pIcedlhriCvXNI
UjVp8VZTh4UmmeFJjInGjB1zXVEXjz8zE8bUWJgbrVt0u0P3D+FE7S9bLIPNlTn9ByyDzOL0EPrl
JVUrY5gGYVR910tviyo4P2CUQi1gEf5AFTDKK6Oo8sPt0HMQ40nWjmeD/N2TMDXhufVCibi8dHvD
2VcOiBxe6fUFIEecCyOKukGEmzAEzfY49pqDWF9dBb5svwLTguxm6eayt3znFT7ZO9px8wyPI370
HO+NsP7j3z9Rpxzon/dj6KoMR8dWgCI2gNKfgmCKE9lqr8q4NIc9PKWwNy8uVSlj5Jtn0ZNlW10D
TFPmMejVFH5R9ugp/GrFbNKZ5Q43wHLmAiZfYXpGoaU7uqCjCszkpqNc606tPBKImnpkPE0wldOh
aIwBEPM4yLvOM1ySEtTcFRLoqTqq5XWbodejAI6XDKIQT7aPJ1rj5KAmSoT56NAkfq4ReOgkaYik
SntxJMZG6nq3jeWu70P3ZWJtgygIV+jpXGycuVYQwI4fguKZ105jBSojXY1hIb3UQyLPY93FYnzq
6pryRZIc4yR6sroo+rF+cXpZO1M29cgbaLj5+1+T8jmNzLcQQonJC5HM27yqfA5WwnLElLE0pG+B
ZORAT6WvGpKOR9G4Rh+ToAnP/DEdwjpBIh8DwL+AttPHwAjTx7LxklMEdceRKK0CbOyZ5wD1XdBi
8d4070YnuSdxLSCqKSGxhlSCXj7cf4YR8DulqAwbO64nxqWgfPaUdFFH6vjY5DgSRwVe3o1rQPCE
pgL1HWhoDP1rHnRt997VyiaJM/0/mMGt09ikVKozse4wHO86hCN0eSV1kXnjodiWGLDoZvZwTwfp
Y8EfVVOiX1NEpXlxHAN41JQiGpy0OcZK8duTgqaGIIGCG6tKThDXlWxQddNPqX0cMef5EP36EwwJ
p2MDX+e8yOpLkhTNsQzKhyCS64sY4kuB1tPXqOaaViitk60Io3h9hvDEMg+6W/5Iozw7d1rgPPaa
fe34Vr2WJg5ADZXBfKsa87Xwm2NL/f61T/z4VE5mUci6kOckfbDUB5syS2wAEVvHwYLIXbbXh3gF
/kg63htfNn92y7p/dqOWGPvVn/yqiGP/bFRXx76qMSCXuF6lb/GpWYgxsWSoE20P1UdZRzKxAkri
mi/q99JqtS9yXQzHpMBoXXQlKe9XpTaYK0zitC8lrwSzrk29h5/nZF6hg/P3zbXfUf5ja4U+j/lr
fK/M4yjn8tcgyWadKbUHiC3Z1RwIb8hh+rUYjGFhBJK+s7p6eEb8sMHEKv1KRbSC4V+UbDNA4K8A
T3i9Y33iKxbfzlznlZKuY8ymk99SjXsogdzmn8D7CvKoT/dKvnWWIZ6Bjq3atyzUL88Fw+vyMgGO
ThnmJNbPbfOkTA1lcf28TibB6dTtmrwkmSirm9LmOXFfR0lmR9WQeyg6rd7bBH9mjdUraw8L4i+t
h7S/Vcf30MHdsZNt7wDHdNhpQ7r1JLU8p4bJAyk1txY6r7MYqvUQ0apRYXnwx5iYMLD9HuEcHV2X
M4vSwVsoyZSVATaUbLuG7IJ0QbdXfADXRouORHQ9L4dTapZDt78dilHTrFR3/ssCcZjn5HyoA9+K
Xj1d7bZ6OhteDPUBbmTuMaUiUCq5+VXv/QC5rM2bw5DKF680sTAaqZA1QotSzSrzD6JxWXgY8rSY
k8hIF/cxcWRPs//nmBZ10d41n+6rxFJyZMPclltn4edU3gC4seCgF3I411HgzxrTVbfGtPdyp82b
mderylWQqExDyKuzk4TP5IRvRZFKU7VpvCMxge2f6oZn1ep47LMRxaN0eCsgzWx0xN4rRHbDmx/4
e5UXyCc3jnTSfhRmiGX8YoxZakfBA9RZ7dKW+kWMo4bpluVgeVvRpRjCDsfkzQhtih5RGiPUhH+C
3hAQmf+Ec5r/1CrLHnXP9TbiJ9rMi9HTIhQ2TlGa5HvfqPdq35T8Cmgknd9NDChnNypmeQVlLO/K
EAdCMQtRD3UDiNytxIvDYgi94AGZSkktXJyt6zRqLuoowwCxTfdbV4BSqXX3h2kWcDSj8ktXdQZ+
tJxU+BJm4Z6J97kXNOmk+mdrKA4t3Ad2t0YiD0+dIH1Ndt11HlKARAy7oIzE0G2yUA4i5TqS1zk1
/DMbD0eR20lbMo6oIoe1SPzISdpNNokTItj7wktEPO9HB2cW3x6vhHAf0il04bmpsYxqqV/oI1p+
QHLWGdyQAzxB2opekeOeLo5sGbyNnJkPdhyQlbD7VSQPKOPFPXcyltzUavAm7rsG8tifE6KPne9i
HHJ1/+n+HBjapWt6A/FqkPOMStyl72RAGLDfXXilGjzHDoneOkr8Nz0zPyywTt/7bNi1duJ6mMo/
ShG4wyaiY9at+yAauzCTQ+iaS9mikPQ2IUmGSxGj8hoA59neJqTGUR9yMLVO6sgHdxhp7EQ5iK5d
x2ODtoE+HL5qA2TsfFs3Dd1mRZ+vh3w7RazjI3YWl+qrGPV4nC0UP9Qp4JLbq2gUXvSRfV3MjAyU
GxbU45lRuRZzXuZnx1wBQj0tb9y0vRZlCLnYl+eKRtAztw33JBqnCDFbRIayvI81ZiSdOtdZeUll
Hu7jVmRNu9aW8msWqDAhIXBTEQbY2FBWYlAsllMM2MswfYisrN4iBIlfB83Z1EZC7oug8hn7u29i
OAz0aB0ldbMS3ZYPOqVTfnAyU9d+cmpsPqeza9sCUhJj8KUqdvwa9b4yH6KgW9mKx0bXzJSvmYSN
b5ZzI6C23QEBCAuaCGr57kak4ZHveI9on5AtaB3l1X3brUA7BKIwZj9Vx+wjFYgX5aEc3hppTDF3
hDXVTmOJmPbCHEy6qdZ7JbfibROrAEpD2B6Wg3lwVUrBRz3OLQjG38nxUluNN/0pCyvKOCG0rLQo
tl76BMLktDJQ5Zewc+xnQxmGlRS78c7x8R7707Ug5kcE0/OzBdN638UKZU3iUO8jraD0htEeN5o8
p04b6yYwuO33Bh+nWeWY7dbyzOK5SJR6Mv4NNi2bxmfZDeplxxNkxWtr+ZwNNv+QkxG2mHWSjue+
a8gLMWvZZbStTFAiogvNQ97pSg/OfzrXb+X0gLcA246pm/ILs2LdvHhjgbN82vo/HAd1ltvhhS5D
PSQXYn0N3RQjPcVOr2NV4XnvKi7fjTbbSVALN50yVxvYOhFWigPV2J2TqU86hV2z2sqH96qW9w2O
t18jVd+SE/GezMq3z6M2LNlvAyzLpOjNNavkqEpACUD2gH5vdA9gmp5uScEO+8zgCTMkB9Eo5Ptu
R6J7K1md6lbvSyTX7JeKkRL8qr1hpaTY2SHv3IuGyHe9h5xLqgvbLRJaiS2tpVJvNhoBg5NoMicJ
tm1av9+HxNEolcpKDzJlIyVAZQJdG74mqnNCiEN5HNLrvRj3pvFQlk5SNFx7VPz7DsnOovQid+4P
cDsJKGcP4ki2yuwhboefs8PUFWNi1gEpdaCWcHzVKzTo6iAbD5rZV8eSlNdcyqviWwv9ZMzN5G3w
mnJVqUm7NfJCpY7Le1dH3oCRi258p8ZmewjLB3GkEu8D52qbc2Jl/J4km2kxY5sh6TzPKLkdM3af
ECcPlQG53cITVUyIsdsVDDW4WryirXW1guOsz1HoBqewQys/L6guE92h8rpbl2JhiFhSfqB2AK7M
WA77Ou8KIkJWdAaz0BGBlvmjs12emU3fnKkLh22lQDaFCKY9pzY1sD5c6ln5565UUv7sDoT1knfX
zvgQF4n2JKtZ8NZqeg+GAUWxXsfmCn9BfZ/FcrV3mgF4lC3nj8g1KFYoTALggZ+t+eZik+XoL2mQ
yltt6omhIPXiUwxTf45PZrmCTCrr/LMwnfhRsbSV6R+2LI52bvoXpWvHdW1aEB9StL1+EiMnM7Ee
DlrrkFM+TYFq0b7VFhC/vgn6Y6Ca47VW9aOT2M2bmmYJXCoV8ch0OvqdmdRik1xQJykS9wQo4KdN
eXvRWH7q3I7ERCYy/Pc1euyCxjCKpSJNCH0q4tu4rb/EfD/hxCcUhet+/SXUOkrlfMm+zfKrxNK4
6KyDmAU4TS14Yj/pNUV8aYGuLxymghSq0Umku2fSsiFG5uSvp54YEk2avg29qZ10hILnUXLybRQ7
Z8pqg0WhJtkWSlT1oibQM+uktCB70gXw9l4PnfEgeqmrbmS5CC+ih4GoZ/XNVU7wOw6LYqHlpnmo
hs48TDk6SAvToeiLJuh6d1aUFUTePxaKiU9dGNoa2jAc4v+87Hdrf3fNuiAHKncNVgqo7U6N6gVQ
PnDODQisRMuY9+Z5oIfJUo6+DGZjftQtXytdC0ANFNWpgOf4Bg+qnI+aBjx7+rS2nTzshzgn8p51
ykoZ5Gjj9sS5e1CTewgGiHi4i3z1DArqPSl/EuMBMJ3beKrEJ4P3pIvavtdJ4J+LnrBbnvflN1gK
DwDuvRfDrXhZT9mDVYM9AB4iXDUtkMx4uvvr/SkYQuVgjk3O98OrvuG6PaMQv/lKOZ++LEM72yl+
3F3MPgxv17bD8IP69/zae5W21RsrXlV8xt/GDPPp6dra5D1IkVdOMlK3HnINUXU6TXQxrk0Zjt6k
Nik/DtGCC0G4aIT+W0jFxdF94tO6T12xuAj8iLq+3sNrh4veL/DpevefofJCjzJvzBeBKUcrIxv6
TVUM9ZtdrjIqZb9WpoYEFtNmRAN29JUgzxzC/EAsVBvRcBTFUiwDrHpwCKI8uWYc7MBYyLioDIDl
O6ukJD2q9vduO41RJ9XwgjMdiv5t4R+n3MfyrO8EPXXxu8U+VSib0ggQlWUZBFCNTwEugE9NFX73
cyM9Uo2mPJXDZDPdGeOmlrAMkgIeWf4sq/F0EQEl/nmMhWFS23kPQ9k9yGzcLm9BJtsh8hZWwZdb
BOl+wq0fSt6+mhbLeKBQT2n4O6mV52T4Gp+94/jzaBqT9LD4j67hcBsMzkHDCuVANMI5iO69yTyE
77Xy4z7yadWo9wZWRnCYp+1iXmbVJZq0cQNaIuR8dbMTXaWmiFgfAAwD70ufzNJO0V1Jb2FHeL/A
Jm8eZLFylJRIxsTeSd/iAj5i5Jof1IO+aKbXvaSeaSz1slL3YWLJR2j5MubcA6LIPJF2qgUK0HIV
rCw0UzqZevuz6aHFzDp2LWtTib2zmKilrj7JzUp0hlCHMAe2q1sRtNtV2Him/8vYeS05rivb9osY
QYL+Va7kVSpf/cJoS+89v/4OQr1aa/fd58R5aASRSEBStUQCmTPnRE4C+h4VCYpmXwRu8qsLg5+h
6pCxUmJOBUgjnAKScftq6tOHyemLJ6CJcLfwgP6WDAkeTGKP9NgUrvWh1ka0cjNzvLQWQHJ9MNYa
/ByB59arQJmab2W3kYjnsIQOYUjL8GzNqD6Nspwxn/KroUDLKoxMfGsm5RI0sfeKQKrxYKoG+9dY
qyj9855qivW+wL33OkES/2THXfakUqK/5HibPMiuHFCqGin6rjtLk2KnZO9JBDb6O6dlcA9a8UOL
6/cK3sHXzK6bje76w15F+O3C0XBYRuGQfTegwpri8kfaIarduFp8TTyl3PHW6weXhDml71G4kC71
aD3ojdZ/UsphrfzS9o4T9fDHnsfdqu2m5tPs0q18XQLifFHZoz4VZoWoVOb158Gafjc58K5D6neU
U/xjd51ZH6mLQPiXHJvgDv7H+e4zUim5yJEIRODCvIaeGj1EQxm8sdVTV8UQpNtb16mdZRLwIWR3
0iCWibxk2ssuojMQ1deqeyCYFryZDfiGUourkxwNG++DgLR95lYavnEMPheD3T7eFiLR7kON+CQn
aroFj0uTQl2GIo58eKeksHqIYxfyoS1t6LOSNa0sSJh4jt8f74Dk+pJocmPBezkEUfNkVG3wAFzz
KyRKwEfLMSl3eTJ9Bzg8bZHfgGKj5IdS5nr51o4aSvVx7f4YSTKLMQe0Uur1uSWS/CXMzIwKzLJ9
8rz5IKgAtbVg+zm4BC8eChQcr0TV1aUK4BTFbsdbWd4IlqcEa124ZvQkGxe2TRUk1PnWC1HeqCxl
Z01orkqTo1CCqkdUt9qIjPut2CvmrMw4N55oENiRl6P70U0RpfW+95YjJXLoa4rKjHhy30JUiTYi
syGqmLtu70Eh22hobs9dSsp/oM7pnOVUExnNViVcRuCjeIKs6+ZkOYU4Fno8LeScHInHbZZm/lpt
/LVnsDWZYJA99vnowslb2CVKYom20CMK2zkVhvVRhcMtXcmh3M21hfTX5X9BijbEyk/gdanZCF20
1oFrU0+vsgddSnP5T7sq+hHWsdlXJEkvffVA1Dc3MKv/WkPapWkIx/5IqOo1V1P40DgMkcUS664l
h25LQssJ4lR5eFIHAStKXu3c2f6f/tLeVXn+UvkcOeZa17ZrQZHPVyIFXi4SanWUmGD5MCro85QT
N6Y/m07TILkx9eVBmhy0pB/lV7byoMQlWFsWpVKRXunf73vE/7blE435s6hhC767/bUVbONeI/YM
c29tfRA06T+JgHdbeNLctT13gxDmOuGxEUoicYKbhiKG2a7HLl/sauLZplrZS8c+v+K84Qv9VQnS
kCI3g+qSVFU+Y6F8qbzOvOquHp8hVOAgMNsth40cR/OCgJbbrUXeWftedb09Xz0C3X/qNmrNpjAZ
NsutBLqy34AWSCAx2VKRI2s/igjZsakXw0raUtuEqA3it7VWdmvAKOLxJlGc2MXKdCuYAKgmfSZo
rh5K6EgXfqEYz9Llz4QBOCdH5QiIpqumL4Oo15Oww6uYe3HFPTFPo5doJo2qa3vfWdPMY9wM3jm1
U+9s+unjYEJ3C85hnyVJc+h8a8H+oTlB6BBfZCPmg1ds2h9e39U7aYrmA1owNxZBrSWIz5gEDSk8
ZULWcFL8EWmUvNX2ujecbl0ZPzTi4hQWltjLXjUJbqgOEszkCR/YBHnPsgHS+a4PVklZges9U3SN
FIKBcnI1d1uPHYtRKF+MuIHoCLa8Dbur8VH65qELs/vUonM4r6aHc9zZjkxqSUvlWRedeJ6+D71q
QQY55tCsGmG3H5re3MCfYe2M6A3CfygZPWpVXLP5QCDHX9mZ9QMhJWMlopTjdRg3JDEM66xqUX2t
MqO6agGiqLMpyzrO47NHMzQ2DAoMSrfZBH/vntqOAuauGUJHObBztK08qGY+9Wf4WPItG5oJLMgM
9JDDN89Sm6bVoOv18l8zpZPp+z/ivlWW8EiET1WtX6HHGz8mlaM+4aNuI7vUC3xJuHk9oid289Ia
YmpOA+w85KA4N+xp+DJOHcDhP7bMz4IdGdKSMsbGQMY4QYITav9oiNiW9nV48AYrOMiubOBHy0gr
IU5Y5gVbYWnUEiUINvIyBoNjLeWlnNlsyG8W26a2ym0SdPWTXwbU3xp29wNoFBeoEKqJChig0utL
47X93td4PHm9BbQQLSdSE90PEQkY/7VriiwV2nxpi0xnZ5JCD8n2O1kVnIjVsaHq2ulR75GKFBWc
iR0VDGliqo+SqWygF889OdZTcSPHJLviPFZUsXYb+//nyTFtxkD/mWe4kGl0Afy1dVzUS33IyKiN
cPKCMu8feAwUz7kONXQ+w5ksBZk9YoKR1azbNDS+9eCikMVKxaMyVVBxx2W+1sDDfCnZmxWT/q31
5/9ylVhG14XxGZipWMoBDe4qS+PEVPX8aKo6gEnPRK5AK20ehfPakGVcBl8J3wKNsImAWWarNbGC
+hwMURATmvuoTM19nXS/rwYr33pKD41mns7An9nlPiqv7tMCo0BEKfOiM9v1xQBx/Ydvi/GhiGNo
zNzE+xgQFwwyOJF4TDVroaXx3uL2/MKf6dHixrfwAxhRymiCRqsKAKchxrGB+r97USArJXJeZ0s5
2qk19YiEI/TM9hpiYPWyb/X4yaS89oU6eQLBqoGoyJ+Vahu8ej538V9QngZBnBe3xxQq26UPL9ay
kN3a5j9/bjrHQsBFXt4cZ2OsRG8a36QHab835eRfQdtRal9Ub9z261/VHHOgsuEHW95u0YVu8lJY
tg+AtkVOawjVgxEi9lkowzmu7OEKmfF4HZKKLRFAAWmSjTlL/wV1e5E9ItjD9TYqJwRQ/AJ4aaCW
+GeNyuX2DSXG/r5GaDjjwQ2qN2lKuZWctaIHJDSXAgNQt2HAo1y4mZt7N1X891CF+N2XFcVyAFy/
2myMuXpY9mVTx15MsVK5lAv8veq/+lHoP5XCcChIN9OtBoh4pdmK+mYIYBhWo3UPnt9ob51WlkBv
BnMPZV6yG+fgui9AKgVZmG+SLEhfA+g9EEG0ZsXGLHmNslLsrKCqlyOKO6+dGQdHaDdg7pLdgCol
gWam7JUK6F23rNAKdePyUEV6eZBX90YJHVIksg+Lh+vcPGu/LQ8R0giLsIDKyFJaJGhNtFPgQH6F
2rreVwN6wrIbzTSOmUCmtFTT4TUPoGLwDIN60NnZHhTn2A0QLyWW2b/2oWOeoJT4ns29jHDHOYrG
NznWlIl+ccPiUU6MfU9/HP3gIMcSIzSvpa1s5FheFPaT58M0MK/iZjzxmuynHBqMIH7VuBv5UTgu
o3ib2anxIv0QDVtEFRFR+do2YkOk2R2kWyDzkmRrXj/uoFO0H6kWyF+noHlX0Sw6yzEnAgYsoLs9
ykF+5ukydatoL0cVO4QunB31VnZzWODX2TCoGyPSyPsXziHzivBU/GczjjAB9tpRmqe2KohQw+x0
c4s04rBQOMCyHgrkBOepKjSuPYmIadomguftrSsnynE5O2ojFQ0xI10QkXH3hdWre7YDxJx4ZAPp
MRP9qLcO6gkk02HF0V3+q2ZjX1beLN07OzmIHRjqRHCxF9Pp3kyDr55EZKAaa4qdNvfkoLTHI/Fv
KsRdRDsmuIalMdOoYl/cnYifh+u6aucNjfKrK0C3kfIFqdtraJwMVnKUTeADDO9u2EfZOm2T3obS
MnsKR3vm4/jjIy8VJUqPNn/s3B6HS2zDBCxgi9yXRlS/hSVP98E1feIxdCtRPk2xGj3KntEmq0nv
xmd2Lxw18mPsl1A1VGW+8gQJ8nBS9PmOZVzh8Bs3Y5j6CMRGQbRkq5NB8Zvnm9jgO7dMbTLtvkre
7NbXKvcSpM50TA1hXOU6TsEDPNMfp3k9JIGbszl6QM55CWmi4Graj3HzS5pu9imBsySABVq+CWnr
HDQinM6HeqfT8o3m9ga7Ju6R8eTXF3+iWtTw9BOUb/WlmhtpV6CgCDRVP0lXo+x7E3Hu37a7m5z1
x1faIXUqj5rge98W4fjF8yA00HL1Y4CNfTu0brOJqO2Tdh+qpQ+nmpqtqaJT5hqwkbNRCY5GGfXL
piyNhzbtuqdx5pgLtG3gNMZVWuBSFVD2QwppT66XLKNMVckpmfVO8e3uyQDE96hx/r+NAgii+AhF
7qWcHKTxzw4o8cpCjemtHcrdkKXiqrdJTGGhReEKNwotDZ3X4Ks01qHTPleoX8kJ2UC4Ireagxyz
2O9fXGV8l2M+4dqTEHWGBEYonpzOfPMntEKRk3yJSt96LqxNrTQurJud/aq4nnIy5jErqe2lgxjW
VrpCADY9QFZSc7NgNJ08Fzq83+uIsZbrRDH7VUjQqVDXxEWfT0blUJnPRYbabNTrJ9nz1YZYUDP0
CBtwWHJDrzrP/nIQ0WvzWa3Nv/2J3yIkNw96+lSd7dG42GkAaCnxIJh3BmdvwaK+KPrCeOIhZTxB
V4Dy7Ojmu6YKzCdY+/zLWIRbOSjdAm0wVrVPOP4+y+yfc4rVrnKOKPT2YYLSGK0NVpReg1Y9OZ6I
TrLnKbmzd+YXNmaPv15Ydv0oOsZV+GpZHYSZZlWv1DjwYGrMfrmVPv0M9Bf0L9CpLqg8hgF5+mxC
vwWtogM+4jGzKStzOsS5R2BN4RCUg5CEKmxslj0qA29eATte1kH/MKTP9dxUfk/NiQJCJkNU69l1
2EiI0DzKnvSwy9pGLhldLTnL7dLoWI3uN9uwzZxlURsGldyC1LL7HdXAUNBBvnzunEHsUru7gIgY
1EUl2xClgZOmfkqPm4nSy/gs+yVZJpBx6kGbTdJuTRxOsqgcVmredpdcrzmCJHH5OdV6tSpVbdzX
te6999WLk4ric+rRIukhhVybYVwSg0woiomnmlsoQrPoxBRP+dwYHrKFwRQUO2nTNY2AL8eg1vGf
KADMnzyCsKA7cojn5jHpVUD0QGFGeTL7Tr/oc2NmZrfszSbaSFutxfoFMgn9Ygf2lYOL2N9Npd4a
51C7ipp9wUJOL4CK84NPl/yiKan5MVmxeZSN4riEuuRl3pVc5oY/rlJOR8u7Uz20v93J95rsQP/p
Bn6Ldobod4YXfee+8XOArIe45zQdETRFQgTh4mcKfmHGRJnna2bBHyh05ZcJWbDiq+W3WcFlkTap
+TwGsQvPsw1rpl5r+xA+pRlW7V+hXECDygenZa70obY/UYCC2jEyhwdt7iok72BJMt8d3bN3Uaf5
KDuSZM+hGF8kk6dvzUTR310/e6XE0HwUQxa9TGRXpRk61uigBNmwlF0fgtdV2qXQIf4vk/Qizpbm
VIHeIjg9611YgSlWRdPo/BpGmGkzeIYbvfjgXPlpqKBqOsM0n8rSO0pzpVGXMMLtvm6RUvnIYmtY
FENvkWAewjcyMbfZgxCEEe20fYThbT+QjPkkFAODBzihTVKM/qc+Bo9eDyZP4TZ6IYwPeflsh+0G
/utBzMFNP/hENaSPoIUMMs1iozFFqyAfPI4uhrYGb3lUPUIeKDnlp05Dr12Zs9tVTwho7PToBHI2
fuHxcpBpblR2us3kNNBEz8lx6tuWPVmeN0iBy8NYVDCtztlwneof6t6q7GLA5HEdR/NDLlvmELpC
gQSUaX6Vdu20XvkJhV2/s60mWsvMejd5n2S2e2Kfdc0ddYIsb150KpRwZYIO2NXjN7NTEZHR9PE5
igPUcshNQlQonGCbUfN0nEzyCHHbuA/o4EATnjZdc246ShiGqD8QXIUY/bctD08NIoL57GEaXbdh
Pxzv4FVWDlWB5kbdp+5LWI7KxXSTo+zFiDi8zJwn85DT9e0hR8Z+DltQTUSJ3jGvyNNDr+w/eZqh
8u3Kg4/Ucb8Xnan88Lx6SbICEsKGjY7TV+N3pEAS6Ch68w3umHAGGJVAc4du3YdD9TyhlQ6VVgnl
xNztqEx+dFHSGDUNAQtDB62ZUbCwDnTPgxHc6Z59oFXcyJ/Coacz0xrGOiQHckwJiuEUGCVFmgwG
dYxHrP2I3TE+xpQUICtFqIRsZLMsOs4XU5kal6JVtRsITAzlr0wdU/gDSKrZbHBXEhymdQNaKFb+
rlV1AXOmCeZt0K3PKifkWtdf+RUPSFxRTs6t9ZfwgpG6mBKFsg6+o1WNJlmGgjmboMHey4byDQCZ
8hJHLtH4svfl3Pw9/i/X+3y9abvf86VRTr8NVw3xgjITV6clbjQUcffVVoGF2Cpc6VC3l3BLANQO
LqGrBF+Fn4lF2RnuS1VS8Q0SRoX2nGy8S8UsDGxVfVAiNOd11Ur2VWp6Vyin4Ll0A3bMQ+Ndpa2n
GmLJd1nfdJlKYDjp+B4m8O9kxVQ+tECeP8bK+urkZfxYUcLwnEEAGnCD4LSKOn08WSCRue9Z63Yg
SASKoT16ou6d01gAY3CDfmWOJCAzsB9PDSCJrRqIfAvuRnkKen5DBfumVz3WICPX65Tcmle9T8Uw
LIRlxidz7iqusiidPHyF8geIaWc/SXMDl/suLtJg5bFXeOcZ7wHK17utHHVc8xdlue5ZDkqT7DZ5
fzCo+H8dhn7aun3srI2+1T6JiJ3azjOfRab5JzuoX+LBsVGE66IZ5MCLw0C/afPBXYu5C8au2lYI
MlCMSpfCBGWveGTCIbgKX/Ww8M9aQFxfMT+zPHhXzdF8qetMbMCK5euaP8CLDsv33rSRV+tm/SeH
5MTZKKLXpK9RxG76YaNU+rE1IZ3pZoRnBkENAN8oPowz6hM2KX+HXHYMeoBR6Yf+8rJiA3iVvX4U
8EGkQC4deDkBCRd7cHbWYwAUgO9tPXzXWoh2uyz94hlRsGZvz/ZGOOq5LUyxlB4FrHJKHn1viFot
a4d8vDeB6rArW6wmF9qmurUXvTKdrTI8elWdfdiR1DyP272pe+lHbzjLnsfQa2tb3bkvAnII/CE+
usT01uxExYNejdUi8ImPQPrlLyYNiEveBeuk5GseCsrcbENXzhHIzv1Q8Jjh92++iJmFXy+L4opY
eLRNoTU9ub32u1GT8smEk2N3t8MV/ZgYQ7Mbsx6RAL5jn8qUX1owzr+8NEY2V02+ZyERPasC7ETV
ZbzpWs6J6qD2Bwu5o40qUgu+bFRuECz3v9kIDkbCHH/pvrcficZ8qUWOWubou0fTjPyFElftQqW8
+i3Us2gPNc+IQADdKrCsBzArZOnmrohh5EAa1tyAT6veSNzmK1uzne04j1qCgJFllAR35lE2Q9Qt
I/5+VghOvE1Cg/+siK9ypaKdJULr/gWYzviCtNyMeOMFdJFt0RGwLu0wfAXQ1f7ynJ2hNvVPksHp
Yoi14tWinGZdj0YGQTvBfTNIs4eROC8xf6rox8DMv8ZOtaVGr/mVluauJ9DyBWVHCH/DarrG0DM/
hEra7LMiGE8GSggQfLTiVZ9TtQ7Fqj+tdsn+r/nFLQAG61h9a5LEBkzg5nzjqIlPKL59GGBueEQf
GJhoZG/Mmr8jMP5ur2QvgEa1cFfa6GXAVlMT0xrtiBSJEVcH2cihe9cSIaAqB96yf83JEqoqtNJV
tjw+8jOabjk6MkGy0qoeXnHC02fiS0DY5LBWO/G/RkLOdOzY8ZGjVLW8upwkmmGXOzyLb42Z++yO
+mZT9gl41XmgLz2AGVktPiHM8nat7FZR5MBCCGB1dlHNyYAe0+tIvmjhgYw4MqDycvS1+XLKahR/
uvNtpOy88NB1Xhls5OW//APnMhJguaIjtwmJjryjWpSdyCkCKZu7YePXW13n5qB5nf+uIhi5Imgy
beUoT2oEmvO2P8lRkuowdynqszmWJXJ30K00mvImlwxbFFFkVy7Zk/1aya7P9ua2pOzCDvFgGqW9
5Teo7uuGaJVPORYkZWq4uNvkVW97097sqyG9jUjjXz7/zcaGZYvEy4kMjwGZwGtTpBSE653z2Pq2
8+hQy5VAUn68241hEIsUETcE8/DgfOs8JjMqsSESS4bqn6kCrv+tsLp+If2GvaGTlOX+HD/0Qeuc
qvlKc6LfV9LGUen36F9+/20UUIJzWy9P/JMHm2scC3vfDNQTwkREhazjGoaxlJeGMbHrkJc3B+lL
Mk8sAqerb1OlrZLz5eW/JpEusfeFZjarMbBTCgWUaht2AHXTpIJMPPV9ajY0tpUVMJ0yc0k+/hkY
Y9s/Uz6/lG53uxvDMcv9Arg9oWpnIYcbQ5xAFfeHu58SiXBfh+PHYJr2rvFcdWPX6rAXMToqnWlk
UKXN/clJ0AFRc89Y38eNImNcukrjzf/WF4YvwAUCAoX1aRGpl8zJpq9+blVrNckahMfD/llozYe0
e1WxMMdxqAWl+WzzEgGnOIoXymPmwKDGlx1C+NpS2HYEer0l9ajCVjdAOjshlXkAZXnzllPYXLqX
uHiRHXJ/zOpNZeOS4jpJm2z0BGwxEF7uKmrgLTqnnoOnc5Xsoq8ziMNhROGXlSn7ro+pEfXHV09P
m2uhivKaFPGbURTjB5wJsBNuSgSEXptXqO+719rrdK5F3HWvEuv8+9rSIZ5MfZScHBiPIisXG0j2
BecriKKALP2s9NY+ijAZXsIKhGagcnoKI294Yavrb1t24Cs5qtQ5kjGT+00OJqWusUU6gEtAFz6c
qo2m+xd97EA0GqV7kk3akuRemB5iWZ2CGsytfx+XV3bZblUDueq2jdX2oVFCb1VkRFfdqOhQ1CVW
sfA8pT3Ivj0b5dVfNicRlNITmWQjpkMhIgzwPo4eHpvO9i+t0/9uTBu64AGlhc1fAxQMwHNVOuri
PkB8z7+k6Iae+L4s/7LLNb0gf0bDjzv5/Aqo3fbHyiOQPNcGyWqfSUO/Gbl1arX+KfuRdpNDGqVo
90IifHZoMO7vptuVQ/XQfTlpk2v+8ZWmv1YXgX/QrLLeGsMUK1QzQ9Zheu3WjdOooBKhHUnT9Qga
dLMotezLqwym1IWehEcRFNx9bE+HY7owzoaY0EmDVEDrlOJsjR5ExFqYaSu0MBBLk6MG+4e+Q1dw
4osCVnmW9BjD91HwNcqMLl3LbuaZOTLSINLADUfvuhb9FDO0SQ7G5hO/EvsVH7SSbf5pSvgOltHd
Wx10htLJH8qK21UpQDewPj/rZAkesj5I5yHwThXp6KtjWeTT+E5Ic41wMLS0qJ7KSQLBXUX5coM+
FNlnGVvxo4Q0sEepr1io4Eke70gHMOh/WXLtM0K89xGwcH3DS/zP69xepzY/7mv0qMB7lCvv22wE
U0CgOTig8jtaSwD0QMPmhsrGZpVNqL52WdFSrqi0EfLoRnSUV400TpPF4Vygr3dzkuNhLZrf/jcv
OSFOyahDdQY0969F5PBtUmQH8bHd55yIDrHb1g9d674Q4FUOgTGY1Ulehn3mU2GFceQHyU2DogbQ
fnYHxo5CR74HKHWuzMhTDiHRkUWenQf3R+N40WoOIxYLmXSUmcj/npSUQwACyoP0VPRg0/RVtjfc
AYIUClRLMaNJK87nNxq2W//PcK0ivHL+0x1CeKoR1YW0TYP/qF4l8bDsSzNGQDdq/Ic7k1ujj7cX
iEyyLOc/3dsKMBgN0OWkPUWdU3/VPi3T1K+yqSzRniIjAG6PbuayC2plF9pVyv9dq1+zOjGucelT
MaJ46vJuc7kHr+rYJvE6LyUHcrvyFqMgw3i3qar14cYTelHzStLOfXVVgx+njIiZupZHj4pd3V5P
mirHyEjPtk9yTmRTcNs1YhdyxqJ4vxiOesP9qvPcjh1qGS0yCDtaXriPaNXKJNk1O4yev1LQwN77
88RCOslLzyfxqEVOvb5vxKp5Z3fv/h82bP+7Sx3XzQJAFyrrHQefCXyD3/rVxQPODNvw3Fj9oz+a
w77lMW8CTMNW5vYbEVhjJ3t2XFWXTNdQPHLLH4NZgqr+Y5Ieo0AqvYXRdzuaUBHHXaGcYFkNF17Q
je/JRDnl0HrN09Cn1jopFO/kNp22NTS0SgUEzsfamfwHPW+qR3SR+lWUhin6pUhdGp3pvCXt0B2U
VgUfRYLEAaZJ46dDeizKg5aF7lF4PoNtZ/welB5CjNHREMFC5WCsJmb0mM+JxSiM7LNjdWvZk43C
XWCf6M2PbvTjCBhq2D8UbllTseBZq9pKjH3tU2zuh4HyYIyT89IpFYfWTBwaE0whKe1HNzyjZR5D
/0iDIlN8baDuTR27ucjeze67e86CypEExDTX2tVfPCs099JDTZLk6kC+vCB1bW4N21d91GMMIAl1
FTzcV1dTiED7jMT53ZbXCBFNepKu5DJywbZsxwfS6nyi+U2ZczNkcbMrAuR7bm/BVXX2Bpb2glj2
6C8tmClOQdM93N9za+nZY0749D8/XT+MEMikgObnty3d4WG/fbq76c8nvL+DyHBIiUS+tb29ZMZx
A6AK24f7a0a2DQNPRgbu/qpdqHhrSuF+f0K5YBVmvz/h7a8VBg5Uv/Onu60tTJ/9Dp9Oesv15SdE
Muvh/ib7+ROmze3/7/Zn6QuKwOPh96eTs1Xb3Cu+Aypq/kPI2XmafYlEZe7vy9ukHRdDpUQrYHjl
M7ijud5VLU6F1TpPpMqea2G7nxTfwLGXISebaV75nmvZsrCU9JwL11i7s256Y+cXbkzmcyaIyAWT
x10mjMl6JoY4Kpr+VQ7KpgSMoZvuePNHH9VcNQRANzIf2kdBe3SK+Mfd39WIH/LMZ8PpqKtWV9jr
lTNNezoMyGg52lPg5+IJSqyjMzSz2i+9sUTuM4hm3ae5K90sD8p6dtsBPJjYUKmFjsKB8nheQzai
KYZ12tnFv2xeXG9cy64vt1cZo5qYvycW8mXkrMYIUQWxinQvu4M21mfAzbeenDU00BmVVgkd6Z/3
G4ge9IHGEXQ2RRA+IBsf5cv7+4Uz/FeuJvVBeiRNFJxsUd/eqTTB7U4cFIl5sn3/fEj9M/a79vYn
AexfoOGTAuNHwNI96V6WnWtFo4B19MOLvDIT9KlAEyHMNg/YZgKTeylAIIRGg0zZf3q7sTrsKqod
7wtID9nwCl42/n6Fu9mKi4hi/H9e4T6QlO3vV8kpQoE/nv2Q2sGRrAbpGigzoW02HRthKjol9X68
YzsPmTXym6gYjQ7p9qo8uy5SCYMaNFcddMGKfI71ogSOv+z0bPgw6z5A8FIfv0V5c6qczvvlTuRq
smBgT4jCGVTpsJInjgA+pQbfbUP72di+8hGkrgMfWZu9opkOCzf8qldKlzia6rp65u1qD1bQ2Qcb
gawdOm/VblD45uq5LWVY2Hlp3nd+XOMRqFbRLmrZamz5G71Ld3Jk0N254igjl7wQXToeb1ZbdxcD
DwJEj6njiVYN/8vZEp0g4v2Klmxaje3JsszmdLZ2zeLaQITXIApXF7uw0kJipq5/UV3wIOCLFQgo
u2QZi7Q5TbWlPkVq/Srtjh/rq2iqGpTuJo2aSn2VFbbyCZ5V27jCs0gkM33oUblqId3tjWDHT0Nb
SzMnxENfDupLdDWnwKEMzEoayF9d6iw3bBMJQpLxTQ79YCSHui4aapTny0nAWuGY2r7X/Jz4YrAK
na5YT2OWvroW6TNECd2lY1vJa4FO9d5ChG0hu11LyVWUq79kb1IaB4Z09yRnwvliPsGSvoQbmWfx
3DjZFmRJ8yI7fVw8wNzeXOXcNJpeDT9Uz7LHJ4GJ2Auio3RNekCALaH6HeED5SXl/Lnjp1CoC6Oo
Q2L1NPqghYibZfp6CsPftimlnguG6xqgsEnYTzpGg/hneHa02glh9DEHb/zHXphzoKFTY26k01uM
2gqw6jJ575RRQP/Pk1929YKYpx4Z/t4HpPXOHuBNNVH6pVx9emvNlXTSMje56EXH95gVHBFRz2Rp
7ATmKYljks5XPFAC8+iocXPs7ck5ydGJ/Dc4JP91BF11NfXmXDVJ+m6gP36YmrAiHM+kvJvyjQXG
YiMnmYWqgPINOTygsHKAvd/b+HPFpGwiqcvjhujwJLNkjzTqYAmJjkIFM/lV9RwR1kKAXFzbWK9g
Ww7jdc5feCMH+9HxEDAcbj1pqtreX2bJyE9onu6S0j5oCBIv9KEgAQkR6qvS+hHHBFYiEOzuIooL
QDD/0sz6G8wOwH7CuUzcsIvH2ChRNvOmuWZugJdQ4ZHttlb93AjDXUDtXXytbcqntDmNrrWIRQFd
+m4hHr6I01x9LQKLVIshBIFsA11AGKJ2rjLNeJIiXMMlm7/WCUczvpT9d+Jrq9tKZRajVd4ZX2OD
SgWLwvDntiHqhbZ4etLVnMwd+sDbULW9S2Dr+crR4vQ9tJQfqY3SajJcb+sgenVFFlL9bM2+AXzV
KVcX1oeVN02oNA3J64Ss1QsCp8VLV6MEFdvZkzRFsxIeVRsgq+fBsk3LTU44fS1HuTfGxw5Zch5P
jBbwKb80h/ta5OPmqFbcHOW47SLY2dp8yZTPzG27l7FLVyUEzu+tiUih5oX6Qnb1Avk8K2hLqLub
+p2TGFJO8UD5xOysp96GxEf3rHlp9URp1c08WGlwyPIZHT17JTm/OcpHhodRbc1DrzTJwjCV/jTz
U6zUGtVNw5qGk7TJBijCcErmZooaa4WkEy7zjB7q3hHsKiOyL1QoWu/D0iZHoW8DPZVZB7VOomXb
T97/Y+28tttWmm39RBgDOdwyZ1LZ8g2GbMvIOePp94embWrprPWHs/dND3R1dQOiSABdNWvOU2V6
1rHOrH4+aKP9Rghu5/Xu+JyPCDhkblWsqckMvniIC+dBbL9JFDQvUnXUD0GrhJeU9A1lvar1lobD
i4L4hEdmY+a7aQeusQsut8aq3WPFi86eYsbCnkW2E21HyfSRk8cvDqxfzl4A67Iup8fIpLRpZhKq
mxVGXfH7F312F6si4eMJjHS4VBCa7cYOKI+oDkAr8ns5wqwkKgdqekB6fNic0D8fnOC7jCLsSVQH
TGP15Pn/MU+sohv91lbK4CyPlApIFYl414ice9/onHu7Aj5im3fCMsgEfaDJqRdiTNhMu171Tj2e
RS82omhTdTCX+YjApXPTrS7Q9PbHcFosc1V7NaIiFaiGee+jsQKFZsLGRKvNezUb7bvYAubCmLBU
piEtXerZ0QavYG0Mo3CpUQByVEBl22UZzsMwKp+Rmv91JGyUWTUPQ5/PwVAEX53up2Zm5RcrN9Ot
RYHbUphdL9g7VqOT7OVuhXQMVAboj34NR/k7JfvtnR812WnQBmsm/KtUgyois7qTo8nJnavq78Ju
OLnLe0BhQlvD78yxi4Owc2+t4c5Mmm1oJN6XENFuYZc6KV7HULCtRZerM/5cXdfZ/TKbrgKGmX3R
WL+uruVVat6p7qqCSiUsuuy9sJQzEdnsy4gG+8KMevno1k6xLzLIHrsuiJ7GFogCcZrsnWrweVT3
+rnR1GTR6JoL1aWHCMh0dGuSRhrWZhsdHLP5aBe+uqw/e7rtP7WtvldiU/3i9gU8ZGnkHwuloTxe
drOlmrjWS6/GZzewlR+hlt2DikteNI8/qyszaR9qY3eEnYLKUd2vXsHKbz1etH8obv4VaS79SS6l
dGXnBN81FDtPnTcGE2mm+zWSvKVwhQ4JRScnrx4zqr9Xrd54O5lS9jPsUf1cVQZ+xIPeQj4+uKDa
RsS+tdDZsMGIBFnQy5iW9awbh/irkQff8qRyvxFJOGUQdLwXKsLj3Pb9mdOibe5l4awxob+hYmRG
6cdKz5Ly3fHlC2JqzTetDd7H1jc2kul0KxnlkQcX8F6WP0AXkT20ZcEGdHARm59s7aiXZwrHNmnW
ZVcP6Ao99M11whgozA1ZcO+noXOG0h4U83REJX61aOIsWNY2dCJLH4Yx/gPOvlRJSvN4Zd9oFNH9
dbR2qUsK7TpYRhbkRaS7G9b5PeVq41O9ThHr+0qmLMM+qFex3UqzUIqls2t36j4eAMpFXla+teEz
+GPrW1w27hyyceXIP8w86hAtz8tpoBm+J9Qhv4VmFy69kn2AOQBRyeUOerUotL6NOiK3WeN/ybuo
XQV2KG+l3JDv7dBHMmry6FvzUaMG8ylIdW8DP6gNeM8sn5pEeRAOUBIlM0j9gJxVVblWpUDlIyBf
BBQTeF31xQKTvZHiJF+VCMFYTeQ/w/ivbtGw7pZ2LxtfzaFZBFY6vLhlr29sFd0QYS/lb3UfxK8N
cm7rBvjRWnEC82ucJMZXzSai0MeytS6aLn4d4m9iLKLGecW2Wtsg2TK+DFq1EHbFYKMaVolKzKv3
nwkob8QpiO9Yi0AK1poZS3NUqJE6Yy+xF0f51L3ZxIDul/+PS4eEMfUUjb74NLcHab+Dxx5FSyj+
RFOG4JSLINc+2NKky85cRLgmj4AW0R/neBpAn8CGZ9v48cmu1pTc+l59/GR3vSw9NiD+28gc5hVV
y/Ou615Soyrviqk40YbDZ//HRNV7dYc4zdVElq0kiERVrMS21tcHZZGjqHfnZYa2rPUewpPWcVa5
pudHh53ehqrYfi/X/D9Ji7tbz3TyfZL57aaC5fNouDDq1FFOBkNCxQ9JefvihxWcAG7pPSQKutGI
BPsQgcgnYADZuTQ1eWUqrTtLUwOReWGsuOlv4EhgZ2qa6VnYxJEbO8aOyqCT6GlO6EFllPjFsSIh
FcRder7awjJBQjCR44U/DPIDxeDerh5LAKyuPqDQq/pzANDdnRg14rpYWAHyoKKrRXZ3yIfsW1Ym
8kOll80JssVD7Lmw9qphQEbXiDaiq+tKN0vz0L2OBt241p3IvSd76j3WarMQXvbI+0up8x4vU60I
8AuumcEYyRN2bnjwS71+DvRyHg0adMwWkcJRb5ul6DZ19IPa+OFiJ210l7L3NOoYkKija8vcLGp4
L5mUoFaVkTHZyBn6rpZpVPelTRRYj4NjI8f1fVQbwbHl4S/GRON1dblsVL9cmqYyxgChm4tumPLa
A0GyTQM3OYtG0YtoIRcmgnZall5tQT0mVCt5PiqgJnDGyVnYxBEVnOVGbkhw3myu5LsL2F6UGcjD
fFy2MeLl+sTBkzhNsgspalrH9C/Mg86ubRpuUM6To2ruzyDe8cCw31Go/qk2vfyclNIILKnyz3VW
2RsY4QO4Fk391CnU7+ZaXjwrYY5oNgXU72B5DU1zfmpl+Bg+pqWs84QazGtTJxYMdW1yV0QZkqZ/
tbfT4CcbsQ0UV5pZbPg/C8Or1JMDnpmSDHlc6gALjtmoKWAjw3cIzgdYXYZhL45ujWUgKq1EDVXU
ugvzAo3PewhVj9NhqJWPrUqG+Cb0JuyqRJ2+sF2d//iJ0ZtzXyrFMpZ1dyNRjbZGbHUAbWQGL6oi
SXAHysY2rLzgxY+St8B0qjMP7uBFn7LgcfXsuVZPaDh5EFPGolJ3pAy7uXCK2cGC/KLagygsz5SB
x8aI5PvM6C3tyQx1ZZFEQ3WOFTXeKHKRgF/QzEMRxvHKL3vl3qJIbN5RTvLajdY9QfYJyM/rF0mr
mUsle+DyGuLrWjmn3LG+1yueIEmhyAcFrtpdakveZizk8Zz76bAYEDJ97jp2yfkX7jnJQTdyUgBh
1c0IcMnRAnhrfPCmMimnoRRyJvqiAZIXgnBoRjQao98jYg3hLnyuc0RflWBs7drXodKTO3+iqlb6
Ljv0aXEWpnAygUAwjmFXr4VJNJ2uNmdiBTMx52YXR+rEiX214XF1/bM+1GDr64JyQpwuiaqz7afZ
QfjLYyCtXGOsAGJpztogsLUfi7DY1VnnEIJv/KNdadoKfFt0gRffXrBxGR6ywahJGGvF9MzNEWfS
vIXdUHemR7qyh7EFEoNkYgtRyjpaCWOopHZxPbQ9GJpdomnDXh5UIGgK++nMa6qHtotBgusuwepE
Rtu86SBG7HN9OyRlsU2nyGQII+NqdMr4kksilK16j7qcJXNTroov6Aj78IQSWmwhJqWaM+VVeVi7
0yZqBrBw2XYFVGNuZq0te5gZE+CjLaRgxwYcvbepa/mNO6NeQkKTPmmf/7g1FuhCu6diJvO1X25u
ZbqIluHmsJqwi9XMyQ1cy0c33kJMcAJjfIjqulxLsU1yPxrUh8A0yzufO7hZ+0Yxd1WKAloYCXal
E6sPlpmqm8wzqOSfnG3EbR5SSnsmVz1PsrkC1m0jXBW5jneNBFxbdHWrRvDSKdRNZ5ESgjZIfkh8
mDUNx4iec49dTzOq5pc65GWYf7/yFo3GQ+jXyg8pbXnniiHaJlYxswlzhTOvXLPNQHQVPM2yipLi
TpIqfV41lJqXYQtHU5MQOiQJ8EYR+THzG+IWob3xysz+SX7uye3D4jVPjHxuSYV+r4GSW9XwqB7N
MNK2zZBoGyQY2pNYEaqfFFIuF9bstvffyoy3U55dU+z4umKRgN6ZVtRbJ58PE0mhDixqK/Y4f7cL
+mQjI1bs/ITQ9mhsfIoUw0zvUxR2hmSZwD8ES7ek5cldUOfZU9EUT1mnqafBbdMnrjID3GgQkZkG
RymD6s7Wyp0YtZoqhL/TaDdilKxHAbuTa6LPyVzCsMaqItbdV80JDE0B/l2LX+1APhiT6oppsT3x
XOdLqpsT3WjQnJywApjZKi7b85qCsKhoZ5Vm1e/jyvWk/L2M436ma1BiyXn3SmmHc3Cl8ldTN9Ww
jLNYm30a+NQ1y4rdFsWRwj4GGdwhDhKCyag7B78mDA35OpvW0GCHXwT9D97IIGTuu58wHz4jKO5/
cRJ4gqkr6s5h3Bubirocal3s/JyQEF5As22uTX1w5jze+NinpqHAYG8qNjxyvYa8uDBmqKIiLD1E
ZKYNl+fXGMwC3dMPXVW5j67XTT8UtUaYkW7SOuWybAwkLyZnVALM9ajp0G1MXb9x4HFGDPm6lJU7
zcmXmicxdWRXfA/h0dyaXM266ea8+gSrmP0EdZHeGC3ymI1npkm99tIk3H6qBfuG3p8BSe5Rfggg
HTAWeTR073KuPKRkGd/c1qxmqmU6zyiYDXM0d5MHuZGDJcTTeyex4An0BzhbwzHb9iBxYD5RpGxe
l+2OVw0bPDujiqXHa8mw40UWuelDMjUDmQUyDXfCIrvewbHGrczQ0fdN56gqmTGi2035tGy6yQKI
UCcvxHg5EBHOWviKq8Y9hsTl54Xe27PUlx8ji+orE0qG9UD6aWW6aTkXzEKCOCicCmDrLJ+k44G1
ymOFvkqsPls6f54dqWfRkwmhg7x+RFO1uihwDu/KLC0XXmoZr0Ob/bASI7nLnUo6QQ9N0tvo+B2h
8zBFI+/IJlffEr/5YfCZvfJwadC+BBYQak0wh7H5gtp8d8ooYloGtg2S2LGQzFS6alt6lFu78E0O
qAUhMCSPB34tX5WRGyQ6ICje1a23Mh0QlvC9BT8c/jFaKSmbSAmlDQHAb0MJsXmiQ0BewIf+q5YF
hshUza0XfdDdNVIn6dos8ubON/Nj7A4qMmQaW/8y+S7XMLsQdPYvVljcdZIfbvs+MPeQeMMIOTVG
fPbyt6zwa2/mddSLZkH7s1NXsiav+6BwvviZ2y1rTS73NhuIs8clzsOGlywNBocVqtv6uRwbb94R
i6RaqAhhinb8aFY3kUXZp3zWlGZ8UyaJVchT0plr5TnfqGGVyfaLD9fuN9sOYFbpKDjjgRKuzRJm
FFc2uhfHBK5V6n773TOGdekVJO4a7bFNdYcqPenOM9NNrUO2MFiQjgyROq9rRKa7xLfXEZzk+6yv
+o1pSzt3zNKlMjj7Ma7amUzQg0BM06/aQDNXmdt88a20RuHdDmZVOgTf4GW62EZhvef8eKByRgMW
GvSVI9X1DurXnUN98wmHScycCoVTOoBLj4CB9J4f3okGgjJlL0Ww0k+mSJKgFUtsY0luRzl21qAc
5S7/0tv5pTBTovFZ+Uj5eHyG2Fl+yiTlGZZC66SGeXUcjPLShUB58iQM94HzHspNepAhnXDCfth6
FgwowPsz/SCd3IZKRd9MXjtQGWuw6VAzTV1pMM9TZOveVNvu1Jg1hesSoDZdCoNFKTf+XnWao1I3
Npz1E+JwAib6Dke8IvyIch+M1AB9gbCLhmIs8PTCRfQdv/rKS38Ki/bw1KOmdC7i8KlWsupEoJVf
0tiR4euq9lm203BGkUWyLoP2h00m5A6ZYO3Y9xaljbofzHnbyA4c3YlBSOO7u7a3gCuP0TfC+nh0
ijFsnSDKZ9d+oFr9bKjUGFBd2i7z3i6eCy1slshg5mvRNTWTx4+jwC/rjdS/Ofkw72rKQImyaen+
emixa927OpV+8wlUsY88/Z5UsDT3O2QXfWeXVsOlGELjbCegWrt6qTvaD/Z1xUwO62+dbrSXsU5I
O2XQfJbB61jyOwwldT40YfWz0x8624LlJ/KdQ0GaaQYLVbvoI4pnmhAp8kBq3A3SeASc+DlfEpg8
L+l0RBr6kqhxQREnJjHYZhRKdR33StGVVT05SUr5LQLVk6F09lhGcsszCFoo0bUCbzwONsEynnOP
YEC7+6TJ5pRBmI95JiezAJgAifP+o5rcOHXjSOOp65tvfycmJzzEgMPjYasNnP2PZp0FU/YQxD8L
N7d3fQH3o92gb0PVTbIJdCqsqM+kMrmEm4wt97DScq04j3ZpUWwpN8RwvItTF9km41V9n9rk5Xx+
/hueISTnMqgUIDwcz5AyZ0s3COT7Zoyseax38mMe35UlL6CTXO9d24bhptVRhA89pz4PwZR8ceLy
VXXTo1zwS4/iHrV14ExEubS5aSG5rjWGvmncUd6AlUbJPFPjpWJYxVYxWQ1w9/TI6Aoy07yXUrW8
VOXSfLfz5EEZkAmqMllGtkZadkaY/2SXd/K5F756LVfY+VEGRVPQbMqhPtn8lNaRanfr3rCHC/yW
3gIOaPVFJkGpmkn4MzWPZLKAjvNjvph9bb1aPjynRatU9ySYmlUR1xlYlxJsNGEs3rmqS1bpzTyt
rOhbkfVzPyvjd9kvEUFIg/jJBBq4aqE+2Y+jBkuLAZbXdzqFnP5wVGvdfrQdR+GWvSLKVbwFvkF5
py0XO1fvLPCE3bviRdwobQsovlGZAOGbcA8VcbgkcjOcEsfMZ61hfAuV3HukFHHYKBCnriE9dZ7Y
o0MVmXrfobEAQJgmw/2Q6B1lP6W8KtO2eYEXdSc8ArMeqVojPqd2VbZu+mojW168hRPC3CrkHw78
LyNSf7V5hnrCWQQQ+S+bnqD7oAbDISXsO+sDx300dJ1wUNnvJuxJp8EQXPSgBfs6PgYA9aioKetl
aSBT7fFZLkwUP7c8XKTnJhz9md3apL+n0aqxUZwx9EdZnrhI3YyXopoHaQmkQtPbbts0RK9HW0lf
ndh670CaXgon1C+Z5v9ArD2lANqZ5eCo59TxwbDgyOYWEalh3bdReu+pU+Q6a6rvJuRZSdAo7+xy
3gs5sJ4KqJ+WihK92kOZL8h7OpdkasAsw6RK7mjjmpIqwflRKYuxBLPku6VzEY6OYwLND0li32y5
1JtEf7mxTKsIt5i40sW+rn1dLDYR12nOfdsRbJY8f2lneXqUvAoBgjGG+KnV4gOoi68WgMljoBnL
zK8eoKAO5uqoHsbK2esJcVzLsZVjjqj7fBx8ZWHUdb9x4krdokMynPOpCTbpQMgFlEGwyT0nWOhm
o76YA3z6Zd//pBhu9Dt27NBaPZXE22dV7WTLDoIkbpexN+7IIMx9XTIQisq1jTwAYosLUyFW41kb
N5LSOV95fq9K/MV3VGhgbERgNDkfDiPFqvNEIx0dmlq/6IyICL08WJTUNU07i+rmAbKgZCNst4aq
sN8ula12y87qtBlvI0edVMGLXXWEYSw9eJ7YKBdtYmiXyPGdlU9xtpsYazJS44ECo3TjGSjedGoB
409QH7tSSx5gVOC9GpU9sFd6vxU2JQH6ArsscFDJvrAVsN4VlTDUOMmR2feexlsyahNvsiQNO1/P
xh14bD4dlwxGQFE/qpVSx4tg9EWqSDt0FOEuWwiYN0nR23cygqaypbZselCap+6VWGnAHscPmnns
JcEBzHC6DUYCFjYwj0VhjepC8x0Xcpfu3iMa7hgmKfwxlMxjDULRpV7tTsq87I536anaGdmI0eSt
yQO9+2QiBIC4oc9LXlyXT6h8EUSP9Ee+PyYYnTkM7+nFbiYl5ebJohj5QuQzuTYFeelFAUPYcpi8
xEBYVO6pzr+LDtKu8pKEabSwrHK8wDDlzDSl7smyaOPlapMNc63Gtg7+FRcxwG5BPxtAJCdL3oXR
XDYQcK+lpjz0jlUcmib+dRRDtQBDNzSMkF4DUhY+10PuRHyvYrldxTwJj6WBnrEkG/k6URyXqkoa
vgbOtqkt4vfpeDRKkwdAEt7VhRTx8+e2yBushbYtDN0Im1BCUhrWnbDVdkagsYK2NLRVtkmVS5KO
qC6ov/Uop+kiK4ZTAx3QRYbZYK65vnfnc9VrQnMx2cIO1nxvvNiAiQ786KpOWcArqPOYdvW9k6vJ
ug7119Zvo6Pf/iAIXp7iZshXju3CFhOgQFS5kG6KIziVockRh7emtk590Q+ETpEf6U3ZRGjCgq9a
il9dWFG+GshbzAxdqp+53yvzOnS9h8IuUWoLS/dsynwpggjSniDamw1qxGpj8GiZuqLpIPWgCtLJ
+mwmhtSeuHXaLaQuVi9adR8IcibZjJHn4QO+cjfJhOO2VIWRvhgpKmHXq06hPgTcBMGSaApf4bXA
N5uV4snalcCprBvkV3sVfqGJwkn4dehawRdtHqIMHoE89OJFYyn6rg6o13cAcz0qvlnds52eyX2S
PcL8uAQmKd1NL+puUykvWuwUhzIJ3GvXyJNkHg5duILABY2VtO2lJXKt0joGpntf6dl3SifAiKVd
t+O3Fsw6MlV3RhaBl3PicW04LoCrUnr20ba674Zkrjdl9egNQ/mYJfYlh0z4lHtS+ehonTFvh6Hh
DkvXthV3TYoiXLi1ezKyvDu2+eCeUuTl4ecMX7wkLLeB7OcUbnjRixkRmyQOGWzEaEQdNRh5UmVi
1JUQrkoj6UG2dfme58dGmHurTQ+xn4FsYqMJQHL0IW8gg2loVbygHsJ8MuIIAm8V7nAqqsynpCL2
DdBMXthT1xhkZZ1nPN6lyDKeEqqUgIQq8VLMVZ3WW8Pw3SyvcxuQwzztNRh+ceYNr1plo+vBk8ZS
UdsHkLZT/yW6KiKVS5j55ZVwTjsw6Tq0o9dR2YtSQjd+vr7O7Xt3AeGPvBbOGsUUi9K33etobFbN
wqLMfiOc5aAD9NROaVhx3tGX5npdR2twoxvDctpz6w3WKgnG/GBH+4wI3SNqX60id49TJc1jUvbP
5OecYwazwAaGB9j1tb47N3W8paTd2VuaBBuLsNXKWzFSmXU1tVoXnXSQCq6cqwHUpam+Jzuyszv0
tYV/Wgbxgv1zgGA76iZW2vGKF5AnlsMY2TpyF4nSf09zo33Lc19Fx1czztSlh5sA3qiadNilMaKn
RkYqzHRSdUdMvZ2HTu+9lISOVxo8BysxqlTIftRFjLrINJrpQPqqrL14ga09N29VkXgb1c8gLe8I
24WJWS4qqSjXoJl5btneOOwcZCqMZWhYvw/j6VBXkkKdf3D4cKgnSr6Kpmovz7hH3NZ7NvnzKFoe
FhI0QM8a37Y7N0aIaOpJRqefQ2+4F71wTLNTATpP9MBYGQcNhZ5ZMNGrjyUkT3bfw3c+rYpAp7aa
2LUWoSlp58GVfzW6tLUkCgJvZl74813sAqacnG72WIdz0R8Cc/5pIPNCeVa4ybC+OQsX4hHsdUy4
5v+czm3ZMBqlojwhTLCivnt4tUfTXYy10x0GJZWPskq4q1EBDobskf0BsolgUhQSTTHJComjWDMm
HgyEYUcLRSFhU/4cxdmUZG6Rp/00IJzFKKy9iH5MK4tpaP568ChAZLEcAVFfV62ILQN7IinVzEAy
L6JhTHdZFfxqqA1Md0S+0504ug3c/G4Dn/z+A5fb8sDNILwX69/mie7N53am/8Dl01K3uf94lf94
ttsV3Fw+LV950u/L/8cz3Za5uXxa5uby330e/7jMvz6TmCY+D6Ud0Hf0g3thul3GrfuPp/hHl9vA
p4/8v1/q9md8WurvrvSTy9+d7ZPt//BK/3Gpf32ltueXvB1qGaK9A692wfQzFM2/6H8YiiqfWSk5
wuusa7/Ro+xj/zrhw7S/PYMwiqWuq/w7/9tZb1ctd6jQLG8jH1f6d+v9u/OzmWHr3ekhb+e3M15X
/fw5fLT+b897PePHv0ScvR7Gi1F07er2196u6pPt1v18of84RQx8uPTbEmIknv7ln2xi4D+w/Qcu
//1StlNCnVtqb4NkBPtGaieGRMBm+/hPI0aiYSh2qnYRZmERR5WYcPM13TLci+GSBNLWiZFl0zrv
PtMafe5VBrVVtSHdZUEMgVrdP7ILhsh26sU5lYQt+JZpXMwZA93ckX3/KcaF3YUnajWWMGIJm2iq
HrYMUwcEVkO2f4Au+gypR3wubCnedraD4HNHna9tRtcGhsr4mKcwkE5eWhShJCdGA0sCzubJh6tN
DKuR/t4CoCJy1kAtI5bK/Z4651yVl1dHF1bJRWUENjzJBvUl2YjEDjt7cJiIqa78CC1XG74bg/r5
rjjrBA3I24dU90zdIbCKc6HExVlRGm3t6QXQdTG71aph4xYgGz7MtnoHYHLavEIuyIpiYmXmyBIZ
9d1tLbG032kVQU1vf10vSIrmEKYxtLy/Tync0r7rjyovFlc3fWSLZqkbRy57ipjRC/ImhfqrWD30
yJSofxCub2Tqr8ahWxv83/aAcr2DX01a9q7BJGEU02/DBTgRR3L0XdI1oCrsvKDoNIXpI7O2eWH5
146jBA5omMmeA8eF4Irg1XWGMN6mSdYYzUl61MsPc66e1VAuuzhJ958njsrgb5tQuvu0lugamXkk
0m1slcpAqz5GaG2UO+8UNIl3EkeAvTx0W0tv7QKZJa/N6G1A+HXOGB1HKksn19vM60Jae2/bUUzc
NNB3ohkJne1QRtZ34gjBtGGbSMlMDCZ/3ETX1XUvpeCEGRnF0YjNSrPWkYGXoTbmQzzWFOqplSTl
JKwtYnJLMLXaXAxcRyd3cdSNMiFv1TsI35sHGSdzJeVQeoDX+OV7G40U/wGRIZWA7V8GtTHTN7pq
v93sJnhCFT6tNCPL48prMXI7mYOGIai6DgqT6ar/XNe1m1KqR6mhvRQXYVieyidSJjBs2e5ONEaW
oVh/bW/WLjKxZtSEEC2cfBOQLQhfDyjfjXEnfVhAL3ICBnEXS9cFr5M+LFj2cL1KMDQsVJjR9/rU
hGHe7EVXHN2aTzbq9KCNZSM2vw38Vwvcpl3PofbOKoPaLmXjU/aHhC0iCshqcvFlP72ERsruKkRQ
QgwQb4vQoEakdtKqhJfW3lEKMKYz0Qd7+stoGf4jQgvySthBjzm724ybbymELcUyYu7N51M393qq
MZx6O8rRq9SkZDJyAyY3PYweAgBqW9siaCDzDXspWm0jPCjgcthzO/7FmmDsaUZ1XW7GJZAqCwr/
CU7STnCSZgDUk4+5SepxOhTGehoRRzcfMaXqV1aPfNPNVZj/rhsIiMptpVgeT25bD3ejY1z0Ouke
Czbcu1xXy+VQxumbpxuklABYETobIHmbUlBy5H4pDICrUQH9WljX7kyqh60AGwsUsmjqynbnhuEk
y5tNwJZTquqWCfituRi4wpNdxw3Xms1X/wPo2avbaAvz4rerY0MVdxXAmIvAlbtzCsfZsXPV05k4
FA1c7AYQggpN+6u1pE66L1Rjpd08ITt1keGcfMgbIRM7NWK6XdQBAEvCArlZ9TCGphCqy6NXI5sT
VKcyh/dZHIkmHxKqbVMdVIdb/RqI/hzFHiAHmJz1tXCWNQ056MiHE7W2qnOfxs+h61iQD8dATqV4
QDfkty0klXUWA/509E/2pE+f4z9rRO0jYcv8UDt5dIT7Pzo2pbWoHEKfkHr9MonBsehG8CSVkm8h
oT3Ioz10M+FTdSCoyXuiDJ86EfWB01pJW1fBWhzGjfFuB2q2/mATpwp/5vCCH8SxRMi077UEojvd
2SVT05sKjJS3vjhCJxhdErPafLZLrbP7O1tv+O5OQvQJTffJ57qqsIq+mCOadqD0ZC5GimKQN2SV
W8NULrru58818WZfBshuxr7+RNSjNpv82fNSGQX1Dly/nD0rSMifjc58EDPC3I6PZc5LY64TrTUb
bjQ6Jdd7P/XdvThKuvzr4NnmSvS6oXD3XgUkmYf7b5fwz9HN1gEzRQ3HRX1iGr0NXCeLdcSKn05X
U62zSOtk4sT/y7yb86+5gYwKhRWsZD/I1sWoe3eSXMJCXzjxF6J3r0avKz8R13YMndSv7YUPsRXV
r04bkdIJW//eD23umUYo7c3ajPef1mkg/dr7XQnfDV/igyJX1raTcuJP0A7MasRzDgHyEsOxgRVw
1YZAL8EimOVLGEnOMoata2YRKCdhmkRLeMeaQzM1JOs+NjebcFFkZRmVtrS92cWEW1e4CVuaa+Zm
jBy02v6ypJGPH89wm6+FpCPqJLm4hkEhVIy4gwUr+Vp0YzlPTk4SnwDYRvm8SVGz8HzUtnythuer
R4FL0YJ+BqlWR+L8L02GXi96rwbc3jMxFHYKPNbiMPcSVGALwmofjG6RmUutC0G5OVWzCpRImUoO
/AfRNDoEEmjd34meV0CAc/PoJrcOj8Aaf3vw1gT+UUHeWynSakHa0TuWgiSpqGNe292sXwoj1Jn+
cRCESPHkJIz/7HObc/OpJtolMRCGmreRwerBIJRrT3CFRK6SP7UVSnS/O79HCqmQVinVURTDTPc9
zcuWIVQOc3EbvN0VswFmXH8auNmu99FpQB9cAunTbVU0t6VuA7dpt6VuzhmCTcRrk5T7ej0+UOvf
z2wy7rsxQi9GTSyPXCslRbHlNsW8gqvEb9T7fhqEGMOeNwrIbOHbS6axD6pJ7zbT2oK0SrC3SzU4
i9Eg5z+SJtCYi65FZv6ke/0e4SD5oRyWLfUxFUg6IAuT3LmdaQu3Mf1titDFIbFg4WJPlEcLcQix
+FDN7AxkJ2Wo5aoe0v8h7Ty23NahNf1EXIs5TJWzKlfZEy7bx2bOmU/fHyDb8vE9t3vQHmARGxuQ
rJJIhD+MzaIy1J+pt/Z7V3k1REKDYWKtIqvsssNmGgHhJUrx5MI2vvitob1MHHoujcQx96CmtJew
dlzU7gMfx+kSqTDVHJa2OH21sHzdW0b1rZpVl+WqiIFpDACBdfV+FuewsjADzdxHbftN1jpxZitz
I6g7/5krxrx3l1dyXK1Q6j0qXelxTIYK/jrzKY3P4WrWAGZkrNdga7ae723nqlAuJTzd9dT2uM2N
Qbkcm0w7zLJIGwBOhbATXMjAH02ivUDr4xBk/c8rmfJHtpFEH3mh1jvQO/VBVxGW/O02KC0HZbWI
iiPHIuFRhlrpSthkHJ3Zai4k+H/5E8rk2oY5p4w60GMsC//oMWrl0bKd4HgbQLbcR5lz5K5Xv9/G
1DcclM9BurSi8jtHqeUzJ1DVs6Kknznr70+mqGmqNe6ATGJlJTLKSq+ei6hbIX0+P8h8rZoxIh6h
SMlGxbKbR71l6150l518P9UAHOH1fXsBN83OWW7B7TfKcjmwVbKwE684ymRQBPNen2AKydfHIULd
Ty7HkghXO73x3jW1cXYU4LGy6gSIKs8trBxZrTynWahm4pzzQFHff/bpe804Kxk6437lGe/3Pkxi
4wddx+0vRNMyctKvGRicayEKjjC1a6hn1noU7qX3mGzIzAKfhASXH1mVhUwJzeh5BJ14uIfkFZzR
0WZz5j4OZ4fuwc+R/P39crdMHa65P3pgXcVbkMXomCio5+F28JX2aLH2LFEb0NujPtY7ewimnau1
LfK0hFLdNmCtyLq8lNFbH9ndbjhEBIpbNetwBv/ctcV/dChUOJ9JpOy0jiWELNI+8EFdiXqjKvot
CN3lZ/M98a/YLHp0duf97CybTSPVtxq4/L+HtlLPzfD2/NewJdSXnTGh34guSLpKcJz50Dpv4Elr
YtJpB8WH5r4iiuy8IXRWn5sYy0BnTPOP3J/KtRtAL2eJjdBzrS6cQtVWnkDmYwWdHy2B3JRXMjYD
RAdWLFpkUfy+klVk0mj2rBRZnkE8eIthrzJnPqFL3T1oYdY/6Jrlr4YBx5t7zFar4NyU/laGBkiX
qMwKSVdjcse9DMoiRhhiawPoEDrX3cO9sJ/j1i8eQGc6LBUtSJxFU3sA7nnBKrbVc2aBZoNiuoqR
19yVnFa/dQ2fUBNbWA4LJ2b4v7Cr/a49mqI6tCBYYQj7J9lqu+GXYfKmi+wKAvaa1Xr1INtcs9x2
pp0+ybZIaRcgcNIXzdO81wH7YRRePFt5iVDKewCw2RwLH0SqqGVIG9yuOi/FhEDrm71sGK2gfvBq
t9uhpMV8RCTfG7pQ2aua2WF4QZrMBccWbLoAYMo9V46OiVyVhOGt960trIFjKIa2VoLA33hDiA5B
GhRXWagW1lBzi4GurGJo/LOhKRukaVQ12NyTc9GK5cSwCpMS6bnfoySjVlyDUPfWQ1diEPS7Qfaw
BnbtYsVBjMlUNjZK23tex97nGq4xQpxSFVZ72HLhFSxlLe/1ezPGhQheyvrUttWuMSEvh8m8LTj/
R+Up6B98Q+f7Jq6M5BzjAXjlTPlnJPaLQez68AeSCaKhL9saBgNgUnaL176SwtOPPXQCEaDdD17r
PEyigJWLC3DN7liqRc5DmFnOg6X5zrYdE2dxj5maop1gOB1lSHaVucjYLNpcD8EoMpps1IIgur3M
PXZ/Ga+HcdyjTXP0QqffQ8yGnJ6W87vNlHuVmR37kaLqokYFbd98HHuleU5MZxuo+gzWpA+OKQjT
ZSSrppOs0y5odrI1qsYvsS+O6kHnvFZ8e2UW2ioI37MgxLSCoatGyzfIckRbWZ3jChSlFnpnWdVq
EJ9K/p4bYXfhSZXeOuHPgvIwSg1rmVUalrKoa/D8spo7CHbqGG6bFV9buyxwWkAOaN+UTr7lpms8
c9jAnRwhgX8iG/ltBPG/ohE4Lh2svq9/5ZroBODFQm6e4vLO9HEFeddbtepsHHtRyCtZRFhRHZ0q
9Cs00GlRgFsteiNpEdykmtTNk+G18fuQtF78UuZd+16q3XetizauU1WP5aDqL9DSgUfWDTPFKDRe
RtAeq8Aa/K1sjUzW+7iWGAAwSJ5w/j4mPjCpRCTX7CE+QAE/yEbZP66+pS6rIRkJy/hTUCsoXIts
pUTYf0ZYXrUsdZXyU3uSBeQr1QqfBqsvnyBzzuwlqYhdzn6SLt2U5Wpumgij/s5v+2JrhJZ10R39
u59hSDYOWnodCu6UTCdRxweNeO1EIRvGPLf3wZi9tnb1KyQ65Llbnms7Xt7yOzs4xOF87qREqRCf
l1f3ov2P2JRZ/6+8e7c45vtfKO24MtMgASvto7gzmTCGBedUb0IdxSAKedWXnJMsZP2vZrCg0S6M
/JOM30aQXf7Ku8f+yCnR6tjwe/iuqZXOJIMX/uOV7l3k1d/vJjfZGxqZ1i3+10Q54n1smWeEirWu
uKug1I1HwHJwUZXmW5uUG0toTcs60iYR4GEAjffYMBp4GP1RFx07GZR97kXtOvGhLAflEeCg9dw3
+TelsIaTrLHlqm9Ym1mrnu/NM8YhuygpxlPeuRouOTA1JjvW8TfN9auMyaLPLUQuXb1Yy2qpzGB3
q37es2fL97+rwzfQ0BEMNa3DK7DIN6Y3deckaTx4KlFwUITyK4OycQ1AKJzrAAx6EF7llaXztCm0
DnXkfzfgMsbusW+9y7g9ZzEyFCJFS380AwdJcoyscEPEIUad25xi4yALN/Q2sMytJw4M/G8pxiTH
rE2LozPGj5FpZdv4d0jGK7sOy8XflyOMdqJ80Lfesv2PpN+jydj/PmTpe79Gb8tgC8jJXWuDl5+b
NOoRWoBpUMIxWUR2H37PgXlCIvrBX+bDQBvrfdaKduVrbnotCpQEEffTd5NdaVebOdrK7rtyCXXf
4/ChnU+hCTx7U4dQiZzGGVd/BOWlLIwAgHrfGj5wLTDbYLv1+XRvnpC47xadz8eEb/KXe0OEPCym
anheqlnxxNOW2zFypLIGU8I8NsX8SdZkMZSm+NIM9VpvpuJJxtQIIZh6dvlxE/IxzeaoNlrLNlOE
kD/Rt7NidMt7LMtadzH1gNXvA43JV1/Du/w2KnSwAzS5eCHHkLHcQ1vWT8d4I2NMjqJlpUftDp2R
a1FOWHxgs/TUe/Z4RjfzHIsaNPnqaUKFf4No2rySVVmwh/8doHzM7iRpaWN5V58Tb9lJhlrY1luU
DfpljTA0POFxAknmY804lvo1BR1vlnN0aUVNxvXQNo/MHQ6y5qqzCUpRn6qtg+XWQgZvRaPqV1/H
KszoUJqTsXBQjYs5xYsmq+O17SnVJSotTmeR5t2ljmZc+H+7AJ4d7bW3OUBRezP8Zyq1ZYYYCmTu
3jzkZlR8CSuIqy6qVIgdKco6mSvnZKJQcvAa1dw6bIo89PAhV0iwqO9WEX3lhKv+4cRbHDWCDfeZ
euvAnnvoPN1eFlVAzO46b1EwNz91rXeQrbaSoHifTnzF8Rq1dypYyH2Kxc3K0Gv7BG3+O5IKIQQK
DUtvEboX95iNRvuuUDv45mTIuDJOZY+W9a9ucDf/f4b7r1eVMfEOWXfp6wCkfC2OL1tRdOLkVRaQ
jVYxgN/TPSQzAn3SNp2u8gcVuTIm+8sqRNAn8O7WXtbu48KSydEC2RbQpQ4dsHJhs5y9VH0KWdT5
jJS9d204YZuavNoVuhpd8qGF/WsZ9iO7QThPeT7iSviQLrDFsD6PVvc8JHyDlbFZWgNnnKzyjzd9
1T+kVuXl5GX6uq5MqDJCWVU3LAp5JQqZMgt11k7sWkdz9mPWy+nKHQ2Z6zHsv0JWOVTQKt8DxI22
8Mv7XRX5MTY26leL79gudx3kdwqneBshIG09d57WstqMbb/GqCnfyqo/D/FKtYx4L6ueLsSvMLo4
Ttwq3wKUrKAbIb1Vqapyxv8ZXHOO/FqluvrrqOU/q7XYb5VVL/F8pMj6n62ymj2U5noK1O/9PHso
v9oqrkOpCda3zRPQ0QMrGFvDsYT/zCpTevUsa7LIwkwIWejf48HIs/Xo7HWbjX62DQzoMKpxuxKT
dYgx1cAhEEQz2WBi5XBr5admQlES2Wlt6etSH9Ce/d3sVZZRruSIt2Fh1i6m3FfWLVYxyz7ti4OV
ZPgEYhe7msGff1UtRBh077MyD9Z61sLo0NVu/mwkxldMPLNtGQTgdLqgOMvC9cf2NLhXWZmaqupW
90ZDCbSlVWOxNHbVsEPQ8M3PK8iEXq0vPN1RLq2w8+A0ILjmKWpLlmb8ES+rPDAXg4v4ZNR27BuQ
JnuhQNvv5x6nS44v4k+djkalbblf2iHgQZeU6MT38DK6oe3RjCi8L8gEfdHKvn42jSk5MFXS1kg8
D18Spsep4X0x2anjpLZUwcLq2pM5u99lP9YBPL6hnTyOMB45j+hMnruRdZMkU8dnU7O1zzBK8e4E
IrKXS0dZZCyFQqfkMSVWk7KIKmifalthEJ47LkrD5eycS89eyUWoGwu7tjxYan6rXpskVq9F43+q
o0Dby5osZGOc+IsBbtz5Hjd03Tx1pTFXWFWqjfdmz8Z8tv1oWvQqpoIzInNrTx/draxmivWKq/MS
N1Y8MYRsjanFIZ+aHp7kVTKHWbOQl0HgJs3i3qS6LYuWWgMZTpc/En9eYvu3MFvbQ81xHk+xKAJ2
YfJVbQwfTmF3W9mA+5aP9UlUvNtmDuOwrMOGv/UAekhehkJ2JxamFuKBc7oVQsnnVr8ldRy5aXh9
IYglMNMSFd2g56ax/AwdPEbRpVbYKsbPddZ3rfDuaYDL81SPjV2b6fqr2vs/W5G+iw/TgDMc8wR3
AZcu+Do7ybaOTfMHCvv7Ju7Y5EOkgeWjv7cbp3iQG/mpXs0LNcjDo6wGWhiuKxVpMjdxXptxxh8p
mT/bvltu0nZk89Fz6g8RLyp9+gxlFllWvsIc7ywrEFKHQh2jD9NNEDP2mpduQgUyi/rvMuxmQ7gt
jXFhZTubNdoB5W6UmsWV+e/qpIyDsC+k+XZ5Sw+BW2Edjnju7z5/jXPL1rAXyBf3MQPPeXTgQWzr
3BlOSlAMGN5jZWUN2rXDy9zEzJeYbE3UcTjJoqjzF2UMnG3SxLZ/ljGkQcDQ6GW9kD0AmURsT4tR
q3xOdhrnPyXmr3h9w0kq02GT/CZz8Qd05oVstaL4U9Go3W5uNR1Wg+gRhS0nQaUdwdL7nShZYEj6
2ADMvrCMTRKkLXsmNCWTkLrlEGOr1Im9KdEzQ+1a19RVELQ/ypKtfCWt8AmE9wKz4pfZO/9XbN+7
4WeDNIC/xYRCxl8Nbu5Afr0PI7OlS/zNOP7f4//XMPfYzT7+d4/cQlmF3y7vJhLvJhL20DL7/l6t
UH8KzNxYaEpTrdhjKB5wGMsfHHEFvgACk32VEVnMIS5y9WA7f6R6aTuxHtrduvweYaymjNuY361l
Tzm06ar9ZWIvS4bMrA9xvLBMtpGjMN7MsRV4C43n6rl0h7Umq7JfVqYFx5mquVEDaOPQ/PruFIEI
vb8z+erwfR1u+HO/vTd4bdcfGzYdb2/DVIUJmLLCudl5zNh26jw2SnWrch/TxjPP4F4Osk0VoWJw
EOowJmZHoiob2rIb1rXmeSs9Zh6+ZAXnLxrahRu0c8vhj3q1Ee85yVG4K3SPuNnc28H+tXtUXc6O
m+zcqLMurVWkPF8zjkC1RgWig7LBJZ5N6yKv3KA29kHbPt/yZJdgSP/J/XzeZfwz2Pimh8NPYtc2
RrSwxagy7z6UwIVOTlkcbi+poZURwcpaDeK0cei7AApeWe5kFa9zjIAtqEiy6mZIfdTdM4YB7hF/
CedW/FWVDTLWe3G0KacwRnkQ7J8RD+kCf5v6EY+5+jGKOfMySx3G1zDVfMwU8Ez+jMlknoLtKh1Q
65BVmSf7tjFzD5MN5lvfv8ZrmrDdlg1cbA3X86NZ9D8Lr3OOA5MGKPAoLUGm+tUgLMsrjBCQ47Ti
pqg3aJejOYHMYKVVwUqO8MelHFZmyxYfBRF+aFgjzSrmUZhvYolZZnjCt7F3gjLNJttg4ZZeDpm6
utVhobqnW9bkBShY2OHXP1os2akQ/VE9Z/kNT5BpeMp8xax95TjDKmR+RWElpYINM6d+CPro2iEZ
y+gUwXNFfd44xFm6Cdjj3MUOtKq5rKwDZ7b2LjCHJ8UYYFmjirww5r7dsICaPifsIsA/nT70AE0E
viHtpk77Wzy36/kWHzL9j7jMn4GT3PLNtFPOuCoiyTIinzRU1aUW7rppwvK4LafoMAvv3cHBWkDD
QG/TCLNdg4XLjl9UuJKtAdKsJ99OeECJvlU+2Q+qEu06kYv1gXtwA/8NCdP5sbF7Y9HUqPagBbdA
sdv4Ymgd9hhBHyFnbkJx1Rt9kcZecumjMn3GcelaoSb+CZhVvrGDRkFgzSs/eTCZ2T8qIfvh0c6B
P66J2RmKZn1GuhoDoQoToMGtb6HADhEo4iS/Pmu1wl5aBjxbJssc2SCrsigdeOx+gCNPEArNl3ui
vFKEpHMxfLsPL8NykHtsCKPPnfMpHYt5UxtNoG2q2Ya0qLBcW2FEWi25jzZMo0STFSfVaewM7uKZ
F6cbNpCyxf/oBZYqPhiesboNIse7JZlJ/64pRr2LjTi63Au7AEU9TMt7BHmk6IKOJV4Jc2S9sCUZ
7GXsniKvmtKdl76mKat7gza5dGPXNNhafQbvULzYLSgvixpkB+pNKyM1/3wXhsNWXFd2X9w6GQ6B
P/UHT3V+FjImq7LhXv0jJa6UdPFH/fcwyuybSx9braVsvXf+X8dyxAsrbRnu8GzeI+0xb6PRCRe1
kNBqUfZHCsAtV6XiGcc89JDeklJbCaJR54TzneVkRWz2+vWk4nJJH7XgjzLN+lGmID8QoayEAVMQ
lNZuTB2H2WOtfBoGbQ9zDjVuNRw5/BLa5SJezdV3I0GpI4pD/VK25qEJu82g9Ie4sYqvYeY2PCUN
5TWKzWo1NsrwYKtWtHXQ1ji6WE8su3QqsbbTEb9v2y9Z48SvRqk4DwVE4hy5t1ef85iXIjjIJlkg
/QCkWW3wDSSbecVj05gLPHe/VXgFvySGzvPTUJayZmFm9OKM/MjcpFtNzLVXjrGwlSh5DsKuf07G
LF65md9u08zun9WiiM/cAd9koyzGwP/sMls8yRpyHM62MeFuxirbQksGc8VgnhP+HGxu0m7LRvB5
6loO/OaCOYwQ8elRyAZzIqoon6ydVt9WKWpAUaQMPIR/OfFIYxwtbRB2tsCX3huqpvyCzYuDxDK7
AEoWcso0Jg8SaQXK8Fq1WfIgQViirRE12RbE8bVRU3Uxtcw6HKstOS5M1AVY/fLJKcziibk0ZIl8
zreyKhuMAp5wHDsXGWqsvj7prfNyyxedAkXYpQYsetKpj9PlYLZfYy/ojjKFkwz32s728t5BU9ul
yk3y1GjmInGYBCdl1FtIBaf+3suUa1wHCoslgJ8XLMv6SzY0nP+rKaQVHynPreHAWcCjqN76vmbw
IfrNsrJCjsjEwzTVE7SNY2x/RE0WsrEQGfe0/3ts6nHhGxvIvYmyLmwXdULW1C5yI+spztzjOIbV
FY+SaolLa/bt/52RMcb47zE6rcKTxCiCXZWk7XMzKR8+7/FUiFqdd+FuHkZtqShm82wUY/ucpB+6
mSZPMmLhMYKToTVsZFs0ec7FHNFJCpr2MY11YM2VeWFtijN31vdfBx7ZoaXEH63jGZvGM6J9kaj2
peNmYA+uf6x5zNXQdbkcZ09ZuyUASFzfXeQwZ8yW5lZ/nZBeulX13tZfu953/qjeW2Xyf/XN2fvb
oXmbzXp7koWnonzAQ7dAyvFXTF6pHYoXbAX7nILkAuA5ZdjqqihLrm7BTqBJ487ZZbYxH+YSdWwp
yt7hgMQzyXnptVnZTX0HVD/Xo09qZSwR/Qy/ApwEDha5r7oTY5FYgsFJeoRdjehiDYp+SVCQgdzE
z+SUBeX61mjHrbO3A/U9hNLAUY//VjTcIjx77rY9BjarwpuNlyo0myPHH/1CVnXEwR+iJsGkp1a6
pWG8a3rZPcu2GoGFRKnCi6xp5VQu3csccSt/QAPHPU6JkiwBAGAvMtnTua9mY4ndUvjVMZwNMyXr
vW9LVEV0FLLsSQnfSmEIJhJkz0QYk9Qjik6yJ1Pr6OtcWZt8cqz3YRjKbZ+swwDp7xnEcP1PVOFz
OLWa8mb3w9faqpOrrKn6W9O16iuQuu6Rw7VzmhY4f3c+J5l6GixlVc+HbAsU2F6D0/vI4Mfvq9rO
Z1D2yrwrQV3rKVtDqiiscERz6vfVmKGUwWJg2MgGWWhlat/yHAQ/joiGLe/904ZDFOyPugYFCD/c
ODkuWqPbsTKup+TidarOHTPVnlBqHpZJ2bh86HOwaJzaRI7LGJelGxRHu6sq93aZ+WVx1FyLLWin
RJFR+dYZqHOz4VZgNTQCA594ShXGgC1O1w7Pui88wzMz/pb6/pKtx+5HFvcPJmJUn+aJH4xpVOVD
6yXlrh9s9gi1TL8YcaWuQo0DezS7v8hOk7svUSH67lhDtgjVvH7Ne4zWa8fvF3WAAzjngz2Kovzm
msmsd21idy/sSQivMbDtsrUuwoBDHvObbHSKwHvmg5FNssDu/A3/bu8sa4bduEvDHUCciaGRLv7P
sWRjpczuv8eKMDwxDc07m6KzHCvWX4I0M1dy2623uhR3o6j9uV/3R70fFXeZdSgONWJu3epof8zo
wezQirBeUi12NlWfJ+tWzLX7uEb6VuEO3IuqOhrzhV1rzn2pKVqpP4/Jo+woB3Osco+Dx8Azj3YM
girYWpl3lGOpxvjfrxS8lkHEo8cI/FsR6K0FdDRMok3XN91Ctnh99bNZVm85atZoe3Ae+3vnuGRl
EaAftNAmg9toDcbtqNt4mwFj5Sww5f4qQr6QPVdDbYqwZeLylp1FgGsVLT7MSOSprvbJUkNgxm3n
b4agmD4bM9pTv8JdhdKuDKvOf4b/lS0HycWe3r+yZTiM43+8Am3jUXX7HSsna5ugRv9iTsG33q6n
b4iEPCkIEL2ZemxBrrJUmJs1y59unhcyA5nFzdB7sDn9sATQ3r0bsTYuDU7gz8wmUV5VlbY4y3oH
bnwQulDe8I2pNbZdhfkjD8oLvjLup0GvcTuq2NV22E/d1ujsHJymU0597+nruRiaF4TNB3TlmvFb
URvixmP+YGNoi+rwosu9+aUH2II+iQrGS3xqVg3c4z/ieKidW7NUXwIXLdjBsn7mRxhF3fPvcZHf
i3zfIV+OLz/Qf+ffXzdgnL/y5fv5d/5/jC/ffy3evzMV65EDlBfDs76HRjd861CBnpMUfxh3AZMu
QvDfyndsGejf8E//Z4xN54DIbc+E07J2qAfFG9/1p8/otSHFVivvjo7mcSXimBdPn1HkWZq/4zlE
u1tc5M+u2e/YPWkXGYYrx8ZM6nqRZop9rAbDwcCj11eyRRay4V6VV3Vj0OWv5iLuDl04jrt7fNIG
i52yUH3G1hldpizRP5V98+pyqvoDvd1McdAb6+ZhN+JRsxyRYdmkpVcj7UeBn1Z9klV5JQtl4Lg8
MNsGJRQeSQoUrXJuz7JISq89R6KQVd8arSUSL+3qHqvNjn1sWQ+UOd4YZjAvZD/ZRTZMJaqycDpr
5P0d9VM/G1i91cFr4VrRqR8c7RafYiROxtTGTlPFkYS1gXnpB+RfkjQ7VE6Hi3oKmmvr5bh7o92u
nNjohTfnQEWeDaF/l8/PY8TyxitYbjnTM+4g87OLdwGU0h7zRRGDdjNh7MqEI7Kh+dn6A+S26bkd
PSRwgWWgfOzV1TIYXRgFqX6RrXYkeFagxNaaEc7PHUJcYjXMZLJdGqrhfcTh9K6hS/gjTR4clAyD
hW2Dj5gFTxBZ/XWXMm/RC2AHvdp91mG4DVuc58ILElBiiWkMWPmixDXuVCcEGaAh7KZW5UHWRrZG
rvKqujZ9Nd6uFZ6xK0tP+cxGgEBw+GENZQHU8wpm4rnOy7HY1v3ElBlBvSWHk+PZgraVowWF0o/R
f/WbYjmWk4nebamsAzWLDok2zE+NFSM5i7DcblQtb+22YbNxRxxjNSUY39pECD62ebjX4258m9xY
W7AAzPFhoHWuEp4oGOCZWTTiUlLxxPhdYAL5s8r6KD4oXoUePVpAF2hQ/WvjdEvmIpyaxBq3jSTA
E0dU4dkjetfnq3g0+C8ZjlDXLMASswW/tstG/ygV4SHeJN6VA7f6aIIuwRtK6eFLhuGGwdtF1cKO
yF1Xf5QFk/uroWpIGQZol93iyA6YSvnQgNx+LFKIKZE+I7v9q4sZVQP7huHHPTQj0rlTDTa078Nw
ToqxDU/GW9cGYcplOnf5SvMxQq4B45yTWTfekeKvArV9Lyw9uLiIeS5kWE10HDRM+0ND1ZLzfneD
BTu4qYQNxZWiC7iymu/rpPaUVRfXrJGK3NzMvZZd3STIb0WG1QnG0Ehg20BRLgXIyq1q4MNmNd10
zYLehn2jOZ+RaN6UZlB8L4b2o6i18c101GGt6HFzwuFtOBVtUa0GvWtf+irzVxyRR7tGi+Y39heA
0QQ15ItBm95Ct/usgDWBJkhNDSzmN9nwbOat+aKCneLPO7/lOPM8hLP3JJMq8ZWB86AtnAilZT3v
too6JpvKRL8P7sv4avTeSeG5+8V20cE0RsA5UYTrJJRMdOnGof1STVDoCid1H0eUxY6DBg5gAqn9
pWLzzfCc8h3l/XQXOEG0bVqr/SSOjGQCLr1o4E55f6h7XX/Wo+qtY991G7AXsKuF8GvradqLQBxt
ktqJDtj4QoJEzGqJ2Zf+dVR+VLoy/QOglLsffPGn0HOinVFGxs5tfPWxDdD2Rnhs/gf8EAJayrc6
cFNwN43+EDjYVje9g+UsUIe8aOKjJxSkZeFPs3oC+5NtJgGtuMduVy4i027LF+rWYonEUOMjdgyT
oPN7HD4bGyNU7NWqMh8Pweywtfj3pazLQjfN8aBCI/mfSWqrqBw7B8N4sOKKUQAwhmCEkEpQAZkZ
kdZfgjqyHst67B9i70tsGtiqp1mYn4LJf5Jtjtdaj2HZq7s6B5M6QCmIl4kVmuu+sDXOsEQ9QGV2
ya25QPaNdM9E47F0t1mFyt9U6tpurjmShszuMA/WOPFpZvDfGFj23UPTRMD+1eEiawjedg+l7bLD
nCf6WsZkIfQU8CrQLhiZMJSMtb7+kWlKe7hlWB96FhzYoZjREu3hbhVgLfCOEfjHSnceOb2Pr6nq
YTITuo+ZUTmPeWa1Bzy1o4WsBs6oX3FTZAuvd+cvjTYcRh2ki+Il865VTHPDpEP9BAAR+VNl34zK
IztP/ePoVMnBtXRvEfjBD7NMxJRPeFhbz3bF3KTl3GwxoqD8qidxumr8quH1U4wAQAmenYYJi+NA
WVez2j12odpwYlv0V1/YFSAROz13HSjByVSyjyDAttlxEKqzbdQF4Hk/ln6TfMXFL1j0mYmxx4Ck
WuI2OmYQMdAMp89ekIvFC6uLnceOjb/1NAI/hDaubdqqgY0B8GBn57px7Jn07oOej9FVxT1Ctdud
OQ/JGfo3tyJ7TK5YLfJYZBXwOAkzkyoo52fszVS2RzBkGx3XQntl1D7wT0hgHPKjdhCybUOn+sdU
p32ZCxF+34Ix3M1YHGThtLB7zXmdbexxo65mUR3UMKT1ZOU1Qf0BAglnCKNAfNhw6o8yXbAWCj4m
1S5OSImkS5mVOnC+jdTFdkR0QvJl5aY5sqh601+sxq/5Tds1VqiV8uaGHqRIj92JQu+frUBZqtMp
tC59WkZ41oz5QcdC6ZtR5v9YqhV/UjXgi1Hs4iur2Zy7pukMUNZG6iIL6ou069ER7XdstyqNhTo0
/dUVNDLJpJWMW7CYPXL4/ZMr6LgyNCQB6ixprx88Ny2fZ7iLB0ym+0VVJ/1uBBO3wR5JvSZtFKFf
oV1kDaQswBRRoFzYbhP0iXlCBma8roxBXyhlZj8hx6IvptH2P/dddcUFwg0WPGptIWjLq56jPIE5
UuXRJjcKnpSDkSiAo1I8XfXYgZjROme2qYx5FUC4Yp7YnW7Vqvf1TWshyORyLM2fIY43bqKp6kFN
Gny2kBldpLpfnWWRicObmk9+vAWTfId6jXmSjWpmoj7CHtm6sjDzSF1QIa0ZxJfUyDa2gvT9BA6M
n3FhPsS9ZzyERV9dIBii6vor1IirFoVJf5yc4z0+Joq5tJu+3GhREqATjWHn7jYcd0SwO5N1G0oO
jOVod2rq4YfWzGjrj2HxPbs0g9t+VxKrW5huNT279ezxPzWHAytbbzW0xVdmADYuGhwh92oechIG
xU5W7w23KodXidfk57/io9mpqxhd7ZVMuxdFwRaGmT/IiOlmpbsaJ61b6qaXr0f/oOpB/ySL0OWj
9fVe3csqSuUair8o8YxN/6TwLXxC5jLfBq6Lu7zoJWOoacJe12LvIPOGFuJLMvubWweRVuhhvmlm
f1rJXkNt9k91rb5hSVqcZGh08Zrtm/giO4HdK3AbCXclJxSX/0PYeS25jWTr+lUm5nojNlzCnDhz
LuhZZJEsb24QUqsa3ns8/fmQ1KjU6glNX6CRDiwRRCJzrd9oPYG4UcO50qh6grHI8jN76m+Kn/ob
0zL8G8LK2r02Ie8qewx2/ZXolvpQq061r0Tdb7wGr2A1j/Z1XggDkxfdO5UNfP/WFUdUSZBwxUtg
JcxZpAprwhUysNWeuKXzavFyCQvbfA5CLTr2YNCWhWc5r0ZQMxWqVcQuOxfPwsP+JHWCZZODmNc0
J97XqaEdwaeF2yiK+nPeNMUatVH1nmi9tTTrOnouy1BDXyZFl94a3xUMIf6ou2hfxIbBu80Zt6E3
efBKOLQBk7ObjTq7G6LxloewfjK+eSJxls3kTocy7uynMLHWQTFRj/7KVpvQTRWZMbxlOlHpDllX
j0gELuQGKZB5+JgDCwuKoTi3xVTdeUH/RQ4vHN1apQJZdp3sdRymtwSbjb3rAjVvi6E7GbadrQPc
dh9FqQkorFn4pbZwj5Zbnqrfh11v/YnIwZOw4vwtzPNyqdaafp8No7+RV+zZelyvaKPbelLSHvOp
wcofy2EQQPu18IsIuls91tlEccUMVMU3jYzX+MfsPWPogfNmhQb3o7eMo5EG5kPQA8PoE/utN4Cy
KKgP7E1UpB9UP2EXiUDBVKgZhl7ZFUXnZ2Z7YOZolxJFB6q1XY7ZV88pQwyoPGdZaZW+812KfZcg
ltT3uCYTrwFD3ZjbUMEiXLYOMTu0AEj2UrYaJaR2G2oh3n7ioLi6s0Kz2P+aBGte/trXstUaTLtS
9SjCOjmPipnNVLXhcUaYFbm+r2prfGKvX9z4ehSsJbDsr/XhXC+BaH+tL1gv/Kd62V8ZioqMZCp2
ahL5m9TVAizojegp6Axl28boH9heFD/1ulLcWDrml7I11xKFfcfIG2ludV0dN/UhuZ20OYnT1F8l
3MNUuuSm75Ep+ER/yDrynaTjf6A/lMFMbmSdBIjIhlqQF6gBh9oGQscuDm23zmSQRlYi/a10mNlr
3cLypHhrcLx+rmYBfYKAKJzNXZMPEW/aHFSjjBSYY2ue5Jk+nyHofx6UKbmRVZ/1eWY12/7HKNlA
Qvz7UK8RP43Sg+lbNdXmTte06Nymsb3KofusRIHKuqyTBx9qw04vXFytIPGc66prWeDC/YPnZS67
Ke74F/4YgjvY1i1b53DtJ6/leZAmm5m48lOlonrWyp7AO7SiDpVVZ+bVrkLodpG4dYDh5vwJMZ8g
ry2vcx09f4JZdPYq9TTiTkbr3lmTBtNOG6pvrvFR5NHwVRSZseRrSM+klsVNgEHYRsdu9xxoscAj
rbbXSuqys9S67NlSO9g5pd7uhrmYiQrp5dipbmQrYg4dUKagP45qmD2LNn13o946wenOns2IrTxP
1U0T8LNREz61ntTiDQwf8kaBGZ0ixU0fYA6dZb1w8hyEBqThCUelN7svVqNrZc/YvpuHog+/D/dS
JMZCVNRPhpX8x+E+oJY3a8qvwxFhNw++7epLOzVAYxiht4xdoj2xMbIXcNropW5fXUSNnpqqVi5+
QiI9daKX1gicG0I8DZ42RfwysGvdqHYNWop7snAVq97qo4fDnFEFp6HBnX1AH3pXj1gkKf7YrZqg
EM9TaP1ZJLhTlMkd1GSW2DMJA77GIrLyk2OYw1E67Uo/3rmK3zt2HOLfFr0/qqoSz8I+jTwgrFW7
r5LyPkKdWt3CCWh+KuId0+6xirovWzU/BXEFw9Bz05Vhmiggzoc0bd8T5FL2Y1diHDg2UXrWUBxf
RrbdbmRR9lPnhnTUSSJWRna9QDVUK9dIQOF1xvg4eEQRIqN+xYGwJEM+ihVopDmggOA2mtzJ7cBL
7Vk0ySIWcfNqGpZ64w2OspSjfF9vl6nAJlq2qq8j8n6vBFrCY5rgpAbHu2H1HqWrsfaKmzpUrRVh
zWDTJbzB0RjoLHiM7MBs83qaI9RdA8g9gh8iStKR/Y+DOt0bs0zOirW3s2j6ivc7GmVLoo/Rk9PE
ILPwSv1Ia5B6nvUtAoZA2NieHowMG9phMP2DKeCzIRURrhUbzr2ocvyKJsLNZNPRRxRfe2ZhUoM+
0pbYJmwHr7D3cLetUx265codE/210sVZfpAZBrsYLiTWcLxIC3UCapB70VmeWXX5TVECm0TgX+rL
qnExsMddPCX0uRsUNpydKrpjZ9X9UZ61WfT9zO6FclBDoOJ0+Kz+pSvu6P21te1mXRWrIDAZkzaL
2yDduVhZXdNmPTfottSjV9lYzHCRPFyMiZM8yuSXrZhfWCplt7IJ/4BspeNvsZWNLEGS67XK0FVu
0oF0chDr/gUTO7HCqAloUwibXdZ58xlx97Wi6qSLcSm81peeXu86srcL2eNzQBIiLeXaQwlK898X
CVP+FCdE5Gf+GFkvR8WdY67cGDty2fDT1flA8xxGanHHVqJ9qjPnNhw7kCBzydHSJ0UN3ZMs2XX+
zUtnTY4x7Z5sHN3xmiymo5iLBXjmRWk6PdAJRqqI1ix13+1u2nrqnuIuGJcpPnl7OZaIN9aSkTnt
5NhBZcIe+8DcXv8GDYURr8M1QY51SHJtWkNNNrK1jz0B9HH21yux4KxSCwvFri+ePSvaTapuv1um
Yq0SwA+Qh4LiEf7g5VqPKscqZj9/VIesuXdM/Yusl9cJxxp1TreZLlYG97prJud9aE2N2bapzkEY
uydLFxZhCA0NwSYdVvWArWTpBP0FFmZ/UWZ6fsVrclJdIGc/6oUughWJS8EKjR6ywRcaZhUZCixz
lV+oiouw63jOMCs5yLrUjKMFM6ZYlfsmAvytsYpfl64+7mMSm499Pt01VY9PUEMscLTr7tGyISPi
EHDs59K1KkDNpEJzVpYi+Gp4mSf9QRZHL8rWfhKMGy8Gg+i0rbXJJHNHDbx2UcynmMdvzKoL5iUM
de3M7tHA9RarJgoA4cw4XG2Kt6k73WSFrbw1TKkiZUXO1nqHyCi/LhCRb03q7jBRy594SdQHFGJn
h13q0Qj6Y8T1RtUeRJ/lwWq8BGWpHUKW2QcDnozTEiHXmbQXoh+q+0zJ3F0wRsN2iJLxMdWHPwj9
W39EFvMIegkveWEmGwfkxQ3B9PCCBC5yMlZs/eFk95Y6tF8bHYtf27OSk6sBCqhrUK+KnZoHtBHq
hce6h2mOojx4cW8e5sAMcP+58qdTV9YabZluyA+j+Ti3N0KLl+681WR5v8SQwDsSvzadVW+r4SpU
FHvVpo19wsG7Zc8T8bQERbnrDMMGX0ODL2oAo50YICkyWe9kJRkt59osggCyiWt1iwGlrlWroXei
GtZ0j3eu2M7GUlh4jU3KbDx8YO5SYdMQTfe+y4YTkZWTLMkBZA/V1TBvVVWlaFMWtu2yTOrqIrt4
vMP2U65ZCwM14HsxH3wd8Q0/i929LBqdn5wCdQfj+QLlnrB+9SxQX/AXEOfvVf7kt8CPY+ySwvxB
hbuyVlMsBgpUWfa2NwV7dkv+KXFD/JCIvTwEfqksePCb965Mvl9RJwfy7yvW6GZt3SlT11iF6jtT
i9G0qCrvFSHmj8oyqksAkwC7R/dZVo+GSnglndytM/cqbGMr9FB7ZLc9YfquC+419R36uKsBLPcN
zlT1a5au5P/D5NgPlsGWFzqdnRdwsZPh5yLulsqCJJS1TMcJo6XerI6RAuF0M86n3WwFJA+1Vtp4
h9CnQAClWcjKzz4Gyr1bUaTqMswIO0pnYE0fd1lDoirimVwIMJpPo53o5IEmeMB+7q/7qnGeG2v+
BeUvGIu5J78P/7yWAG3ualZ7q8Bs85exTBumVi/b+54SrhzP6zZKCe5ad3HqSjveVF7fbfnJ5q8Z
oiftHLg1ocCs4iLG/hMh2jvh2/ECa7PpSwuSlDdYmtzpcZyQPvVhK/6QapRnUnDxqsp4bWGjzSrX
23z266I+XYZWaiwzvPn6Nusv43xISoc4ul98tCkaILIk6w0/hEVajqxF0V++dnOTqjwX4lX2+qxu
RhY4Qs/T3WdDWRDAimwAjPJq8vNqtdPAuxpZ/KXo/bXJ1HBK6gGfq3YM7zOwPEvdAoU6VgAY+iAv
3zWtecb0MvzIDLKhesus62rbrNUKtoCmf6M7NaZSivgwxsB4dcsxIIKTDo96Hw+rrCjNS4cEzEav
o/q21WGU6L05Ezr7bvWJl++CoV06hQtFj4QZGZY+qG9lcw0fFGeY/qNmg7gtCQcjxZPH2MTld1Nr
4aOjAePKlILYe6xj/obRJHc7bG5a8HivMPNk94g4yz7u6mBZ1X2+Y5ZCdrGOzFUwT7jy0DRREVzL
saiyamHUMMn/+Y///X//94/h//gf+YVQip9n/8ja9JKHWVP/65+W889/FNfq/bd//dO0NVab5Idd
Q3V1W2imSvsfX+5DQIf/+qf2Pw4r497D0fZrorG6GTLmJ3kQDtKKulLv/bwabhVhmP1Ky7XhVsuj
U+1mzf6zr6xXC/2JHyqxe8fjvohShXg22I94oiQ7EsjJShZbTeiHCvMdvnJaQSZ4Z8OLjrLU1579
CO0dvNG11WBlieTlWTbk+gC1qszRNXMQ6jK7ZN02RvHqO6Gzd6akWckiWoPZsnLS6DiYRfHarkBU
p6+xQTIombRkKTupcdetXEKhezMLnzInO03NUF000yt2rp93C83IoY/Lyqx0oKsF3lGWCKlWl0pT
xnVWu/HKKdPqktvdl9/fF/m9/3pfHGQ+HcfUdMe29b/el7FADYXQbPO1QTkHTF1+V4xVd9cr+ZM0
hTcyMEXZJKyNtJiPOvVZ9mI3kbCZZkfga9lHMXNm5EF0WounT/wBNK+645ZTH8XtzY9eYo6U/KhS
fctElVdtl4UfDc8JuhWTR7pAlsAGQ0YJn4Mmae+zyYHMSx9f8epTJEyiIpfffxmW/bcfqa05uu4a
jqZrjqHOP+KffqQ6oMepY6v4darqZqOZbboxWRvuCWMmT1Gfnx0zUr9kTkqCpRUh8ewgOgduoixk
Q+GYT2jreg/QjaObLnXHdTyU2OxVzQPmo1hWTklw3zVRsr8Wgzl1IPMHKgHZbatEGM8ESQsH80eL
zDGM6LnHPVZlnxkHeaYrhn37OVaO+rzoT50ZLz9X9vis9wbgrEgH8nsHynEostE/2DDN82s5MLCx
5NvaylZr7vLZD4G84DrClSM+m5MozawlpvP+f5lFdH2eJv76c3UNWzOEbs+bZ8ew/nqHalWr0TOH
3N0pYbnpU9XFPQj9H8eFUEmYgX0p1minyKu6Y9G4kPS7vHm1az08GEmX3YUiyu60BPfPpHfNvay7
HjqYH35QYEg695N1iNumxC66diuL7Whld32hOwRRk2Yzyg/3vIKkbl52ayghHjIY0JRj08iaxVAp
6DIbMacliHpCpE69jG2tOLpJAQ/mp9MGweFdNHkXT61Bu0cZ33ifiB3PpnWchjLeDr0RnvMo0dfA
Rvu7iCdihRFj/Oh3hKjYpXvPStFDMRsm5S0Jgq+KCvhc0Z0jetPTI1ys+8rUmt0EMIowZxtfdGKd
F3kGV+YbF0CZ8UdV3iByGDXps+lOg3MdUJQ+zMwUXOjn+KaDVugRhgsVnsZ8FnybrLyMvxBWgZhs
I7Lkq6W9NEWPz68uoP3OZ7E9IdUuT+spdK+VsgjQ3Lxp/hQxuV9/CVY7nsOBydptAiDM8uDHO9MZ
lT3JzRgFa6U2lpoTYAEAif6IBL53TJSmOxBvhgBPSdZbfsUa+qdTQM1r1Ninm88+ucuibSXLlm59
jUy/3np5sw/VIngK1LZYCWLvx3wynZNLfnhpzMHuNp0NJRPxyism35A9NPcYcpMf9VrylZU1XmH6
Epk/eD4WfQ5UzhnIP3YucdYauJFsBHwbnfsKvr/wpmJpVum4GNUI+6u5s9G4pFmz8B2Md3Oc3F49
gZb8fsgyDGjY69pb9qmTvqi7VD1FGrA8ZNs3sp+lfahjE5ztJnZuxwxr9sGzgne3h/URj4LtRleL
iz2g4+bmRvhedTnEI89JwMeYygNpppPZed4TMZlu4UY35IjGk+JVqr/u8I4krQmMzC2Ls6HAG0CS
FuvsdCoPsi4Dy4nWpVaciVQ89QXaERU7UH/NFo/ADtjO3YhIsb8uBIs2JQMXIcfJIfLMDSKINAn/
ms9rTQ6C8AkPyzoJEr7YCGzZ2py8YGWzXF5rjc6bG9X4EyyH/CC8yjrXtm6dxwg03e/fHKbx67xk
GLqqma6mGqYGg9v867w0VF7a+L0tvgyetzZmHwVtPhB5a9n2cyYQt/PApv27snSGYFWRHv+pTvZu
QYcd4lwxURuZR8uyPAsGZOXVKSX5NBlICzbthuh3whbSik9VwLQnD92QRfhlyHNkFVQVIR56ybJf
ubCK/O4gx8j6axcgRE/oWfko6tSaushFBp/NwOj699+TXE78Zf42LNtwHWE5rqabjlwm/vSGFWWE
u7FiFV8UM8qWNlGhbV4WeIsCZHrrBAp26No9547THogno18w1zsRSolqIaZzMinexRfmt76wRnxq
2b+wnKhvhD6oL1FZLGR94BnhjmhosZFFLcMiFATHI1E742gGQ3W9bKkVLMgbNT1NIkg3ia71GC8k
4UZ3fIe5N7ZfeuSN4hkU+0t96i/Nos3f/TF21j3GQPsE3cWXUM2vAOMIrdJrPW7m7UtCPFkCfX/p
n1EvAcNuqEToOBzCyskf5rzkqshCcyOLytjkZ1ipu5h4V4Hwsg7DO+jyfdTmxQMG2WRYmvpjHBVt
/fu75fxtPcS71iYRJrhfQieN8ddfdVXWhkMWM/jSBS1O0Fr+Mlm1dxelpX3q86pfNKLt34Y2AD/g
uxZsZUd7QiNngyV2/ya6Idk6rR5uhZk26zoA6WKALzlo88Ehs3aQRXkm6wKhk6ux7ZtIj7ML6x0k
XVQemxIv5AtigdjFDkwufakWR08b+2OBWcZTM4pzUEXTGVGi/MnVxQf5juZWloI5SNkUQX2QxbQN
+2Xl2v2+mkeWPls1fzLsrWwNwY2vjbSqN76rpzfBDDkDA9keu5lPZM3a8e2yqfv6CGoPqKWskW2f
vcpeR0bcYbeQ1ShNtVH/jUnfmvN7qW6RHyO2ec97rNjFUU0wJVEJYcQqXY24m7vWjb+zPciZtTva
tzZSbtNCmLl9m1fmqcrFuC/nBtkq67XGsv/LjZc39ufHVCdGKTTVNlSTzZr260K4R4q6613feB91
v1rlVgGiVij99RDzg0eNxH3Oq8jasKWIbq3Sse7SCeFdG4FFWSIPnpxFZwIHZQs8m0p169wzw0VW
g6sZe6TM5AGtqOzk2Mz9fmMqLEbxHHdQnSLUMpw6lsT73/+o/zZV68JQ+TkbKkxYwzC0X5aQsSlK
x9Ai7d3WvJcaUvNtwyzz02HoUeeD76ixkJvsRYq49C2okX5lZp57KVM938Rs7zFSQoNUZLl3Uzqh
daMCodl1yTTdet1QbQqsmS/Qz/pFb4zNoQg1YvFmUe8AXYMSSqa146Xe3gS/dyPPCjXqrmfZj7P/
1PpZ99mPxFr8X15pf3v4deFauqOZjiHcefP+yyuNBdzEnn2s3qM0/ciyM+F573aIIusUzlgeic8R
ehqvUDwSq886eRa3jn7UMNi6DijRqFnI02iaQcRGOW7kBWRn2YCSzRz98A4jSevxO9S7Q2GgDMYA
rRWnv73Cv+WpOtSzVNOYrHtioOAOIIzqAHrghun12ZY6JnOdHbba7bULqK9r0Zi7+GiuLNCaHZGB
rbNLVaePuiPMG2k2hBNxdvFV0ewEIroQsCjKg+ybp/G1bwre31mIMmh3vjJs+kivofs6rbZoh/IW
pLzzHqgJ9vQOYDwiJDabWPFqNr77bvV2s4S5gLqI1juXKkGMVZ8bEBsiHJwH2RlkjX8uJg/Rzbkh
G1njNd6IGbgI8tt2UOfwEA3RVLyYACJ//5jY8jn4yxxgsaZxAbbatgMI0fg1MoBkZaKhZftuDSDH
yzok+IW7wDpSevu5NL1+Jera2gVzUenBcKtGk93KVl7duPcSFR4LIR4zlpiyerTATvFy+4oaqP3c
auA/nNxUl7LR1bFh8XhUOMytTn4X9P0j7kTlSZTCvhV+qC9blJW/AnOHUWWMr1NdgPrDNWWfhX7x
WCnVi+zQKVm9sNqxuUPuMT4E/pSsE29QvjThQnbI9cxdFW4wHrwic/GJ93j1z5fGT++RfYD1yCrG
2A2GghuZJF46qUXYz++5v8gcbVUtqu/G+QD953tdlZnVnTwglfJznez8OVaJuvra77NOj1BKYk3x
l2v9ev3SBhXEdlIne/5g2+opgBPylhjYC8XlkO3zWrFf+wjd+Np+6xo4dEmnVqg1edabXWIHDmWR
BXwHrgSDEUTOqIdeCTWhzqxLlw1oXidQQ1233HcFiT+EQhIeE8PHLhq6fwR9rhr7AwuPPnh28+bB
0cG+6Hn97EIQuJ3MxnkAzmasexdxtxA34ofRrzps7vA9ipCuWLJwAWE+tGfZd5hw8EoqxYO1Sl9f
IxlW5VOykK3XQ94sTTea7hI2jkcxaMZW/yGUIvVOfpE/+RRZwUh72mLFfPmskgN+Gf9L8ZfLtTD6
VqXQrYUcK2VWPq+XYjl2oxZYGuV2s+763LiIQmtIcPCxxnw2zHWyVS1c/Xr2+345muEbVyXH5s0Y
d0vC3eWpn3tPRmuZ1wZi09rRlQh52erMveVZMfiAU+gXkyOaDEgQE2sxUNRqdCcPudcgZuCF6XJG
01zrGmFOezub4cJzv3Y+qE0LvyXWz59DI7tVTvrULvto1NeoGz2Zjjve2epUL7W+q7eyKA9DprWL
vnPSfdcU052s01LgwQqkJ1mS9cXo7nOnGG8/q1oRoZ/fRpfMEM1FZB+eRqq4TnA0ItQ6vmLr9UG+
0b+4imbeD1pwakZ7eBWlZYCmQb0Jh5Sfe/UxMw3UytOYFuDyYQwuo9FIy2Xinzykze5dVRkeaj8i
2kDKcOt30/Cgl6NxnPmHjttlJfFJPKDAuYAUpG+XKw5kFF5OWvyg845Al3+8Y7tcPKhD2q4trdfX
sji6cXiXjeVSlq49xlJbmr6ubGEsE2L0iSUg7GVXG8MzjUOod6z++myHTaS9E6bV13vZIA9JD+xz
4wpj1rLqq4XsLVsaW70NkqK811zEs8tG9Lex7WgnrwWQBIi0/JogQJYi6/iSp2m2zdBT3Ak1L56w
/rqTHd5D3bdvArtWQtTo4HW4jXk7OM5A7GkczlBg0xNkgMW1h8ZK5qDE5vGzh+zmFxkualYDMtlU
HRbLlUMUIcCafBDD/J0l1UHzEZEPUoqJ1Xj7LOuNNWoNJcqaBHTswUu/GgjolLE1fMOoCGAxlpr3
3eQjj5M21s6L1JG517GvXRKeOdey/7BIKkt2xSXL0nHP+zhFseKlhemFSd+AAGCdfz+4c/GzrkhN
buNMtNyAcHMXAbncV6z6llI5IK1sdPdUgJhRmdvnQOW1LBUDpjG5t9NSPxY93/JU9Cg+o9r4Pjkz
ZUlThlOqEtIzMRPRTTapIL+XRaOV7/CGQB8Fbg6Xpm3foOZaSVa+T4D8t149FVtZTPSbYvCAhw1j
uZtGs97IwUhCLnN4bi+9oiDv5MXjWtYHdbhrIk08FZPa3SS9KVbyMlpln9SEcKGX9UgHtOhOJsIy
YQt6w5uJjfGitKVB0TTeYeT+Lus1H+w2+G5pbDC8xsMhmLvrjaLuXAz71rJXoYqzWVukfEFA3xpW
oaDY2Q9vo2iQACgXMX5ryz52xJOltvZiaOrptfHrGLencPwiIh/eeqV/M6JsR5rEB4Sp/JnDjYwI
6JxLduzBgjT3ps/T6iP20ztl6Iy7yQ8zGNNiuGTA5pcQJrxNHOuztq/SertRb3LWekNQr70oWVTo
J55doWTewtBgCFZ8pZs481HJj970QHXZYZWVcuv1mnI72OiAxXp5kFWf9fJM7b2efxQLzl8azMBQ
1hMftq0GC4euKT47SYhsj6l4T2NmJCCaXeXi5oV/xw7HWRhQOMjEUmf5fXYSenBHivIYqUZ/MAbN
PKuNL874hcSzLNtaVslDCtAGm5ahvSEVSQS7Zcngqlrw1McAboG+xKBI2vAJpQ77HHcl8xWNlhcP
D77xkZdh+FSoerVyxhTPI3dobof5UOgR8g5ZtVO9rLlVHZvDfCYbZbfSNIqlgMS3lnW/9CuTAdtL
6xHSjnasdHU69G5aYqBTR4/TQBrcB3zxEeKb0ZjeRyeCcOEhPUW+1Z/WPoix6yAIfOUmSrSFACp9
sHWEYzUYaR2ClUa3U8zmci2iKm8exxp1mIW9NuHbPTUZBgZVwWMSibR6KiEKrjEGC7aOb5VPmYGc
JbO6jVsMRb00MRJ1ckQv52Jo2/YuQEt6KYtO25U3LDCjaxFFRfcALxH80dw5nSz1Vi/8b4n+6MWT
+gUo+B8REM23oS69hV8J+zGp9HqVO1ZwB/sv30T9oN4OSjkQ5B/Vm2TkJiVWgcQKfj5LS9XbCwzb
eKfy397SxuYEKU+s/GrU2GR33zQt6P/k0VCqJPkzYmW3iLFGeC7DMVhXBRDhP51MT1exlfAEqJHl
HvtS32GzyANQmNZzVmbGTeGN42UulU3BN+UH2RMo4GShaMaEiKmaPtm+CSTaV6ob2epqGZqL6NoD
iadV74YelTt32sgiWeNo2xPQW09jlj6hR2Uu0laJj25eB2dd1/5kMuxewiDNdwU8m7WFMOWLn7sa
Yb9CRZWFVrcLjnrQ5PdNxgwifIRt5mq7NKsDbGY5oXYvDXq362Ko1a1s5ceCyn1SJeCzuGTfrypg
Ss8mMnpnuzd/+lxIgelajjHaYaNjz2ipXX2P41gONLnEsiu2wpOP1OLKqdL6Bbn0F5hJ/D6jfknG
2/3qTB5ArXmQgHuyHQKBVfg8KHBAahnYGr9MQXIdZDn90qkK56vfpwhU2FF978+flOrBz58ECK5+
ySr/xVJ85SMtu58+CVbvblKsBXOpACU6J+Nlil4eqrTZ/JdN3hzryGWy/pqVJ42mm6pF4AwA0t/j
PG3mFYGiwqewo8BA+LOND3qV6c+pHr1NflSfEf7TnwMjBsFaV49DydKnH72V7AQXG1tjoNbXIUEz
3kQmqCJZnAGTW1ToDG4cl3AGpV+hTWLs5BWRiARlUcQk6ebWMYzOMRY0F41d+Q3Rn/CU5162CxJ8
FlitIfwhpvDou0m+CCK2lHk4wC5NB5yxEutR9vCHFzTfugfZHmA7wmc3J1kKNV5F6agmN6MbPDu1
ayGYYrAbV62tVxnKDCR0jnBLoQfNxVrJol0cRxF4I4puUg7Ia7r2ThbNxoIZWjT6IXDGBybiZ92x
sns77rL7mC0HSEwyGV3Bs7D0Ix7eMEsPshXESHv7+zuoGb9mHuZMqOuqgliNBUtI/BLOimxmk7J2
enZ4w7glQDgZZG8nJkYvRRyrwUw7um2Fah6sKuNHxb8Vop1HotkaxcXLvuqqE90XVR7fl5hY751Y
NKQRI4jlLlqiKsLE21oNlfWYF92r2vFiblOjOfu1g9pKMe0TRe9ep66fdpMAxhkgDvdaGihvTITA
TpaJQw748Otw6CHN3ql5dPr5akULQ9Z1rPK2x57keQSeLYfXxZTfFGTRMeCiWznDKTIzrY4p6NMX
5/tnum4dHxw3M5eyly8Q9NOYHQ/yGmgikdQcV4oTDcuBSOBFR2HuUmC+4DO9nT6rXAEmxhgQbZN1
8uBhxbMxUde9DkXOWTuapfWiYqJ79PFX3OVGit7bfPZZ95/Oft/Pjtzv13N/nP1ylTh0xRboNLlW
9a7uFG8bBWG4ZIM2zbu06U5Lg2Qj2i5ffdb5WjutulYz1nKYbOhMvVyaqd1tP+ts4SCYNurlRvTT
N3DgyGPWmuDJ89W9MAhjTaJHqboOnXv03/OllQXtm96JR/BjASAcZU0FBCbVKU9G2dXvv/99/y3h
bxjsEUirWbDQCdvK9p8SRpnFJifUm+ANoZowvrHsXW1kjxC8mg/LabdirLV31XfEMtBt41yiqb+v
gsnaQvbPjznq94sc4OAChBU/8vmgIOu/smKQoLKo183p93+y8WvWxLBdYRsENy3DMR1T/BI4szTV
DwOyUu/TOKwid6qBiHAwkwLPZ9tudmyT40Wvet/r1MHG4hs/u4Wemt2bndUHqH3AzTUoVqQRIE+l
af/mg9dfpCJVb3s0wx6UMT1bqdq/FRU36P9zdma9cWNptv0rjXpnNecB6OoHxhyhCM2WlC+ELcuc
ycPhcPr1d5FypsrKQuZFAwbBKcJ2cDr8vr3X1omU2efRGtu0CAv9PLY1pc3BJF+7zHjI256rEZvI
lmVumSw7olToya2Ky7+RahjupxsT/3HXsYEo245JV5Q+46/NI1z0KDGKOX7A5oZpZVV5RX8mnIO8
mXXmSa6H5VUg8JxTwD58Wr8sLnt87Lusy6wSVmtmkvU3f8mn/T4WPz5behh3cDUlMGHN/s4Abn6K
LO8F4wA1kMYcCWhwQmvrmg1b511wgq4GnPM3yyrUWsOBO+kEm5aNy5f0KjFOjRube3B0w50qqh6Y
xo2VlHyl0nFuhrWE2jJ/YPkSJagiH/lEeFq+BIfZeEmJjls2Wo1MN4HozaVRcsqoETLkRMaQzpNl
rm3M0gezLDefNhQ5rHZ/2dHmUlnpGiDZWgoHnF46rSIj7h6czB4v/CB3Mu+ge82TanjBMZXev2+3
KY0ySG6ulm2IWPSiaK/KjMwbu2phuYaRRmaDoV5lWvVzblm3TNJ566edl3XL1qY1nYMVQqfpp1Cc
VE9SfBizW0sTgrr475Nl4+QCvN+W5ihOy/LHZjUBaUzTYKBJ65G3q0zK1pifvNo8UdGvJJrML+78
HEZGk56ntrju3x/DiOS3hLVKdArz1jnNBwRnQScRVcXyJV2Vq7eW3C7blr3ifKoPUFdHBirzs/w/
/a1aNx7iwPz5tyb5oK7cwUKykU8TBF0CGjOQey8Nih9cacK7xrjpXi+LvT4qL3pPFd8AwHDVDXpx
nRftV/KFjQtUefOyzNmByRsgKRl2JUxeEydEOMuGhPd8YiSaarMsfkyWT9RwXT9WqTQffKmlYFLa
XjkjBALGphfuNlJt5bys+5hEdhitQhFnR6rH6QmGFwmA89wyaZRgLP1llq5VtoWNep3IKLtKwgIC
liuKjcthWNeJqDc5mA2oEvCgKXINGN/kj7Aq4Wf0XXHftNSt+1FXN++LjZS3HrFBumEG5coqakov
lejIo2PnyOvlpUimK4o/2Tmkhwf21HL9oDWNp2HQ7Y20mmm3LJaEA/rmNKbXVdSEX2pGLJqXmU/Z
NHYYln/5lN3d5JhkGG62CXUBvfnG1XwcEfc9BXZZ78qe15+yjAREy/hu2QHS2+g7UWDfDLHXnSxR
ghAePPENNej8Ba5Q3HWBcOoEWEi/kaM5+csGpGK3VEraxy4IBXQZgLJpgXo9dvXjsoNVwaRWKLp0
LnmqYpXmgdk99B4vrQGMNt6c6+1swvk6rAEnIrJKMbAxZDb2QaybX8wGada8OXFT1Nw27yt5X9sb
N7KG4ywuxvcFek6JlFO1EOcGdV04wLMWY0Yo0kPUiBxfrteehjL8adjQh+47/QRxSwbaeKmrivYU
EsyXxpw2Wtwq1/AWxrvRo64k0JDu00If7nQoi7fSvFq2LWtqzRGokyJ7tSxSu7g1TdM+kqkYHZrY
MLapqpXPY9Fsl9/CHmS3itqpueRZRQtvtKz3nxcQ87ooyuJFM7ioSeVRD0M0VPcWgU/LJwstBYEm
LDwJDUIlxQy9jTeM0W94Nd4PhB4A2etdGJ0GWR3XalYVK7sGjKB0IC8LE7ZpU+GTw9xaee8z4zJD
ktD7zB+bRvX/ss+f/wq+p2hkPQ8LPv4KJdStv3ks639+KpNMZaiIXE3HsL3PT2XLClsvt+XwaJqT
e51m8pr4jupFk+RjdjBadstiAbbDrnUKZjWdwVUvKUGO/TooQ6VL+XkcsSoA4mESVBIk8b/PKabj
McoYk90y9761sv+mNQmm5NfX1nlkRVvSdgjIRUJkfH7n4d2hqQQa6gez7gFvQt1Va0PbOyYwzmXu
Y533H9Yt+3nlNamh/qjkdKVgxmSHmOL0sZsqKo+ZFxw7XRzGYkqMnTYEznaUPHnel0mn2cIzhoky
ZC+dbLO10dTOsfIAilrNfeIoGaMyuzjEUZxze2YxGbvvpC9qN1iZDEx/8fdlLyoA+cZwSTJbFuvg
wUHS8iSQVW67xq3tSzYUFay5WDzpkvFHE7XkP86LsSjXoRHUD2E+mbdcf4z5ZoHO6JC8VHokbka8
6blpkO0iSE7XPV3eKycYtsvSmErvepmrpatCGSNPL3XAT/vLSsXOXyBoBYePnZfPU6XaqvNH3/dd
PptJnsbLym4gdTwODVyyhhbswlitGKv04okSsIMSQGTH5X+SeN4dnUuT4m3cPXZtQYWX/5FNXsEK
T/kAcatwrBeRx1+jZMpf4yl5MevSZNg/BJygLgpQwiEf5h1inhOPsVVxq+s9JHPzcOl9dhlD6WPK
kdVG2axMg3/Ex8Cq1qQIVh9DKQilZC7gjttN0sy3bjxVB8bj7gNt4lvDiI2vwgpSiImhcTGMSFzC
quEhNG+Q0XQRXFiPnlqEByeuu23Vc8NpktdlO63naDNlRNKbrTpnMwT9xmD4f8kyxhW95omvupc8
4fLqwPrp1pFGrrJe1vOrrxLigZ9nluqul06zc4SnPEfAa5YdMvKjNnpv1Ef46slDEVOgmb9QDc16
5Y6Te8Y9bFw3oqMlM2+QAQ1fSFbKrR40wWnK82pt55Z3k/Q4XOCSfmnqsgFfJsJHi3cDEWrjU+c4
4mqsTfhJYzE+YfOIt21sFCjy2RoLwKoK0U+XZWuN58kxiycoS8OlJjaBVxL2SuNp2o2hAgxJxtNT
m8h0pRJ/c1o+5HjhRoJue1CaXrlxCpJkl78Y38vB8aJuvXyI0MVs3QaufQBp1pzrBDbLNE4IO5r5
rSlOjMePRXKifi5WIqhPlJb+fXHZGteUHJbPtnO6UlyFlHRzeo+eSePfioJjHHbWz1kefd2cT10F
Rw0bt7L507blE0pgbYzUVtGEHNIiCKznamhqkB0A5xCqUrJPadB0un3IyhlNFwiVXCknOYkxsO7T
yb17X595NlU3lMRuOwS3jKbflvUNQ5JV3gAEwLSU3eStaP1olpooI3EteeSa1/ZU9Rd0suRBJGB1
O4mwBjjvxila5/g+S16Nc1yWA5oxO2I3YeTwkAWGY56LEYxlUxHV876uquxzrE7K8d/ENfO6ULsd
kbQH3CwYvqJy65L4W92Hd04SxG9dX+1IKi4jX+TfcgLCE1/Ia96Mrcgv0wSiRTi9NWNwbddu/430
ne9TXWov+mQOUMEA3A2UvX0o8WB2A8cBKZjxBoGBzeM5pAbwNDuXItc8u+y0zDVGS1aU6+arZZ1S
Y5nxlYjvyJfvoIMQ7+B3/lg2f3zO7Ykei6Kp3HRBPvgemHO8pmm4UezKvPCOq+Jm1bRD4SXyjG4L
TJwVNfdKxFjZneruN0hx10GIWtFX1mHRde/upng2NS3OpsXFFIa5doomlD+z/6kdiaawjbz0u3pw
EKAxodiHTUSQWeeFCQMRzKw6X38DQa07hlHzrM35bMvEm53EMszPBMQrp2XVsqsdAYUM4JyuP/Z1
IpIHNSvaZ0ltrXV9DK/1vJ1Ir7JHkuky89wmarfRvbJ4IBdLx3trhN+MAQlMwxja71KxTsH6vJZD
OhP4NPPRi4EfLt9Uh9rPbyrngFbDVvSdrdTWmdJWacXR2Z0XMoah57yfMsBufRVvG0eZcxHY4mRm
gg+RfM4VSkiqJkm7Zya/Gua5RKvyq1DU7b4kgfB9Lvpj3aetZdj0GxUrP+oA9ehRG8V9M89Gtqoe
FYvJsrhMLMMt7M37TpANLZ2gDXZ1U1tblZqIbzrQm5lrZE9IfvSja8pmrdtYneFlQAaLqA5gV8tv
3Mwgh3XeAA9NrHtPuscqjLwvdSZXmW0OZKRgkSj6btwui+i+DiTJWQ9k+yS0izGAZdC3JXmu/NSM
vsu4CX4jtD1e5eUMKFOMeltkcXEFlhctM9jdXTWF3a3mTeMqinCvqxnNB2OuMIVzrantY/PgFvXT
x6plzq16cx3PaYYqgT9amrtXJJK7vPTjm4M0Z630eXFZt0wmwcjFx3NIRKQLnA9i0G1NAWyl0Q8D
pCtAKSzL07w8NCEqpmWZp/jvy2FeP5lqAfOrUJ9V9MN5rRY/eEEE2llYvC8hNIhS075DK2xvI1fE
J9vJw7N054aT0taPsiygX0D2fZPfsiwtfxQ6GtK61t1HhdsewoGsPYd9rR9LJ093WSWrO946QXzk
VfatI3Bz+ZTWietw5G6FcC9YcWvd/XXlT7d+tSfRJTQ9R1cpC3uWZaicTr/WvKhRRp2riuDVKmf8
wWSEp5xaHx6YH3oTNt/ydNo8WxLMdULA+iqNz6NONJ7WYCtWLC2+lvpwIAmJyL8qMBiRlZc4qZuD
9NaGI+JdLsroLirusrS9Lo3QPKqKZRypFhDoUopsFXcSBYyJKYO3JnNdqiPUryFTuXXwdThoYXxu
5ZNmKua6HeG3Ubdrd9hPKCcbNZaaNiLWQjvas/jGUXFPAZR+1jXgWoXxnLyhnDVupvKRMDoPpQ8E
Y53+JslRbnGlaoG2y2v5qHgTQUUhDUy89taebmq+wlipnJzknqIHVG+9b66tkSSuoMOOFEORPimq
Q8sdQqpfkNO6zVGmrvuAfCo3ylaBpZVbrG7qtg8yYztZr9LUi0NHqWXjUB9fWYBMt1TAh5VTC8be
ljwEU5zt8eKilZnQDaVW6YPoxdBJhpoS809uSno8qQXDOa/8QY2n+x5odKKQ3jhGPPOx98IU0VNn
g45J2SC8E9vRcHU/jXpa92lbrVWAbCQ/wJJRev1rWoLs6+yi2hRhUPiKUuXrPNTFXYIaEEmBfgZi
rZ9bvGCpFksSGaIVhJvhiODYO5FgCPi8wUhGzzC6TzFNrrJBp+RIrhsixKo+wOFbw8OkmZ+0hwmO
PbAG4dsDFYNkkq+5WhlXyGe+hZGxcyLGTHZVJoUfdGN1pBoetmF+lRvmlyGxjWPYqs46tcD3MmoJ
V4nmtWRH2g09lgfe6vIrzPz5VcVNeoyAvkocGXUSiPvIFA+W1eZHK6ZVHZgnytfXYLHsZ+69h8gl
3J3ccTcqzqVhJ0+1ku00p+8JtYqbVUk78tZETNfVpp9FDuoHEREAR4IeTtnE77quPUv7OCGD2Mw0
zy2hvmeZudM5KhGoKA5dcSxsVyIgZVbFubZ1BtM6iir5UuZBfw5GirIpzAxXq4O9HPVbl/dRn1uy
ewBbChRaH+61pJaXZaI7kBOHqiCCL6oRXVWqcTLGBqmc4VwJurHXPUqU9WhH4PsdYmgR2676YPJb
9RxWrvUFm6bvRtGpoop9VHJlOIxe95LjHz+b+oA22uAwGghcV7pBsDBv9Igb0U+uuxpAQjC5+m5g
JLvOdWcVK8ar2lcbPdZ5vIzDcFaL/KbFu0g6PfpaTPLgMUajXaeFJAg9jzYULLxdFjrlGojy2h7C
r7ZudH9zW9N+rRlwV8MKYFiahRgci8KfTJdU1rwyxY/2PQevdYQAaJ/Qj6xJNU+ICMqgMxEdEvgF
LlWf4mFADndGwLbu4he03NVf32Q97ZeX/+VfQ0o4wFbP02h9fnaSD0jO9Y7T+7vHmBgKh6yJky7f
OjeaLTRju55ML/XtBG6IO7g/DCV9lW07XMnemw6l6e4q1WEETRFrz0hlOAZKhPypjZ2tFlVQzifY
hrKLnlEkqZdmii5p42hIDbr4nEs920lyIazN8jJOcOKTUsaBr4vkIZbVPfdUbxOKPidfK7N2tWo8
xRmxg4kJQ8y0Uxhmc7k7kZ7k5wKJIytb3Whhd8jzRl9FltqtxlCrSY5yMLXMi7VtZ5umd04hRiRS
CHI/H8gmBBv5w2vjaGfF7YteTID+RHlXuqZ31EPt2MfKPaSq5EvKOeRrrvctL0HXGaNUT6hEzH0R
cjsrlSzZWYFen5JwU88qWyl/WKN5zdmJJ6vONmMPzbQOUnmlq22LwtMjQkAVp7aS7TnLCQe2w1Ku
oOemfqq6MVUL7QaUv0I3ISY3sxmnH399/LU/PWM5E+fzEXW6qTuO++kZW8LtdCorLL4XjjrcdLUn
CHsKzH5Fl+G+iXQG6YIarz6fnaIqo1vLTf7GH6P9WoBazkHLsTCKU0cjFOmzNh42X+F4tVd8R4in
P5UjCkPSlJxOwaLWOgplCGz8UNU2IuCXNTtL/CBJxtlFjPFIDkqvNDVNjym6Exl3Iz56nnZ//TPp
f7pM5mYpog6uFYMe5OfGqaY4zYBPdvquldkrMWjtFXKHDBxbHiLrBK2ydHP1tD6jjNjxyhIeolEb
NtSA0Qv3pbuNLf0bJH95HkiXhaUyKqcME34yFuq67zv9aurJ0fzrf7b2qbbHTwuqW8VJ6eqaNzcP
P+kZtJT3L4RAzve45vpQU+urJ3t9TVIfVI0grA6FY6MpmdovVrSh2n2ANm78VrrDgWcdLliC+3hq
i/6idMKnXOkdG2fM/MQF5g/9f6VxWjF2dLWHuNLUzRiVe4BK6rptwpPmAmsIyPyzm3xN4Ih9GMKp
WVNqdHe9S3GsbzPAJDkBm6QZzVzs7ClQhmLr9OCLI5q7pwq95aYKAtAlYdxdOfZIA4S+Kx5fMjxl
mTR+lYzfCpNmYISFcJUqo9yM4eBsS8uNeHEru3WTdBX2wdHbhtLYRqVV3xp9m2PKz5zNQNDVNjDN
hEe4x/DOCnvKYVOLQcyo1rUZtqtAMNLzkq846aKm+qaYpnWuMgZkikLereaStFnhf/edJB4pHgUP
eMu8Q2/GPyQDJWw+y2BzGA8wa8VeNC3yW8oUOx6x2hHobAxl91U1yMGFqGHUHUFUZRsd7Lk5ZfJ+
SlxkTCRjZB6aPhw2PcyvlWdbxb0HxnzvdfLNgj2YMwrQtb2Gg+xGNAztrlHs8EKkIjQ9BuOVp4t0
H1W95o+dGU+UF4qVVWWrkazwG8NRyGGtgD/2qhcVPqV+5TYunguTjj/RDVp+IqCSwVShrcP+B3Tu
/L4pTXtvds20aqnZqpZ2AxF+zgXCfldObfM3T6pPDpr3U9mEJ+FQr/bg1H1yUEk18LguneC7XccR
w4+u8FNH8bYpkp2tpsaSLm3XXWzb6i5mqBGImYSnMsMzz71lO5jdfTcn9GH1e8g5KH99pem/ar+W
fx0FdBw+mk7z3jE/mTs1Vc/qvBLJ20CYIikYxPT2annLeVIS8z72e90heEzQOlkJyq3bTGt8o0ec
vJD3xQTIKhnJ4TCyraHZzRaNApW+uM1vS7XwNuoU6dtpfj0p0j7m8GfGxswtYvPK6KnllvM3/50/
3e8cmguWh+BAs3XnT4AZQ++nKR369K2P5TWyYe1e85C71yiMVwFPyvUo6+ymhYaGTqJbafqII01z
tVVrccNWDFK9m0YrfxtciYI2dQxEkEl37/QPXul+G8NRPIT0/P9OLOJ9Hs3wwxs6nRjDcD2TG8mv
b4y2Fjd5Q2TBmxICvplAKval89hmCUMF8KVbe9AHP1KC8oBnh/YQsth7aMM3TuYdC822DsvLVKca
Z6UZ0OsVB70nLauUvO9o5FP4IepKp+2bs6GJQ0LhcKe54QwswVgDMc071v2k+kbQ7IgGeh1Rir0Y
qYtwpa3PSR7UO2rD6UPe1ZTNuJm2cnj66yP3ScG2nIiuycubq1o6Wlfvk15myiXkhCFN3txcbzZe
aoc8wQNs3417a8QiPdmDZm/wSr2NCkFRcjgqY2Od8qHe4F4CQNxHZ2NQ6ysrjwR8a+3ZIbj+xnCV
A4mFndKaXzD7kgaJWWONejH2qybrVhRVYJ8kYXWZiuA3qUru0QEvVfhcHwN8PadawiL/6/8r58+f
jjf6HwYtustJamv2p3tC3edW44ZF8ZZZlrpGSdtfcAN7BG13oXOIGWZe53G6RidTnL0pvDfb6EdQ
TfoqVXVrm5leeF4mpUdpF3IPsAcLZSV2q0TK9JY7b3AQbvNCBPNwpVDuddt8Eyv1hUDlAVAF5VHc
jReTf9uNCXAo5tzae2ZIpn2mmDcD7b5LWrzEzoHndEaaJTkOUA0Kz/At4WJ3VY3HypabgB69kZra
iVBytPxtp0LaJSVMopspsMcLh0cjda99ECbRShIa4jdhMTc/eMWa7qy88EfTVgg1yUGlYNC5BvtQ
XLUz9SjMvYoIe4DgaGn4h1lS+aKMWbWmRXGNfrG86MND207xnlfOkDq9jak7LwQpw122Qgiurybj
kSEhEs+mf5O2PHlVTZYPDx9g4D5NxfQ6YxjtTwhaNwmJJ34+c/htqyaquCoujNm9k2uX8YkmVum3
qWnttSgYjqM7/hhiqdN1KLRjMCe6BnrxFskK1AV1TJ/QgOFKkNIRVORStrD9Bu7sW4tRFxY5Ch4q
cJ+5FGpacwWu6xyf6JnT0NVAxZLsi23WZFrOCby6S80NzRDeGO3URGNzNrsfNOjb64zBkA9G5ADr
rd+ZQZ1+Qeh/DGpqxOX4zc2U8Io7eLUdQqjeNdI6PxlhR1AbV0/WPMEh7ZPQKq7CQHyDUfRW4wPf
a6V1Aexs3plSDnsHmmoPl/Zaj5FUDlb+Wsj6bNpQ6Vs3vOnJ2boBlrpqtPyO5IjyhxPyaLcv1Pad
p0KbbH+k9XAqVP0yWJp+P2rRbnRFetPzjgnzbGz33Jaob/dRT4RQhJMWvd7ejin9gydlbCFyb5Mw
MjmheB/PoaRUNblecxOSf/Y3I3rnT28Vjq1ZhsXD0PE09Iaf7sMdyZScdaZ8s4mPWaXRyCgux5fl
epJ7KCOga9etOCGbrU6Wu/CTEOCJrYXriGDGnR1Pr/kQW7ssBTifWIDHf6Pq4fhgsrxDmswVKt6c
eJxfkRCJGQQUHre48Iw3w0/toif9JbB93cAmHfaju9bCEXx/3o9XavNbmhV7A9HnHYiAkgDBQp5h
kFjbpNR+LNQcXCM7skuMgzXQAwJflr7kTZetsY7xFJERryH8XX0eW1s8MfoO8wDe0DAuTz1QrXTO
+yyaWt7LRNdWU/eQ0/mCuzYkG7UAoRRNxdvgojSyh67dhQENpXQ+hYM6vnRJN55j27ppJ1G/v8P8
9y/UuGahyL2WYMUQg7WfFv/3ocz58z/zZ/7Y59dP/O85fqUjWf5o/3Kv3Vt5+Zq/NZ93+uWb+dt/
/uvWX9uvvyxsijZux1v5Vo93b43M2t/pd/Oe/78b/+tt+ZaHUbz96x9fv+dxsY6bto5f23/83DTr
8nlp0zj//uDrzX/Dz83zf+Ff/7gnTDT6rzUVxfbrf/jg29em/dc/FM/+p2kSwwdaxrCwCbp8J7jA
eZOmmv9U51KOyYgJ5s2soCjKuo1A9Vn/9HgDc535DYyHs8ETqpn/Pjbp/zThgPBOZkAEUDU+9fuP
8BMB+H70/jMSkFe9Xy86S2XsaemqChtQ83TG2/Nr9r+Jez21KdogqJRTosTBWkSB2MwkjZXU7WY1
NGRMUE2iCdY8u1YwkjoTHJOheZ5y5SYbCRhOKpXod0yQZmc7W72bIl/bkwM3ZmaJd6e/Iaod0+i0
JsqX26Mr/Ymh/mgU01oxs2yLgnkTaYm7GzxrxABOq7LM7xpbPhtTswtV4A21LC7RUOyqyr3RyDH3
1XKyDkatrQJbBqtM817U2rn3vPIxmaZLbw6vaOBCPzMlL4rjyQRM6wbD3kuLKyvFEJtHzjn1RoOI
kfQOztY3AyTCatoXAt9HpTZ3qeVMWLxjZyNmsEprYVhDbJKR0sjzwhdNDNUTjiPa6+IH1J+dag4n
oPaF6DZTI2/kkDmAShvK425Nq/QH99fCj7OYh69pPko6QL1MvygOL2tY0SLfChw/7ZvbqQxLP6Ui
Re9Rf500czO22BnTSr+rMuKabOu+7VV6BqIF505Lwq0VRFXdg6iKr+2a0m2+bsbkQGW1ptyJxSAt
p40y1I8ou9s1AI2W0AsfpXqysuGwyNA+K+ihcRt8gXhx7spK+kqfn62c/y6MMBJzROFrRXcjZj66
0INiReLQPsUklQg8Q/g/JnBsGi7lCZDjCsQkfiY9Ji8NyxgRTBD33PQ7stwUM50VyntThpiD42ib
SlH5Mo7rdU/0ETdesiEJrQdUoFyCNAVXag3fau7XyOWAPmdggbzpLovvhP2qDva5F1nPYJgagCiH
u3Eo9jTK0g2OoTQ+KaJWV0IGD9YwofgxVnoQl7s+7g4WdR/fHSrnoJkpCd5psqm10VlHWfQojd7d
01U8p0IXJ+F0D5Tzmg0FVmTLREB0DhpdmAvbhoNJAG7KqZxoTzmjrLVtNJUfuukV9LVkSwFRmMNt
ExXZ3mqii9FpwjdgIK+irnjOodMQsDv6hUoMXvokUjpHZDcgvXS0L2lRkD9yVr3iTKWVFB838ysT
qBiKHUneDwbU8r7s7bspdw9lBNBlFD3vSuq6sckXoTh6YwML04uLo4TxWoutu8mhMUMWtTVRmLWM
Wm5UmtxGmZ5a0hFWBpC888ekYQSwpuFHxJgbelTz04ILuh+fPZecMU3DVt2+EbA+8BDCZzxlFeFH
Vf4oBIdI7+xNG4az7PqlMrwOj3HX+IUTFWuR0VvCO5q1nbkPVYVcTNX4XnU1ekLiC7w6OpD4iXIa
nPHRIBLx2APFe5/7WKdUml/mfpa5xXGZSDMt3+doy5bH+Wa8ofD2/HNjArWDKLkw86X5Ma/gjVnn
siaDbtn2b1+X41YwhdquhW5KWkOttufEfF9CqdoaqC6TcW3oJSAIGG4cndxx/MKCmG/OeAVXxq8O
yWPcPtSq3jfhtNXHLNrnRbRyiPHaR4wbMihvdnsUQBxIzBt+zvWGuBnHVNt+rFr2SGr9Eg9UyD/2
J7L25ydJinLoIeEmVUq7BIsbi6MgFSCfHH1XxzoG3GUd1WFxXHZZJvTIrEOo7j7WfOwVO6S++TFx
dNzctOPyyfdvapfvW1Z0cQLnuqu3bs3ZbXXlfSOt2dcbmw99rpzGEelwmnwV8AszneSC0DVe+vIx
mKTmk3lDI6B0qhuNkTp1vcE8IYrfyapNkDyXDz20CrC9kb63teJiT0F5lC0pnjVgrkPSgPrWSYQO
p69D1N3xwubphP74QhFbuAK+NVTJZUImgoaB4VSslBugdrYfOJOy1qfMPdaOXu2xPzw2Ls0hB129
IoSkwSScTRYnm5agGDk9D5pHJ5I8iGMwPdfEJkkLhrrhqv6k1CQvDEnLgLs5pLqKY2pqvlaN5uyV
wiDeYSy/mQNVnRZCzT5qOvcx9oJVbjvpvo0ViqgQJA6KG75Uo3zDxdPc2Xgcb2iuEATebRyllQ9T
IePjBPFbgk+h1diWT/ZA+uoY3eXw4LdKY9dAL+1k0zjqM+P0iYy1CsKjxwO30eQ6+i7FUF+wN9ec
XRA7MVuXY9Uc4ePRWCtkhVajJXeOUJkVdxLExXl4MIcq2tk6+erzdZagPzhGdVMV+2XZ7Sgudt5h
6F01B/QWF8dlMsXBNS9U/ZbRRH4cYvo8fguvC9QS4b2+wNE/51JxRSIn0g5ZcrQHL5/oXhjFcZKx
Ta/cwy6uD+VxmQTUDWaY7ewhn1cuy6NQ9Z2Q4y4aSINb6UMtjssEj7PbiSNnaH20G3quaGd8W1GK
gzAFhuI0qo71H3PLuo9FZxJflGJQNqrDdxhFIY5jwdN9NtNvYsYKcEnpscWKpkMMZCvpockq1gmt
z1HiTSub8hz81viQIWQ8LhNLM7DELbOu5YLAMKwn2+7czUiv6ggpwdfNrjhoVdgep3kSawYH5o9F
XMc5mhinQ/thd5k/KLI5vs9GMCaOy7LSm90mScUrecgNRiOFbhe/J2ckP0MWAP/BA+GM+34iyAs1
H2+ovQtBEindclwRIHJzjOZDDBXd3lW2t12OMtLPNb+w2HcjkJWPoyyVqjg282SZWzbgsnizRrXc
ePmQH8te+zlZToSPxWVuqoAntGKI3o+7QjQHtyUm8XwaLOeCyB1GL0HNu26O43s59qaGoOD9NNAY
N8BCV5rnoGisDSQecVDjb00o2mOgBuaafNqS2sL8s84/2TJpHSPdYLiNuHJ/X7f83thstZ01tPtA
UWu6kb9PFLJF/m1x2bCsm6D2lCgAXPICMh5w/KbL6bbMpTlVrTRwXbRUnG8fk49z8ONERHl1ULmw
dp2i5vyPMhThBYmyuJ7L4zLJQp3jgug7w1PKyj4WgvtT9dY3bXl8P3bv16gKuNhfZuOi5daWjuuP
A+eEigtR/o8r9eMYYkFiBO/I/XJsuuWafb9y3+etRLw6CXXB5cB8HKLliH1a5xReR6ZBka4+rlYb
nfTRXo7dcvUuW/BAEK0RzRF96u8XLwSwzF+WGzy1PH06Jz8w7PPjIqu4DOdLZrmUIkP/OfexTgux
XjS6uRsQ+x1RDzCOpllBC27XaD2t31rhdjBve99hXkeJjw6IJZ21p3I/VJWoOTp/zH1ap9RVuFYY
uxOw6E7zs7GNt05GDMUQTfXJi6edvtw4Ot50lrnCi7TN5NW/LYdQm28ZH0c0xxj484iKuLD3DZ37
5RJcLkkM/JEK8EnjTgmJd0PmT7ivMR//PITTxesrANfz4Zx5n/7/Y+88mhvXkjb9i9ABb7awtKIo
L20QKlUJ3nv8+nnAut11505/MTH72VAgKBoAB3nyZL5mWvFput2SekdzDY3m2LtdYr2YSPlu/wgk
/FqmRevfLnTZ6OCCb3fr7SE0mfPttqEIkg0ZK5DthkS2nHffrvTfnnemjoFhLpJ4ljNj7vcV3i5z
vcVo8bazGHshyPrUF/8TnjWL/OP29LZ1e7jF7ds+jAPtsGys3Z9wmSPDy0naIufvTT7/vbSiGD/f
TvWtbZLBgLo46EuG/4B5OwScu7cDu72GduKKLwj/MUvkR7vb5u0l8rC/3nt7GtElWvAfEH6MdY14
c9hnBfB5DmmUOKTb1p+H/7avFASi6J//gRvPqflvHzGzVvGKNf6+fQymObwvjKgLagrI2D9v+2/v
/ce+DKKtu3YKw3H7rbdXxdz4NCZt8m7PqrnHWbSqXaiUP6Vpm45KiduHevNfD2PHbPVn35RuN5ss
Cr7YyhCyp/xYICgcYHnCtbi9LVoSNm9vub35tvMfH3N7+rf3IKTkaalyKreDB+nzKsUy+tTbd//+
uN//O+IkzxXnbEjKSFlse/32oG+/9/erI2hzsWCgoNBLmOgmpv9aEkWaivQq951eL3hKVCipjFLW
H3T68IcEazV0b8tg3e5RaXsAAcy7ayUl6vRQlA/rY7XlBkJK1G5uWUKs82OisHhrRVXzwu2OWKB/
+GY9nZox2tIRmZ4h1ovlaUGK2SbIlIf+Pw+3p/R6iLy3nalVSISLFF+abbb9/XAL27fNulcYCubS
X+mx9f6kDD8LFRIfv5v7Znswthng9hTjQ2aEtHw2DaWwFxZ4rrpFnlHEH2QkW70dy23X7YBuD1Eq
6cFY5EFvaTMEuG3iircsIdmmRtPCV8PaZr9oyy0EJgaWetscCBcX9uVcAnWFlUGusGUpyzaJ3ra6
vogPAwNxC6BaLr7DZFe9odEIxNvDbUsC56Ym3bDrt9A7b/9622oRQWqlcN0hNsAP2UJ7NskMQWmL
2Lfnk5pTVJJFR+0Ry9olW3oFbb4+FLKmEiXDt35cp9URtmRx3cLN7y1Riw6xYE9IXUheuh2n2XQt
0rZsNRyYD2bvnDZg6j35HG7z7O3Abw/6EA+gHZC9qrekAh8djlvcEoqKtbzo4Bq2Ii4bFm4KofAw
xYIfUwEM1nyKRE/b7sZFiO4brZr928CxpKI8aGtJPL1thr3MsFDDU2NF637VNLy0qWctKMWxib93
eShlcYHble5wiS4P05aE3ba4RswLf3aKIx6NQwttKtsO4s8D+BcjWDvD/7NL20ZQH2FO0iMpt/WV
kScUBOT2+YpxSyluW38eom2k9lL3OhSR6d0+KL/NXbdNfQZQ7qhphvPKqO16FL3GYzhGwy4GCqFt
OfjtYXNPOcS4cilpPu/ETOAC314QKoXFQd98htuluY020yoGIuL2XMM/leHWKwMXV/mUR/lIawsw
yW3w3R6gRUyiU5TRN8U+oHuUOflofM3Xskn2N8P5m5/83wznb8+LCM3zDK9imjfTIcX66VCZYwxU
C27Y5hjB3iRJ+HFa+VXiEnYIrQUGQMjD7en/sS/dfIMRtitwxcP55dKMxXQ3hOAsOxm2vEihaETb
PVNDfy1oyPe68Ij1T3pIRNhtsazr9DqqMjCgk3v1inbTIq6J14rmek+HZxFLY6datYvA3GPdreYx
nasnCKXhDjmPyO4V/V2WUGqdQMOi4SjeD4NUnfJoV4fmmXQbEZKF1t8sNbaUGtwQUexNSB15iQTp
3VTuLaq5L/DpM+xqECjqRuMhnZutCtNDORWNAz5w6IelY7hrw/WaQeLcNeCaMMvEvQVO/26CqylU
k+YnkTi7K9TmAcl4Z+nSZqcbgFwFSDi2NXfKXu3yuzKU8N7DazpQN21Vnbbmvh8GfFlg8EeNpt1F
xnpKk0GgFLy8TiiCOhNUbMhpE8hGYcZIlIbSvpenC5WtBnwssuy3rSFrfnVKMdJM7OqTgno2SS49
nwwPMVzCG9h5tbQ4zdCOTqk10qGMDA3qb6g6Gj4SEMPoj0qsxv0idVYavoirqtUuzeNoV7bt3Toa
F8LZ9KQMiekvMi0rybBgIZTiFET5VFyyBea/3G5lkKjDUkJsnNaYATBHQPnMUnQQqBldRZVTB7ek
CpkU86yULVCmBiBKTG1GRbSZUuFVq4Wn3FL6wDQSRPUppBbK8KXRPFIsefIotQZDvna2OvAQounn
KrPlqSGER8kuq0WCIIO5KXj2Jw3JunNYJymApeV5FuXYQ+GN/u9gguEFBbc1sT8qdcY5oUTzpaWy
vqTiD72jiFuOP3H/lWyk7ajwW7t1Tla488O57NTeBh0h+8gTUAnO04dGl9pAaWLEZDsFsJY2I52i
MllO8MdWscQtduka32SmcJBOxfwPOcLcAlFEERxA8ALeTZAhH8iDa2hRDZNqgaFcVOspWqLB1kn9
fWVBir9eZYD+mKCtU/JzzHf92NtgfvkZQvpLlECoAheTHFEqaYDHtY1RV3VWMP6l1MQX15oi2Dmt
0btZqCH5JwCcZaUy3X6gmZGYzS/Ufsk3lbi3MxaYtslUO2Qdkz0wT9T0RPQe5iJIlB7STCkFIbBZ
V6kwDwsTyVNoorszAxRkuXkJxeKIkWt2asx+J+Z1sc+QvK1nmiWVBKz41pL6/927/0v3DgyPCYTl
f+7e7YGFfpb/W+Pur/f81bgz1X8ZlgrDGWE5dLf/3rgzzX/RNbtBJM1/9/T+3biT/mVoliGKG15b
pbn3p3GnGP+iCCFa1oZDs2Tkvv5fGndgrPmov+mGaXQV0bfh45AZlcGZ/tMYYJC7OFlB+e6X0FvV
Ich1xbCFNCku4RITSi2KPsgC3XXpnHh6yv2sgoOE8lFcAUnIRAg1UPNycmNxc1JE/e0wTHlQDFCW
u/az7wrBXjP5h27UC7Lr0rXVZfUwZnR2QH77E9A+uARmf6yqIXLzYpjttODOnfRYPG3ipWsllE5T
dt2+n9/6QcvgF6xU7ZQRffGIUg8KiFmBXF9hlIMNBw9TnjL2YxQiRhRbfbGiq5ib4nkTSXcFmZpC
06Q/EJZsHDRDO6ebAbyjV4rowfAgtBDlLbVDc3LUXSybpU0thDlRMZ1QHjZmYegumvFREf8xDgKS
iCTysRFUm39pgiqCHxGFKGuNgO+kzmtbVrOpWv7UdO09JbobhVh72Vp/o5knglFh/trApKbLfGm5
cqx5VloYwSKk9NaEpmVJp3KKZz12RknbTa3k5RYSqyF1crvizhfHT2alX9i02o1sYEDMcqeULjjJ
y5TgVgfZmuYFKIxbA8KkGx6fQ2nu79QUOPgwDk6SxPdFq+YoD6k/IjXuL7Gqa7aR6c2uisRH4bGI
pchPus37HYJa25fo3FOSWJDevrNCAnIzfKf9BYhk9DrNZuWCH8xcxZAh9wBcnXSaSQ1ShzPFjTu1
GLaGwgNrP9lZClW/NPk1S/nCUUqRc8qBmq9GdN8Bv94XvfAgKCXyKFX2U2+QPxqx1HNADzab1ngU
JEbxUI0VkBwJ6mIMT9jGsQPCpKFckfSpYO2lojvW+VdYWfkhRbpCp5BpA7qXXYiL3S4xYZ2XoWeV
rXKNadFx6YrFT5aoPI4ohcPaX73upZpRT5Xz5QFzR4mwjJJvaEgbjbA+YVLuWV1ogj2k7zmjoS9r
iGsv4hTdlWBUPNJxGgKi/jhlVf1a2RjW4gOX09OuQfD74ZaGj7BhnLLHk26Na2c14IWYKkqM1TDt
eiF5yWraIivpVDhH016meYhlZefQjNd3urWgT5ShL5DEtqgxPZaY9xxihHCh3ax3uvaBnOL8NIyR
bYUtFc1IXvZ4XrLyEER3Qb8Yvl/jFVVzMUx1BPhFr2UoGrq/hoEUaeZrXa45lBYnULpFfErE7jNZ
9dehW0SSsdQxrOFDTscLasxItyYotWR9/UBPQjvlzdWYUvMuS6FnpCwBafGIqTsaqMAm6X4qRjdc
RzmQ0LlwhT76IeR0dTuyEehnX0KW3SHJygJmbncy19uTB+TKYAvaCsYMtmg6CWjxLKtH25QkwVGk
VPdmtFpcfVpwCxr0e3Du8Q6UlGbjIab75MxTjwPJ2vRv6dJA4jDh00IpGsz1q8yxW04G/RyldeiW
IOb9Keqvgzb8ykR0RQW5J8tNFrIJYUaYbihoxhuIgBrqQwPc2jipPdqdIxAr3BGi1O5PstzdRRIS
LdFy17Ped8sMG+Ri3WVGaLoxErOegQ6Go2qsjCRz3WHwdsZKGBtKSFUexiEHyhKqXUuV4AiFaDjD
tFkyLHuQPTtcNxNbiLBuSsvmGpfUn0YzL+whJRvTlLMKwMJLLLITfH/dUVIexNp418IBhdMCbLXw
mstD4hdD9ipA6rLh+UJdmZbSWTP1Kli0ynplid4yTEutucYdoMconpLGE3q7yBfMGrS6sXZXeQR+
0TafUYOYZBJP3phVL+aCelU3agLu1eWunZJfUlVNV8uih4luCXBUNOOhhpqPVTJR5gIGp1TRPa29
hxndJjvS6QVQc5oOFnFcGsrGzWb41Fhjojf4HUkJJQp5eK77Qr1qyS+zn/uAYqVdo2iKw8GsBak6
ADQp7G7V36w6PVdi/iDM4kMvNj9Vc+B2HNHjNCbzFOZMeQn6IAcksiWx802JqjJqklhwCoAykM+u
nBg9MBJXP5UVtxbvENSrL4NkPJextJ5NqVuQS4wFctb3UlSTI+ZdJyWzBB8IxSfNxDpYpfiXslbz
KTW+wQmjHmDtS2FpXFNX9ksteWUqDVdjA+U362Z1uT6oQFQcOQs9RCrp3w/psmspAQB/BY2QTNol
xcLe1gyc0sQ8n+y1NTuvw6QnUgdnno1HoGh7WRDFCxLdtgIE0EUwpqYOLSBnJa7NqcM7NlTL9IB3
7ItuAGa1arq6CHOAFp3rBzBxkCxRAlVVooHOkt9MIu3cNuV1ktECKjpxM16o4eVBFPQ6sf5VW6V4
wtGU6J/gdCTrw6fe6u1h0VAzQZf0TI04tUNTHgJtYHmeU0xI+7DzdU1ZHADNrEvE6ceqaHdi2ggv
Cg3KQbV+jAZMhB7OXkA7AahoAVgTGaF7QdMPUsR8m1jrz2wcfqTLgNa8uhE1+nLBwis9pBFiknIR
H0s40Etqza4QirWrDkwVwypNLhKcT2JGiiMU+uhpFBVqgA8U2wwYm+X61CDS6w19fl8XzIXAl3Vf
RrjAjaSnGFsAx8KY170tklscT1JdgHnSYq0SYyLi1FSbnTUFXTNL31vFOjBrHTM8FCYGQ3cXSbHR
FEABrmCCbnbWKi27TInI+Wud7EsRjSAF32VHMYzovDcveGqjlLm8dW1UuD3l6jSJsjNAEReTCxGv
cPEe4doECtWo3vVjvuyNUd5KJEg8GINxjvAGt1X0EALNyCxHVKntRtp8Ao2auFpeACliuZ8+VQ0i
VlLV/pyNofKxj3rW1eajr1FyzjqmkUhVQGtYh6Xq88ekxx+HaGjihwJ7rniNk0b1KZXa4pLXPsAV
FZbuTMyu6ZLKwvoj6eLKwdNrc0WiY6D1kiMl6ovcSzIgzYT8zR+t9qW+F0MhqDDwsJM+ZpKHzuOb
MIds0MIeysHrhun6irFvsWUyPTuvhiMGVGAujIIIX1P8qrMmqBcxs/E4eheGviOJo88GA3HaSDmy
jU+SYyWLw42C0r9EXJMaILYCxN9hFC/53MCK3RxuACPvRw30k17KRFqxoI9IDlKt6YupNOIlLc6x
YD2iS4PDYdLD4ZUWT20maKPdsUjN9dAvCZzddXThSVExXV5WAv0M3H+2cFAxc9MfJSlySiFlQVyl
go/MNciPGVv5tpH3fQiVtqjvMlX8iG+FQrJ8W6NR46SqnuCIgsZxMAsiLo3lIzzMyp9Lk36n0lKe
MxYKeBS5alTb6rLz5iL+WQgSLTYM0BwcRZ4SNX5CGGmEtNOObh6h2Q7ZoK28vsIrBIPi4aBvD9qG
P/Gp9/71/LaTHFvaZ+2Dgng4zVaVKmuTEUx5b+pRIoHvWW3Nbk2dc+wbWXbfXi6TXvS1Qbw0w1aE
TrYS+rb1357+t33zCP3WQoTFvr0XaWkAVIVeU6D5Hz7l9n9hIwEAQKksx/RHoPX4n//WsgLFgj/P
sXwt3NhE++Jvr/xt88+PirCMshuzzd0/74a1JdhRVMkOHArOy5///vM//zjoP/9CCYKVVz3pDrfA
x0JlxPvz4u8juL03q+G9FIpg/f7i276qRRk3NDITjUzqsAjlOk1fKTvtNhTarV9we6HaRsBti45J
4UYh09mfF9qWcGNso4zSLYWqHiLp745s/Ada8btjm5bHimQ++NOX/QOvuO2zlK2AVmayXaAGGPQD
HP+tdnzrNmb53NMPT3pydDlfURdqYj8v8md5u6BxwQjtt8r2reMoboXu29Y/9oGp3Ykppq9YitTd
UW7wQsQt/YBKKBmgVgMe2Jovt7ajrGUN34PiBbpZMiK0ReWMCVQiuYpG5/bpfx6QsPsLlvBnXwXa
ITdWLQi3Av2t1Rmto+CHU3a6Nbv/7B/H2fKXSj7FKc3DwahZcdOCcH73R2P9IZbKyv/dM40iPCF+
d04VYwAsNrYA6//dIv1Hx/T3kSzL4K/qkRF9urVGt1+Qd6jlCFsp/IbmuG2ZW4vm9jSuwUDBuk7c
G/yg3YrsN0DL7envfYw7NxzsINvfL/56wD7cvk+RuSt6hPn8V9GyAa6TZMUPrTf52am0jfPrfCjt
aL/4jUvlMhgXsEW7aQAu4t+vh9fJD3qPtq89Y3pBLT49WaEnrfvwERz7oTjlphOEj62nXcHc+Se0
BpzBHR1EG4P1AEnebr337csAXLFAtO+z1n1NTec0O9n+tTTcV1Pw9cvyxY7B5QtpBjxqlDmqnzgK
CNkjN3ZQnF7Dxz6nfAA+YKAv5ayHZE8WfOW3SQEpwBV0mU0I++5c4KOudFgd8K82zo5N7FYt5lOP
xZo5MecCfChHN70laAaUF07LWgTdel9pX5yeJRO9dd1b2huQvfljXi6lNXlr0u9i+dB0Xo947uLT
L+0GB7F7a7k0671u7ENsGta9KENxqu747vCc9xEgYjQN7/HZwkIi9CbFadJTnu028sl3ia8xlNDc
lWLKla45vfI7stNgBvwMFRrOAurRnnydSWGfQtkgX7TxakG9xow8NnhqqT6K4IjSgK5BmgvqkYrK
XCBOR4sqKUQapBhqR7fOQLGHLwVrM8GnCiTrO+ljDD32alAOERqM3DZ7nMAZNwqQrUOS+0Z5R/K/
fdl8J+UuV6F6W1W8IgAMOHx71aHV5KJJEcH0oz3lipeVee08RJ6V7BkWdjQ45eLpDfEJqFbnmY/m
pdmbJnyae2YsHMLu1dfKkwPinXylv4ncRki5GJnOlwVhuxfloti4bYTIctnqA/hYyRnP8UHgSA+q
aU9PrDClxpnMH+IX1EONc20G8Q/xPu9tTtj4i9ZIib4RWvQv4QNR0bZkqEafg7f68dPoJpmz/Nh1
T6LvzUTWU7VP2nMvAGr6hdifLOwxi33InPxHWZzTSfeL7EVq/TYCCducxYfBttzEpcHxHX6RLGpc
r9W5q8+xfOzvyue8Pgn7b5Ubp5nex/2cX3t5B+u42EPwsxHEQaKPET3GM7X63isUxSXF0dDs+56/
FX65XZ3ST4YAEERfNPYAotzUGx7Hu+JnnTjti5QCSQo2ZsvicZ3SF72+WkDCsvpJAs7QXLvynbf3
rU2xnfOhIoSLXYbLVUfenME7zx8CMkQL8gM2l2xwXteD+BXw4vBGreRDSnejM7J4B64MUbB2cmDz
31buzs7aPUh4o5YXvjtdGJBu/s3lB6zJTch/UkJU6zODK4rd2Ni+Egfu1XwsERZ54eD4SG6ImAtr
dA/94jXqNqIzxVkEn4GPqWMJPlqHQKCxVPG76agKPsFgkb+FkbX88MlI7tq9jAWmgHTKeVNvMdzN
MUX12TksLT/maHYYFm9nqYT9bz439ZNVfw3Kz7hxAqvw0Hip2r042AaFrdbnI5P0JLQ/aKirfIBm
PiIEVcgnuJAOsn6AIAJpwrF8+FTC+xHdf275orlmS+MQK5ryXaQ9kAPprM/m4yodml6CTcFNjI8C
9zcQTCorm4wOLIiAj4irn68lyOCXrkMkn0TM5d6jFqjROHFDwOA2131QnNFRv0xo2agJ7Yf13vow
L1xhuUXrh2j7mTjmpbfvkvhBC5Yv7mBdsglP3CaEhand9VRddwWSlKr3qVyVoLaX3CGU0zQpiJ5s
cTmMYDyM3ha7ibHvDCW+I5AOwxdxdaMk4yiQE3VL9Cqc2uOnnMoX6kzYLJGN2SpHGlmfKOzIj8Kv
lkLdB7dKB2boS/Rrjz5Mu1MzcvK7xVcf9Ytxjm+hKcHrnYIBopwHBiG/BMrfGwJ7WATb1N2oYgSr
+jZIyF544WXxkUrDwIhi0okLByWDs2UMz/wElX/WDGf0egavSePNzxe+nOhDKEWmiOPKTKbFcCcd
pGCbOdTIHb3EgaVReOULwXJwWdzDiGB9FjNrhZ4RmMlJv5gZMymjXnhWGUjfwkfF5C7444GLtcGI
LrrkqihA7S0oZBBO0o939VE4/5pDT/zi1A3oArFqdLmTuB23j09fqaQQdpH0WUPufIdXCdW3r1eK
QDAcBNtr59P48Dj7wrNx7e3pDRTnh3Fl+uM60uhHO/Bz+mIjmHCu2WYRANFZ7vd2yTzMxC5yobeZ
ENELy5YOwjPaYabN2FDK+1pmRF5S/NBJE64rV5ShxW+FuOIUiDZvw6G1cdQ6IHcVkEpm++2QHfHr
k5HHdGE4od0fGnTlXRPvpMC6ctevzMSdD8D3ZCA6tp+ZD4JX44Nl2AmpUAfeIf9OUFAC8SKchWcJ
ax66cfZr+jI7X5wE/XF2uC6cJtTs4NNFLsfPYTH4mUJHcCDcqscajgYHCb5t8TRAxNVL/iI/chmr
E9Nz+Gice48RrRCjAislZHGujDOzn3blLitOfGz6GZdHmevn4K8kLDu+cQ2YykybrqAWTBZjhsHC
mpR3Eiqps/pE0e7tnTeToxQMaas4EiohT6+75MSFJ/jkL4RBCSQBR0szfuG0N29M7tr5naNQPjga
DN+ZQzmzOEx4neDzVcbHe9udUBEUPnig4rlApnKjJ4Z9sV8iz7gOAgO69rgum3arH3/iLNIxT+57
T3WJkgxWej78ACPgDBetq1yJ/7xr3gapPvsMs/ybn8Xkz1ewFAeB0wIVuO++uK1DI+CqlOueKRts
HT+Mr7bOoycke7Io4cQ7F303mwjuQE7xcimQGegnRQzCZk/ReCZZUP3pPv+mFm+S7UX4s3BGkTx7
pH4QU3gdnpk3MSMwmw+gPramTfecguqU3KeL000B8tMYF4Jp8XAaG/ZbTZ9R31uuCgAbqHXqFEZr
L8NZeDAoBu5mTrEmwajoThQ/RmolcQdfpUYWD3baMY+T3aqwhN/30CgWtwH90t1DlOr1p5r2QQ4e
DUF37fxpPrJIpzFsExrmLcjJ0BWcaQaN8Hy/NG9lEYCESz4mLrxINcCJ0OjK4EclmpP1/R7Symk7
+RLe4qRoiPQ9vuYg6BqftKn2mFbN8Sg/ytJJLy6EKIOyxPQ1H8Aj4HtHEaBGOzN9Zzqd+JgpSQHY
IL7JrDY3XuhX1rmuXjR8JHCU8nIaIjSdQ78s7+CXq+M2DEwEJNqtNuw8Rx0MHfMubn3Mp8jMgSfI
1TlmuJIRq0cVCTWvIviTuXJ9HqKzVuHAfYyLX0gsCi9MrcZzyoqSARx5iCiKkUvrh5xmG2CAl2y+
/PGLMct0Tp7N2C12s+VO963qd+/j4oRk/hpQiiDX/OZtGfbiPvS50OA8UhWNDZ85sCyx8rnreXqd
zTtJdDJoCBacKi8IAoJc3z4Iz23rM9KqN+IVIwChf42a9uwP1rkgHYrcpD6riWt5GZrxDrjILawA
p6IAJu9pCrLCIFuZHfGnmQSK6Ani0zQe+cGsOBhbQVy5HesdpldyN/SkbPOpRAiEpQEJMNIUcMDu
8tYmN8jJU0iEJyYoRznPCywStzh1X3P3XaBjLlzp7pUaJ7PXDvKT9NG43JRGAPA8y1lvHAESmKTG
BGQVOebVDqmy5ygpNVSk+1DdGT8s2I3geLFc0b30E6E1jCfyxHqEMKH1L1nAGyOWqH5SPIA93jwP
9sVHXe1n44DhYIoH0ABqyoFDlx8xwkuugkdu6WkMrh2JbYua4BFxKRZPiAbS/jp37z23exEwkZK1
9g/6jpZFrjuD4Ih2fWfa3Re3XJUi9menBuKVfLaGTC/3I20GEjkLSfg9la/Ztl6pNy3U4yOoaHbz
1X8zTRlHq/R65rozwYSLG6tBn52r1EUDDOGe4jydKT7S7OyuYuKsxQfN3eZAp4XuSeyLFBBJXQrB
WfG5GT1V92JnaT2dlthEuVbfL4I9TLbgzGhA4QWh3IvvjbANoZlbGZD38NOEZ3nfCEGs+oVAOfan
Gd/3IiLqLxOdbu2QCm8Zw6Z1ZoQ8ABFpBxSahJdqsrW7pcQSGetwUlM7md9mhEpx+ehccfA665eu
E4XeB82R6iAFtc8rdI9SZyh9ETWe4drHF0v8pKHOoehJUJeIq3ae7hqVp4t+5phPD5bT+WhCbImJ
zKrNjj6sO24c48HSguJX9LzcM+FB3DGToyoeUyq7MrzQaDdSCGDWLVD7GspTqpCGBIKz/Iwo0j8M
8CCOJdOgXb4Kg4/BdfgU7lh0zzBjYwXJOj0/iKmBdHQ/0ey5ag8dhWHVTRHz7rmTetHumg+D+NN8
jCsg1oiVU+yS3gudbbWO9hBeNyuun7niFC/hhyoQMsD4mHb6GJ2p72oPFk4QNQqjNNb2dRNMNCMf
JaiHo0sYkz7Ck/XQN6i99oAhW2/cpenErMhlVsd9EpjyCY+G8HEG2mwzFJD6I1UFr6PsGuOk9bgh
gMM5LuM10e6j6WnN3+DCoPwZxPE74rI2FV07aexCbWxFB3RwkjqnveRfq+IO1/J9+mhylvIuMzBR
8ogwhZucFlSlbESrTszKcukAJ2p/8De+5Bf5ub+nEdMh1V4gfogg0sUa74A9QDlB/2wmXqSecC5k
N+m9hkobwINPIkY32alo65ONfxPQhRJNaEc71Xs9WA6cu6np7fBj9eeTdoqJbl5/iiQi4ejCYok+
zeAc7danzMvwJkBqyYs4I+O+M9xI/wC94DaovBuHXVqTK7PeQ3j+sxPMe9Hgnqr3qlN9WL7kEzOZ
zL3mJTJd86w/U2TxgC8DsVA1VhgHmVH72o9+KPklnXYKd/RRLV9ExI311S72JXKU0NUFhErOCf6J
fnaMSOiti3A8LsWeNoZ+jY5NED3Lw65J3SzIUlejMHchmqrv2Xk+agjd7ArcNHeKWzxYIu56p5hw
5kq4wx61i+RS8SYqAG/dzacK+4PoU4EmyvBx2rdyX9L8ccP3JhBBu6pB5XX6oQ7U07CXqMreP4Z3
mhufjItAScE2LpVXHUVcmB6THQKiMVmofCq+Z5Z3Fxzl5qfEy30UGqL1TX+PPobnXnTF+JC6zbPK
Gd/xi/EpXk9IYeS908w20+qr9ADYsjov2V0lHyvTa7tHLnQH9dlZ7cJB7rPEJBkLAwGfY5AYJFtB
dYbGvcXEyrGI+Xc1zNG94XVv6StRVHynQxYFoP56ZZ+kxO9jpYLDsJEiHZqPOnnChI+7WHpo1Pul
tpFBWxEXlr7Jusx2R44gtvsUyX6y7qIQeQbI8p2lE9MfGYIwbosYHAnurHZ2BFrC299K6znjOXfz
yfQg33kRPkz71mkzYiZqI4iDAoV302hf6MhEA6/Tnd4ZTtObAQSBnNZ8LU5o2CEvOWAq2r6CUahQ
2sudUbQjqI1Hmlmsqmjp0GozAQahRmIPQNvd5Sxb+Ns4sHhVnBZLD8uwctghs9QaAWJjNAafSTdZ
oS9vmewiHkyqX3uGdb9KV0r9IupErNlBkngJX1LZzP9UM4Tz4n8yCmSbEGcUAW2bJf1AmAxFGi++
i3fTT1p/rJo2ETD6Jnb0nGMx92h4Pcr/ByAWdvIyGH4EyfFc2eH7Fr2jZ2SviVc+9rvfyevwI6MK
Q/ndlb40qieutYPGHVpOuOzF7pQtH913XkP1BjFBHLfOAofTONwX33pnE+NAF5BxnKTGpS1OA0ru
TpQDZMooIDHtfE+bCXwQ5QMQQGQIRHkQHTX+Nm8Iv2ZOF0x0MHbmniT/cW0OoI0fQCtLqR/Wn9W1
xbwXUefsCP6J4pB1F1/UCf7+DgVt5ircMTUHHaDwZ1pKXrYvzOHUofPocBpRtJwPyfvgClSKlG31
Er+MUjDIrrY66YMAjInls9W81y+UVL/69EqmJQSFej/0KMLeWdVB6igJY3hYrTtCR3aA/B0KqTPu
pzvp1XwfBDtoApb3J25JxR8f+1f9PSaK0hL3q0hzmJW0eRel99kAeg3jdFbuvzgDrAK/izu5+qVp
nFP1pDzM5BPPcK7l8Zx9yqx7I29liCC45UNad0IYsdgz015+rX/UP6ov66wdWlb21DUuwAVACyjN
Y84NPczOaM8eqcqv1NrqI1Nyb90Bki5YUGjUMQLtMtfXiPrCoT+I0nd46n8kz/Vr7W1Z2SV8wlAz
wouxsaGcSejN6uGvplO5W7ZgwJSEbEEpP5tJb/8ClwqWeBcdKQ0Ynmx4gqcS3GwyAALwLgnG/8Xe
eSxHjmxb9lee9bhRBuFQg54EEIIMMqiCIjmBJZkktHQADuDreyHq9s261fbU/E3SMpMqiADcj5+z
99ofZDZuRh4fvmvC0O04HfrDhBYhWK/jgZUkfqC8vfVPbbs5gw895e7bQhttp4twqcYN4o2nR/8U
vzOvSuA36D/0J3psLz8ZADnravuSvFJCZbzL/FiUrO2zd1/4u5oaIAZHsBlf3ZNdh/TF7yxWcswK
ND83GWiPrdwDhnidfpk0ft+tR3zcVwPZDa/p9XTmTvxqs/uRmHZAwCK+dh/PAgrn5pPgsmdj454i
1A0y0E75tXYa2JG5FaJ7oiSWsN2PGzCM8XuJZHFzlyeHEUOG/rYcSea9pjiju5GbD72KDrm66v2z
W2s3PeaKi8HpL4YpUL/MgrqZGlJ3ITeqGsZHPxLwsc595kFzEXiNjD4UhrDL/2FCPzboePb5OsJK
VocFEgkaMmZHSzJb1Bz8/ki5fs7vf4JZRPegn3v4rpBPmc5dvv7yx+VT+wtuYM5X18MEtOBvX5+b
nXEVYzLQsaP0pBz8+Ue8/vPyf4TRUaInHvxNNENbh+OwOyR/+dS/feXle9g1s6Lf363uULAXuXyC
dYX4r0u2DGoPUYsv4/IHJgh+xuWvNgN7/D7rh/AZSmPrYjnayyk5/v708Z8v8/f/+fFq5vj978vn
lEWXHthqdn/7/9///PNvSZkghF+/6++P5ER5o5Bha/r9Ac/q+SGXf9c41DYwfAmhWF/rX3785ddG
EQojAPLIqtamgOSZLhsfDKVi52zXHm5azbux8WnotaT+jO3Btt0Emb+n702rvY1LZl5pRu9qsc5G
DoHOUk/S8A9Dw/EvJyZRG3s7HJBPdI4NyJKt3Um8xzTWQI/0t1KY777b7+cKHWWv00bTfHS11msC
RzywGFn4Giy3RND/mTWBscokYFKH/Uuv2cOeZRh0jEexG0fjoHfICnBd+AfLRiab5K9QpiYcffZV
P3do8PRzc9H65COQQjE9ww1iFayzJ6WWYxlRnukt5IM5zIwDCbqAMagt2/w+K9/imDqFLofi8AY0
4wp8IaViRnCHKmC2d8AUkvQukeVOGDBiLCu+X37qnrh2hxZ1UUaYDjHfTar91J3loYKPEsUfarSY
BVWcm1lwfPNu6SrS4XMCirQaRJ4DtNgdoBI44P2iyH2fkIsGk1fdIzWLg7prbA5HqCM5ATB9ZRch
JDKOEes1goZOrUbtNilOKnK/5n4yQ0Atv1CS3Oqx+xbnSFjNASZD/mkY17EqPisF4ENVC0VAItGv
Dt9J5X0wRgYEq4PprmFk7sly3TXaARIdjT6b43RvItPtq1d3zpiVG9ddO+PJdyBEM2dZohsSgh4l
kSDzbJLr0qGOwheYMxHqKkRZ/a7s8T8rh1qM5R4POxfdfB78/eidHbFkEPdMwvKWveF4x5ieZ2+/
c5k+JKI/YvLuDDP7EFRbBSnvm4UkY1MEqqHrUXLNrMz4arIBqzscpYmggY3OHt8hcuGKzY5707tG
RxSQnRBzsqbzGSRsIZ2Ft2E5YTM9tHEjPiFlBF1kP5b9/FY2HX1Qf6CbahXojKovI4ZYnQzaUck6
xJtQHfIWJ2hJG8weOFMBVloEhWWWafNV0ma/6jIQpquHcameG4/dde5tPB+jnK7GPCN01EC0a0+h
1LpmU+J7OKVS/7E0Zh62pqeFo8V5sjRfJgxLV7Jc3nNnYUkBJI2srAuRAWgh2sAfnPWZPsGWKVBe
pl228y3xxZ20NYz+JVLez3527iKm0tghIRDq0/M0jcexwETltCh3xzIODf12duMneDTXJZYLOla0
P7CuPE4v0Pu6oPBH8ypjltmYvRnEqXi2Bm/atLb5s4W463+3eTle5TWXayLTNHHno0lw9k61fHN/
ntm8xujY2yn4o3Yii9q+NhLtBPZqh8I3OiF+PfpZ/wXIG4cIh4eicZ5Rk3cIMVHfkkhzu4z2T6dC
vjDV1NFMxEgaaLdapzO1mOtf2Vxu58ga7nK99oJ8OSF+vjPanPqjA1gs4ug7slR2o4Y322CZa/UJ
V6bjbA2L6TaIaQ81ul/hLfru3CjofcUu7nkPXSQpMioK8vFbyOUJtXOK6IVjYRSlU5DV2dFx5Gs6
cLooTdVvUADShvEZdhRem2+bl8Io7X1vk8WlaS8JzyZX135LHb/ZGRodmZRw63hmVumQnjxk77My
XscE+ZfZ9fFeJ66BStTGnDBbtIfmJIgINLCkcwsY/0iyKvjbWT8RtkylquJ7kPNd8yvqmfOAnlrK
aytZ9LAVqRsQJhu4ZhQMjiu35gh4CJj4WhIyccG2du17uJwWpp+2RttTY+05dAXIaOSS90nRvtuN
fG4rdeKan5bOPLQUtBNwPuhU+mvs0fTK/XOk2ntiRvdwY+5TYdH7qNgYOnfRSf5Ov8X0ZNWT2MSW
gzmiTu5NQYy75RR05PU8yCC8bUwUpoFmjyi6HH1jkwMZ6GPxqdVegri6/xYO7a22aK9ikX/kLN5B
byUfXrdkV0iDpyNxctcQ70NieOtNQ4QLovDN7PaQeNJvUD3zvdFz9y8xanXhK1oQ7ILIHrC1eWNK
e3DItpls3/KpUYEkrtW6t+iEaA2RKeWXXZpm8MsRjAva5EfRfzjJwqOumwqCjF4FRrlsEepfm+UD
7udTPLXyhLp6VZXSUDdqjJpm1B0i2NysROULnP8P27Sa0DXXUdfaqxNdiCGZXNq60tie1XPqwPvW
mE0i+zQ3EcK5hrlnQ/ahMrdagbd3ct29XgvGwDnm3jU3r+lpgnhoe6emvrcqZl9IcSvMtepVn/yZ
fBPvqqvJjqsmOBakeb/qnU7FrsPpbYaeRkiXn/XF/KzHZFvL4dpPgimmWdvYVE8F4hIXJzkIT8e+
sTI66T2nz4SO2LYuM/RGUTFeVaI2AiUDy7rWhhvXihg36YwZ4shHazIVByO3o9uYlqNfIvp0rfnT
L+hO6ZKWUVnSoiVXi5H0qRzqKEzGwefVMiepqmmm0jFotDfV4yBbuRsFCFM4DygnzGsdsCSqy2kK
0wg+UGfApEEctpVD82nkzuF/LGX/FSCkaRkrG/Hft5SdvtS/XX918mv+Kw7yH1/2D1eZa/3ho/fB
WSYsy/Yt1/4nDtK1/7ABQcIqFyYYDz7w21NmOYbreiYJVysL8i+eMu8PVgVcZXwECJdu/PdgkEDR
/+YpI3KKUAsP6j9oZGF4f8t1MNuuwlhqQyybpqBLZo0AZ4kQzEc0kHUUr5LtEPGFtfY2k7PWOVFI
fHd5LekWD3nUnmO/fxziVoddnSEHkKoJUtUz7+jQSgAwZf5Q1NlOTo2BhcV5F+UUHaNUR0A82TsD
rvx1ZDtXSPjzq9Z3mj2RR6pkw5T1vKlhpvDHANKuHylKBx+jqzlnsD6s+QkHuZF9dF6dPVCB51sh
3VNVLgpZQP5i1jReFZ6IYyHHKJRyla4AGtwlShOYZ5t7r+r7kzcWZ69Zbmd7lPtuiuUVZqwN8vsX
3zbX/qHPyHqav4m8DDn8DS3NbXN1GTiauO6FRCw1gPGOp/JuhPR1HirxicnmHQ5eTa3pjfdtlocN
Cs6rvhi9Dc2hZZjzazev0DWZDPpuO9pZtWkh3u60NJR6J0NP0oDKp7pEe0iiYSeqc7YYBAiIvETp
jtNMtPR64qzcd7F6hrJeHiq19yJV7UGRg91ysBbEKwp1TucxqGv9etTitxiPOSoM/4y1z6SQQS1O
Zx8F+U2ZoHehw6BVSbp3GhQvGMKCNjVYasH0b3GAn22DYYimWoChjD4yg82ZCoVGG3ZjYtv4by5i
2JEbEBRkW4StNN9FWhEuwOlgmDPQwxjTVtrbRvY9I9GCcCKa/707lTuklZKNmsRrTO1kLFR7C32Z
AqRe6ynXrVxPGd3YwySHoVDST3LWr1AOCUFZBMbTywzG8Rn/V061DHtb3vf9fNBNLkfnN4xbCEgJ
xnV0373o2sSbklzNPa/TWr2/ky8Oy7C8VAktI3tB6ZwB2SHZtXuisqNJFN0ai0uYVd7fKEU0lpjZ
0WY7ipn6jkwHgAeY+bRlr6r288jlHctn050e/a5zdtnc0Pahu+n59GhHo98uikej4aaDR3UDrCfd
WjQ7ltYLB7JIk+XFnLjVMPvtuYcnBDaUNhFSmMW77sus38ZLe2UlKiAF29vHENV2SxvAx2ZM7Rpp
aNbSC10MeI6ytLs5zd+q5Q73pnsE3UhR2ReUpcvEQJWAjQmMWe7TXm+JsNkmo/pwnLcmM8anQXu1
jSVb39TlWqC3DlvGTVmXeZT4XKR8Sd4GybnQIgkAtSIWGWExMyzNep9kZv3SuvnOjaWzn1JVHaaa
t8BpK/uqNrqnmFvhhpTthpaNtzOirCMelTFjZ4z4gvqHuhvMfWRGtOsE8zWg5cstmXLeJnH0sOs0
Mmg6DRP6xGaY0yOLamvvQ1JVDTcPKkjEu3jAEPp3JTI8WC3JyL5e4JTHzdil2x6ASVNzzl4IdvLM
d05lD53FQpJ2xdOslviGl+IG8f0MDidovEo+ecw33bkjis/FxxANc73zeEtDXQKxrtdMMA9GkrL5
NAzg9i7XHH8fIeNZJvqCBN0yTBzpkRaJXAf/LIvS2tTGSKiraB4mV6GzqnAFUCB9pONq1pk5a8U5
87i4PecS1GpkM5hYdN7erGM4xLuAXV7myMUg2e3o7I6aMRzEd+zVKZJm3mfPXw7zxOzf7TjOpX4B
Ix2hXeMmqMvc8akoDNi5VrNsSQizwqL2XjRHcYt6BsiHaquUhqEuf46XFZKtjVcWpKdVaaFvKxeN
Yf3lcWBsIvQoQIS2XpJ+aBMsBSfBms+R4Moh4wF1dv7RSfr3Kt6pEdi67oID1XtjDOyGB6gz87u6
hysqkojndCrr0B68XZ5Ox6LDS+isnzTFXskVYpy6lIwo2sLf57YRkik5h7bKxBa1IhK9d9MCPhkn
AyT4uSX1LC7P3lAtO2URcUKAMwLdrXZVkVHBGic8phDtcJsb/skr6SUpFWUhpPZoN1RuChAf12RR
SxmqNP7KtOYwDOuimv6Kk/E2blpyDTR9DBHkbyUsn22llXOonDXdAs91PwoNigpKf6FVUVDV8SnX
MRw4lW0zHPa+U1czYcia436pnB+y0Z2b1pAmKnrYA5MV6acpbfeWKPEolxZHbacwbiK84AHW6gJt
Yt/em4S/yKrQDnHXPOSuaO7ckcS9qoj3tHM4vpmS8e7iPmB/oTvPB2+8uOU83OUPnWTKmrGraLXW
7gVB8w9jP598K7ukA+Y7UqV+TRrxdZoZkXidTPt2ML85vNo3+K5tut3kzJppK29bWXXXS87S1PN4
VqZgIJym1rYlyU7W0w9smagGF3u9DQ5lQmk8ZQi6R6zeYt23Bq8iQ0eexDz1W0J9te3csta515qG
oyKpnVPi4Ja0Jp0DV/LBbg+Wcv12Uzk+Td3PkcgZglNpjHjjBK9Tb/Pd0E0Gfe/00V/6/DoeYKLE
3Z7SjF84TZ7J3KUV2COciXWooJeHcRmSzdj0ZtgpNC816lwbuTWHreUgxgk9xLRaUIwfhRn7e6fw
TxzKZvpnL6ZEt6d8XW5mhmsE0eLU4ttyF6O0SafTAFSIANjo0wMHThqZlwYAiHG1A+Xf4Ko9+FxP
lJqZfrDG9LHXCNa1hid3cvfCKcyAjNE+EL79EwTzmW2IcXFvqc1MlG44DNMEdLNCYZWPY5i3GmLG
iiOUJ41vNmZhGPMpG1ZxrTOcSrqD8wUj1vf4FMvuh2X13BistnnU3Egjn3cEqI3BMhsfZZS/1sJn
NE9ZuG5lVlL112Y6MXejQLJV64YTu7lrFEXoguqsQMPQBEHDonp80LOPtiZdlbU/ZLp2J7PJ2PVD
csa/f7Jm0NDKn/nFuLhEG8+4nmtthnojXhuNhEJFI5HeoG1fTd5dtxCSUhv2bkaMr6PKkSxy1Cba
unQCGvPNYVs0V/SfiHXAyzrrR/bCNMic2N0Q9F7faLPDGzoohEFOS0CO56srNkW8a0BZ7jqJA7JY
Zv9x9vpPbxFPThON94ad7TqZeY9l9VT3CBJIipXH3EjVUa0QrcG+qdmbS/bGx2oBGmvlvX/o9MLa
x/2Ovr2P9MZN7xvRDhAil9WiHODRahDiR+rceZZ/k7fWryyqlqe8vpknqT8N03Um4/F8+UM12fNM
PO9JuXI8i6lyGHzEI2EfKBrIeFkgCEfoPTvOpyQ+h7bDd+pFUz1o2J/JeTBRf9gGayCeq6atrKuo
QaY11zqbth2d2RLrE2whfRePSUsXa3LPeozvIBcuY7EMPne14PS3ItO+7dvlhzPZ/hY9s8bJUxmP
1MrIIUv7rNuzTaQ3QIfKkA9//pdPIF+l9Ao0Dr2bpBfnPObhkG09HuqEcDOpWhOUgjZvrYJUmCHp
p2dD4/E1iijDOcqvkEzi0wZ1ERLEToxtj7qm/ZSNj4l/MqvbigzYTYz98uSX5jUdzmwEJZRjZFhI
74agi5NIz8OBsWM6Qi2qaE25Kyyd920DnoWGPmQCxYB6fC4I/drUVjcHVmPsJlM8zG5+5w4qCrRF
u2ZMkwVVbMQHaTsIzlR/tnzmrK2UL85EM6pDKgsYc6uGCCwVofdhVKUvRTyjgCYfdUPKRXJgi0t3
au2UpLXxqpjViUS1+8LkBBANqN7yqNhqFltJMpqHHrDzQoMs7mgtDfArfMBYmAbZta4AFj+jhZr2
5PhwCZIDVvp96XCFDMoF6EXmQMCM9VDFw66ksx+0/kgQDpsdSq6NTurwNmuYgyeph7sDn9+mH90z
YS0FDvzODZa+bvfEqey61J+vW9P4gIuLGXJVfJcWdnwilo8Dz01f0TiNq6XZVSA7PK6IYZMdtmRv
6Rre2NVAQ1hYW0iFuraZHOwvE8PkTKGU0KfxV/YunaV8oBbBFsjN7OXdjW2dHduXRxAsWdivFcqo
NTeQCs8VTVKsN9XeTuwPinM0dws6NWcaYCGrD5k31gPLzbFr6SnlJqo+x+vR2mM9vuE0NRk04AqC
og4jqAAgzZwr3fy7TOjpAPEgeqPNn0hz38OIuPKoTTYebjyae96X7fBs6JwmS8lIQrbNwdO8nVaq
hykFjzyZPLoTOurEmjfiLbbFrRWnIF8dpw57LAtEjSxkeerMnarsyU6MN6/hHSnznNCl0t1YXizI
kI1vqwVXZzQWTxDlcCVE7wTkACCZ5NNYRR3o//5XzL67KBfSL3E8weiab17LATVvkMsvU4MrMEny
A2jV97kZOcVOJsitMV62tojvHYDToV+U6AR6EKC04lp8GZ5+A0ez4beLcWSb8EdSvK+x0twr6e2K
OLYeGSqs2yCtR+VRy8bpdxPD5pLLuG/TiLlbURMu8cuFS7nvixo5jWdCQHBIm3F5xSH5yWMQEeuL
LY0hNDYYjmkCkapNot9W+Yr0uiF6zmMPQf+qS1+QFaW58o8dmit/SBoqSm0+j4u3j4jFCz3fNQ7R
WIaE5DRHP25IiiG3R9Xih2daUJ4S8yTq2j3kdXw3F4V2JWV/G+lojglkd0MhzIbOuFveqQW568Sh
j8HaT8qDz9w1czrtm8R3Du6E1gFw9FF35TnOV1NxSuSDEtjzi3zog5gOPGId7cWubG1PehkSqpbl
goBZdvyyZJvrGOxmLYDC3GCRlHCjtFjSqmzSfE8++LB1jARZkdu7twvhxXJJ8xu7A8wz9EeRDLdW
C9oygwpRmU5yqsxBbakO2yvM0NSE7eJdDWqYQlpLUM4jSmqv1Q5QnYmc6G8drb1N2I+uuCNhWyfG
baRB8yA462owIKNUhsJHrDU8o4P/bAigfhRYX1XWfCzalF+xADuByRNLx5IqTNFyDgZc3ZvS1892
++l1KKGAQlSHS1IpkHqKBF7cOlqupdPtx2EIHA4yYiHkAT4DSaqGf42Rut7YyjJ3ecJWHg9UjSIS
1rEShA+ZA2CZrvhRo6WcnTrQOlKIkeqb3uM8SAIGdZSVRYeEpUmYiuoMpOipgrBbJHpVQZ29xN31
NG6bVqBpkcciZymnCjN0yFMAw0ATpaPqGSVwwCukv198FCZVRqpILY3bnIS+h5Oc0XUZ3Qs71/dI
DiVedP+BIRtUThR/UCFrTHQDLSqc1CETzoOsfWvbM7INNF08lV3EiEJQki96YoAQey0SXd8P/bQ3
DDpo4HooGJYvYrY1nsT0PaIAhxtA2vAy/xz7GgWhxcb+kNXRO6oGxjEVwlur4DBhS49VYxGfI+fw
IRu6LUASGejJhzAgkJJrBS9So0Tzalzclkx3S09pyNGPhnZc7sYBWfrw1Hc1UbVTRiwVfLpMSDxp
hn1P7gBPey6IJULrAdKTy0tpgAA1j66xVOcMON8XV+9+5HeV0O0gqrskRO/f7xbtM+lpS8n4nWEU
hn3q/H2l1aGhGlyC1nLvVqPHPDDdMARjhTYdDgcxo3GvBd9G0l61Zca1JftT7DhRSlROFE2W1JHK
a9o2LrKPJeHIbOq0YmYmVpVDKkMJp3Ptr9FGa6LzbMOcm9Py9XKKy9rBCzXrFLGZ7Zd4jWvvw0Jw
nS9HCU9GfFcqxqR97pkG7aba9XEzTETGQtCgbaPVgxbIwmPtQ2ogGVzGWVsFVBPdXvQO/gNKmyZb
uIva6MjxzN5FTFLclqpw7aHpS2dtSlo1gLCaA5AThm5s/VvZIoVzoFlcyV58ZNrI8V7p1yLhjFyZ
aOfIDnCLJ82w3zoyVAOw9YwMWiwm8LLitVWJ/585hh4jZSydJ7/PtTAnNRbKeEukhWjPs+fGxyEr
76MZH0qRILGoZdmgpI/uCg5OBMIQABFH8acqUJ5EsiC+ZS6ODCofekfdENJs3nQSj0jPwRuJBbdb
Na3xNcR3PZYWejlGpLTW51Mhm6NMJ+9YQ1YN5rpVO2QA11HUIIkvyeASDSpN+IOKe0RmfnUTzxVK
YsM+/s8E4780wWBv+Q8nGLc/u7n4Wf36l/nFn1/0/+YX9h864C/dcXShM+rWyaxSf8ZZuf4fgvEB
dS0jBI/os38OMCz/D/cyBvFIGyfoTpDH+I80K6B4Hnhiw3VsokN1V7f+O1C8dR7zL0g8X9cdTwfA
4MPZM50LMu/z52NaxfL//C/jf1f6kHVlki+HZhlUOIAE3gx4nYCpBPmscQCf0BvkRWQDkqM+HycV
XRNy5NE5ouU1O7/8BCcYR2iCev7TvOp/TZ20uTi6a5E6aaODsDyIgrz4v7y4vvCTXluc+aAxXmT6
AnduNADU9+pu7lHUIaV5mTGJiHJECOySg+VguPjLROof+V//Vg0lHv6q53de34W/XyEKH9Kohe0I
wzT/NuDpbamP4I6nA7ScdK+Ps75pGxSnc8NFcaNzA6iNONkTmpWvj6yumq09WgizX/Wcl1gg4RO+
8VSzaJkZNC1CYMqg0Yv3okf6j3/Zl7xmejPFf5Lja9r2///Sqb9Nn7w0RmS8wX+LKKXH5qUjg+2D
bblh5A+vo1s0W9OykJrSXMkmpFhemR7dBG5cjGwqZMA7OsuPVOe37LXiXk0KPtZ6rZectRSZHcrk
nrOsKQ65TR1tqfIZtPN5MhMUeD4C3BEN8Dhbh6zsjy67K4Dx9KH3R3VoIMhQyeVwaVcx44C2wGy9
FCrdmjtBonInmDwM5la3mKmwETGFKXK2sebRFJaJX4Biz1lEGCWZ2s4kvVA1F6GlU3GzO3kV0vO0
g75dKvKwNbzR47yTHqzYbuasFdvVlRiapzjW7rUpblbaYoGgA42xCROmyFFlu6l5yDt++YIsis1U
NO8uAtl+wlPvktCdocOhX2znoe2raxblNrTs9Uqun93h6nCy+8bn9NGTy7LPtJgpHkqhQAoY1UYe
HxuXICTiMMJEOh7n9LeY9ughSdj7ioh22mjG335cX0BxUM08O9mb0fAeK/FWExq2adcbPDI9bqyU
mh9NHLyOrHlXac21y4+u03wWugBImHl5CEzb3yT2HV+Op0LYsF7MFvdoCelgSXFdcUqko/QiGD+G
9FAP0Jp5qmrrBthUDkOsuefc56/ma/yImbOv/FViBFcskO/wAK3EuxMoVttWzvteNRgtFF6ohn05
76mrZGN+MV3yuJXWatUzgjmi4X55StmavzUyWKXHD+FxiD373ArqVs9Vr9LJ3u0qOTUVZYafv3f6
GFithVu29M+DxbClTWza77ArOzpkc6wfZr7JZu5iYpAc+I3ZRN83e53sHHgMHykN3qZRKUx04gmc
DFacoYSCVTSBzBeTnA60SQlm3djR6G0r+Sx0yXQqEy9anG9byu3dWK1Gn6oOvbwK+pZrdxm5taQS
uE2MfxJkC2cVR7MTwGk1sI91VlXjKcw9f8s5BNImMagKyRwaIjvoUqw/xJ2cIDoXQaUwNBp4nHuB
f66gt2JldCJVjQ1/BLl9+Q3i1KWcruYnoaaRwG3u1KzDH6KP6X2+vu+wr76VMx5Ep1BdqLNayiLQ
DLKiYt66moPHAjnaaFiWOk3mj6oNCIgNQcu7V5VSQxg53a6yBh0XUHMv28ncMmcPfWQY40qxn2mP
hiJvt0O93hjgybb+IqaNG5djkHc1xmS1/CBdU1FOYgACbX63pD5euInPj7fDvLR707UbRK7eBHUA
bMJSvGS2gZdGWR+mgZWrJc1rF5c17kXKolF9xUOH+73QLAge6qWabRk0GnL9ZAH7ptcN80uX387i
7k19zLlVWj73pSrQ6vCFZQVBTsNwB1aYt5SZB9eLK1frmCFlaXKCFChPegVO1fFwq43cMLzNsLdp
DK+LXwvFHM61eRdrL4RQfg624AkU3k3H5CLBd8g0cIcc8IXyjB5HRrbE5b2hI4QB0C/eZ6Rsoebt
ayvbM9RtNs3AQ4JL1Weywg9InAYIR2OQrCo+upItgrR1+s48O8PcdCzVPM7ZHSlRxF+vOEeR82hf
3pGhZ2EGLUunQvuyJ5A0E2vEXLG0C171VCBOTQ+e0YB2iPntqgj0psn4aSr47onKkVyinal4j2oz
+66by23qcB/3XBSSJRG6dUQaPS8q+SXoMtEL5CDCDPvyg6hSeKIRyw2Wic2+S/dknLxIr72zMraX
y23C3mBuY9zMiylx3Cw8GiPAPsP/mankum7jt8stsihWs0KPvyUSvZKT3SZdYrCE9K/d9JETCpFo
TfXuF12+U0b+bSLlCxvJ5jFkE1HUJv3V0SjubBv57JjaWxnnK2ya62s5Ja83zGv/LqK1j/JywgGj
h/66V6yzJtSWn7HFaXxJaRys974VlSwEAjDhUHNBPX2dhvSD2ijxKguDGcEU4fTm/opmNm9YdN9a
lOihhtdstqZ8h1Tuo18bOT5H43Ycni53keWzrBA69dNK8ruu87YuQWKcs3g72/UGZw4JhmEpb2aT
M8vQcg530HF4AwI5wFYq7DJWMs2p383CJ7U6znfd6PyoeOt8k0WFpLJ1zVnCskT9qs8kIrQ2ZtL1
Y03ZEHTQflaJ62M5YOREjnt0DQzVK1mKF0hRus811fr1G40tctT0xVl/8lwjbhtyGOrVe8O2SmsR
CAeKhlHnXaG3DGu8seizrThh3WY3bNaNwx/bXV9wwInRzOOQzBh+LneGoMuGUu2XiPicsWmfJdc2
8iy0bUPebFu45wx/45uarc/huN4JkCY67fwg9V24yazehmCxI/r0K0tIloQDx9AVKYhdWjsR2c8j
v304Qg671AEaKhoofGyTvCcIQ03W++o0x/WAZ19RxEyv+ClJQM7XSZDMv6GK/WiEe1/aGm3//mau
aTcZrC5Lln9X09ms6xbeevSuEYuMdBAIxQCCGW7ulq2WbZDecYwbd2hYyMwFZ7NODAhVS7heM0uP
f45pd7j8IhrMCETUQaGxCy06hXTbeZ84HlMf3P66cmLlYE0yzb3LakOQKhf3zxKEmf1mBFxW+axj
jeS26OmjzY3jb93srrEisuisXZLwmAO8fRr75QXL1sQDneM9sphLp42L4g99E6A9m+rebw/CSZD6
kLfeddxIQ6RhdO+CyM7xGp/mVvvFoQRTRcGjMhD4s6cpeWyEzzMopteYBlLYrMuqkfAmMblG7183
737MatdafKF5cmSNkyhZWM+4FnJgoNCUdM1q5AuB5q6iG+ori8DvMKNhMLlrk5NH1lTMJjKbiPWc
Z1mL+WbCxbTr0ThyBAtpz1EkoBDDXkC3zUfoA2Np+lMRMkZrqRugkEddaRSYl2gv1qr4dj22Vtvn
/qlTraTY+Oa8sbMbPwk7tuC5Mt/67uDOqH50NyablC4jlTJdj7WOR1XB4LM4N1qxANbnl2Q2fUiG
+UqarMqaDegSwfGunwVzSa4nR3zesxl6eJbHd7Wj41YruWEqWX7KYXg0W3q6bcpjbrlc18x+pc/j
jdZyMocfcl3Ys8w4pl7tBmIizG9QL/lgIVcev6OCR2cRDN+taTjyCNIjMPs78uarVS3x7a0/vxwZ
MeXuxtGVQoVa3g9d8Z5lkEy0j4IZOZGv/l2dXfbR+r6PE/3gYv0TTv5OwpSHtZZ9SOswT2eJhrpZ
NyEziOPMwEYXE3Mvg3uVCAk80DUlYl6/X24/fxSAAjRsh+OW/vjPcgEXMnm37rqoXuq5eqKhspZB
qfmjUEaEF4I7LDO886UGuSzimWRzNbL/S9h5LcetZNv2ixABb15Z3pFFskiJ9YIQKREm4V0C+Po7
Ejod+0T3vX0ftjZVKpYFkCvXmnNM/Tm0MFn3wqDuEc3djICJ8VX2ffsWNLniC3GKWIV/w+RxHYv2
nuKkds3d4I2PY/zGPGodzZQZQcTqnOvAlsJWfC21LxMQcxMC1vAt7USyprJQEAHL9UCNX7NvCJKc
3RTcWSs+ArY3D8ZACUkC5TFBPJwY4h6HDddLN3+uicWQZG6WNpCK5kqM2bbsERkUPjvtNG1RJogO
Oigl6qwu/7MQ+6h2Gfvkqtrwm4fRMz7CgUtA0wxEYTp3YvKId5jc1ywQxJLxWQ9Jdvda/IouWAWm
/3ZLaoP0b30S3MbC4hrZuaducu7L6jhrbFxNNbuWybFW3bHahTuYOlfbzqCmUNWU3vybAmXtqSo+
y8ObGfGW1XsfZXwOouE6qLohyCFnRy0nVZl+UyWyDWHdQ4sdP0y8IUMtAQFDWCWeZBWj4YWjQxX/
UeL8Mos/fcJFYi7dU5GZV7GrNIFpkWPfc2WyS+grknLMPbJkbSu9/UDDDewAruG6uXikbaPbnila
kp+qXqCTcCOLJeXT4JixXLHO1WdDTsYl0XDIOuPwWXZ3UbNgLl/zHD+LfoKEmhIzi+3jGqHvJ1v7
LImTgySJ/KXltTZmukusytu1SVBuq/YL+4gxJViNtPRbbZHW9FS4oL0y78Cmq/Ylah2ubXuvT7ys
nC5pLvLrIP2zNJ4nfYTBk1IiTWb/h1Lzbrtuv20Ha5s72TewdThmcAOnRu1zJdDXhDnyA1u+Y6KN
LzIW9kF250rPkwt8e/Ka+SLs0t9Cvtf2mlZ/WInz1un+rzhAUAFBK3M5v0oDJ33mZr8Lxxt2KUfu
FhcEl5h6uIE1h8Aby2GHQ0tt/nS1S0lKcqNCrNkw7pwOIl8AVdeDZEsQqxsEmJ1VUal6AEbLdr10
8MjbRvR301kSVZ3HdFVnCkKjAubuhD+9cjr3VoWpGknKinn9m8sCybCQoXQrWCTnEIsw09xdbSNa
rM1pVyXGua+Cfk00JbR/Qwv2cWQ9FRmTg9CbAGJk61RgoAo+UaoCPBg4a+DibscBGsYI2YHF+hz5
VGL0lw9mRBs8aGZOdseFfINCnE9m+qU3fEnqOPe84VAPcDp0twroE3evnIykSAbk73WeCk0bM0Tm
ZUlUKO5F3EGjChBLfZrHgZcBlbDS5iivRRaXOiNI39iSWvL4D7XyH5Ll37A/ac7EwkQluegqXwqA
/srOPWdPoyre2vWALY2nXl5EaFKs7BfY6HJjH5oxZ6qRbBbQaDYkBCdF7lafevBjFGIgnlAQRxYU
TTFPQDUX0ujyh26YmyQDAv/PTX/v4ucq9dBUhs3ln7Q25heZALADDlWgOrKdf35n+emfO//zD0t8
5qhcoctty1+Xn/65LVge+Z8b/7nP//O2f3vUJC/oVNGp+Z+3ly9vcsBfJ9Cr/eu5l5fXel647joB
IV79w/JHqGfHOJ1KuoZa056WB0dsYuf/+0MJfpdBMh6sUjnZ9PIhtlxNMBDCaQ+k3cIc3CiiqjXI
EBmLSmFd/h557nNf+TVICNioQdiaO5mh91JJEnp87zuv2/JZymPYR1BF2nDEwZuRJOJhGqNl0LlH
XrdzXG5c/qhrbJ3Q9bUHJ7IwENJIYhcnSGpoYdcwvvGPy09cTr1jUunMxTpj7xjId6vQ3pZTZB4x
kZnHmIbMkSyuZ3MKhq3mssNsm/pLcN2qQjYch4hpSEusEaZZ5IJGXhPBhbZa6umO85Y3qLMVyQm7
x2NS7MsA6UxMZrZbCLFK0Mk8ION/y1Bs/u4V0NA6Ng2o9yhlvh1BZjFMiEkO45mNnSbMSdjKgwid
IfHoodjVJlPTEBC1GZJHjdvT7uJHp0UwFRewovggj5yrFid9QgHRsuscnFsqhudqKL0Hoy0eNaWH
LhooMHD0veQt0qOjzDpiEsI+5YLm5+vWmMO9BSt10uKLYByTtMRgZ5771YbiWlmwFQzfYDYzzGxp
8K6apOKuMB5Sh4fR06gnz1aPp1OrMNyUPYJnhAq+ECdJqikLHeo7slH+mJP95ReevdJq5GyDzH8H
bT8Ahum+6nw3jMO4GevMpkKsdmXSXZ20f2wrWCFlPp6jGOjDiBZjrB25rnqMOIwJLkUHjLMt2ZRa
clzL/ndmTMMLtC6L2XWosbvzNnXMS3Y5IPzM25ehkUGPQ7TRAdhoMqt8GnOP6AWDCnCKgBk2ifHQ
VYbY52mw61x8Cw42Zno7XrE2m/hlzF2XokXYJ90BUDNlQA2h7OOpbdNiJf1XpwOlE+TTTzMeWKAH
2Gk1FWjitwh2kT+uZGQrCNH0OMDb3nvphAS0NrZ1T+KL3Xk8H0He9RBgPRhOQdCR6TRY02HIUGYQ
q63TvQUSMNwNu0E4RBdXBq9o/iF8UR+bciAgRshz1Vn+pqt8CCxFva8sJK65yyazCrvfvAL2KxD2
d8KqTg6A9GJQ8fMJFjpaGgjjp50NwEQEur+O4qbjZSC/TsRhjpLulgYmwIDZOw8d0YYVFb4of9GP
00GOkcWpd84hQLtnDR3Gubb6Ymu4jypk+yyNO0ElVtRSJxRFQGAFKzikDU9VJ4jjXYJ7IuMU677/
iHzzwgFECC0eKz7CZGvqw95x5zWCZptAEqQzvWPcfSdD0h7ZT7oEXtZqHcf9gkCR724XX2kjvLmh
v+stLhbob66Ami/IlW5hSEuk8ZnvGslTq8npprX6JxtXWipueuq18ocRM2MMvP5atSO9LEOuMrtS
Gt3BPxRB/YmHeo//MkbRD6iDFuqj1wVkfElidbpGOutoPLBT+aQ19BnP6WUwrJOWoaZKCKJ/tOO0
3zbIXh4NmbAYkwbQhmctK7nOIIJEeP3c5uKX0Vc0ZNuIw5boBtd4LEaQEZ1Lu4rQDwalBC/41OX7
pvZ+TKMHXcjxt6o7V2CBO9Rl/SeHSEq2I+erOZ1FQRchn8dNGEA0Ssm5XM+he22sqtnXvUUGXXzr
qvwSpCM20l71HgPjSQ7DZUplf5y5cFuJaFY0vjlRweM4qX/wW2RBpJg+9JKowR5aZzsQdUBv4RA7
7S4Uuo5sOI0vJkEUKZ4JaFriKhFyc+00+g1g++b0bA228wqEF4qgCz8oDq96F9BsirJsgyX33bGd
t5GReMjupWyHjdYjrjElTN/gSiW3DpBCPSSOAwjO381J+yucL06e3urS3nGpuyUS2upM768Mf3gM
91aYOX90A/3emsxJ14I0UhIGOq6sQcPSCQsSWY9YR0A+KhUporx+075LcD0yKkBUea1yZn0xYhWz
Qj3pk11qekDG2OIIFjHfGZ+zNv6ygEklIYRSAhX8fsKr9wA0JF/VcPwQe65qcjVkTa1i919pPNKb
qPEdd3lw7mvnE2WucsgI5i4ekxJt3YkNU7LHuTUB+FW3zjXuRW4+Mdty8cAckCt9BkwIHXVIG1G6
PQ++Fp/BvW+0NlzLKGSVzs9dhbC8/TCQA46edk2q5sm3rUtci9ukcdlAOnNJyVodzM/YpAzG1rUv
dONdRuaz59bbCIAVloSJtpZTP9gGZTlZYo9jW59EGjEHwC8wkETPZw6vfZ/M5k9jrK5GFp3NRD6Z
SPIeHCTO67k0SZnt1kmWP3t6dm4iarWOJVZRsET9MBu4fUgoJpiQIPk2814s9lwPA+dlNgNrjMcN
rrJ3jUzKnH5EYdvv6qtRD5V4cl9zZfPpjJnNJfV/2gJWW+kDDW2Gj9B3v8bauyFjDnquyaP3lvF1
9GP1MXEOIUPY+MabgybcQQ4UgM4MwcmkeZyQL+4dohlolAZ7Hg6BIXB4uba80IN/sG1j69MC7wES
aQr1PZRri9Yp9uaNiKO1PUa/6Ke8TC9TlLFn1FN7TccTZRKWiQFx/Ry8aDkTCi5L3S7DR2yYJ4RN
81rywU8ZV7bEI98qB8cSHbvy6tPUyVAAOml919IezlCs/Wq5knUpnSXbz6G6GKCxmNxfLM3ZAaMe
zbPUgBA1qQ4JqhYvozP9oSf2g1JlXVfVV5Oc/JTDsGC5grrsHybCjTd2DtMGLWKGzhn55IwWZesa
YmBn6z9PNDiQ5sXssCUUUNvaFCKtV5nhXe2JpMqerSRN0fwcenVKd8Q5ubTXlpBgTmZpn7rU9zZF
9khdHa0nt51x94b3eqz/VGO7cjtkMo0RuWud6INcc07jpEMrK7gaFJ2aMlXrzh+RaNafbsuqX9gc
hLpgxOrQVK7OORhOYrhB3aMzK73z2MrveKjAFRrmqnWQmoYF0kbhRB9S41iTs8FglfJghNQuNZKb
ct+ZwfV1zar3YmUUqw+al75ZE/ujOjd3+WizvYgLonVGtlR5k73b0vJOrkHnONVe6HA/uxomtBQp
sOOO9GhNJFf2JI9GarxMFEmq8yLW6B9oKLMdjEH2Tr3cYxgnqFXY+PHSL8MI351IS3ZdNXz0hRVt
6S+BvRpxozNAjUe+0uRalvOHjvMHAS1rekUini1z4jBZsYmU08ryx2ByjMg0/9EHNE6F5WK7SJAf
ubTbWFwv5mRxzMv+YyKrr9czhlol6PMZ4cOqSLS3KMP5lmf1mzZMF8SQb7neYcr2RpKkmwadkcpf
AXrrmniOzCcR0jfxdESe2K3B67GHtufhOwjoq6wdZl0P+NVvtRNcZe6/2fTkLAHCgvqaWs/16EoR
GAfMG5dzOgIBhHGJvvIDmZnRrRzf+KxnJq/8N6GLoF5f9dJkAie3rjOguc3RtlVyiyPrgRkvXTFi
BR9yx6YNSxK4JIuUX/NZu83/+bdkNFc25X2T0UZPmTv5sM04QHSewuXh1aMlJTvxiqSA+FczaOt/
/aoZV1yNEIuouwTMrsZ8ebrSCfbqIfqCOWcYriav30w8HJW8+qtpFWsreZvnq3rcqJ7Qo8bLnUOe
o4/R44WG4ErIqxqt4n0W0LjFDWBJg5KroncWFKjbWZCqGB8aPxNQull+Vv/Gf1UAOYwjx6qUrJH7
UKQadb9pUhoW+qcENqfBaImX/1eMd9lVIMfZNRoHI2yngN9Xd6nQOquf1ekY8DhpEVyaod2TMmOT
tWE/cR1aGXTshk7/Vi+s6CbBiJI2byKfqxT2rjVsO37DSAFZmLjTAlo4BScOtjUHLC9hSty7iqtj
XJJeyHM4rcIs5uHdSoK9evKq6TfLG2BwbYnxwCx5BP6pHk69LvW02I9ofOZ/3zuPUTu7iN2W+u3Y
158aJtlGTseEu+LLWamPR7099RH+660GvCpzpJqjb1aTjeBixEsYrAFlQNM3bOuUo43bWiZgk5ev
1c/qPiXzft391JWEvKSbwV1b8ffu5Brv9ATzJQ8nghAERgcihqIdkEhMzjY3IaQlCsHfq7tUXbKe
e3YoSs5vZF/qoXTAQTitOFdzGKbNJ+SDq3pIdZ+gfMzmJ3UP9ZqK8k/8+K8XFXGjesFR6RzUU/EU
FzmkXKlnCA6InXk69XCuJD+5fLSItWCLgs1pL2O0gnAe3KLEw/iTqCU4okVxxciA5iAiz8hiqlcA
Hyn6pl7jVmXkayXfHsW2xVmVSuVT1nBjx7iXWO6n6zLAr7r0m+X2po0crrlTb+c4v0WpGZz0XN/3
TMxNia+YIEeOJXrResGh6MfdJQ3DcYcc4bsK2v04Knwstt4t8tEHl/Q36HoG8pD0XEe/Uhp6LDbm
M7uFz3wgZxeT/NMig7BrDtQB2Ktq3/ZqKIKi0S7bkTGEh/O4nXC+2C3MSAImiQ5D4oxZZyhu4eyj
1sGsUFPj0G7Ijm05PKv/cBCYm0rJxJQUjICsq5m283bYotNkgsUispJx/K2HQ7lNvC8tIIu0caYf
XYg1qnNoUet4T/czFZtjITewGu/NmtMPq0CQ75LKmLFhkBA+h+o+Od2riKiHZocmu2sybbIm1gxb
+cL1gzfiiyXRDiBjijoyqulSuhW1px/pt6Xd7dt00wlj8tbausnzs6bmlYaawNCwI7kZt52ZWHsQ
U8k+aMqYBHWufhZN4Smfrl1PvAZm/EuUUdhi3gHMCskK26D4shuI4GXE7tGUvP7iT+mXDGut7AP9
xEbXsIi5DPcPsgFQlTNAMhN4Jnq4qbvqR1EZxVnakD+JmX5oYJODihSs7yDe7F5/rTJ62gzT7mFJ
dtxcF0CKGFKUUZjsa4u9zjKcpHbek4hIEzqm0W2i63voQms3hx2TWIipaUBTBaTXznLLYmtC+dGr
zD5UjX5qApoRaHFVVLgi6pvleWnhZ4e85GUuyqsSqRhBIhL937DFP0GnNKSXbagxtDTQvWXlK7Fk
41+tje/h+esLd9MYBFTbY4hvhp3M5A3JrmgZ+hV51VJhMXfu1SFfaZ7LfhyPmFOf3cmxwBPzrfYD
FExB3UjS974gafTiUS0xVnGeyFYPSu19DsevxJ8NECUp1hymoPWI/sIV5OliagLBaEfFQae+dgDt
IWdARDJa5eNvtoJqX+mhY+RkReam5GBFcUnnRK7byD/lCceF1N33bPRJ1pI0Tnt43ENA3TInT2FZ
Trtk4je91Fk5OhUVirCbpZQZkmt0mmy7UYPTjJJhR1z6LS9oNcfS0x7MKTxatpmt5XDIer7b5IcT
lj7u8eDVHZt5Wxjkz8jxi4qzBMg5mTs0DaeuhXs9mqDwGU4AHDuzD8QcNM5YNGVxtWKgjSGaIpQ3
wSYmA6wP62vfxmfDTb/97BIElEZ11qDkhpOwnAthz7Gt5eMbWhcc2i7XAAAoD+bAJsLQu3NgKKeN
uRlj1Fs5gG4YS6gslnGqGiguKqm85PVQ5K3wWdxdaV0M6n0vQyLSScojaAUpErIDzj4MILEO0ZvS
yHYlo66BQi9Ljr2PI4Vx0TI0aDLmcpQfd9yiDH+VckH9TbfLqzM7LzkKQoY9DG44gfvKfAQs8+6k
bOAKbaczchRDeR7cesNyAIjXZeYjezhrHhOBEhRXV25FeB31ngYutOB5RhdXWFRl6kkkk+giNH5k
VXlvM+dVQDhnK4qKR83d8Y4SrFPQHeIEBvHKhMzPtmGu/1Hzs0WYMw9ch3nSk2Ohm6BXfImmkDkt
ezQ7BqeVnNl70EVS+9wxov9mDf4JwsXdNPKrVXEsFEH8ockY/BpDbbNPvW0msQ+a4ybuen3thCz4
3RxAIe3YgerjjzhqP2LVBnIGlDzAoIicUBoZRCg3Y6ZHBFVi1YzVyJ4EmFIaRyzZGCi3eI5+IxCD
gZVC/gG6Q5wzxhoqcEyzjSS9imhVG4v4OcebVTnm2RbDy8zom9YhB4g78CYS9SXZISQiLLAbmCFk
L5TWa9UG9ZEh2zpRjjXsOAEkdCc7BK79ZJXOPXXNr6pvP/WUGbI1UwMUpL4kA19BYLO/gM/jwUxX
6xTclGMcmmSh9QRRoenBIiSa6GHwlU5LjZn6ht2DjdfdYyaVM5xrovZdjNgRHD65xmOm7XXfRerf
/oqnZPurqL41+ZyUMIj6k8iULlaN/LLExTFkHHUl62yV0lMQvNMlBCQRHIagpm0QjUTFXU3siEBH
gcPwZjNNybcaCrp+9d6a8hVLIc0a9huYXJwVjWCwUZX7zHHzQmTogw7CcLvMznpUIhAUfjZy/okb
IwPnweyzDgj5cIyKbJUs3f13QbOF4PzfBM2Ga7hsTMjn9S105/z7/1JVNyYnGhrYbh9WaCimfhmK
Mvn1/bRYs4K+zohD93lLG9HWQppmAfQlTvW050MqNKbuSh6lK+zAyMKutEoQAATxYOVVUyN8L6Is
CgPvsPzNCTFDFmjg+EzqYxy5OzPu3MtkscPRq2NKNCtDdMaRgRrg1X2NkUm+zBGf239/485/ysn/
vm0YQgbvPVAfzP9648i4SJBM627PNm2fceEYZ+MSeIhHNZZmQicuovoup9FfmwYe8to3rAceCc2F
iix32cmhCqBcKdHfTUrmE6ME2DBZ+qYI+VW3qgCbg0+/Vm4cHy4vn96yitJgI5RJA6rHsmbG+evQ
hJwISJBDLflWZVOsjlOhhE2jxffxV2uvBA5FQSsIZueVKusDAh1ZRlzhctdkSxQPB1+vk72IT9Wf
OpmfCKO1/z8fmhX8X44W3qhpuT6h8cG/f2i+5wtv0Kx2ryUWAjisQDMzSk+VRMssd4TuYjIWW8SU
izyCqcuhtGnHqaWFDcvZKwHqYeV7GwrtMarN7SKOWWRNM4mgzPyBgBikLogOJsfgcgjhP3umTfrx
V81mW2+DyRx3ZoukxA2RJJVENM/dMLKoxmDKtlFMU1qdgf/9mPH+85ixHC4auDB8lIz/YUEAsCLM
IInava7Dk0iILwp9LGgxy0SuRcy3AMItYnrdTOkJ+slpEelpFl9lAnYJ0gsHSjiFT041n63a23Dx
288ulzqIiG2liGeqYBjr6XlEaVCqRSWyibz0+WSKILgVQCzAAtBuQQPB9Uc7hblkRkSwwSIdctIY
yRzbiqzSo4dcthvplUcwHyip0hGFRzbuodLu03ladEiptOuj08LR97Fwu2ptwx4V7JzEPpRKiOVH
A/Ef0CJ7i/ZRwhZ8FzSoP8VdD9EeRdObQJowey0YcrW6Mq6qKMgF+G11VABMXaPjpgFmH2qUWOv/
/o2YuvefFzDPMjGtWLofWLC8/s0W4vSaVWUTiVwpxrv1QLG66/x0XJs2mh34g+7sWg9d57GUQgpw
3RoKxRB/syZXPcJmsyMaQmnqKqWzKmpiVIL84juRiy2NX9KS4kdjsvkvmF/9vSi1xsF2YZEMNUkF
hvlLl/NvL4nuaM+2sk1uZpB9+4ILR6690mdhQW1MZiioykTj6qu29C6p3d/nvCLzqw75PtyPWuk4
7ZDekDbECQiobJN72lvYxUCwq14+BR7Jz3N30mpiYsVgrv0GPgzmUufkIHcVwsr3DWOSmIc+D/l4
DIOh4ZbCOITY+5O8fmrp1e2tMRMUXq0BCKwlRQnSAOelpN2Y6YQ9sSiOZnlHJH/3atKJMi54Shm2
yNmsDgW6Y/1WV/wmo0ZSRZrbZN9ZEG07n2uTY7M0LEqq5d9NCjmr0Z71IfoucrJLUgtNTPt7KSij
vMIuzQSzKSAzLT4LJdxqPOcG8vWs9sXku//00uYQlOEbV8q72pqyiybbS/WG4qz7KaFjhsRYC6dH
0juEWEeCZkcb8lzPVFyBRo0wl/DA5/JDCYOo+FdkbFCmOeLbHoC5EgRv6jHshxQNfYLxGZjv76mI
3qMm2y9K1S7+VUb9p2aqx4rZQwT2yiuwRDh5TgoANJpBcKTMMRM7vQeEI9iJJnVxblzvJjQUvErV
pSrONmtNJQZRhP/s7GcxME8ykvS/+rZe7TuKgZNOz3v2kU29T9CQ+jQRvJhWhxLQ2TFjJwETCS4J
KkhIr2DrTbT3dnXrDfT8dTugxeEFUMluWoSRhGpaz35Y/gzVVcibeXK9q9+T2vy5nOBxU8W45sfn
OAUa3lYRBpjavFbpSLx8wx6/pfEQMdHDlv3Dj+TVsTQuNux7sBenO4c9ua81lHI55Z8RsC0yPP1l
rMuXKimvk/JNKARex/Y4aFn89ZCEu8QObxrN83UIqrmxiBBatt2dRuNkMBQlhfLeUBKwUuMX0/EQ
J5glo190+jVtOWzj+GSoODyTmVFm+afKReGfdlZygjgCuABPa1QUPyWAzdrHyCYkg2sm42+9KI1T
jzzNIW9KSkFYlikPE8yXfWlCave93IXoPECb1UE15L14KYuB9UQnScae4yvIp/SgCZckqlBnAOjL
s5zmT0dM5qvAIGsJ0AIxXrAZE0vnvfkxSRlswHWMAXScEvSeepxDOSXDouqgKCVdQoZT3JoraVoD
4OTAXwuMFX2f7dxOI4PdxQVdBqPqknbsVG0Gd50S9iDSLPZe62wWYRAQKRtqd8o3sSFXOzyiKjta
oqrhZpFPMSfuuhl162HU5otJ13wXDzDuLWKHoBibxzkgSLKwCUmZzavWGxUPV80rWKfkBc46gq6f
1QTTjt0ryCmn/R5NbnVIgscrYFhHJGnW0fPa//mJsaEhSPnVTP15NlxTYVD2lW6Z69gFQRGUBAB2
77JOXPpLSFHkVONtX34EDpv1xPaWsRjRK9bayfSaE5KHcV+Hs3ZKvNQ7NvP38pdW3bL8hKOOIWgD
wlUUU7phHQdaYvmXGfH63ra9gBC0Od35hfUjqQNxHiPooNacrwOou4ymQNtEbXnp2f/sSzkTVual
+ywlXSnJeuTm5EKfMg0zeTkkpHCWjnOCJHJFRAeTQb3K5VVYHuyhwmq/yxANS1gWDeKHhJGKD9cv
ZBsKhs8ik8gfdmY0xQcXdqvb1SQVhwQoOAlPp5fJqdD1bl9l9OkNhocby0DH26IQPPn5O9TEtWU6
0UF4jXuqVBESGiV6urEdd5jNnu2o6/bS8XeeQUtFUHcyaBnfg1Tfzsm0Hk3zN3xjsUl7sznZddec
xtj4qhGnb/Ox7E9xNfYEv0IoKd1pI8bBOHh2wTCHLuFJmqAMU4gC6lr8Gkb+u0gGYsNCHTlLiOko
d0luYg9pWelJTs8O8Kui5XSJA+NKqoLv0zFBP6i1RGm9Qjcxjn5ynHkBELgLGkOhsUPkNOxaI4Mv
NXU7PXfZJdf13B4dzWvpZCgUAUMU6EnGtUDhdERgnwKdDtEe41ygRwhu9si2UGAyOfpcqZUY01sv
jxEh5d1LbBkr0+sIV03ixwSFOMUKLVA2Y8lDQWlWtMZxUQCLFidKWZJCGmtk6LQRbXUv3i8WrrLr
6ACL4Tty0esgWCOXRJVqypuBvPp3Frtvdj7DeF9umEoS7+3d4nqPuvbnEKF29Bn3oeTO7v7EZQo2
wFpXfganpNGe2h1dHoIEqN2ycUx2MYaqCaaubMTnFEWnRZ4NMMxdeRTSjOsaTkZMa9IlJMK3tsur
XATTqkU0h/mV8HFEjdCkjEfDrhGZUK/PfcD4q70tdVIzsXzIKIc4iNwqg7670np2Z7RpDBrehKrM
z2r5XDTkmF9Q9Tdc+3kXgCjTlzmk+5u34i6VNFhHdk6Z3tzmOr8rPaxSn7sWCnSMTYwSQZpjCUgw
QYblDKeCrrmMpjWrPqW0yyNVEmlOmZ3bkOqyw4RIRAVE43oFQ+KY0ld86Huep0P6LGpEZ1pfs7Xi
lsUkM0eV/nBftP1DzM7dS7YeiJpNLuTO6Im76hLAw3BiHhIrvjSZLAGIbBfP1iIQHhtsBI3OXnRA
Z7/xapxlCCm/rSpCU9LS58wt9rdgygnkdPOj0eF8TUvlQQ3M/ajV8K+DW+TMzCrNK7tbvCGuvDko
d/Ms+Z7rjHOVEVSv3cRIx8F18Q40033wUah0oL3Mqb7Wnr0vJhejibNfNtCeUhv3rUdoSvkk85Yo
mBYVV+c1h2zppik/YADoNGyuekb/Jo+Ixe6Il+rJuA+q9ZxZr5lqaFbKXaOl9GP0OjjJuKdosc6O
iW6Knf7Q4nzh/4mkVzl5ZEkxCF2lOhipOqSLZhJlGlqCgQyWjCj8M8SSulgdEXNs0YukjIQ4UT1S
RMuHpdkyhuxPYD3+8IJulybNT6xpRHjwIU+dkGs9lTiJeNEt0cnIVeyR6gkwFEwZDANWP89YdPN7
CymozbQfyxNEBJsvOm6rGCFMO+1NmXZsrg9cbesfqvZc+gehTSVSO0BOqM/B0LwKRteYZKh9c5o2
acq2HlTKOYGESRSV95JN1mOtdZfEQwUdNiidFepVjxJEtcxv3YCPLtArjDPpo2O6PgJ5+pK9c5NO
Bldq/KEb6KFNIG6Mg/l6Iicx0SFwR4Pu80qfvN80t9DzS2UCy0v1Dbl//CEoN4ObBOdOWVETZUUC
yMNLs5nTLVtEjYcIvPjiD9FvLbqUeM7pVr/pVvhdaTNAQ/STJfad9eiV1ORyvsqC1xpOKRy/GFyV
PZRPGfNWrj5YXQCYJFr0CXkMOy9VKgv2BoLPfZb1fV9OwYee59+GiVlAnbedET+7fr4fuuqPCMXB
UA2QnM4vvl79IKbm90Dn1FKvcaT+rbyeCCxQgbxEiPlpwe4jn8vwCHXkkFsmcjHX1tlo7KXGqROE
pC9qmgSGY2Fu7GsbGBVqXWtMv5eOiI/SAaIibDwagWuboftysxaTITUYr77wf/kj4T6JvVH1EhTw
jT5ABERrxSegrENldC8cG4dkLwaaeieh3O9/r2URX7Qs03swil9+FP8pYmJVer/CSd2D3fPCYgto
b4rZySMS53LY4puAiT9akqKaEOiyZ4OjPHethqRxqL2tMq2o/bjakjgT22tqMp5ExKsa/cxUggBd
/PWp9SsRE4ZB5fBY9kdVzKodxcQ8l0DFvCG4LcapxYFhqIOqnrS3wkSahJ16acAtfWtzMU60mFI6
ifsGoAK6UsKVJIVfrvrMAGNg6HOigrUk1G0EOTaK+O8AYPHn6PgcH0LUX0BZkdKqXYdN/FjSbqV+
aFxSSlVlPxiajff52Q0e+7nb5aVJejDak0PSQuVvXZ8pTpIdQSgVLC1vve3yZTin1I4Ohm06K6v1
sm3quuzHEP5j0tUeh9l96SqYno5ylWkdSQqt9TWpq6xgDyq7JoSQjPCc/Rp+MrfiJCJpbNxWMZJW
PXE90qDWhE7wJlUbRU8mVqIi2GCnHTMD1A3wI5oi7PaWl2CnXHFlWH/Ysf6X46yN9lM7FqyuXJHS
nM1ibePa92jQ6i3FgSBIqQ6JBJgMBBi4Lvo5KA5WpXvg/DESYdY4LgZRGe1tB1ywD9b7tdYKUknZ
1SybXBNgbWV5514TzNnpvgOs/oDvuY3K+bGVnKiL6zb0mFc6NUGT1mcfjLeAcJk1+EFFKyvsQ6qD
GxLu7xIbxLbLvXNVIKCFqjdD+tetQxl+2mVM70E3cfqG+wXTQYATyXE24DwHLrAcMJaojo8TEV/o
tX5xpjd99AK8ByOX0GaS36XQ0H96gpOuBNqaXdMElZBP1VQqi+HiWV6cJzH8ZK5oECjrj2XkBphQ
rv1u+pgD45zq8/OQz+Qg+lQcbSCUSqFY10H6sbStcIqyrpJtQPDv04huW5beravHdzsrCEx1bzIc
Lk3p7Hy1f+1pVaAaw7OluA5hpJVQlRjIqHGzW2OW5cUv+0lNh9cgtSgFdSpo+SQlgvP6AcdB8Hfl
S6vm2vZMj5lmbpUDcTm7hAWrs25PfmEiXRIkGfJWyvT/kHdmy5UjWXb9lTa9I4XZgbZWPdx54uU8
BF9gjCCJGXDMw9drOTJKXZWylrr1KrOqsGCSDF5eAO7Hz9l7bYBgHRq6oF1lqryrWpbn5ZHL1URm
GWqoQVHX/xSuQTQo4t19Nr1kNmf3lp3DSu5iR/8sOp5L+Ku73mXl9HNoB6pz7Am0rrqP7ENtyV4a
/tQATy4jzD9H0kZN6KtYu8oT1c3aJdCcx2XSu1xDpBbM6hOazjVDkloSai+YTTTiiUETO4uqkcjq
UXMt7HLor4/jmIMCpWev6dpXb/dvbTDc0w5j4JCGySY6xC6Ph6SBsdwNWh3L7fJcLD0EjQELIx/+
QfqT+0kXD6pmRrSZbpbJxTLAap2PwGsfFy+Rj7WZoHZSquekgeYVTjQS55do1JA0BNGuoB6m98hr
tWkakururBk18s+ntKCg36FTigLcA7w5NBLBGKh2xjhfQnVDyo6zs6qlOwueAmfQo1YXd76nvL0s
vEbG4ttQM5EwheIBtTeF0Hiw1I7nIfnEyp3dqXrMKscNtNit8gvChlC9L1VpGZSey7ucRPbrQN3p
jTR8FouX8SxmQIdhCqWrazR2MXI/qHaMoDtPdvitZn1xhD5lrq6yT/bLv+Woqe4smaQmdfXEwf+7
0LBEj5o4eVz59WIsVixeterTtttnTbxfekAgWe+WfvMYGghOmUmoqQv6M3etU+2R6C53Cd7Damjn
nRphIjVj5uVxWfL6DnvzW8Phdq4g0c00miZ6GSjqzZs0i96WZ6gyjGEnxhrDCgi4sJy2gAy5KWkI
KkucO5bc/l54t6DVPWXAV25eoX1mNClWg+nv8ZZQZqgn0+uzdxpHxIIQq6foBh0DbWMatymF0ggI
kjfjZRlxzDlQAuk+TtFz9+VMJSmINntPIK74ct4LjtSE5XLlG4a8VZF9W6J4j/PhDuIYdsvQWObf
NkB/C+3x4p/UPKpbU7Jz5k1xmRRMICckYCfHvY0foLQ5N6ibdVI8/1Z1p1TZwows3kxNu1tchaqe
ixUKwcqxvyoH4iIbcax8l9kJLeOKoTbyKdya2sES5drFFbQt4oC2ccJdqx4sxj4nZ7TvzZB5ma5N
w87G7DxI+2CF5fciGEBiz8y0aDeDFbab97rWDBTl+V08dxQoofuOF+ag3jJWujcd4LM6zsTKW2s3
+V0kqI7V8Futeonstqj9Cw5HobUaxuxT9SCHjhpycXCzf7yEsHQgOXBfeynWYB2vj6rTJa3fDp/o
HDjHwQXXtvwKUa/okMVM7G7kogt/XCYYCyd69ALSKniXU2zW7JGof9vwUMIESKXerVPHfPcnjksZ
z1Vc0k/3wvlh1BicVdCL+DxsAY4h0sSvGjaaixgYTwuIPBbyrFqFRvUwZW7FiZfDH5EVQI/xx3YO
GXYYibktlmIFJ9RdQeZ24UXf6h1VPy2CvV2NytHRmCoSiEUqh9bL9EzlHJGqQQeZ8PBst7T5dQ6m
RKXW+WeXxTeCymlOKdGobXdZEuMqLrh3GKu86AZtmACPaG4MA4Gjr1WHAVfQ6HBVIeGYtgG/Yz4v
a0ajfOlJgqApxT+5wsdyDupxR1t8y8vloMcw/U9bPJXN2AmOzh69XGCR69qlTVqO87RWsY1YKjjt
knejyBe0iRjvKIdDXrdfOgMPDYzJmmjJpM6/kY7S3A3IXwcAuZzAbGW4ddp+g5YswQMCkM6Q/S83
SYhSy9+XNTFNYn5cl+yWeYir4/rPBCMlSrClzNQjDym/88srsUB0+SWxgUR7XhGcmGkSvKy5G9UD
X5AFXuzsOEddF1SBoUzx0USXt3QwS+XUkMvzE1kCAwdtXvIcc0tFK13UwcoWzENlOF/HIQ3WTVyj
4hPPU9WQfOw9L82EpY+hNVOIEsh8XOAYdTahtk0b1J74gfqUZZSccs7QljhFWXlvRdw5QAn3rumF
u+Zpttm60xRnFtGt2DW+JxsAUqphPa0c5zFiAr4qNFLuW+6BomBj1/3e2JXpoVOYl1yUN1oHkZMx
5Yc3fC0u9YDorsbwec87ejUeh1SSIC8RTl3P69kKZnxd/mCSJ4EwoOVERBue9JSeBZ5IpcsYsQ5Z
QcV2TcYpOZsRlrMwKjZq+q4Luo+92uoG+dKyJKvOSk52GnfjoeJkJHxEf4iHv5cDdDs3j5bVvfQD
SYQm1ydNMxifuIax/bdvGlPbobM240AgDR3LVTNwwBBu+pXK8jhlOiUgsau2UFJf1ahHXfYD0OMH
sFV8EAAS18MMS10g2TIF4gwNk05cbW2JkGvI3HMc6BOSOvs+V4qPbOivVW3OzGviq+2hwapndHC5
Ek/JkOKdpLKC5uy2Z2sJJ5dkAXL1VhVd0o3ukzKjJBet63HydMKLS5ECaZn1OJi/BIUt2hxcL4Uo
CghdVKP6nL/lFW4Mp4YCVAv+vTFxQLEWCLsgAS/iochFS0ewBqtMwKJkZ9nb6JB9wEyrMfqPpG3W
XcxLFvW7ZTKQdZDkrtVOrmZiC3kndhmAVA7/qGZr35qtb5cGCpe6oip5XeAqcVrdaGX/qPbNCg06
jfvuDKEKG7k6widMh4TBY96E2a+ye12W0GU9K5L32OVQYEm0lPZr5sf7IKY/4JKVtxrr+kYwe91x
zH/XImdr5PI+qr56r/uQpP3gJ+eaZSYlG/GA6XoUGDCt9NLYSpzEQrOgQijGJQEwa/qv7+p0V4T+
wYsHUpOtR6twafKE+2q+mH2k8AAN/Rr0yztb+mdNC/a5kf5coBy5xgqXq9Y0HoJVrUQfYeA9+S0V
WGBRgXks56r7JYACLJqOYY5Ogxe/oTikuTcCyuZ7JKOeNX7Cvd+L+LCAoRalF5mgFphN+nncA2r4
l7qIaL0w/ULyRGUUwOu1q/RrAQs5LjuKX1obduDXLrG/kiZ7VgAjtW3qZYJJo6w/vbK5QUT5uYzr
UPvtp0a+zh51ENQdCdtFcRvocirNUN+itmyY7Ebq4SMO7AmL5nEZABuCiR0NmpXt+3ewAG8D5H5b
TBkstSGa95ZsefbicaS8LwEyMZKkmdcLRbCiOsyVxK+z8xs39YlYLLSvpTlsuspOPPa0p7o1ExKE
rA7X3WhQwhc16eEcDlAQhehkmM9hKup2PeI34lC5nxiMEvvRu8TGEQ3CIP6hi1DPqnefmxtdDwPI
vJUE46QXpVXCvXBYar/l7FZq1zgPtrPHTDNzY7IsEdunZY3wEWG2BaAJiW68H+103ybuK0FF2E7C
4CfwWhZ4o976jcmIlDrEqr0HjzPtKe7la2uQKcd4Z+277RWtGUJ4hRJTp7RRIZHw+9krO/6her4E
tIAO0Gh+qvZ62Tw1sKv/FLK2ijS2jFG7zvx07KLYdM5n5ow4ChVOQp1sVHc0ZgcsGngM1ki6uzp9
ZnxaKPuskoLYSEOS3rudOv0mKmekAhbnM9upTtA6WUYL8aEeiCRHmmbiq1FV9CKASxsqLTHHP6rb
pOZAkatfNFIVQNvdage3zottMHpQQozmfuF3kZeRMy7doZv3OAGasPsYt25dpOFNaUU8y4G2KyaM
0yYjq7XsMG6a7pPqjs+l+Cy0+kMRrdSZkcHHM56WAwGGd4opUsbOZabpQROZmnG0mZ76j2BL33AR
4sNkJWe5Y125y2f9aWEfZurl+9pl1DV9W6V4iBtFo4Mkku8DC5luc6aJ+bF0WYyRlSNqZg6i9XNJ
nx/jaYwMkHQZ9RZOcwolPOkfPPVMlgChGaAgguGoZWXFS6YvU/VFQqkOnsuTOyu6njqDLb0nehQn
i+ols/NfluqfqnfZk/NNLr2TIEk3md1f+VBhk0Giq+ffk2IeCfuTbIx7dXksx013EeNNlnuGAS73
IVdDo8nEzKYS1IdcU7t6wMLHhs4YT33apEQbcWmsKlVZqbd5qYhVO305X4+Ch36hFamvnqDDoRan
ZF5OgC14BZzH6XlSC4XawfEcpS3kvW5MEEkQLkoGiPJt0tm2tK2Tcx7m1PCOL/mHoxJBSHmj4IZT
wzsxq1LbU+17WJe37ohfTak85w7FdV15D8tO0qPyAXekU8oz308klQi36A8XYGFORqcN9lr9En13
kxbdD7XWLHu/E8xXC+HRFp2oPe0Uiq1DjrMygckHcDBWjh6fDQnbMC7kW1s+TpbztBCkVNHrWvN7
Vvhk3nJgLAbFjw7D1/aqN9EPqVmf8t7epXZJOqfkgqqqYtlsNA836DTtkEQSl0apqroX5rUBlrCy
+/6YFMMRm9QtEv2XZvDHFe76p2J4iKCZK0vEU2WaFoPEhKUrfV/qW62wtXUOS71xnssazPHSdTAM
mgGOg7PRDK0/VZD//df4r+FX+Zvr2vzt3/j4VymnGu90+5cP/4b0g//9m/qe//U1//wdf7uJf9Vl
U363/8ev2n+V14/8q/nrF/3Tv8xP//3qNh/txz99sF1YxPfdVz09fDVd1i6vgt9DfeV/9pP/8vWf
IRoje0Qu9R9HMq7Lovj61cakbP8j0/jPb/s70tj4Q3i+rsSUlosSSylI/440tgAX06vVwfbaBhJL
5IR/D2U0/9AdJbx0UbYLyPkkKf5mGtv6H77nuw7TeQclm+cb/xWm8ZL8+E8KV/jIlo/IHaKocHTd
/Auy1zEn16fgwCWe6Yeo5eEBcHqxGQVCjCyYuLftW6t9p7X14OmcsZZ8vqIDOZ4mPLGFx6MZa41H
g6B4lSVu+9Z78nqP7KNCBue++h67DKOx2iVAvMQlUYF6fMx0FgWRwNCYgKEhivL5UPka2fX2S1IR
pRZGzfkZtht2c2O+knJ8L3GorWkPfzRj+iyw7WQGNbseDje2RhYTFuutEwDWNxUiskJPH9J0p4Wc
k6K3CyzjA/GCxL2AMnV8Drw5WZuxfe9PD33mPyljvjYXTzWQ0qgGR+MkP7vBv23c6GaoieVui1Oq
19fU4Ggi2xz0fYdijZiLtzmST1FQPvS0yzGY0vEbt41O2EUeiBeSe+86oj56EhfXriPfwO99Y3+h
O1XyNgvXvHelc64d42KqFnwa8ppDUb/ZxDOTVmTlBNMFzTYZimvr11usMXvPsa+9n7xlfbAPDeVm
hPKxCYtPC9kdqMRjDK0ax2jJcIhvSQIHrpcPar5Fwi4QLFouvW7a16ydXFU7PXgM0FLWnbVe8Roy
yDhUStlBh2EamgONNCC8EkGPPbqotdpfdOwT8J8UywRdItrIz3GRsz8GzBfc5U7RyKt053eyN2D7
k++RRhntkDE8upC0iNmw72eRzVxOE+GLd0xsdpDlagcN6Dz5ypGHLlKm0kBH7xUxBuEiHDHotWf3
DXFiTkVZRwQ6nVgF3mdU6gwVNpFxxaaes0AOJGD5FMoEeHcVMTfLZgLX7jltWGoDQY/WL4vvxpr9
bZawHcbhNQZPCzoz3HPCdVadgBHWluK1bj2YG1n4K8ios1XtkYi6oGN6E1olHRlCDiN4l43OYCvK
MVzYLW0fQ0x3Wm/8MutfRhprDyY2ezxA2K06iWIoosXvMs8JTgiI0l0tKPH9kUNADSK8YeMbHHEE
4HSM+gLjDA9L4Pv4q6N+O1cGGAUMlIIgF2Oy7nNm4ozi/SfSWF6pCa9pzPVlw8515x6CIiQCI7yH
rANhlzAJJqqoKqqCX1PuQpoW4IbleDSzX2OP2RF/58YtzAe/bcH8PugDUSO6L65mqbJbKvrkmf8V
EMYZ5w+SNHumo/vM1r/dwB1Xs/L5hlV6zKIRla3jXMeJgt9PrZVp8q7UZvnqDAf6DySLpjwJ+qsB
PYp7lLgeQ0PaVWNI5hYRfSnXec61Cosa7eIQvhl4SzZtifNCV62duqnfhgR4p3bMQ+B7SBtozfHQ
gcnZV8pQbnE7xNaT8GuQZxJqnDETGfeTDiCk4XxtVrzXHa9CN8Jvu1aKT1qQMbCvcWekxp0XRYy7
BQ9N3UuyPjDrp2V+rOwRbVhODrsFAyaL+LzrJT8tlbfA2oj7pQreijqa6IsIxEHiyawtDcpst+Uz
BWZbDkgxbnZiK8g7tQpCCMOIQ50zZFtfNG8i5ee6omJg2qFEa6aLx+qZugJMjLwrJCsQrgPgMPmA
CzTN0V/GNgK/6phLFpZC5P4aS15mon6TYUXRwYBTMhlUPbYHpC+cssOqw7qQSBgVA7OOmsrTN9Uz
28lqBabwSlUoiZWrP8zS/zaRxnIozjaNEuwhs4eQLIM9za2z1+DNbUPrDhjDqY4QkFgVv5AfvTQN
y1EqoAXQY76QbEgh2pGXWjVk3tEb3tVJXLAZpDcWbwTdHe8mDM46kj8Vuvuo2YB9Wg1e+cxZiNM4
EoiUMUTO6Foryl0fOddB4wrCB4FmFNJj7+lKraLJe9Y78GCeEa0N7Ak3es58iDYex7+8aza+KFne
8sEBxtxt6ebhIAs4bIxpvwWbr9Mq85A/2v4dcv+dbd1qOZdCC4qLKYNfqUlOp0HnLpLJZ1dkjxZ9
Ilq2b0PLqWVWU8ZS1v6+muRPCT4OZKUD/ZVZIxIBHr3MowtkhmvL5nZRa0nYmPdTjaUxJN9YZNGj
XnefYzc+18Twrby2ZbFwwzuRfi53+egf2jSKkIIo3st+sIeIuwFtoxTlbWzFO/BkLLeFXR8ry0P+
rDYsFI/xetZ4oSW0D8QrFaxLxURPnPin1cvbcWo/RFd8R1Toydz9KCtuA8PIPnWNZzG3yDkJzXxP
r9jZxr19DBp6oJ6PADPTI2xZhB9D6No7o7OvWO2noDtyNqLbYbrXeRA3w8B0MKE1hr3VXFdRsAVb
uKU4Yp+a9S9GdC8eGCGEy9P9bOUTKrjqR9zNYiVDNiPNYDpmjegUhMuzPPd1zeaUXTWKafoEnAIY
CaM2T19rqZ+MmTwstGTgx7nt9S8kDQkl+PjeBsxfUmJx1m74Ydv0zHp5cYYfUQuPe1FqBWjUVvVI
WuTgstj4qctkk+8WbVtgRCINNI+JzyG2S8tCFqmQfF0gZgWYJe2p6WeWCo/xQtCZ9z0z7qobRyyq
LJAuMV8K5ixXuqVD0+/PtOFxbyVo2Hp+ieXYlURDuJ9AHGTGFR2dose2uxxV1mrZDnl4gCFQcWSq
+kpiwJgajIGYBVELtad5at/GdE5PyBRtdHYsto59r+PEiQ092vlQeJC03jhtqeo3ygagWo/awO8S
+TeWkr2nZaZvoopWZ2Mw4NKiqypdYmnS+2+0lTCNK4Dut+XO8S2StjwEcJ42nQCPuVsxQqXv2OJ2
duEqqSycftjpUIKC1zjJDxkdhVV49YWVciORz+yMot2MAH1M+FKbNhFcf8iRiSGjbdlCWIiLL28w
qlPsuHJX6cFH2znOtu+jbdQFNCZWZSVeGFiV21SjzOL86+CPEyVGSjJck11r2A+85cXBdN323Jrj
7z+qqWzP9dAz359qQn/qrTv2/gku5d5rpXGgAv8RVS67BFOnpsFwTnE8YGLxje1QZq+ZPiI6atS/
9uBE4iMkL27nSUk7I6jRbIaNEm4uH+swFWnkJlhF5RwALchuk8TG8Wvpj57XNSc50Qw3irw5lQKn
QJhs485gKGjX3cnp9O4kyd86LR8uf3TqE8FuCon6cO2fi5hTaCg/XZK/1y4xOapJG53TnMwB/MG7
tHHbk+/VPlQXA+uGRVcDFfxOa3euN5iHWeD/beyrkUfGHqWIs4rSAP0QFnhjnaSdv89NQpXslvN6
oV7LIiod8+zZwQ1NULj6RJVyy7Xow6i8w/Y0t0Z4mjokWqA6EyMMeZKCGf0LwMiuTs8RVOm0JdTX
DLF7T0Z4QU56kV3UresMhiJ02vAStNlFY0K0t5gdnjz8vycfekzk2uOBMDnMEcVj4Hy5YxE8NjNE
6sbvf5Vl3V8iRDKX+R6F6VVWxNhaihPIT3l2o3fphS7SPFI+wz47Zm2SbauaG8Zr9PHU0n4y1stf
SWKjxHHxq6hPxARsUPGLmZFF8pjk7nBKjJrMTPW3DGpLQdiRcIU8J2XcEeMofjAqIRWVmxUJqfuG
k6XZ/bsW3NUt9PT//rE5hnTBiuhzkZvr8SiYxCrlOVkFuJBFSu0Y8HMWPKGhBURoZJF/xsUUbyhz
0GiO3rwvc/NSlb12rhNMzUpJt3xkEikO/iEEmTt6vcRzl+GxU3/AJfj9t54ZihUHcHvKVmw5qCBj
ydvh3PqtsTUHiY5KuP051/FxAb8Z0ZFjO3AB4ayQW+OJr8MrjTXnbJBceK7ywv3zb4R1iI3dauC6
1X9bvqSrglPRzCfc1vZ2+S8ER4P9KVBRilrZbxv9xrCcm2BI+i/iDM5y1An8qoNi4zm6ex0CIrd6
v+vPQzVgkdS0C8iytZjt4TFuG+3a5hiABkXmsIbsXInOgONW+GSVuzTw1YfOHF2tXCkuB2ozOejm
UxYnxqWZEb4PPTT7iQnCLlN8pza2hnc5h3uBtuGe6W26rtPxR96J/EV2uPazggIhLRwV8xqtrY53
O6KX8w/9hd+NmH8M2DHUabzMAJYWx8//8d8cWpVQFS0cdli5SMSw/uJHzXzNZCBQd4eWuT1xJ0yM
om+UcbAd0GR0NVWNpXMs6Um1tWN2r/+Xn28bno5gUxeW/pduAW5+cJit7A6NGJ8dRBu1oJjkIAj5
7ZNi32xQOXcuUV7G/H/x4iqn2v/2qyMNchkU+zTz//KjKf4BTcxFd8gmzonqwNh09O+zyUBjQyoq
Mkk9asI/PZ2/u0u/3/K/NLv+8uH/l70vulUG/s7/uPl1xd0U/cv6g5iSuPj4x/7X72/9ewPM+cNG
3itg3GEONV0Hh+LvBphn/2GZBvpVGhauDUOOS/67AWa5f0C9NizP8bC88G18199Dvaw/+FKWEJMw
MB0gxn8p1MsileovN5aPmpEemHCYcRs04yw+/w9WZ5GOFTgu3Bax7tgUafLZ8cAQ6Em/LaTZ3SeU
YfdhMpwKQvT2ehsaNBJ064GgLHjQ+cwenVP9D4X7ILWK8JrGLHYxVDZ8T2Q1D7Pt3LEFeqHs79wu
3IUhIaylRm2WxQMUmE7KV6u+8Y10ncb6/B50zHAKf6iuZlvIczoXaKaSZkLEb4j7ykdxPjlB/ihS
iGKhG7JKBdaDZ2p4Vk3DPDtl7J9dJnR0nd2A4SCBgIBdEjSYzfir9bUb+BQarxyTJ1VadpjHAM6q
MQ1vel1vAlL0fsQeM1CEZFtZZyjRc7d8nSa1lkaQn60Mz2weds/jBLIy0iZ502G+fG7QDKxK2Tob
iVpJIVyi54LQKUZqCILn/NyMoA7n+ymI7GPvVR++8AsQtcSQViPJ8rHjXRJ3jvbo/Ukq3sqypQYm
5M+XoPwEYQvVnPcXP6edmE7nJjA3AW/Wi47pK2OIf0RI/VS6iCY0h+hZxLNf2uBty5IfRw3WwD9m
BpJm40AGwKaISC4u5uEBoTMhEOYjlFSSSex8B8yw2Wl2U4JCuwDS918Ab9zjbyvuwm58C4acScOY
9dspTwYGIl15AJg6hFCcBrx8PhKyEU/QnT32EAx644obmT4bbJM9BL3ZdC+alwGyIhmoLVEjtTUh
vlPrmadG0BagukteAnpTarm7g20fMck1yoO0P3mOqkOa5PZBTK5+G/s0coLSempSLai3gsGPFzW3
npmbECwDefRlT8nnmJCzzBalKhdn1/oRDNep37m+jiFirDRFU9QIi50YViX0BNoU+6gmHSyEg/Zd
NvpPqenTYQori6PEKewDi8Dzwr84nS+PI/8oNhgCVFvdDU9o1gG3x1XGBJEMdg3XFrRcD21771t3
FilVJJ3kzTqwsvfa0lMmqPwh5vaM/Dw+REVH2G2acd9HdJxwy5EGX6K6fZgzYd54kNduLMsBTpwx
HUfS+ZjGkgyrsTx5ZMtAu5lOnh2gJWVLdyvPvR+taUJLhC/NbQinrXMmgbwM2ixAsXAGAnyXuL/u
sBhD6NKEOAFa4fLnHRZn4EfRTLJ9W04vxWRqG3qoQBtigpkSmtVujlA8CZJ5b+a0Aa0JOqnAamvI
pFs9DWPRnbHI/LQoY491hYHHQYdaMBnalHrt0UjT9rPgHDvND+BSzgjmBHjKvEDYqn59iKsMhcta
OWVm1M1eu2/VzQqqN96UhWtvGkNCp6NZcY45+OqRXd/5pfkIseQUB5Z1Y2I/i7SgPGecrpoG90Pv
huVbXhp7UTcFLBfPueHZeXXaMGblgt1mZPP9PJrTUYmjGBYRcRpImtCaxZGrUKFVuNz2HYRWghko
/Tq9n1f6ROAFqRo8aDbLRF1KdwPJ27xacVzdJFaEt79AKF9VG1hPyUnHwDs+az74VjvubtAiGAou
5nHSxjWuW+0p8nDiOf78UoyFvIX3ja+/xB4+jP1Jn/03z8cBOdPnwtOS/zACaPOuHewqTyt/xAns
Jl3susqSNyGJz1fcKCOOWyNfZ0JGFzJKyAHxIrwejEXWbuEgddHy7rYVtXkPCvTWpFN6i83lfp5T
bV0zEWcBd9HrcLjMvUr8HDiBVqDSQpm8ENcEEJQh7bbYlH2SHKeGw0VHy/fYo7bdNDmRrlkdk9YQ
gQiNTS2BTqn9BMQzPCZEZZWgkmyoDDeu7vogIOuS06hU7nHrvpi6V31i5Te+dBGZt5K7fxvpsc4U
0QGp5sFICse+24f+bK7DTnWlezs41Rhm7YqDaRz4LxZUhSvtzVNNbM9mJNLs0CWcn0A8jhc318zd
pDs+gYFgoXDT3c2RV74nzmDfCkt7RjF/zmu3ey7FtjGJSaaxrcAfCbC5tvuGwtLtNN3EM9GU0QV0
FJuHrrgoqT2dKy99y2LjMYxHOoWcKvs0S5/q6Zfsg9suMr3nRNPectGdpRTJZk6pHlNzwGcdIVvG
xjlv81yw085VfUXpcgqnng+G6Z1J//vk8pUkGEGhrCv/yHmHLlU4wdigh3jwueM3LRa9e+xelm19
hgh+X6oQqu+sh3exRx5Jl3roNic098MUP4x6Wu2Lmv8XiXaTRxaORIuDl/T7s92YyL6r4i2IiNYZ
0rw8yTSigeTN+X6cNVSDgex2dKfMvRuZB/RZ5VOXddaayJpxj+rdv/Ws/qBD69mJGqeR0zv6xa9w
Opda6yHfdwdaKPl8DIE3b7wIyWSN2Z4ep2/fpKUL+Ihuf++az4NRciJNjLs5BnmBqdd5IHfaDhlz
uaXRn9qAXJjOgbHJTi03Zqb5m6Eyv81p+sCzbbxMxlnvC/8FaOwDhdHHXEQcFacGunjaPIe9j/Kt
1bvmMlfaVuIbihSLtNSGN9mcNMPyN24l0QD5MsUzYZz/3EjElBwjLN/rKRHG1q5q/VA37Ild15rU
AK0B5AFBW8R85s7PILHO5odZMaFIB92gD1xZFzOlgZlU7NSRCugBsOcdamBOq9qIyieCq+at77Gt
483FslNOZENZTXmuTSuByYHYuUunE+o878DjjgZu+OVmD1kwB6rbluxbg35jXaXGQ5qFG9H2/tmq
yn0PL+bUOEN9EtZt2Nn6Q9uiIJfh2TbiUz2V5VGmNNa7ksMy4tndok4FDdLcN35w9lmAiOCy0CaR
T71viHC59EVEQwZQUwJtnplb9lUxtbmzNRgJ3QBagTsbnsD4QMTnIydW56k2UI+3jBQLArp3Xhvu
NRpZlzx5zzjVHbGLfNa6U24LX41eWjL9Yi+5gUDUrdpGCQ8gthfMHtE/crSHpJVCAkxDMFHAWhCr
MGsbQkCBqalfYzBOa7rUxSGaCCPiSltb+PLIk2CVVGXXbDHdhMdhpgM0e/6mL73utnc7isdkuJDn
DBFywLPQ0GDc2F5Fp7E3o4vrlF9dPRLfgxXMjRCYN7T5jg0zrTtL016HMlKW6sdWaOVjsl/KCFKf
QDMYD0leGDu9qph7pV3x1hOcyOQHO/6d4aS/RELZYZvMDmwpbjzqwg194RomMp4Z4f8onActsodb
YMkfdHu7fT4fdK9CNWYkzT0KotWIf/fsZfSrOPxcAMC0+GfOWT99WySdX5h9i1URzmwKArifH+Oz
TzC/nltDbro4mLYFXUmqtaS9yym1RnsIt2HS3VGz5pecd5GBDZIV2w6zA4IuiIXKd9dbobFD1vGS
czjG4oFANC+dGW1QCrqg19uzSrHrLUR/BOiFh8mbnm0U3Xuka08CX8mhrZAZOclwG1G7oXabj4Xs
gvXc8sy3vCLX1J7oyZmBV78JvPyUQXQ+q1tpF1srHO59M66OqTwZjD+gHtsBjv5JPznQtVWFXTE/
Q3TazbS/cQgHaCkfcpTwEcr9tHMkpHqGfLGcH1KUQnocTTdlTOBSOI53pQp8sGLj2IywArXR32Lg
6zeWppTLQ9lskdTpuygrPpGXu4AYrRjOPL6SeMJ7FLXCvjJY7djt3HnPqQu+hGZVHDM0sUPxXa4T
taMAR33N6Wcdl2KI14sKYSRQoJWPTdxJdQowb/EyA6+b/YtIUZ/B34r3tSkfxYikITbiZEfew32q
IHN8/pS5nrFxaXavtdQE/O7M9RZ1OZMze8KdrIqyQQzjBQAcU0rXrFbQSAGPDvl7UrY5Te0iu5DM
UB37goaL0OKUKUJBcPzkMsCbcCy51bT1Td/CRIgH2u3hCSBUX8cjqLzaQvzn4h4FWsp66EzBFs9X
OUAwnwyaKpye1Cfj3ot4WSCDcjntCwLmRt/JH0IfD27Jchy5enssQ1D4Uw+2t6LYBqWFHyE2q4yq
0j9qFoVvF1NTMyZbIzkvD2POXVnRTNkzqTsIoBuFXw94451mY+j91pu8Ylt2771JhQUUGo6ho29p
WH8vAXCNz56atVA8GSkebUv2jMuZmUNS1daF7RJfwkAdTgy8S9TIBElmOEkr7JyZ35NmMDGwB5py
LaXB4ANqNBkjmsktEJnVJguTtyT1wm3QINZflgEu3bYh9dSt5ttmNp1NO3v1ESnUGqRMwglqGFAZ
GvbGNBksDEXxZMjiza+pgHH5HkIKRiC9rPXBNEZnexwfc93t92Wroz6kb8rhip0O+epGzyQ5H138
NBOzBD0ZVBahdIRJ+IgOxCPARwjQEv26TLucDdyFYYxIZS80rd9nyfTqJ5VxDVpU8VkTqFxlbkuG
3SsDf80JF/2NnORrHBEsmLlFByMXHIssph9N3pMFbU8lnePA3XkNAQvDHHBB4/St8wFC9L4bb9Ju
bna95944JsASZyh5UAImBpmbhCd7TM+FaVdHo3I+/ydjZ7bcNpJu3SdCBIZEArjlBBIURYqaLN8g
bMvGPCMxPf2/oPrjdJ/qju5z0Qq7WqoSpxz2t/fa4JUHKsTIipIsYfyY5NpxisKRfbWzdlDnKebr
dl8X7sSFvhz2xTM9sjzjg/Gn4vyyH9I43cfR8Gu2a17unNaDhg5XAG54WulQ23lF4+KzJIitj3zU
koJqwXHWokPbOPquzlY0fwbcrWI2TnUErTZx6x67jkkM+l5MhbLu0BVHhDAz5IWyA5IDwgqkw2lF
4JM/GDQtxxuSFQkkilBvKiToyPTnsG+P0veMDhx+xnbfs24fQtH8kPb8q1tOPffO49JNQKOHLFk9
XN6lCbVTPWXdsZ1Sa6cca7ob5iR5DefxPINfJK7IIlx3q/9xCS9TOHzn5so34K8JFrd/d51Bnmoa
vm5tdUP29tnF+2vIfuTjPHIB469eX9fziQ9YCxTIZRwcwtt8Fm2bwlu9zTDtR5O3S7rlt5sCkJ+a
KeUoziUsnd0HbOnGi4zACwBozX1sKDAcuJuye5R3evJOlm1SiJy71Waga9CX+PQ9t+hObfk4VaZ4
MIlZnpKSUD/4JVjOWBEw8c9Ltzcos8c0XCR+EaYYVgXm8qwDQDPDv3rU+/qgeYRnizh8ixl/Kb2m
UTilTcywOO1UDK+33vKw4IhNsjp75EbQ+5AQSTDnkb53E9Ia/Qz1Ff+bvjXWLXBqTf0h9NJX2fbT
Q02x7DCDLZ7b28xE41zk9KWlYfciIbh3JNmd2LMv3Dv8tC/dWz/p978KjD3AlBy6dOnKE3VlFWei
gkU1ph7DowHivQIIaVCWxHa5+E1o0xfSYY3F7TIc8dUHAO/Gk7a4TwbO71vlfgfZwIV1rG61UTDL
7b19tQC3oXvFPRnQ91sFBQnT+XHGgLwtTDkdshqRyhH0fqxtLLNxUVyHL0k2fqMtqXuDnoRgUP7s
NS15FnnyLUyH4hyF8fevHSslyBR2Jf0cRlNScwvYDyFmMWT7HGesL1ZrXTJAQZsYK7zPImeeWFY4
sj+RdsvfYoDroCXIvnk8tnbuayo//SIZzOuoixFnexj59ACVPenzuAlk1R2xDBoMguHVUeFwJBhN
+1o0PZrro52IuHBrFsnJS2mQsBjjnJKZoQbnvWg05iMuCHsjIo5zTQrmIsMVIxdcTHkuj7qldXdy
jND/7wVEsY90LdzsU7QjuHwHF0pBlorqbJfpHwxf+sUmg2EXMSUgSLwnrHeQ5icTEaPT40eKrTzl
npoJVxf+1i5s/CIetVOXLNk5mawScKnXH6KpcS4lTXLHxlXPlTfy+7eZfhqK9mhDxfeHmChMmqXV
TsxxcslH2/SZ1BGNnad5601C/FRDtGmAN9tj981g/igMVM0NK/lVFFMMwyjkiN85OxcIw0WvPt2p
9ycog9iLaFaNde8jXvs2XPSZLYe9iIrYpb11hXHX10COpbjNcLIZb813VyzQZyy87C0lZyIMQaKT
fbjHcbxLO/09HnrrO0HFMNTUObFsOkJkeJImo8PUzQMezHiVnTgh5La+SF39SCwb30NJvYumaYgx
hf6kpXYMPsAZHkcDDzEt6ZvMcrPnEnu3t9DxzMB72jPHxKy/irXW2N3tpEXMJHPKmTZ29ksKPr0S
UJ7hHb512dMk5wUpRf4yrXgMBs0pqasHuqHGF+qanasYTxEa+oPHvmwaY3i0uwnqKyQMDt+gwBep
MY8rJuqgXDf0Ec5RsQgfAWnNVTCF2riNxmzCpRBpx0TjbF2qOVqZ7O62phaOvEAXHewabuyXYjEs
4IeJjhe+lhCEYFLU74dIKw5N25LwSSrPd/ioLzQAIALFt0qb76QHMM9L8agmNbzNBKhP7M+Po3B/
DXblPWep4T1TwAt9BG3CFTcwQPPWoC5xlZzTQ1fIk6b0CIB22DzHNhEmDneXMcposebay3KJEQad
4Ql9BK5Fle3HZSpOE2c9ZH3A/tVsHUuoIRoDAqbNRPE0JoybhCIz5uyk+SP0QiVhY/fJO6Pio5u1
b439axiWFW7UgPTUcdFlHnXTq/zh4ugs48k7EV1ogqpuHr8C7kh3OU0X1TPmMcfn9DWd8lk8ctSJ
TpGexUePAuVNPFTdA35FbZtXJoprY8rToJkeoRAjsKOqRQtuqRUZ0vaoDZvWdUrOR+wVqcksoiu7
n0NNPmWs8XQMs3GbCqK9rlb+cDWw+0sW+YlZBew42DQ0lmRzrUPsJ2c+5tgNs5z9SDJvbiJn9NPI
eXSw7AVDu50UXjR8Zz3fc9fwy1gZrkdj/aJ/ThTr0m41H01nqANixc86EsqhDymQbiaNwgSWSUWM
h8P9spUtiqvGN2llqgeuio9z4erbtsHQ1g36lROIdfjyTFD8igdfaS2VWVp1tFWzlz3bF+B9nGio
Vxsi2Jz8pboqoranKSahknozshHeCKsaAxVFYzDhTHN52tBu1wKENr5xrdi1ja35ViEe9cizV472
Y4cTxR+X5kkAYz5zsSPoUETQD9ffMxskk+8MDp2V90QoLZ5/r3p1VAX6MjK2UyN3+eDSxxxrLK4V
PBAjsatdpFvx9lfPoh3Ibm6CdF5Gv5iz0xe36y94F8f1rHJoY24QB8cx60jk7Ie6Dw/2kL1Xbf5Z
V9RoppgritUV8mXnsAg9OZVa9ipSONIYQ6PTELmOezxX2ez449T8mmw2awZHlZY9pK33sYTfQGAV
gbkAYKoEpU+rBeXLhxJlzJ8JV5iMpcs60DXcWUhgarW+sSquX5B8e7Ch1KbCPxgCAc/LD9XwkJk0
g86TOVIDM/7sY689RGb27HAO2nLcA6Q1r3MJUZ2E7m6jcm0zjwZuhIbBK11m93KGg0JPjb3riCdL
HCOog1gFeb8HyxoEdyfL56hrTRRSluDbuGRtJjMb9wl06oNWej+jJv+sxOITRn1Z0vx3qGsHvaLl
p1kYZLBLSt4rMPfjLjCsKD4Q/3wLdWcITIFNdR7m73aMSFl7O06Bud9N2q2bXONE6mpDjAyoY1xo
AR5xArER/UXNzAvRlCCKFrFTug4OVwoFRuGG0YctsLIvX2WfVHcXB9GF52qkf85I68VHn+DNE0Vv
pD/N12rpCftnztFmETiB41KHqK7CFabwSquBtfuakSxd1Z7p5OS/9fhgwLmiDFJlH25Fu7HG6cN2
Oi2oDfslprIdepVjBXo5v5njJPdYM7XNhPucMUbkZ9rImq0i8W2WZsztMYiMUOysDJUbxWrGHM/4
hLuMdLci9nreBHW0N+ypoDcRjxyWiTmBYj2uX4gbthTy6Pe/3pc4tVhBrRXeKV9FAuAEfkrhfdr9
W5vEd0JN4WZRzQ+H+j2UC0+RR5ZXF7szZhvsxvq8E14/76QGCVnzdNxXlEMiCxPr7Xq6v7KwZ64j
rGNdOmag8cOxSUm1gPTCRIAoFpvx1koqDkW8KcH3oyEepOLe/otjiictgn0kcRNNPIy5uKM4bun9
bgJNeD9cs/6uJ/Ajy/I8ZByAJaHH2xJN38XaaaQ5NReccfimlfV798uNHwtDqr0WPugdFKpBrZdq
87XVu2fhyEAbkWXm4U44aUcLHV3OMVcitCCpqPw1FHn+wnvN2hhGtvsa862BE2NTs9LsaK/FuFNY
Q6hfyA1NQKUbC9gwDasF8LlglivPiNAbLUKceBcUsgaqQImizZB5K/uEcuiHsec62BgzBuW5egLf
a5Cql+T4bLPwdlxYiYWSPCMThXYXZ6jv0T0zG9SIkrQ22aVHQZMDTmf63J8j5CeOL5EAwgZ71gIx
FtMDs6kWT18lDT1wbFyb9ILvOzV9pjYDwPJYxz1U3xbJQCt59LSlYZsrTu0ijnFre37EhciQ9ItZ
MwycOBJHY117iBxWAT1qgWrqCRXN1I6OZuFkzQ8y9crjMLJv103DNcnyPgssfXszWjgzF+bIJR/p
C31gq8mUS6XnXaAofeNAHO2msLl+dRFj/YQQMNnGMWoj3U+AoAd5OH8wmeCKkeLKt+eIz0aop2dm
KNG+q6gLHIpRBF7dFIdl1h+GkCw250k0PKX7JAqCZQWUEmCNDqSUqSCYpvfCoIjWcue3ev2xMOrY
8BpenU574oRAaj4Przrrzz98gl+2QZGk5T613VuDS3cySQeaYUUmRtRNQP7uubFtllhq4hHVYmNH
A8ieta7hrmJyL6SruWJCvf62+NanbRzRCk1t0hXXQkMMjUNfpaJHnTr70IuCWqhr3YNElRkf9Kxa
KQD1PqKUjiqIlkvzukuvv/nXn8b8x5CQH3Q6+rSmCnxHzJyPwui36ckqgcrwxNZ1R7MdB9+a4wzy
rAvltez8HLBuLQZors6d/Wrct/0aa0zFgUvpEti6YghgGMT0CufiTWBFh3R4N53ih4rktE1Wj6SG
Z4s7nim4IVs/vfV0Yu89i+XZKhmq0fmx0zieBhBx3SB0hvLUjt5WAHP1lTG+2TZ7Bss5wYQwQ4/3
YLe1RDchUjdin1MRsLXzNNrlXsjWleOuj8GXBblh/mmEfRI2Oua0WP7Xvo2AhV26+2Hp2otIpmu8
vlNcKzxHkTyS9bh3+HB8p6PfvYZ8h1rGFMEZ5qvq6N0M08OEJ67xaukLq3mbB4oWZUpUqZ/OForQ
mdbW/Wy14m61RHzSOmQpltMDryQWUG98iYbxysn2iduai8EOO2zhSW0rkvKPbbBAcFfeefoKwlry
d5dPUqOAIIS0u42iPvbvma7M09JRMEQ4klcuGsq90H93AGz3U5XglSYN5gNCTfc4955broAbOCLt
FUW0DROuLGujlbn2ceU1ERhCD9QbsgquwhzwGHy4L00KnqiM4yfWiRBZERnDZrLtomzXNC0SVu1O
iq6ufUeY+ouniHhb3KpC1/kAa35LKsG3sw5wtQEIFcUOCASsRFXY+kl3OyBLHXJB4X7Q+Z2ddIND
jDNfB0Yi5zZxURNw3KhkvPYRJgAOJnmrfoRp+VPnJSb/Mc9b2yBcgH8DuszQfC+l+V2DC2b19lmv
Lbos0p+lgYWlmqmxtFxtpLsVgzoXdtIL3Ky3FKLT83KvQC5z4zHYJTeppw8HkRCqYH+kwiwjeRLO
zkBUzXrzRjEfDfWpG9qxM8wQ2BpemIaIqmfYtzTlyYPt3voG2KYNHU8vDgPbYzerYzaERjDav8Mq
JMkCds7mLrklb9BDCvjTVmH+zcOLWXfFyezi7DtpBuJP25QT5HEUJa1Llv3bqztJORj1Rli1Ue/D
cxKnsB+XiTxgUp9wlIOO9PTooEsEMkHLI+KyCTrPyba955QbQSkLKSD5xptgKxYEobir1+4gjAFg
tux1Mh96xTUZ8+ho9nd9wLpDpHo7ZwkHPBHxodqWevTD4sC6jlN+SS/zdjp/GemnX0Dw+3lP/HwI
FVKj3sqDFo18wAvatOXIhAjPeziPEUrTc9umEcE50DI4GbpHlQ63yOkOdWbCBjQ+ke/tm4vjk6vU
pV+MfjdEteaPCXKdom6IkdrV4IJt0wS966LIZ4FKj25V0xwmMF2oU53rn2ELKjKC2OgnnocnSa9q
n75wP0QYYrXilKKnu3y5EF1Zi0GGvbPM52lqOYA4xEbatttOAteWRULOMsVKUsMTa7ty2fa20x9N
y/k9XJb9hP0TE3VIUbggCF/JlGH5spv2OgO0Q5iK72b7YjlWe1IjHoVkSsU6v8L5g/tjr3fYiw1E
rsrC5pKVT5grqIzJyDZOVFslhXvMhMZ2lO0RH7lB2QuVSBXdaL1i6NhDcjLpH6ZIVJwnCuFbE4dO
RcWDk0dnqVffnEnuCglOhlXQaXCQcqaOuXWYxBssFg1NMGwCE/TTI5iE8ZhfjGZUuhLnmZQkBY9J
1zTbJDY/XfTgRj9r9lSS5Mle8roxznMFQ7Eh0+8MtCI2GodktjmYJwTzY4rs8Oimaat2ZdTcueWx
Set5s62TZW+IeZcnaj6JHB9QSwrC1kDLFTQwJUvxVCAU0MQIxa6FP9ODLUTm39V1egqv0rUAEVmM
jdAdt7mnTnobH1wxtUHV4e2e9ezYE0nEKWMe0nBkekgYJBdWd5gynjuCnHetjbxtzLujzuyAwSgF
J2Htp4KUR2iUJ/Lj9RafJTQRhzxk1Bm/GP1aK3/N2nVpgRBjTjdSiMVuunPDaQM7Wcigm8lBuMv3
JgGvWIX0uuTp9E3SzuZ1LfMbQWW11ezc0dEPKuFzXlTDB+afYp3RYd/PvTODYM3P22Lv8iOH3J3u
bTkpTnoTNqT13zJKXRyaCoCVwOVEnMZBCjqlllY/yaK8pXkPAsi05U6E859Kj1fCnLxg+6ZJXTGO
4K4Ktjtm482o8Taj+JoRiAuJZR0V9rwiHx6i0jU2Fnz3Tcm7tW6gWOhaxaCZucUuoqCwRUjZ1GOx
j7ToozWfSgDyr/S4LryjxMjRejRN45Ck5Ao7h73ILnS0XmfUN5PuPeAbs3bMxCcc6SZJMvmtzGdF
FkBhdIHFXaRc7m0z3k5dwnS3WN8NncMUPjcJceK0Ayu31/X0RUnj3WV8VAjaI0Nsoq5RxXzmXnN8
iAcsGhFrQu5hIrM6GExufGZMdRkxHsLyk8nBM42zK8P3mGoHOnPhpEZTcpaiDbLCjo+rit93EmOM
iqiq4/y/aHDvgeptinmsWB9iGkn04dbU+TV0pu5gGLxtXHrhMfc1GqnBJCAQFz+29fyRPk5K/LJy
Pq5zXb7WPcEwfYDQIDzzEJOfLUhkYYMzVhkSxDso8n059HwmcIMRQOPyFkQWZaLNuWcUn5jsyx6j
MM7zyVtoy5SDB2E3MJsnqdt9MJbrJ3HiDM3aB0QnWU/oja6GnpaCV9dx+pO+ntwdruN/ffnrryvU
Vc7g6+2krgJtJmA6k0QdiyLK13hHGXx9Mf7nT//XfwZSvdj0XDxhO4hd7CLchvQ4BkNKw4FOOInl
Qq3Fze6zzpUwq8IZt1Hvh21GBCTtx+DrT/H//Onrr//un319yz9+4t99ixAQyFF71K4j8MhK01CR
1rXxlQIld096lYBB1ePMm8NltyasyVxS0hm3r2IUn5GK2mtCkeo+lDCVReOeQb+hjki9PAjsyFvJ
d4kBmyldENBdoTMbdeCaA4LgzNhV9aiF45A+8M7zWWLNwzRzJlEeIJ+RGsU+pjKabkHQl2bPpBKZ
w2ZUuxEqOUf8/3OM7xgfy1YtR8S28DsMJcO7CKCEyQDbX2eZU91s74kq+bbw4MQYP6LUUrs57KId
aEhbM1JWScvhCKUIg3lGQFXAh8vScQrlrpys77UZ3uYodHyHK/w6xNbU+NOspXEGEbYzCMHCY0AX
or+Rp+faeqmFZkgIaBhwFBFt2JjriVKG2psq/uidVzyPxkdvzL+hh8a7RQ9fo6aXiOr0P3Z9HVQZ
KDFFpo7iK1MAjPRhaopDOHKzH6fqc5nTC2cXtkG9e8MPjS69sBTMbk56jhWTG9EmNkgKJ4a6E151
B+2Oi8ja8aBex1b63NIJvhl6uzXN5FeHQLFJ52Q6TB4sfrN1X0oNWm0/jvMOoli/5b58pZrhw1Xj
81RwcNDthBNPAZykqgViC+x7N1aWn8CbCSyrsYNBEYASlftCgF1x5uVGNxUgwZGLpp0zze4BftZj
rpQWNJ4DbU3JkcHwJ0zwkHH7CtPvLC2ophQh6ylCgW0cmhGq6WoyqyYwuVftPmejoU0nizdz5ZX7
eCqellk9x57bMV43B8qFyE9pxuQEsmgo3J4LugftldjLuCVLkFNHL/eB10t+O7T0olhBqJDEPc88
udA6zzMA8D4rxqNY73gkxCkPHvpwG7V4JbyK54JeS/MsnOWdiyLsUgJ7kTfGxzpsg5oEeLlMxvHr
8Rvt1ZIOEsqkPzItR8mcJTfv4t3Jsps9Wbd0xPcWv4kQF5Cr1zq2BIRlROm7IiG7NZGfvv5Fnv1g
SR6TNiI5x1I79GgGAwyJI76NGWwbWqznUJ7ZgskJ6HGhD9yjgT4ehuMw275l6zNDK5OpenXOQExZ
+WNapkFVUGihD2j6YFsjh+QerACn0XjjcB7G48rtP/MOHPI+yJpf1ZonLlw4M3PN8S3PJhKitDUZ
7/1EEMzyQrrfjQeYYH6fOx9LCdytpXaEHp2jM4YfVhgTrDZS9TxY8UZf9DhQMfw/m5GZsASWZ4hj
nQq/0QutHxwrRdxP5o+srmcm/uhRQ6pl+zClZ8jVY/25shsojI7fwii/K4wMG72R23TMfdpmknsZ
M9lSS/7muI530XLO61wf9g4TKUbTbnotsvSoa9BvQebFl7SX3mkqE933ikDVo3ioJk87qqRl4tjC
RiDogMc7vhrK4DrzQ5o5MMvlB+00FEk59wkpJ2LiWGPqOHRz/JSvtygKwCqUKXwLLpMH5o7w2PPx
xc3ROXIKJbfdOnWoau9nSvoANxfdOIabz4G5vv16G6ne63jaKeroCFVTDmISlIsy1C2dE+nKGIZR
V3aPcUQ2lXPie1qTZvaIwu9IUzTB4vTsYsUcLax+gDZsQwLXjvABK8nUAR5sTnhlu8weVampDRcQ
zwyznfGDzPAUWGoa//ri1RCkRxPdoE7aS2kMg28wiaD+0zvkzanMlzQIexNKiF4/DYZ96teBxtcX
tbbl2LoG+tgN36ZskhtyB6AP7QRi6jB9FhT5kfTF6tyo5cyRqcrWHSTrd8KMXsqCgyLJCSB5CNaB
XCOrYv2yVAMSYc9kUXVJGRhm8rbUfG/RDWvxp6nOZrleeloIVtBnv34QBwAXq3VNk7r5x3PdHo62
eBMtHAfeGkevsZh5Du3Fxd/0UddM8GqMZmU4vbfrBLtyMyLmY/aJXSo+DW6tXwc4jjtHCcTARHvD
r1gsYXLDZNxvJw2+qu5k4jB2smPXnJgD6KClCXSrHXJcfF60PzN6PTcJcZZdIq9ez0ibXpb2t0vJ
4za3h2grRgpOTOvbqBgU6zpmLBuW3zUTzQP6ee7jyCB5KdSl4LdvvbK6h479c+qs50jEy4dWVWfP
GaffhZVcvNtINPGjLZhpL5qdMMGpcSe7gKGZ2r2Z8bxNF3s8DCkK/kxkYKFiD3RDnXwzlfdhjXb7
OXfvTlxt81K/Rb2Q3JZGOnxK60/oYEZNKzByaeume6L43A1LDFsWWZSdQUsXmnf4m+Q2Pup+gVCK
DRD2enkBz4+pz1i8Z2e1gIMMdL8b46mvu1uv23fZJGpnt1F26lwXAkHzikbF4Cpf0wKAunDG/bDT
m5iS+KVsDWT0hNYshvp8MljZnCb9YeZtdIbTVTz0vUWCtkNCsCNMJVlVPVd45GiU6vAXdzrX2eY+
YhsVEAx+ub07spV47Usd05LJyZYw7l3Oqn8gh7hvZqMM0sQI8Qpg7Job6C5CNwhF8TrK2KlPkYsG
a86/PYue4Cj1K0j2f8wmPrktlm8u7/KQjDxRnrLsq3IN48RSqHyBw+KZzBf3XDJNv+3oSIVsfVw4
4e6caFHnKLZJzCjj1tpYtaeWsaIj5YOpKn+uxuYyxNZyUzQh+5kZIwEjt11cqT/12KWxL3flBYwK
09UUMXVodZc1XRkfnbkkhwQIReCsY4qvLwV3wiB7H+O+vpRZWl+KNpF7t0Zd/euvCPl+1xOUtDir
zGIZb24ff4tnMl4FqVMWVPOeuqG9s7wBP1UDzjzXmjUm4oFJjfstQHWH9W7K9vZEa3gWyv7Ur6QS
Z8keInt9zkm74x43xEOTaa+2olgZHaDc9/Efw5HrFjm/MQ6it4CCeDkI3NI242AF7oeXB5djV2eY
XPMl6GI7fBzwA1j5GGA4zW7u8yjX5nO7LLcubIOT6U2Qu0tj343YMQlvcCQ2BVpSTWimYjE+akXp
7r9I2/+Uc/w3IVz77yFcAoM2eUaT2CD1JML8W6eiisM8qfskPUoT7hXFfuZl6PUgMXvviafroNCm
gkxYIFDRbfZSzB27OJP/pSSUwlEKM3s+JzmOlvRtgOLCPp+bQQIh6Ih9paBvQxbZZqyt/x+FsvLY
3FYtMMGo7o5yStJg5giPYyCXL33udWQ/lHG2Mnz4lQFPOTL0ZY+eFB/BlXzkpTVeAM6mJ1NZ1zpc
oss/vrhF2R3zSL1AlGauJTgnDTjgKCuAx7Io+Ka1DjDG8cL/0pYq7H/NXbqWwbxLOK7FUwnj7J9z
l/RMGMwYgGL3o/NZD5HxodqUFggrhTifwU2OnCH5ttCq1uH5gYCxQ8a37rgdbewgeXVSIrfuzF+7
qyNgMWIgOEhREH9B7H7mg0sYRzkv+txpp4ziJ/wl0W2CWgbVPKd/XspfudF2Aebg+MkkhojlIv6e
tzmeomkp3gyaJHaigmbMEu1ssX+Gj46hTu40N2csobfeJKcnuubUM3fmfNYZbwB+us1/frtZ/1Kr
ynNE5Nsmc01M1nH+lvmGChpWMb6AozLD3VQWw16GnV+PFQ83NWeOkvbaI9n050HHyhoPtKpATBgt
Rc+XmB/D0tMfYiYUzpy3x68AW2r3zdGObA9echptP+26iK4umK1lfi2mtSm7APGT4WXUwuKDspYB
SIg44+H5z4+N/+6/vgl4cHL9H3ZhQ/wt1V2CNVDlsGB7p+jthL0U+fQwVlbyPYa9uBNRRTO24IVg
eiUOVtNNm1pLNIqDDfauikNwm9NeR1v2vnQZtjI/HeCdKv219YB5Om2B1M3batMtFeYVJrbXyKJa
5R9/yuz4EXhf/zgr6ESamfW/BpZIqc/lu6SX5OD6mH+mgFSu8bhUHTi0SHc+wro4FYJpHN1Bb3qf
fiTmkLxyulF+TgLmKBxl3nOM4EA3B4yY4yyxqGsgixv5TFQClERKCw/4ZxpyKs/YNsxNjiDdT9La
GcTSzmZ8a10TlnJkuM9segHWcgVRPI8fak/Gj1xmWRBCspSUc4ZneD7vQyeH3wPDrlD03ys1U7oi
sYKa9r0f8DFAoYfoY/fiuUbL9+tiKgOXC/VOAyyxKxrsfI4a5Ldmqq5Gu9i/WVqPqJ/hWcqJQC1s
iE2v3OglDUW+V4YtH4nZkbjQCvBxCPgU5XRpfGDfbikgJqIyHrql7j6IvbnED098dsnvjl7/YKak
XMTAdjS29bfSkd7Gw6SAF0sEaWwXx95qZ9/usWIOqQnlpeqhsXLMgLJnfPznd6H1ryuR7TiG7awg
RIjhf/+EMeBJNItM7tFDMD3qWJctpM2LM7zng3lLnDDDEtnKPWKiec7BUCH5ZdERCz03fnfs9+06
c0x082dho/NSfwsnQmdOrs/w+It53i0e8Q6zIymgVlf9AsXf6btiW1DEaHetu7cqD/0+jD8wtmHa
QB3dUox30Xu+M3dH+1gwq/wvD/vvRAWshbZO6g3IpGMZuvG3hUWzG/AkpkNX34qNop/zas4JXCQY
ao+RregHNotjGZUvlelhkx909cKN5qqNasXAdurW0SmhBsdk+mNHFy3M5SpWWthkyCzXA+7vqBhw
Dq5GyGX6YZD+21gaCUBKz1/5ENU7j5lY1naPcLGCFTiLHE2vwBQyn3YaG1Z3YR8aG/IMjN2FcdZ/
eQp4wP+y/kAkELYnyXugPhprf/I/h/8HvSYR3MTHwayH65xH7kW1FvMy85t0+v5piWQcNFHyyxF4
N0RSvwNS2bVONB1AdCDIFV79kWfXfjCe8znDxVyY1kvhRGJDEwe6bzKd7aYd3r3kI8SmcBvG4Wcz
6frRbGZybvDR3yyaF3Gk8EnrUvIqc3XtrRD7PmNsWEFvJYO365K07xqlPlvqM9Kg01r17DlBGJb1
i0IR2jUFGGSlqlte6+O1ZYRMf+dM6XI3YDMtDl094w635Vs3p/a1N4W4sl5+o31H30kTRNrQJ/0d
/5D1AGvg0WyUzdWwIB4yahdFqmi7UIO0T8alhoeZpDvANJcvbwlr9qnLufIP+uRiD2mWe20bd1fV
1Vk17d2yeveBvlU8w1wGa2/BcYxf0mfWetaqmswJTEIfZjJpisWlu8c797TtBcuoJyx57pNtqMzX
JDyuuI/EftQwpBJTjGqBA92p3QfTBkxl48XbT1jLDugfn87sgXOuHcqw3KbcjioPb3lhXFEccj8d
8nZfuziJuzJq9wnXd5iaBYVwLnUCk6Flh8TMKKVJ1BHLKfa9hHt5uCB220aU0d43pmc83XAuNURz
O3bDvdHQOi76jKXgjcMV5z9qNjdaTPC5+2nTKrFrYXMdomX4gKvS+UuMCYVkJGc/RcCxLiEpDCn3
hhXo0uTmDd/mxcCydR0LxFFBwtTFmLNpuHbRLq28vXRsaz/NCC4JJRKM1ku8gA5uiznRX8iZV7CP
JqBikp+MQ8lZfXHfcIptVuLaHoepfCjUzICnpvX3P68shgm69n/BWlhaHNMRtHoKQ0hP/O2IHBsa
wtDgaD7T1IlShNS45k4YbnF0m5t5EZ8Dl+h7Wafhbja6fF/Tn0pDrvF9AKIEPQHhTkvhSlTwLm+d
ZsYn5bGtFbH3YntucmxBFhwGZzSOliXf+1LfTvVcXGyg8Nf/x96ZLbeNbdn2V27UO06g2ehuRD1c
9r1oWpZkvyAk2ULf9/j6GhuZeaR0+mZWvdeJOEyKFCVaBDbWXmvOMZtRQbpXdvUC2F5zIQVr6ZpO
zgbvOgRxcJXjvk8UpHgrNN1eQy219h7DeaA3pN92TQN1qeN1Pu2Uwc4SrkJGfLZyxA+d2berHqv0
2RQpY/NcIx7OzZ8Zm9OpdgjHBReJup/jMTQ1+6InTbk0LLLhgh5m3ahh3U7H5jHtdftKtvLawG0m
fXqbNDikSlu/2mO9D13Ut5py1fUX2hfdTiatI6PeTBQRF5sKlytJ3++Ah6A/saJVz4K87jt+i6+T
wqam3rSTuMAmi5DcsAVjNDfu4V6Yq9kHb9pHw6Ktl3jFtEvp2IC1790HbLTneCyhU4hP2YTmisLb
OASmix2wsYm8DJlIp75rrAU2bFjdmXEXZ5TmCJNO6DCXGrh8KXM9VAnKmB5rEjwnIraRsUtRm1RC
IK5G72JKeOpI58tJV52HFjOK82nnOnF5CdGDTGAr1sLHjIdKMvKj9BUG37hwie/SKk8/6jZexfmI
/V/Mz/1Y/PjP/3j+nobse+qmCl+bj6weTVWND+e2ZGj/zsaWkO7//I//lzy/PKd/wvv89pLf6T4g
fBz8Z6pFWBjCpxkv/Qfdx/mXsDXUBpqjW0ThOB/oPua/qLNM8NqUH6CsXPud7qP+C8GV4SK+sGR1
8j/DW0tk0Z/XIZOZu3wbKhtM1ZDv4ePlndmWLmpDKLsmbdyN7hDXBOz3qIR9viv8DXivbFeXPjvm
mgzkIQHHTLR5/E/YrF+9Dds1YHw7huroP3cMWBCAq04dHpaC+fiY6M6x8Yjzq9XvLjJrhDnIz+tC
WQMjwDWmIjEI9MHYffjoftG40P5S7JgWUiLDoHHhInUw+eg//jVYqyP4eIa3U1H/IUKgiB81Rd8r
3tLo7H3f50+x5V0x9T2RGyTXt2ZZUArRuMiUbW10GE7CrFz/w9sSQlZZ6Jf+jTVzZe1taeCc2NgY
tir/fh+qMJx5ZqnZTKdRtOH6UOmPCQzMDM2dU2ozfsBsPWAlDBRyzelv2OOAfy7SBWKDupVzPUtm
FwoLCblP/mzunrQhqU62vY0HzzlBZJpQwhKSKZ1y479vMHxWq8DsyVnBdr3OelQj86gTvcB4CJXx
0SvT4jiQTQXhTEEuwfUWa676QwEtcxCfTP/GfKzFZtRvEXGzf5zQBmPZe3M9hxLeoFWJK3ddN/XO
LpOzp9F5APwXLLsqbqDS1t+7AW/l1AM6VtvsrEbTZwdFz0YZX4ldWRp1lG8G9u7+weukB8lO8lU8
dkf6rBpsI/Qcywbk0aYkTNmOvrv0ygjuDI44oNytSwrjwiiTEWtof+/58DCdFvtJjZOZiJtI17NT
ogpro7kAa0x754CDPOUhJV1F+8Tq0MECl0ONYa9QhDGA0xCO8LZisidKNd0rBf5YI3B/NPIDQZZ8
7sPH1LTG7dC06WryuQrjTpXkJcylNZJXx2hWIawLFBsegNzwR5aiz6YtiuCwfLOz6Zq7/rXEiwcP
XEfRVX6KPmdJ+YIVCO9GR158lLuriuiYuxjnCTtu4OSdi+DKZFJl4CqxwT/6qdjWCmISq51QTQl6
B5V+nbxqZ2cE9oEV+6xB2dsCMdl30F23fkcHswjGlZn2X9DoM6UcSyTZg58ciqF8sTTyO+yrNtnf
fHtSNoVp6NR33qM7hES+akMOVpPO7dBcUEn9QEUkFrDWYU2gqV7WBtAptSdkO7O/asVn0BSIJLIx
vIvUFx/W+jKmZewA0gno/KUMJLdG3P/AYbQ0ZUpfXbsaWn/q2agAYGA7iKqR455bqqeN47fGlbJg
WiVVwFExBltGuWS0pNbr6Gs0RiMG8vjF38heE8tYGz36yAp4cgs+WN1iTtISv9kYoW+vIlGY58yr
TqhbPfrzmD8LvGg77AOUqoa5gr3ZHhSTG0HADNd7eVeN+o83aROYq1LSaecn2Gm+0HNDryJF/bTd
7yy/NjeVXzSH+aHOr4ivmL+ebxBJfcG1mnz4lvnxWL5+fsX7a+fH3r+c71XmMG0jxdzNY6eMzsy0
7AfxiC0T75UcRbXjxI28J/CvrMWYPNIwZFjQKCWVaCjy+vj+jVpPX4oGrLWan55v6NkEbNnlt3PI
uGQDoXdYZooGEUH+3N8e/O12/i7KOhqbvQEkVb6okjfzvfkG45FDSTq/9MM7GVUVvQ9KUASzeBNK
Dce7fOH7e3N8xYnRHMq3MD86zm9+/vH2/Oh8t5zfLksIJC4vXKAgJPEkcn+0hpT/Kxyeiq+99PEI
pF1w8viM7ZaVj6Yn8B1GTd619mgq9qq3Hv1qVQ0V+IGhuw9F/R1wUkd89oNl6RSC1iHrs+6TXU4P
tPjfGuaTRZKnFOFUh3hnmzWiqnRnTEgmOS/UvcLCztDedy5JVe081b8JxdLXJsPgRWdHt8hAgWYZ
d16suruxbEiLxGjdZe03fOlru0UZYdUVyh03QUrmo4FmW3IJstE7Zdk3TXXOQ4E5oCEsc8H6zVbO
LX40HeGLmUU+NMbNJSYtROFmlCwDVfvsZgA38o5k9sELiApM9nSqpnvdyLeeUr/W9rieQkGAVNaz
J8G5xPJcUjPTq6F1MayKQJAiYxQumwMS1lR7ZD8wFj5Re8nK1rU9/K6I5UCt13XARjVPUthJGIGq
cHTWdpjqLL/TnWJqP2j+mV/L9s4K2hyriTFtmu+x7VsnK7SKVWVlEYC/gai+Zrib2BwyNBbTuiLM
z6nbdlMu8kHyo4mapL8GUQuZ4ZfR0rickY296RTYAlzgyBUzrzZd2F4fIQYK09yE7feqT3+IaXrp
iDsy0dzelI5tgK64OzfmUuf3YXGXETaMRx0VnApd5CjeqPfITEUOnEsdWRdgxijj7rkeLGDNVYu2
3iZn2LK4jqqVfgzilsVYPQw1Z1hlxsuuAbjRTRD92VcsUgsdWdnpHThtkG9XR80zFEN2ji8A8GkO
VgGxp1mVIA+KHiIyGRXlXTkET6GrE3ZtR9IGhdXFbqG8hsaj1aIHCPWj5pgkRCTlwO5K+ay1RrXt
RLo1tJDIPM160dPyB6YLHUloWa7ZsWZLzBAN6sCjZg3nBJ/vUpBIPYFFW0wm6B2YDGiBqmKpRh46
II4AvTQ2tQ0rLzKJE9NPeAC2lBg7hBVixYF9h2dq3Kg+9aZAEbjT842m68ey7Ya1PwayKRQr15xq
Zt8NP9AJkCMqAzYj8EN+038LSSymQ54gA0XMELJN0hh4m9anMEZ0ZBdkYVXpKrazLx5bQaq56t4y
LzkBVXRy8DijRCIjRKn056ordgaen7VSOCj4nODJCIkfINcJN8Y0rN3iLpqQ9ZVdfjRoXadkx8du
ichb0YkcqvyrGiDmNqdbZxm3Me2ees9wlrYzDMcAc4LS+fZSt2DbafvY9OvlhOJECRH/WT46Ug3o
ooWwgM/cYOKPIt7Xj0NuAGm0Uxf3YrHF1/VtKEn1CNziVWQx6DK7ZKdONxpKBlexOPzcu6Dd3a6D
8LDN7LNlFHdDVAuuUAgmSGVYa36LeW2vps1BT52rY5fX2sIjgghgQeH0dfD6syrshypmaUKKw571
UEJLZtUerwNScjzlzievqtem1t3nDnN/8lnQg/nkfziKe7M9BtFeEBj4ZNr1YJtchKuRsX1OxAnt
5EjtTDy90SIyKtpdQRIs4nLTZAIxFWQcy0oPyCLhzAFCHMaT1YDUNRX1lMnh19S1x2q66VOgrx1Y
GAvfK74VBg7NVmgPEd06rD8kXUxHR+7UQy84q2pyP0bWD2dQn8eBHE/vixJYDFSqi0lJG0Q5Ziwi
LbxoPAnX+Z716WNeGICeYacdxzYnBSS1g5Xhu8kFghWZWdk4pJekxP0WZqBc5mfmx357WqPFv/Ut
bJV5cV9ykdnRQn+av4uJCW23dmiWYEPri0IRs9VVDptGd4gUIyt0E8VpdiF1CIn3IOizpeNFL8x1
oyvpGlcDYkfLTafVRLslrArORoQ7K7t0QUSQikmKTbX0HPXN3nV5OZ4Mn8ztIMxulfCIxajts9Ho
5BDIqPB80gZQjdUCqjexDBOXNE8thrNGd9G2+RfKdyJURHyM/VJWVZs/X6fG+IOYzFZTtyrg0PN3
ekMkkd1hEOZmoMcjuu65D5CF67ELKzEfi1XsDB491NFg3o/Jm//mOY4JvUnPbqH/0BGnLUlY/aYU
BMnpkGI1wztFzeDskd1c6zC0oNGJc0aqXKlP7cVJ6RypRvGmKNZdbBsDrHX/rtcNg4teY1w0H9+M
lyTnFxUzBi/J9wjJ93reAZE3qzNalfriD+onM9HVvZ3W6YnmGcJXpea1tDUD+SEWaRpt/AT1q6qD
+R9rbVw7sNzJMOv2Y2XT+sa2owzWsRWQ91C8tReAJdBIYN5mXnxhElTusAy+EG98MITXHGFOxAd3
mG5eSydLDI44aCig/DR+Cyzeoxsjt+z4NYxFCDQy80tvxmetG2UJbj6WGeu+Was7DVIQiPKvjsmn
klSEbLLj6C56BRYiVndcl4gjcLK7JNa8fUYtjPMk81bTVJpc+xVpZBxXaZ0zxh2DfYZ65IJHpL+4
ev+jd2qxwTFEbTA9JC4NUnMX9T6boYbKRdgISFQ06ciqwhfXH2jDeQ780ipfkdRQ7D19IkhzuJru
C8Se2Tc+38D36g808kZtOd+tW22i1ywfNaQozS7Z0QHwKETBH0TeiwIL0/j71/ODoqhmdRnPB/Pz
s41vfmq++fnBGg9bbAAeJXWlX747x+d7obRaz0byX305P1ZJhdp8b76Zv3l+2fuX8733H+WIkbUq
Qds5f/P8A1i/TfiGe09Rq4OiutVhvvd+8/99zMlES9H4i9eVLPyhRZCXJ4igev9Rth6V5IzIV8w3
aZnWv9377We9/6pQd//4ThEc0VCKPX7kRrWRycmXf3jeF7SfMdfyaOxYWHzef/7889q2/VY5BNZT
KjGnyOXvjEuThXq+m3SMPn39SzIBSdK96C6AHkbhaSSPlpluG2IYEVcDJmliyJU6W7x95NeQYmPc
GpnteKsSYMQakt81iPxPJAMw9p44qiEjLAIrzVeVyNPz2NrVQkCG35SOl5yBA1UbPOrYX+SXCCyS
c6jQuSUad9j0UkCp1cZDpJpiOxlspRPTY3iJAqVYWVa7C1Fp7R3HMU62BDWq1Wd7XPSBiHZtVyWQ
0cLkVAQVnFqDaxg8xOXU1x2SKfUusl3a6BPJGidcvKAAVD3YjC7TpCk/4U7+wkZ8ApCogBWS95BZ
USTkLlda+aUmb0DTogPyGC6V4e/f5k/aJFVE1SbWENNmeCfhU58m82uYWtk5CnOGMyN7AqBzANvg
dqK81tZqAyHTsPRDRw7yqZE3Gr0LlA8msuMSxzx8xFWCRVk56+xUSK4rjaPuXxMubPyN+IFs57m8
TPlwYjUdTqaf3pe6abMu8x2Vr/SnmBSVxRgT4VAD95IOb9zDTkKHYQgfbL0qzpPjJNRuDJPhpbxC
PNI30pOGd6bcOYE4zikIStfsvJIN3pRY8SJ3o3SL3ufZYyS/aaLwqQIEhtU5V09qgmhtvjffGIwl
TgDTAQsm+PYI9dnQ+1EMPoJuinXgEfJFxehmGzozGDqdPzIaTEPbkRRjM4mxX4nzEScb/+ch85u1
Ir+apbbsL+hTChkz8+/HApxp2JYBbfS3IqPqjaYUL7w8sOZ7Dt7qTWRikG01faRwbE5t3zLnTCcD
FUADhiGKHidX6MXKJ3rJ1E62fGp+3kL+dHKaXRVAUAqQQdCzxTCl5tPeLNhRyvgWRR0wL4GdoNRy
vJOupgS5ynuMcR02YGG2dtPiHKYnGxv7LmxNpVwZppKt8ZY+Mvs+VETHrfWyH0FndvFplgyTv/6V
EbArIFjOj/rKiPjBSOnw5E4EX/CP75y/fb6xnWNktffCNWMp/2oORocvXoxciUP5dw9wAi0d+TdE
0TCd5hvGtjnYS408QlRWSN6i4zxZnG8UokkwFstJ4293Yf+MctcOS1WZHuYnWvmSPGLq+/Eb56fm
nzY/P39pQ22EsmKglpOveX/i/bfOj71/6TalsYLABpzpz29s/r7CqFOyXR6RamFkrVBDfHjrhW+x
BRDo4N7f3/tvfH975fzOk47OGUHlUBvkP7bngHNFxFRpHrL++3f/9PZ++nL+5p/exvu/lNH2a9KW
5wqfz9YXCcNCAyQEYLvPcWufnD7APFw1aJmZomAXts2dURhPeSKUS1TBSfLp/CD+EAhcnMA8u0G8
wTI5XbzcPRrq8KpW8Bin2OVsqDDuZGbCWDfR9RPNx6tvTtaOqh6p5XTnR4+1rW4TehZrvYpfderc
NfIoOJANO13sGd7C4OzE+9ouYAipcm8ZfHOyLcGZ9gKtobPu+2E6MJJWt2RWcwTr2la0zlcP3MbZ
apOngH3Nlu4G21GDATBf6nveBCHvNeWgiY1oo2hXfxr98+Rl31J1dB674Llogk1RDdodEUxp1WGY
rLpPWcc62zRhS8gAbe7J6ap1nMVfA4XL8tRP/UmUNJL61nhtRf0at4mAJybVqhGgnGaILo3ovtae
c8VjjfUWUXEQ18dIe2SfZh6TMVlPfJZr1nNvjbKHlqrT58cSgrDSBi7ZPoSm5dHISpRKluBQgnHE
iQKkb+ETCDWRcMlMXLzgDW2WpdrvM07Bm57HJh30gBRkv4q3rkowb9HXd8DY02WWI0sy6PdookaK
A6hHKnNe+rL+ho5Z24iRjcUkjE1YPE0I7j+Dr9gSR2FtOEjOPUSXBaLAa1fiqbSr4U7p0KqONHQ4
lZGYE6cgcIuEyqJtrOqT6iIPglG/bjsl23mJ1x9N5K99eKc0Vr2NVO+Qu8I6DcjZ8aZCUTHTtrg0
3yLPgrvRjcV944aHhvblPkfxvWgBLi1pfpmbAKfUUity6060bJfyFAyXwF/YdYV50yAAZBUmpi63
zr3Sa2dP9bagiI1DkmXDKvEC51iG/Q+YJ+OWGwM2RzLuhqZv4byDj7Pdadp6qQ4vxUPV2Jk+Osqu
y9deoJDs1Y9rNVWhG9uKtgmkJ5MeGQmtI4lhTt/urQynWNcCgDLRFu/ykZDxwInvVAFVzOGIotNm
0OTryQD32w0okB5QrGKu20SauQi7hgm7jh1T35f4SKFENv879P1v5RrraMzFhxndX6a+tyD//uP/
oNp5zr5/nBb//sI/kl20f8m5qmYZJAQTRKy+J7vYGmNhIfDmyZGnzRzyQ7CxrjHlk3IrxsY6T/0R
bMyPE0wACXTRePiPWOff55q/ZfK8x1V/TElCaPXTPJGqlEErY2QheF/Gz4K+svLbKnVdekw28HGs
xN/YEFrq/eiAIVe9/FrVaiN5GMDbM+TjJG9bmzxj6sX8dNMm9iVatlTb7HfvnXw6hrr5BP6fa2h4
cuqIoYyG8Sp+JpvibOfqBt00seXnIM33dX4xzPATe9VLH7nF0uyHbacRveV2DVxtx8G0ON3CwXIO
WvGp6dlsTgER53mP/tjzd36aXBK1o1Bw8gZHSZLSPwUOh3TioZ3OduWIVQhBbQnB9xAbybhUIlyg
qoE3STPfGpzwmfItjwOilMFSKTiAGDGjIuUCgBtawxFGXSnJqDIkPRpp/Du1fSkSAsT0QbuC1dg1
wv7eQZ2s3JT6pSYm0KrFzjVS8iSY/ekQnpSekMf2vkH+jD2VPM30Rz+ON6Ws1mB5f4xMswx6xB6C
U5NcXDtUPtuoaQmD7M4xeRQ+ocrAPZRVxqigV9mZNMk5z7B6Z5jC2IGIksEAbbewsi9KqB4REh1z
V726nkqiBVfobLx6JcxZfVOl2gMhgxRr1bqux21oJeeqCd9YGiG7hY8A6m6h097rgfnUxv46PdRe
vbZzB5TpgHwacU8cPWvmdBx7/pkxxD+tuxFDCK14T6sb+ka7EXrMtG1iuDpS6vWYEuNDz8JcRQrt
6ugcgp0ztfBcaGC8Y8BB7aYRjDpze6cnPRqi+KCl7qXHzZLbSGzHemMr41WdrHMzPqoJDlFXBG9G
ynHgW/kRxRx2Vxytpdj1mb8eo5SahY4U3BDsi/xm2J/TImHuGjYFIjrjKe6SZ58IeL9fu452LQJz
x0X9ECGm0nT/AIL2LD9hzesf2lqnExW/iDh5M30UZw1tWP6MBbUlgQ1nBPX3WrmtYvV1VAHkaSCN
1WE7ZhaYQG2VZDDn4nYJu+nmZrA2qrw/ThZUGR/3RW24h0HrrwOFTzviNCcYTaPxPJnkN/AXLIaj
FogdMQ3gQgjX89krwkKT5rsNWXdnw5we5DFJu2anwm4RZnggG/jVKQiAcdbY0+4t5IR9IZ7ArCMU
ZKhACkGFg2j+HSOKgGE06JyRNdkr0KBK/82rHWuRZMPWH5JnULO46es1gr0DjesVgGooWOe8Ga8d
Q7hQDZ/MNnqjD8wiwfiElgAJJwCK44PBeZ6O4c6j9ZBX48MwwRBC6TpE0xVyKXDxZlNGHKtK9TnO
qYOGbVV2N5G095WSnju5HDgvQzA9uFN766Fd0AHX+UjQkD3X3Vd3bLjYTw9yfCY/wVYdj0oSn0WQ
Pss/jDweNb+/2SHkvHxCz9muyG5adD0pivyTyCBYDWgpDaB8ps5HQ3TMta9V3Ar9FtOzDq/SN2gC
BtXK5d8Tu/YafRaoQPOpHuq1O5m7UDgvKNKngDXBE+3nFs2uPLbjeDjK9wZwj/5719yHaPKiSd9G
kdx9sxS0wXS0KIEnj3O9TdtNWidvIFjXYfjUd/UaOey9rjUbeTC5JY2KUH/wGn+lpw8NfylUKE9D
QRcmVqcHVexrxf2M5WWDfeqgRNUmxxWGt+dK2XWliXEP7I0N1Roh+1Vpxwc76rfY9lhl8vCZuegj
yu5Pp3owL6JSXwNmM6Hnrzqd1FYDXJJhD6+u6X3JzB5+SfTWZONRZ0JVcjCTXIt56QA++4J9uFCu
Xp+fDNkP7zVw1s2uJGQ1cayLMLv7qVSvBYJfxqHymDWN6Wi8WFH8SYVB3FTGrtSTc1ry3uFvYZHn
kOAvTXN8WX2rjequxVPpFs09AT0bYo5IFBqOEyeC/L8Shhs8EEz+rlw07I3pa8fSbF9rb7gOHJuV
aGlFcIoxuN96AbM/ti9ysUINRgtGg6LaIGHQ7O5eLtiwSMhPj+5crmxNND1oZOY2ZflF9x7adLg3
PDk5EMOrHvyoQ/JUBusiT0m5Jsj8bwAGG3kS1TrnmKaFxLj7zlPbyqTgjCuNK55QDsNeVjEDq80N
ERKZ4TWxst01aKLnht+RZKxuLkESiD7YolicaulzBIOqUoJTFVzk70p1+zKfcdpwQX3g09AT3xpF
uWiZl67JVbgj0hxmDF7iRTAaX/DRhwu/0KPDoDRMsMGwJgDPseCC7o7KZ0ILux0evFeMtf6+dMl9
brziZLSwxfXeOkQssaeYYSVi2lFdW8xHY8B7XO6+JOE07qIOXHpAmETSxk/pMJCyRALZmKeEQ9Tf
DFoiC8NzaNHFTAG9rEfFFEEaXJIHiXcaNQnZJvdDH3QHTSolZrzjfG9+bJxgMPdps29thndBpG8m
5t0kX4XiMN+bbxRR/f6lMOTbXgBKqxHUtNIZQk/Vtf3HjiSrVWc0J6bi3kFF+7pIlMQjDSyQkRbV
pB3mm34stUMaiWbjTeaj5pT0zVrv4DnZZsiTxyDU4UHLvFvHLfx92sXLNoEJN6rhA1K/YD8iPXWC
iSWkVXegEjaao6wnQuPpNa0zoax7dgxcA4D1PTn1G5jWTTygNsMQGrG9YpJol3CteaTRT0oR9BiR
smxRtkp9nFs7802L3INJbTnhUKgvdlANG4oiDPg0uALU8wmJv5mM/qX+enAgh5nPk+nuAq4C6zJw
nrEHYmpqO+cQIhYgHhV5RkSgAk5qnN3horXI7GCb/4B3v4HhA+InVXBpV6a60Brwv37GgQ0q+TVR
4kOXmRdHkNUTdDhSgdnnxfiEc5r5L6c5cz7MzNYF79EtdaebX41LTrb16FHoCNP5yqC8uVOjNbY9
V8Ow7LD8DXoJXCS2n2zC3ZFwkBI/3scivyQWwdCes53M8DkUO6VHhG7Fhw9F/a/0gH8tk10dEaaF
lxG1uP2z+SGMkPIwksnh68Rv4FR6LbnPbIRiznChrzsp47Gkjhrsf5T8/SyIdNgvu+weDFOoQsPS
+mfBnyv6NgMdzYbY164jcWyIIq19wrSR9YVCJ4ygXCUe3E6odpRK//APZ7fzJ70hv56QONT8+H10
1/45xrS3bXz+XpFDFKOIZ60B5r9RyoJOwS0GwmQZ4XOd75vhU2imx0qwqlHYBtH4D5mmmtSffhQ+
zm/EYV9F0YaE1v7JfuIbmYuzy8voifaYa7qbSWVC2K1jq3djQWGQNDebEakD2qDVqnWWtABuy3Wm
cfVJKFhdQFiZQD//+Pd/IrlH++s7c5HgSmeUht31z59QEcM4j4C17dyWLZSaHUlg/qTUYboc+p4i
1ITfHrcv8+Fd1NTnyfhKJUaU/TU3o2fVHV6NgAVgLg8dkz7YVreUxyKZHhouXUY0Lmnkn2VthxZ9
S5ww4iLzyXJ7usLmLuAEkFW62nCmJCjQg+iABuAKdW5X8Vn0vrNK8nIZBN0NABIN+if64ZuSi5/H
XBm2+LZy6ls59rsEWg6hN9SwIFY6b4PoB9FFvS6Nak04Fp6I8ZVUnkdrEBd3NJa2UV0dOC3Mq99K
t+XHR6SgImahStSFLcmsDWovIqZQ0HOpygeEV313H1RoU/7+U/jV4SE0VceXpAGWmt2TH3SxehKi
QtAFGU16vRG5eiV24ZAmL3NlPTxoTbX/+19IgvIvPneB9JFduyM4R3763N1ec9ibcmYyxD/WiQy6
xmbKmCjvbzUXPnBmMVoCFrVJYTTcdvdsdw+lSA8GdX3SmXtt+hzU2T7Lz6R13ly3XQ56dodOnINB
cvkIXLoaAN8xN97V+hExKG5w2XBquXT02WliPWwpxeTP7Z1igzXD7KydoACVu4KEI8ElBk7ThyNp
AARjTw8du6rUrNZuFCzH9JtVa7QP+y37e3TEyTkLOyIiX5wAnpgGw9G1sJ4N0JV0COzhqFvroXeY
BWmmshIFcXrYHHQ6dvhsOIq8s+dIspYXv2pNCyyiu9fJ7IG9dZfFw0Nve/ch7ayOLRgVuPGkJ1TH
JPglpvG1YjsKuPNZFq1NAQbdTC4pbIaqHV87nXIsC9myB7ey2mMXAoOG0megZUxIkZoStSWepCuu
R+YkxtOgRG+Kjk7IN1doPjdjkTyDVzjY+qoxrkNhEOWF0ohVu2ucJ6vTrnK7R8VypH/K6Wrav+2T
cmun05ge8dyV2adB56LFv0Ppqd8ssuaMnBCPdmVr3bF31FcPLZ2t0Sb4+yPtZ4eQXPmE7UC9UWlA
E/P75/VlIv+rFKQTQUtgDs6WbuBj1x5sr3iU/+TMKnbZP6y2v1r16TJzsQUixnhNPv/hbKpwN9qJ
GFlsYzZkNRvT/J8vqb84ZQmpxj8nb13d+emXhEEZN4mqknLjADroTUhOejLdV0O8LSH72bSCPjGd
vE0ETo0OMWKaeoSv+Sar7MqdjlBu1qFBjpYJNFanHaHol5htT6eLJ5uFEEMS0gBek6OGjqIXxtHU
TV18xhENWR1hDAtxnA4Pra8/dBFLNXkJQK/ImsMgVSPOG+z2ZvD5t178rLvjsWkaQl54m+zLbGN6
CFxxiQuxGwxKchAUpn2b+mFnstGRb9KkDiktnL+Gdc+8lUNmjUvpS0GHwXEBbg5XHPxnt2/vNdt8
8tPh6FjROSPnJND9tVKPEFutS0NUhzqBmTdR6evmccJ/7tH6qOkX6Hj3F3T3kHXnjxrmQyRV2bod
KL1UPXwzuVwoI3uSMD53Q3zQdXeR8Ek6ibGTfQX569SKhaaLzKeMqRxz8HVc2k8qNjG5KZHkCIX3
4nn9vVzBBfu1vz+4Mc/+dRnlEMP4xq5IFcL8yVub6UUz5GOa7RD8E8CUdogCItRGDfumyhbwdWL1
mCdKs9QCPiNlCLd9XeyDQflMQEOC4a+7MEt67dgatsK6tIJpePNg5tOyZIcut25dRwTJcAsU/1Q7
+gmYxFeXfJgia2jJqZfICB9HJ36OwNxwyeJP2mftnmilTU7jLzMJwoGoFpW0ADrOfKpRWVS01XBr
PfMiV9Vy6l5zZFWKWh9DchRtVv6Uxcw28rMo+E2jc1CQEhb2sNVoLtC985Th5jrdTWsh5aIySPNv
cpNq41mtFPDbU7MpaI7URrtNTaod+i9WMTyUgXplgzf0YgnxYyurMdKAV2T/UYObF9JtfA29eVXj
Ie1fR+DAsggya9myMJ5cma4sMaWevUXm8mCZ/Itbn1PC8D4VtOga5yU2lRu1++8jhNfh//661fyL
VYzCTf4POji98J8+5h6FWdL0XbbrnQwKJi7pwqav2TPU4CA3Ggj+1sEjRfLvjy99tur8VDg6lM9c
oTVNlynpf17LSmEAVRRttkNp/0B8+Vle50hZ6JJ23at8GEl69vpmJftncdStPEPsKgqeYqTxQocT
3MzOqAmpnfRVRsaALLJj2pqVqoHi4fO0XiwaKSKvFrJecmiU2sTC0t3IYuepc+tNX0YHuWT0IeEE
uIM6a8vIz+7ZDyUuVVg6vvqedQmQ4Qqae9EIpb5IzhA3H+S6G3HQRRktRJB/VcrUBw5chIaF2Cmw
ijefood6Ii+nV+x+K0wbZycSJzmu75r4nBnsx6PpNmBtwfSKP59z2DfiZ/lvNib1YdLUh2hSz2XL
5xK/KHYC9IZtH6+NQ2DddrXW4T2B1T3IQsceVBxZ5qVm5zpBVSqTC6Hijuk90Q/kjO2cJ9mh8DsV
AmLA5VZciil9k+0QpxvuMirz73mJKD1FQtjkK61/q5Jo0/Tp2RJUHeM0vabq2iClmxYB8QJLJRwu
U8NZKcs6sDbPE/BPDJ53PmZdVr8+WwSltiBKbFNLPUecHEZVLAJHPRcQv8lXJeUmfm5H+yK71hr9
OtltGkufwadYyyYce69X+Y8GkXSvx//F3bl1N40kcfyrcPbdWt0vDzsPMIEkEMgQJss+5QjH2LId
KZEsO/an31+ppWDJHmDSnLN9VjMvYFPqblfX5V835/JhlJ3b9DMu5/VH0fAZd2OzDt5Pb7aX8ud7
kjRIUMqAi8o6u8iBk9eP4cWsIuNxtnt8mS0Yq3tD96nV0j8V6SvIWoG/6K/WHxwm14oTu60/xdvN
2CnmVzvAGae2r0bnInVrQHL7Zn7hEjpwdvPUz+YXTl7jbM5S32dVowAJDfp6R1eI7Q2tVhc0gwqC
z4K00aTmdcntze2AmnUQ+CXqA+vyfnY1p2JVDCZnub32l/7n+XR2QsPIE2exG69nqDqsiXV+x5Cu
+Tk9NM9HNO52aZY8jc4z0uQFa1utlsCLDyfT4hTr9px2dm8bhifoIWZkhhp+3HCeSC8fVMDP6W2O
FqR67L3khIMhvnLvNmeifHJ/hQcZ0LyI5OXp2B6B6wvDCfo6R6neP+I7VA+gNczAiBjo87KK1tfL
HREepiecrB8Q/rv1m/UDqDPiWHDC3f3N5Pvig5K6Q/WEtxkEiR3Q/YGaxL74WG69+QNp/nen1DKM
84qD3G3OvJs/wbkAPGoaOoszGtd374AxidHQaoiLJNizMFY1S0Km4OADrBIg4mLDgN1F0IjthkDk
fnmYY+CW2dci2Y7nMY1Bg8f3KO+rRJpzh+TuLTcLksOAXk+qPxYjEvxtOmQ8ZiP33F+jc/Jy5J/Y
TOlKHuvtqSfj9by6vryLcNKnVADawT0mc7xjNFj22REUKdxxTR7Du/I16aHpfcmMwen8nlpBQI2y
AAtdFWCbpM1uXr6ncS3u56x++egWbzb0nU5Aueer7TXdbunJ+NUuvftXTIb7KvJltvPOivmcOUj2
K5Hqob96e+IinETmXE1H9nv7oaQ6aJbaMVbIenNNTshH2mmfru6l7Sc9KssT0eFLmpPe0Ou5IJL9
sMHUE71bLy8SOFLuXxUlFKVdrYlrLOf2pVATM2nqimtMR4EPI7JuC2ICwhULRqcKkQS8n+KpC0EG
RoQTKIc6F0/Dr9afnAXJVsV2vCXxuga3v9vmGeDT61Nypz8mRf3RfpfJtEZnu3mzXjBNKWdWw0P1
dbmqP9HP8lIu9CrqTP//m2LrdiMSFj/JaXux/aOelNuPk4oky6c4tHx6WWT56hPzlp/zpS7AfZxQ
W4X9g/JtKhTFwfjnAa1mxd+jsUxZc31LibfvW6HUW3uh3RgyCTbOssin7cejOLEiz02QFR7GAo8q
GN87pL86hoNVHTmq73/neztQqQ5nt//6h+v4YnjpnUJoedKKzKMmvXkw6PdPIfEtADrP9lz1JoO2
D0jjs1q97UeWT2U4bYB8tX12ub99gFIrQFXEFPQ3rzJo/wLi6l4Cz7UEBQcYcNUlQGHu7z/2LJ8W
t5Fvt+xh3Cl4/HRgeVpc4DmWz29MDT5NHuQZXoLE8jxkAT3o1ClhNvBCg3jB8wBLdU8hsGKfDfph
/LTLHi+IqPBcrOdEnZJxEoH8qlhXIHqJleDZRkmnFYZqIbTc2Inp/BGoU1BX0CReQC0oBlXu/JOi
/XvKkf5o0u8zOioXuCeWS6YZ/Y7M23/oil2vJxFi5CKFDMj9o/uPbSsUtZHYrcQwTi6ST6irHD1p
ciO9apzgqEBIXAu7wcEXbZWDkkAGXQUCiwcZn43V9neugmOR5Ykh2ErFBN7aF4vkfAY0+RF8XZ2S
caxAh6JELer5AsELrICOQj6BUfUMVWRkBTZ2ImFTdQqITbNUJBN2Whvu+afg29wICvlbfj8wFKLI
imm2hKHQag/zDAU/dAm26wlHzCH6W3EILccPjEbH4cpEtHtyQ/UqkyQCPaDAjLX2Dxf4SD38JjIo
5OFy7UuE2LX4/XFPXAWRi2dp2F2g6k/XdfBxnbCabaqyn278/imIiUALRBxHc0+B9AJdXnCthPa5
Hi3g+kwQBagNHLQ4aLfP56YxgeOoRWkJRAkASe2CugoD/zkCZIkoVaG8QT3GWYuIA8kF0RII+Azk
/fhYwy1UNFCOjhNaIQIDMEkdk+I6g8QirdaFgbVOwXctmwguIwJaLGUgFhMPE8G2yehpPzdPObiU
HOqeAuYg0xG8KGJgszyDG5EkVuzYAiQYazQjtHR5wYstEk0iLxh4z1GIasSnokJJyQPzjGWH5Bxd
HogsmzxLJwE3a57BTXDsBPcycFxiUM2rDJIEHoC4rmng4QzwI9vUwh3df4R3TSNO/JJWaxgnD1Ho
njaS5FtskPw+v5UEB1wQWiSBoT5j4/YvUzd090+AhWa3Lv8NNh4BOuOFUCHZWo7m4Qa0ZNXdPtB6
BBCF9dOaPgNRSHyJFvyu7ZPe2jzmqUPHSXR9RZggjnw6HbfpQkP0JA6IspErRiKROibzTkGWp6sQ
PCuMg9DBKTwuEDEaMBgQmaZC60RZHF2/2fMsipJpa9KFWQZyAVBVNAZRGFN5gYpvV5sX8BgTCsdp
+6w4foAnYhwScnTInbRbEMk0E4GxGNpxZwxERowCHMNWzTM0k8GWo4gRLR3sapxcICzu694IPyCk
BkQdYCg3D8y1j6GEiUWfAWLTUWsuG2cu8utxi7X8RlGUnIFLHsZR4RiHxCWxp+m5oA5JmecG2cxk
jOkDSQhHhoHF0lVCPX1WUJkIyEbPOGORFBldjwmPgcAyyDo9b5uHTe5fBDQCAbeIqj1ijs1jmlB0
Ev00BN/CM2ZKAmhM8wykQYOrS5gJu7E7JLMgRUYaOrriAIvRo3lJ5PqtFTDUjw6YIklZlBcoE90g
QUA0XDLS9cQh6h/khAqab7bg/lXAYnap46G4ohUUxukEQoAq7qWBK4tBHDgBKMpReYALGXnkLUnH
HDluo3jAcZWIfv72sY782Ack5Hfubvo+DyRYT7FNFsqe3WDWKdCHSPsQEqblxHhF3SYHDjQRFlKV
qCykZWPz/K9YYcyospUkyk6zIu/1jfJ/EkkbUPiWpEpkgWFAzAQi1eSYSgBNhg1I/jLXfaaNqrZK
cC10v0ciJj/x/j0g94LhhZigHYsYF29nWkesu33PtuhbxF0YAmmJtBtjzJRLtV3zGKcKyMjTzsUi
3E5dKblowbekin0mAEiTxmp4ih3SZppKcEml05aGJOB4WD0BcNQxSRBxCnHguxy4ehROYZJidMgi
1zSO3NgKJIrKIK++JCDngqgVE74kB0kedekM2j69LnTBVImqJTH3wG8h46GXZMMkFJcDm/z8FfiJ
I3oq/mC+7/K2KfvIJtWx6pC/+kJX7nD4eVvq0NQzoC57X5QqEPVuVfQgf/6tN9OvMfz2PuwMweY9
7T9vN3j46t67ul11f3maTcq0HM+YfiZVLu0yfzQdsPnu0eKVJ5/gB4SrRbpvQkiwvPuzBt0y2xV5
n3Djr347uoNhiT+34HKR5lVadUuUn1FlnupSfpUuqZIr86y3agU1aNMulkWZ3hb7q1bXU59ynk/G
9FWuVz3ijUekS/z3yTLdpOVkn7Kys7UptyMyXxRfX9D4qb770j92SWzp3vp8LnzNqWe3vd+TSIDo
BN31v5kU5bS/5LY6RpfyKSeeZd0KG/b2gF+6v3j+YZzdprMeA7bYie6Cz5bLjNrP/o1UVpg26fw2
SwdSRFVcaFMuNn22UOlIumTfHsommpM4+j/eW1ZWjxfbjlLDFwr70V3zu6LOqoNjVl6ELu2LNMt7
0qONYejTLbcHPZNVFpE+6apKx7O6mqxWPZ52lV+pTT8bz7Jp2nfbVdxbnzS6oCpWPc5uazb1aVdV
xv/39z3ZRGRO8hZ+BfWiLoekJeinTZqOOgMZwtg6ybjSpfx+8qVMB9YTnrEk9OmTXqd9vdVmjeoT
3rw4TRnBNcv6ah36knTwK+ifT8pqsu1oNXa21yT+/griF5PHbNxTY23m1K8g/p+iXAzWLWE2bdJF
uZq9eEXvOjRl/3IqP/3XvOD3dDG8+yrrXpf8h1nWP3FV0qBNdrHEIunPPG8rh7RJlxNGXne/XMOC
KmKqS/hykufVdrlOB25CW+ujS/5H8wA0vb0rZjUfZ8Q220Z3/eoFh4wo5EFKdcl/4vQnVTXpmRRt
JbI+7ce+V9nWeevS/XOVzrqdCyOSfiH1ULpkryflHZqtI9RQVimU2pSZIpoN2LvN0dUl/e8UvcM4
q/7VbNsqaBOfVKsX18cWr8pzteln1bjIGSjdO3PVF0SbNg2sOZg+5Sbz6/uUjyFNT7HJQ/xJdVb5
4RdAwITweDlJy9/+CwAA//8=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5" fmlaLink="Analysis!$C$2" max="10" min="1" page="10" val="4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247648</xdr:colOff>
      <xdr:row>1</xdr:row>
      <xdr:rowOff>19050</xdr:rowOff>
    </xdr:from>
    <xdr:to>
      <xdr:col>4</xdr:col>
      <xdr:colOff>228598</xdr:colOff>
      <xdr:row>4</xdr:row>
      <xdr:rowOff>104775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247648" y="209550"/>
          <a:ext cx="2673350" cy="657225"/>
          <a:chOff x="10201274" y="152401"/>
          <a:chExt cx="2419350" cy="657225"/>
        </a:xfrm>
      </xdr:grpSpPr>
      <xdr:pic>
        <xdr:nvPicPr>
          <xdr:cNvPr id="3" name="Graphic 2" descr="Box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201274" y="171449"/>
            <a:ext cx="628650" cy="62865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0467974" y="152401"/>
            <a:ext cx="2124075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Home</a:t>
            </a:r>
            <a:r>
              <a:rPr lang="en-US" sz="1800" baseline="0">
                <a:solidFill>
                  <a:schemeClr val="bg1"/>
                </a:solidFill>
                <a:latin typeface="Arial Black" panose="020B0A04020102020204" pitchFamily="34" charset="0"/>
              </a:rPr>
              <a:t> </a:t>
            </a:r>
            <a:r>
              <a:rPr lang="en-US" sz="1400">
                <a:solidFill>
                  <a:schemeClr val="accent2">
                    <a:lumMod val="40000"/>
                    <a:lumOff val="60000"/>
                  </a:schemeClr>
                </a:solidFill>
                <a:latin typeface="Arial Black" panose="020B0A04020102020204" pitchFamily="34" charset="0"/>
              </a:rPr>
              <a:t>Luxury</a:t>
            </a:r>
            <a:r>
              <a:rPr lang="en-US" sz="1800">
                <a:solidFill>
                  <a:schemeClr val="bg1"/>
                </a:solidFill>
                <a:latin typeface="Arial Black" panose="020B0A04020102020204" pitchFamily="34" charset="0"/>
              </a:rPr>
              <a:t> </a:t>
            </a:r>
            <a:endParaRPr lang="en-US" sz="1800" b="1">
              <a:solidFill>
                <a:schemeClr val="bg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 txBox="1"/>
        </xdr:nvSpPr>
        <xdr:spPr>
          <a:xfrm>
            <a:off x="10496549" y="390526"/>
            <a:ext cx="2124075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Kitchen</a:t>
            </a:r>
            <a:r>
              <a:rPr lang="en-US" sz="2400" baseline="0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 </a:t>
            </a:r>
            <a:endParaRPr lang="en-US" sz="2400" b="1">
              <a:solidFill>
                <a:schemeClr val="bg1"/>
              </a:solidFill>
              <a:latin typeface="Arial Black" panose="020B0A04020102020204" pitchFamily="34" charset="0"/>
            </a:endParaRPr>
          </a:p>
        </xdr:txBody>
      </xdr:sp>
    </xdr:grpSp>
    <xdr:clientData/>
  </xdr:twoCellAnchor>
  <xdr:twoCellAnchor>
    <xdr:from>
      <xdr:col>0</xdr:col>
      <xdr:colOff>241300</xdr:colOff>
      <xdr:row>7</xdr:row>
      <xdr:rowOff>63500</xdr:rowOff>
    </xdr:from>
    <xdr:to>
      <xdr:col>9</xdr:col>
      <xdr:colOff>0</xdr:colOff>
      <xdr:row>42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419100</xdr:colOff>
      <xdr:row>26</xdr:row>
      <xdr:rowOff>25400</xdr:rowOff>
    </xdr:from>
    <xdr:to>
      <xdr:col>15</xdr:col>
      <xdr:colOff>356108</xdr:colOff>
      <xdr:row>44</xdr:row>
      <xdr:rowOff>189992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381000</xdr:colOff>
      <xdr:row>1</xdr:row>
      <xdr:rowOff>25400</xdr:rowOff>
    </xdr:from>
    <xdr:to>
      <xdr:col>18</xdr:col>
      <xdr:colOff>508000</xdr:colOff>
      <xdr:row>5</xdr:row>
      <xdr:rowOff>76200</xdr:rowOff>
    </xdr:to>
    <xdr:sp macro="" textlink="Analysis!E6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073400" y="215900"/>
          <a:ext cx="9550400" cy="81280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C0763331-E80F-2749-AFEB-B2E74746A5D4}" type="TxLink">
            <a:rPr lang="en-US" sz="44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cs typeface="Calibri"/>
            </a:rPr>
            <a:pPr algn="l"/>
            <a:t>Summary for Sales of Breadbox </a:t>
          </a:fld>
          <a:endParaRPr lang="en-US" sz="16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7</xdr:row>
      <xdr:rowOff>127000</xdr:rowOff>
    </xdr:from>
    <xdr:to>
      <xdr:col>24</xdr:col>
      <xdr:colOff>635000</xdr:colOff>
      <xdr:row>27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5200" y="1460500"/>
              <a:ext cx="6934200" cy="369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215900</xdr:colOff>
          <xdr:row>1</xdr:row>
          <xdr:rowOff>25400</xdr:rowOff>
        </xdr:from>
        <xdr:to>
          <xdr:col>24</xdr:col>
          <xdr:colOff>139700</xdr:colOff>
          <xdr:row>6</xdr:row>
          <xdr:rowOff>88900</xdr:rowOff>
        </xdr:to>
        <xdr:sp macro="" textlink="">
          <xdr:nvSpPr>
            <xdr:cNvPr id="1026" name="Spinne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7</xdr:col>
      <xdr:colOff>419100</xdr:colOff>
      <xdr:row>7</xdr:row>
      <xdr:rowOff>63500</xdr:rowOff>
    </xdr:from>
    <xdr:to>
      <xdr:col>15</xdr:col>
      <xdr:colOff>355600</xdr:colOff>
      <xdr:row>26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419100</xdr:colOff>
      <xdr:row>26</xdr:row>
      <xdr:rowOff>101600</xdr:rowOff>
    </xdr:from>
    <xdr:to>
      <xdr:col>24</xdr:col>
      <xdr:colOff>508000</xdr:colOff>
      <xdr:row>42</xdr:row>
      <xdr:rowOff>101600</xdr:rowOff>
    </xdr:to>
    <xdr:sp macro="" textlink="Analysis!G18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0515600" y="5054600"/>
          <a:ext cx="6146800" cy="3048000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1BD2E5A-D8CB-0B46-BCD7-4464CB576579}" type="TxLink">
            <a:rPr lang="en-US" sz="4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cs typeface="Calibri"/>
            </a:rPr>
            <a:pPr algn="l"/>
            <a:t>The map above shows the distribution of Breadbox  sales across the country</a:t>
          </a:fld>
          <a:endParaRPr lang="en-US" sz="40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800100</xdr:colOff>
      <xdr:row>19</xdr:row>
      <xdr:rowOff>12700</xdr:rowOff>
    </xdr:from>
    <xdr:to>
      <xdr:col>20</xdr:col>
      <xdr:colOff>400050</xdr:colOff>
      <xdr:row>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127000</xdr:colOff>
      <xdr:row>37</xdr:row>
      <xdr:rowOff>31750</xdr:rowOff>
    </xdr:from>
    <xdr:to>
      <xdr:col>15</xdr:col>
      <xdr:colOff>177800</xdr:colOff>
      <xdr:row>50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520700</xdr:colOff>
      <xdr:row>54</xdr:row>
      <xdr:rowOff>69850</xdr:rowOff>
    </xdr:from>
    <xdr:to>
      <xdr:col>11</xdr:col>
      <xdr:colOff>723900</xdr:colOff>
      <xdr:row>68</xdr:row>
      <xdr:rowOff>146050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1600" y="12782550"/>
              <a:ext cx="66167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781050</xdr:colOff>
      <xdr:row>24</xdr:row>
      <xdr:rowOff>165100</xdr:rowOff>
    </xdr:from>
    <xdr:to>
      <xdr:col>10</xdr:col>
      <xdr:colOff>641350</xdr:colOff>
      <xdr:row>35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077A-A270-4824-AE6E-D66251B707C3}">
  <dimension ref="A1:F2764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2022</v>
      </c>
      <c r="B2" t="s">
        <v>6</v>
      </c>
      <c r="C2" t="s">
        <v>7</v>
      </c>
      <c r="D2">
        <v>1829</v>
      </c>
      <c r="E2">
        <v>64872</v>
      </c>
      <c r="F2" t="s">
        <v>8</v>
      </c>
    </row>
    <row r="3" spans="1:6" x14ac:dyDescent="0.2">
      <c r="A3">
        <v>2022</v>
      </c>
      <c r="B3" t="s">
        <v>6</v>
      </c>
      <c r="C3" t="s">
        <v>9</v>
      </c>
      <c r="D3">
        <v>1354</v>
      </c>
      <c r="E3">
        <v>61216</v>
      </c>
      <c r="F3" t="s">
        <v>10</v>
      </c>
    </row>
    <row r="4" spans="1:6" x14ac:dyDescent="0.2">
      <c r="A4">
        <v>2022</v>
      </c>
      <c r="B4" t="s">
        <v>6</v>
      </c>
      <c r="C4" t="s">
        <v>11</v>
      </c>
      <c r="D4">
        <v>2565</v>
      </c>
      <c r="E4">
        <v>55909</v>
      </c>
      <c r="F4" t="s">
        <v>8</v>
      </c>
    </row>
    <row r="5" spans="1:6" x14ac:dyDescent="0.2">
      <c r="A5">
        <v>2022</v>
      </c>
      <c r="B5" t="s">
        <v>6</v>
      </c>
      <c r="C5" t="s">
        <v>12</v>
      </c>
      <c r="D5">
        <v>17651</v>
      </c>
      <c r="E5">
        <v>48534</v>
      </c>
      <c r="F5" t="s">
        <v>8</v>
      </c>
    </row>
    <row r="6" spans="1:6" x14ac:dyDescent="0.2">
      <c r="A6">
        <v>2022</v>
      </c>
      <c r="B6" t="s">
        <v>6</v>
      </c>
      <c r="C6" t="s">
        <v>13</v>
      </c>
      <c r="D6">
        <v>3312</v>
      </c>
      <c r="E6">
        <v>97879</v>
      </c>
      <c r="F6" t="s">
        <v>10</v>
      </c>
    </row>
    <row r="7" spans="1:6" x14ac:dyDescent="0.2">
      <c r="A7">
        <v>2022</v>
      </c>
      <c r="B7" t="s">
        <v>6</v>
      </c>
      <c r="C7" t="s">
        <v>14</v>
      </c>
      <c r="D7">
        <v>467</v>
      </c>
      <c r="E7">
        <v>49142</v>
      </c>
      <c r="F7" t="s">
        <v>10</v>
      </c>
    </row>
    <row r="8" spans="1:6" x14ac:dyDescent="0.2">
      <c r="A8">
        <v>2022</v>
      </c>
      <c r="B8" t="s">
        <v>6</v>
      </c>
      <c r="C8" t="s">
        <v>15</v>
      </c>
      <c r="D8">
        <v>186</v>
      </c>
      <c r="E8">
        <v>49290</v>
      </c>
      <c r="F8" t="s">
        <v>8</v>
      </c>
    </row>
    <row r="9" spans="1:6" x14ac:dyDescent="0.2">
      <c r="A9">
        <v>2022</v>
      </c>
      <c r="B9" t="s">
        <v>6</v>
      </c>
      <c r="C9" t="s">
        <v>16</v>
      </c>
      <c r="D9">
        <v>5394</v>
      </c>
      <c r="E9">
        <v>43717</v>
      </c>
      <c r="F9" t="s">
        <v>8</v>
      </c>
    </row>
    <row r="10" spans="1:6" x14ac:dyDescent="0.2">
      <c r="A10">
        <v>2022</v>
      </c>
      <c r="B10" t="s">
        <v>6</v>
      </c>
      <c r="C10" t="s">
        <v>17</v>
      </c>
      <c r="D10">
        <v>2794</v>
      </c>
      <c r="E10">
        <v>51978</v>
      </c>
      <c r="F10" t="s">
        <v>10</v>
      </c>
    </row>
    <row r="11" spans="1:6" x14ac:dyDescent="0.2">
      <c r="A11">
        <v>2022</v>
      </c>
      <c r="B11" t="s">
        <v>6</v>
      </c>
      <c r="C11" t="s">
        <v>18</v>
      </c>
      <c r="D11">
        <v>2531</v>
      </c>
      <c r="E11">
        <v>48820</v>
      </c>
      <c r="F11" t="s">
        <v>10</v>
      </c>
    </row>
    <row r="12" spans="1:6" x14ac:dyDescent="0.2">
      <c r="A12">
        <v>2022</v>
      </c>
      <c r="B12" t="s">
        <v>6</v>
      </c>
      <c r="C12" t="s">
        <v>19</v>
      </c>
      <c r="D12">
        <v>2818</v>
      </c>
      <c r="E12">
        <v>58259</v>
      </c>
      <c r="F12" t="s">
        <v>10</v>
      </c>
    </row>
    <row r="13" spans="1:6" x14ac:dyDescent="0.2">
      <c r="A13">
        <v>2022</v>
      </c>
      <c r="B13" t="s">
        <v>6</v>
      </c>
      <c r="C13" t="s">
        <v>20</v>
      </c>
      <c r="D13">
        <v>2302</v>
      </c>
      <c r="E13">
        <v>56732</v>
      </c>
      <c r="F13" t="s">
        <v>10</v>
      </c>
    </row>
    <row r="14" spans="1:6" x14ac:dyDescent="0.2">
      <c r="A14">
        <v>2022</v>
      </c>
      <c r="B14" t="s">
        <v>6</v>
      </c>
      <c r="C14" t="s">
        <v>21</v>
      </c>
      <c r="D14">
        <v>2911</v>
      </c>
      <c r="E14">
        <v>51588</v>
      </c>
      <c r="F14" t="s">
        <v>10</v>
      </c>
    </row>
    <row r="15" spans="1:6" x14ac:dyDescent="0.2">
      <c r="A15">
        <v>2022</v>
      </c>
      <c r="B15" t="s">
        <v>6</v>
      </c>
      <c r="C15" t="s">
        <v>22</v>
      </c>
      <c r="D15">
        <v>2613</v>
      </c>
      <c r="E15">
        <v>53721</v>
      </c>
      <c r="F15" t="s">
        <v>10</v>
      </c>
    </row>
    <row r="16" spans="1:6" x14ac:dyDescent="0.2">
      <c r="A16">
        <v>2022</v>
      </c>
      <c r="B16" t="s">
        <v>6</v>
      </c>
      <c r="C16" t="s">
        <v>23</v>
      </c>
      <c r="D16">
        <v>1632</v>
      </c>
      <c r="E16">
        <v>60605</v>
      </c>
      <c r="F16" t="s">
        <v>10</v>
      </c>
    </row>
    <row r="17" spans="1:6" x14ac:dyDescent="0.2">
      <c r="A17">
        <v>2022</v>
      </c>
      <c r="B17" t="s">
        <v>6</v>
      </c>
      <c r="C17" t="s">
        <v>24</v>
      </c>
      <c r="D17">
        <v>3143</v>
      </c>
      <c r="E17">
        <v>92727</v>
      </c>
      <c r="F17" t="s">
        <v>10</v>
      </c>
    </row>
    <row r="18" spans="1:6" x14ac:dyDescent="0.2">
      <c r="A18">
        <v>2022</v>
      </c>
      <c r="B18" t="s">
        <v>6</v>
      </c>
      <c r="C18" t="s">
        <v>25</v>
      </c>
      <c r="D18">
        <v>1581</v>
      </c>
      <c r="E18">
        <v>47422</v>
      </c>
      <c r="F18" t="s">
        <v>10</v>
      </c>
    </row>
    <row r="19" spans="1:6" x14ac:dyDescent="0.2">
      <c r="A19">
        <v>2022</v>
      </c>
      <c r="B19" t="s">
        <v>6</v>
      </c>
      <c r="C19" t="s">
        <v>26</v>
      </c>
      <c r="D19">
        <v>720</v>
      </c>
      <c r="E19">
        <v>52887</v>
      </c>
      <c r="F19" t="s">
        <v>10</v>
      </c>
    </row>
    <row r="20" spans="1:6" x14ac:dyDescent="0.2">
      <c r="A20">
        <v>2022</v>
      </c>
      <c r="B20" t="s">
        <v>6</v>
      </c>
      <c r="C20" t="s">
        <v>27</v>
      </c>
      <c r="D20">
        <v>999</v>
      </c>
      <c r="E20">
        <v>70628</v>
      </c>
      <c r="F20" t="s">
        <v>10</v>
      </c>
    </row>
    <row r="21" spans="1:6" x14ac:dyDescent="0.2">
      <c r="A21">
        <v>2022</v>
      </c>
      <c r="B21" t="s">
        <v>6</v>
      </c>
      <c r="C21" t="s">
        <v>28</v>
      </c>
      <c r="D21">
        <v>3574</v>
      </c>
      <c r="E21">
        <v>49309</v>
      </c>
      <c r="F21" t="s">
        <v>10</v>
      </c>
    </row>
    <row r="22" spans="1:6" x14ac:dyDescent="0.2">
      <c r="A22">
        <v>2022</v>
      </c>
      <c r="B22" t="s">
        <v>6</v>
      </c>
      <c r="C22" t="s">
        <v>29</v>
      </c>
      <c r="D22">
        <v>3175</v>
      </c>
      <c r="E22">
        <v>57276</v>
      </c>
      <c r="F22" t="s">
        <v>10</v>
      </c>
    </row>
    <row r="23" spans="1:6" x14ac:dyDescent="0.2">
      <c r="A23">
        <v>2022</v>
      </c>
      <c r="B23" t="s">
        <v>6</v>
      </c>
      <c r="C23" t="s">
        <v>30</v>
      </c>
      <c r="D23">
        <v>2070</v>
      </c>
      <c r="E23">
        <v>56525</v>
      </c>
      <c r="F23" t="s">
        <v>10</v>
      </c>
    </row>
    <row r="24" spans="1:6" x14ac:dyDescent="0.2">
      <c r="A24">
        <v>2022</v>
      </c>
      <c r="B24" t="s">
        <v>6</v>
      </c>
      <c r="C24" t="s">
        <v>31</v>
      </c>
      <c r="D24">
        <v>2123</v>
      </c>
      <c r="E24">
        <v>52677</v>
      </c>
      <c r="F24" t="s">
        <v>8</v>
      </c>
    </row>
    <row r="25" spans="1:6" x14ac:dyDescent="0.2">
      <c r="A25">
        <v>2022</v>
      </c>
      <c r="B25" t="s">
        <v>6</v>
      </c>
      <c r="C25" t="s">
        <v>32</v>
      </c>
      <c r="D25">
        <v>1847</v>
      </c>
      <c r="E25">
        <v>71945</v>
      </c>
      <c r="F25" t="s">
        <v>8</v>
      </c>
    </row>
    <row r="26" spans="1:6" x14ac:dyDescent="0.2">
      <c r="A26">
        <v>2022</v>
      </c>
      <c r="B26" t="s">
        <v>6</v>
      </c>
      <c r="C26" t="s">
        <v>33</v>
      </c>
      <c r="D26">
        <v>2469</v>
      </c>
      <c r="E26">
        <v>50449</v>
      </c>
      <c r="F26" t="s">
        <v>10</v>
      </c>
    </row>
    <row r="27" spans="1:6" x14ac:dyDescent="0.2">
      <c r="A27">
        <v>2022</v>
      </c>
      <c r="B27" t="s">
        <v>6</v>
      </c>
      <c r="C27" t="s">
        <v>34</v>
      </c>
      <c r="D27">
        <v>598</v>
      </c>
      <c r="E27">
        <v>94060</v>
      </c>
      <c r="F27" t="s">
        <v>8</v>
      </c>
    </row>
    <row r="28" spans="1:6" x14ac:dyDescent="0.2">
      <c r="A28">
        <v>2022</v>
      </c>
      <c r="B28" t="s">
        <v>6</v>
      </c>
      <c r="C28" t="s">
        <v>35</v>
      </c>
      <c r="D28">
        <v>350</v>
      </c>
      <c r="E28">
        <v>54051</v>
      </c>
      <c r="F28" t="s">
        <v>8</v>
      </c>
    </row>
    <row r="29" spans="1:6" x14ac:dyDescent="0.2">
      <c r="A29">
        <v>2022</v>
      </c>
      <c r="B29" t="s">
        <v>6</v>
      </c>
      <c r="C29" t="s">
        <v>36</v>
      </c>
      <c r="D29">
        <v>999</v>
      </c>
      <c r="E29">
        <v>50634</v>
      </c>
      <c r="F29" t="s">
        <v>10</v>
      </c>
    </row>
    <row r="30" spans="1:6" x14ac:dyDescent="0.2">
      <c r="A30">
        <v>2022</v>
      </c>
      <c r="B30" t="s">
        <v>6</v>
      </c>
      <c r="C30" t="s">
        <v>37</v>
      </c>
      <c r="D30">
        <v>2064</v>
      </c>
      <c r="E30">
        <v>71885</v>
      </c>
      <c r="F30" t="s">
        <v>10</v>
      </c>
    </row>
    <row r="31" spans="1:6" x14ac:dyDescent="0.2">
      <c r="A31">
        <v>2022</v>
      </c>
      <c r="B31" t="s">
        <v>6</v>
      </c>
      <c r="C31" t="s">
        <v>38</v>
      </c>
      <c r="D31">
        <v>3335</v>
      </c>
      <c r="E31">
        <v>50384</v>
      </c>
      <c r="F31" t="s">
        <v>8</v>
      </c>
    </row>
    <row r="32" spans="1:6" x14ac:dyDescent="0.2">
      <c r="A32">
        <v>2022</v>
      </c>
      <c r="B32" t="s">
        <v>6</v>
      </c>
      <c r="C32" t="s">
        <v>39</v>
      </c>
      <c r="D32">
        <v>3428</v>
      </c>
      <c r="E32">
        <v>48720</v>
      </c>
      <c r="F32" t="s">
        <v>8</v>
      </c>
    </row>
    <row r="33" spans="1:6" x14ac:dyDescent="0.2">
      <c r="A33">
        <v>2022</v>
      </c>
      <c r="B33" t="s">
        <v>6</v>
      </c>
      <c r="C33" t="s">
        <v>40</v>
      </c>
      <c r="D33">
        <v>1830</v>
      </c>
      <c r="E33">
        <v>98355</v>
      </c>
      <c r="F33" t="s">
        <v>10</v>
      </c>
    </row>
    <row r="34" spans="1:6" x14ac:dyDescent="0.2">
      <c r="A34">
        <v>2022</v>
      </c>
      <c r="B34" t="s">
        <v>6</v>
      </c>
      <c r="C34" t="s">
        <v>41</v>
      </c>
      <c r="D34">
        <v>2541</v>
      </c>
      <c r="E34">
        <v>57404</v>
      </c>
      <c r="F34" t="s">
        <v>8</v>
      </c>
    </row>
    <row r="35" spans="1:6" x14ac:dyDescent="0.2">
      <c r="A35">
        <v>2022</v>
      </c>
      <c r="B35" t="s">
        <v>6</v>
      </c>
      <c r="C35" t="s">
        <v>42</v>
      </c>
      <c r="D35">
        <v>4355</v>
      </c>
      <c r="E35">
        <v>96660</v>
      </c>
      <c r="F35" t="s">
        <v>10</v>
      </c>
    </row>
    <row r="36" spans="1:6" x14ac:dyDescent="0.2">
      <c r="A36">
        <v>2022</v>
      </c>
      <c r="B36" t="s">
        <v>6</v>
      </c>
      <c r="C36" t="s">
        <v>43</v>
      </c>
      <c r="D36">
        <v>4739</v>
      </c>
      <c r="E36">
        <v>46689</v>
      </c>
      <c r="F36" t="s">
        <v>8</v>
      </c>
    </row>
    <row r="37" spans="1:6" x14ac:dyDescent="0.2">
      <c r="A37">
        <v>2022</v>
      </c>
      <c r="B37" t="s">
        <v>6</v>
      </c>
      <c r="C37" t="s">
        <v>44</v>
      </c>
      <c r="D37">
        <v>3629</v>
      </c>
      <c r="E37">
        <v>67949</v>
      </c>
      <c r="F37" t="s">
        <v>8</v>
      </c>
    </row>
    <row r="38" spans="1:6" x14ac:dyDescent="0.2">
      <c r="A38">
        <v>2022</v>
      </c>
      <c r="B38" t="s">
        <v>6</v>
      </c>
      <c r="C38" t="s">
        <v>45</v>
      </c>
      <c r="D38">
        <v>205</v>
      </c>
      <c r="E38">
        <v>48071</v>
      </c>
      <c r="F38" t="s">
        <v>10</v>
      </c>
    </row>
    <row r="39" spans="1:6" x14ac:dyDescent="0.2">
      <c r="A39">
        <v>2022</v>
      </c>
      <c r="B39" t="s">
        <v>6</v>
      </c>
      <c r="C39" t="s">
        <v>46</v>
      </c>
      <c r="D39">
        <v>1375</v>
      </c>
      <c r="E39">
        <v>50990</v>
      </c>
      <c r="F39" t="s">
        <v>10</v>
      </c>
    </row>
    <row r="40" spans="1:6" x14ac:dyDescent="0.2">
      <c r="A40">
        <v>2022</v>
      </c>
      <c r="B40" t="s">
        <v>6</v>
      </c>
      <c r="C40" t="s">
        <v>47</v>
      </c>
      <c r="D40">
        <v>1099</v>
      </c>
      <c r="E40">
        <v>51582</v>
      </c>
      <c r="F40" t="s">
        <v>8</v>
      </c>
    </row>
    <row r="41" spans="1:6" x14ac:dyDescent="0.2">
      <c r="A41">
        <v>2022</v>
      </c>
      <c r="B41" t="s">
        <v>6</v>
      </c>
      <c r="C41" t="s">
        <v>48</v>
      </c>
      <c r="D41">
        <v>1130</v>
      </c>
      <c r="E41">
        <v>54930</v>
      </c>
      <c r="F41" t="s">
        <v>8</v>
      </c>
    </row>
    <row r="42" spans="1:6" x14ac:dyDescent="0.2">
      <c r="A42">
        <v>2022</v>
      </c>
      <c r="B42" t="s">
        <v>6</v>
      </c>
      <c r="C42" t="s">
        <v>49</v>
      </c>
      <c r="D42">
        <v>19698</v>
      </c>
      <c r="E42">
        <v>123086</v>
      </c>
      <c r="F42" t="s">
        <v>10</v>
      </c>
    </row>
    <row r="43" spans="1:6" x14ac:dyDescent="0.2">
      <c r="A43">
        <v>2022</v>
      </c>
      <c r="B43" t="s">
        <v>6</v>
      </c>
      <c r="C43" t="s">
        <v>50</v>
      </c>
      <c r="D43">
        <v>1066</v>
      </c>
      <c r="E43">
        <v>71747</v>
      </c>
      <c r="F43" t="s">
        <v>10</v>
      </c>
    </row>
    <row r="44" spans="1:6" x14ac:dyDescent="0.2">
      <c r="A44">
        <v>2022</v>
      </c>
      <c r="B44" t="s">
        <v>6</v>
      </c>
      <c r="C44" t="s">
        <v>51</v>
      </c>
      <c r="D44">
        <v>571</v>
      </c>
      <c r="E44">
        <v>47096</v>
      </c>
      <c r="F44" t="s">
        <v>10</v>
      </c>
    </row>
    <row r="45" spans="1:6" x14ac:dyDescent="0.2">
      <c r="A45">
        <v>2022</v>
      </c>
      <c r="B45" t="s">
        <v>6</v>
      </c>
      <c r="C45" t="s">
        <v>52</v>
      </c>
      <c r="D45">
        <v>2073</v>
      </c>
      <c r="E45">
        <v>54671</v>
      </c>
      <c r="F45" t="s">
        <v>10</v>
      </c>
    </row>
    <row r="46" spans="1:6" x14ac:dyDescent="0.2">
      <c r="A46">
        <v>2022</v>
      </c>
      <c r="B46" t="s">
        <v>6</v>
      </c>
      <c r="C46" t="s">
        <v>53</v>
      </c>
      <c r="D46">
        <v>6971</v>
      </c>
      <c r="E46">
        <v>42964</v>
      </c>
      <c r="F46" t="s">
        <v>10</v>
      </c>
    </row>
    <row r="47" spans="1:6" x14ac:dyDescent="0.2">
      <c r="A47">
        <v>2022</v>
      </c>
      <c r="B47" t="s">
        <v>6</v>
      </c>
      <c r="C47" t="s">
        <v>54</v>
      </c>
      <c r="D47">
        <v>1117</v>
      </c>
      <c r="E47">
        <v>84059</v>
      </c>
      <c r="F47" t="s">
        <v>8</v>
      </c>
    </row>
    <row r="48" spans="1:6" x14ac:dyDescent="0.2">
      <c r="A48">
        <v>2022</v>
      </c>
      <c r="B48" t="s">
        <v>6</v>
      </c>
      <c r="C48" t="s">
        <v>55</v>
      </c>
      <c r="D48">
        <v>2872</v>
      </c>
      <c r="E48">
        <v>47928</v>
      </c>
      <c r="F48" t="s">
        <v>8</v>
      </c>
    </row>
    <row r="49" spans="1:6" x14ac:dyDescent="0.2">
      <c r="A49">
        <v>2022</v>
      </c>
      <c r="B49" t="s">
        <v>6</v>
      </c>
      <c r="C49" t="s">
        <v>56</v>
      </c>
      <c r="D49">
        <v>1440</v>
      </c>
      <c r="E49">
        <v>89063</v>
      </c>
      <c r="F49" t="s">
        <v>10</v>
      </c>
    </row>
    <row r="50" spans="1:6" x14ac:dyDescent="0.2">
      <c r="A50">
        <v>2022</v>
      </c>
      <c r="B50" t="s">
        <v>57</v>
      </c>
      <c r="C50" t="s">
        <v>7</v>
      </c>
      <c r="D50">
        <v>10335</v>
      </c>
      <c r="E50">
        <v>65279</v>
      </c>
      <c r="F50" t="s">
        <v>8</v>
      </c>
    </row>
    <row r="51" spans="1:6" x14ac:dyDescent="0.2">
      <c r="A51">
        <v>2022</v>
      </c>
      <c r="B51" t="s">
        <v>57</v>
      </c>
      <c r="C51" t="s">
        <v>9</v>
      </c>
      <c r="D51">
        <v>14006</v>
      </c>
      <c r="E51">
        <v>69056</v>
      </c>
      <c r="F51" t="s">
        <v>8</v>
      </c>
    </row>
    <row r="52" spans="1:6" x14ac:dyDescent="0.2">
      <c r="A52">
        <v>2022</v>
      </c>
      <c r="B52" t="s">
        <v>57</v>
      </c>
      <c r="C52" t="s">
        <v>11</v>
      </c>
      <c r="D52">
        <v>7277</v>
      </c>
      <c r="E52">
        <v>58247</v>
      </c>
      <c r="F52" t="s">
        <v>10</v>
      </c>
    </row>
    <row r="53" spans="1:6" x14ac:dyDescent="0.2">
      <c r="A53">
        <v>2022</v>
      </c>
      <c r="B53" t="s">
        <v>57</v>
      </c>
      <c r="C53" t="s">
        <v>12</v>
      </c>
      <c r="D53">
        <v>86322</v>
      </c>
      <c r="E53">
        <v>82740</v>
      </c>
      <c r="F53" t="s">
        <v>10</v>
      </c>
    </row>
    <row r="54" spans="1:6" x14ac:dyDescent="0.2">
      <c r="A54">
        <v>2022</v>
      </c>
      <c r="B54" t="s">
        <v>57</v>
      </c>
      <c r="C54" t="s">
        <v>13</v>
      </c>
      <c r="D54">
        <v>21025</v>
      </c>
      <c r="E54">
        <v>74209</v>
      </c>
      <c r="F54" t="s">
        <v>8</v>
      </c>
    </row>
    <row r="55" spans="1:6" x14ac:dyDescent="0.2">
      <c r="A55">
        <v>2022</v>
      </c>
      <c r="B55" t="s">
        <v>57</v>
      </c>
      <c r="C55" t="s">
        <v>14</v>
      </c>
      <c r="D55">
        <v>9415</v>
      </c>
      <c r="E55">
        <v>81591</v>
      </c>
      <c r="F55" t="s">
        <v>8</v>
      </c>
    </row>
    <row r="56" spans="1:6" x14ac:dyDescent="0.2">
      <c r="A56">
        <v>2022</v>
      </c>
      <c r="B56" t="s">
        <v>57</v>
      </c>
      <c r="C56" t="s">
        <v>15</v>
      </c>
      <c r="D56">
        <v>3106</v>
      </c>
      <c r="E56">
        <v>70977</v>
      </c>
      <c r="F56" t="s">
        <v>10</v>
      </c>
    </row>
    <row r="57" spans="1:6" x14ac:dyDescent="0.2">
      <c r="A57">
        <v>2022</v>
      </c>
      <c r="B57" t="s">
        <v>57</v>
      </c>
      <c r="C57" t="s">
        <v>16</v>
      </c>
      <c r="D57">
        <v>76308</v>
      </c>
      <c r="E57">
        <v>61910</v>
      </c>
      <c r="F57" t="s">
        <v>8</v>
      </c>
    </row>
    <row r="58" spans="1:6" x14ac:dyDescent="0.2">
      <c r="A58">
        <v>2022</v>
      </c>
      <c r="B58" t="s">
        <v>57</v>
      </c>
      <c r="C58" t="s">
        <v>17</v>
      </c>
      <c r="D58">
        <v>22906</v>
      </c>
      <c r="E58">
        <v>72214</v>
      </c>
      <c r="F58" t="s">
        <v>10</v>
      </c>
    </row>
    <row r="59" spans="1:6" x14ac:dyDescent="0.2">
      <c r="A59">
        <v>2022</v>
      </c>
      <c r="B59" t="s">
        <v>57</v>
      </c>
      <c r="C59" t="s">
        <v>18</v>
      </c>
      <c r="D59">
        <v>9159</v>
      </c>
      <c r="E59">
        <v>54649</v>
      </c>
      <c r="F59" t="s">
        <v>8</v>
      </c>
    </row>
    <row r="60" spans="1:6" x14ac:dyDescent="0.2">
      <c r="A60">
        <v>2022</v>
      </c>
      <c r="B60" t="s">
        <v>57</v>
      </c>
      <c r="C60" t="s">
        <v>19</v>
      </c>
      <c r="D60">
        <v>32538</v>
      </c>
      <c r="E60">
        <v>82581</v>
      </c>
      <c r="F60" t="s">
        <v>8</v>
      </c>
    </row>
    <row r="61" spans="1:6" x14ac:dyDescent="0.2">
      <c r="A61">
        <v>2022</v>
      </c>
      <c r="B61" t="s">
        <v>57</v>
      </c>
      <c r="C61" t="s">
        <v>20</v>
      </c>
      <c r="D61">
        <v>15617</v>
      </c>
      <c r="E61">
        <v>68619</v>
      </c>
      <c r="F61" t="s">
        <v>10</v>
      </c>
    </row>
    <row r="62" spans="1:6" x14ac:dyDescent="0.2">
      <c r="A62">
        <v>2022</v>
      </c>
      <c r="B62" t="s">
        <v>57</v>
      </c>
      <c r="C62" t="s">
        <v>21</v>
      </c>
      <c r="D62">
        <v>9434</v>
      </c>
      <c r="E62">
        <v>67831</v>
      </c>
      <c r="F62" t="s">
        <v>10</v>
      </c>
    </row>
    <row r="63" spans="1:6" x14ac:dyDescent="0.2">
      <c r="A63">
        <v>2022</v>
      </c>
      <c r="B63" t="s">
        <v>57</v>
      </c>
      <c r="C63" t="s">
        <v>22</v>
      </c>
      <c r="D63">
        <v>7355</v>
      </c>
      <c r="E63">
        <v>65126</v>
      </c>
      <c r="F63" t="s">
        <v>8</v>
      </c>
    </row>
    <row r="64" spans="1:6" x14ac:dyDescent="0.2">
      <c r="A64">
        <v>2022</v>
      </c>
      <c r="B64" t="s">
        <v>57</v>
      </c>
      <c r="C64" t="s">
        <v>23</v>
      </c>
      <c r="D64">
        <v>9832</v>
      </c>
      <c r="E64">
        <v>64484</v>
      </c>
      <c r="F64" t="s">
        <v>8</v>
      </c>
    </row>
    <row r="65" spans="1:6" x14ac:dyDescent="0.2">
      <c r="A65">
        <v>2022</v>
      </c>
      <c r="B65" t="s">
        <v>57</v>
      </c>
      <c r="C65" t="s">
        <v>24</v>
      </c>
      <c r="D65">
        <v>11349</v>
      </c>
      <c r="E65">
        <v>71354</v>
      </c>
      <c r="F65" t="s">
        <v>10</v>
      </c>
    </row>
    <row r="66" spans="1:6" x14ac:dyDescent="0.2">
      <c r="A66">
        <v>2022</v>
      </c>
      <c r="B66" t="s">
        <v>57</v>
      </c>
      <c r="C66" t="s">
        <v>25</v>
      </c>
      <c r="D66">
        <v>5732</v>
      </c>
      <c r="E66">
        <v>61607</v>
      </c>
      <c r="F66" t="s">
        <v>10</v>
      </c>
    </row>
    <row r="67" spans="1:6" x14ac:dyDescent="0.2">
      <c r="A67">
        <v>2022</v>
      </c>
      <c r="B67" t="s">
        <v>57</v>
      </c>
      <c r="C67" t="s">
        <v>26</v>
      </c>
      <c r="D67">
        <v>16346</v>
      </c>
      <c r="E67">
        <v>76642</v>
      </c>
      <c r="F67" t="s">
        <v>10</v>
      </c>
    </row>
    <row r="68" spans="1:6" x14ac:dyDescent="0.2">
      <c r="A68">
        <v>2022</v>
      </c>
      <c r="B68" t="s">
        <v>57</v>
      </c>
      <c r="C68" t="s">
        <v>27</v>
      </c>
      <c r="D68">
        <v>21102</v>
      </c>
      <c r="E68">
        <v>90958</v>
      </c>
      <c r="F68" t="s">
        <v>10</v>
      </c>
    </row>
    <row r="69" spans="1:6" x14ac:dyDescent="0.2">
      <c r="A69">
        <v>2022</v>
      </c>
      <c r="B69" t="s">
        <v>57</v>
      </c>
      <c r="C69" t="s">
        <v>28</v>
      </c>
      <c r="D69">
        <v>21646</v>
      </c>
      <c r="E69">
        <v>73631</v>
      </c>
      <c r="F69" t="s">
        <v>10</v>
      </c>
    </row>
    <row r="70" spans="1:6" x14ac:dyDescent="0.2">
      <c r="A70">
        <v>2022</v>
      </c>
      <c r="B70" t="s">
        <v>57</v>
      </c>
      <c r="C70" t="s">
        <v>29</v>
      </c>
      <c r="D70">
        <v>16952</v>
      </c>
      <c r="E70">
        <v>78942</v>
      </c>
      <c r="F70" t="s">
        <v>8</v>
      </c>
    </row>
    <row r="71" spans="1:6" x14ac:dyDescent="0.2">
      <c r="A71">
        <v>2022</v>
      </c>
      <c r="B71" t="s">
        <v>57</v>
      </c>
      <c r="C71" t="s">
        <v>30</v>
      </c>
      <c r="D71">
        <v>5839</v>
      </c>
      <c r="E71">
        <v>59779</v>
      </c>
      <c r="F71" t="s">
        <v>8</v>
      </c>
    </row>
    <row r="72" spans="1:6" x14ac:dyDescent="0.2">
      <c r="A72">
        <v>2022</v>
      </c>
      <c r="B72" t="s">
        <v>57</v>
      </c>
      <c r="C72" t="s">
        <v>31</v>
      </c>
      <c r="D72">
        <v>15735</v>
      </c>
      <c r="E72">
        <v>70664</v>
      </c>
      <c r="F72" t="s">
        <v>10</v>
      </c>
    </row>
    <row r="73" spans="1:6" x14ac:dyDescent="0.2">
      <c r="A73">
        <v>2022</v>
      </c>
      <c r="B73" t="s">
        <v>57</v>
      </c>
      <c r="C73" t="s">
        <v>32</v>
      </c>
      <c r="D73">
        <v>6813</v>
      </c>
      <c r="E73">
        <v>61897</v>
      </c>
      <c r="F73" t="s">
        <v>8</v>
      </c>
    </row>
    <row r="74" spans="1:6" x14ac:dyDescent="0.2">
      <c r="A74">
        <v>2022</v>
      </c>
      <c r="B74" t="s">
        <v>57</v>
      </c>
      <c r="C74" t="s">
        <v>33</v>
      </c>
      <c r="D74">
        <v>7000</v>
      </c>
      <c r="E74">
        <v>62548</v>
      </c>
      <c r="F74" t="s">
        <v>8</v>
      </c>
    </row>
    <row r="75" spans="1:6" x14ac:dyDescent="0.2">
      <c r="A75">
        <v>2022</v>
      </c>
      <c r="B75" t="s">
        <v>57</v>
      </c>
      <c r="C75" t="s">
        <v>34</v>
      </c>
      <c r="D75">
        <v>5757</v>
      </c>
      <c r="E75">
        <v>73902</v>
      </c>
      <c r="F75" t="s">
        <v>10</v>
      </c>
    </row>
    <row r="76" spans="1:6" x14ac:dyDescent="0.2">
      <c r="A76">
        <v>2022</v>
      </c>
      <c r="B76" t="s">
        <v>57</v>
      </c>
      <c r="C76" t="s">
        <v>35</v>
      </c>
      <c r="D76">
        <v>4901</v>
      </c>
      <c r="E76">
        <v>74870</v>
      </c>
      <c r="F76" t="s">
        <v>10</v>
      </c>
    </row>
    <row r="77" spans="1:6" x14ac:dyDescent="0.2">
      <c r="A77">
        <v>2022</v>
      </c>
      <c r="B77" t="s">
        <v>57</v>
      </c>
      <c r="C77" t="s">
        <v>36</v>
      </c>
      <c r="D77">
        <v>22711</v>
      </c>
      <c r="E77">
        <v>83924</v>
      </c>
      <c r="F77" t="s">
        <v>8</v>
      </c>
    </row>
    <row r="78" spans="1:6" x14ac:dyDescent="0.2">
      <c r="A78">
        <v>2022</v>
      </c>
      <c r="B78" t="s">
        <v>57</v>
      </c>
      <c r="C78" t="s">
        <v>37</v>
      </c>
      <c r="D78">
        <v>5485</v>
      </c>
      <c r="E78">
        <v>59439</v>
      </c>
      <c r="F78" t="s">
        <v>8</v>
      </c>
    </row>
    <row r="79" spans="1:6" x14ac:dyDescent="0.2">
      <c r="A79">
        <v>2022</v>
      </c>
      <c r="B79" t="s">
        <v>57</v>
      </c>
      <c r="C79" t="s">
        <v>38</v>
      </c>
      <c r="D79">
        <v>50929</v>
      </c>
      <c r="E79">
        <v>84199</v>
      </c>
      <c r="F79" t="s">
        <v>10</v>
      </c>
    </row>
    <row r="80" spans="1:6" x14ac:dyDescent="0.2">
      <c r="A80">
        <v>2022</v>
      </c>
      <c r="B80" t="s">
        <v>57</v>
      </c>
      <c r="C80" t="s">
        <v>39</v>
      </c>
      <c r="D80">
        <v>29231</v>
      </c>
      <c r="E80">
        <v>65177</v>
      </c>
      <c r="F80" t="s">
        <v>8</v>
      </c>
    </row>
    <row r="81" spans="1:6" x14ac:dyDescent="0.2">
      <c r="A81">
        <v>2022</v>
      </c>
      <c r="B81" t="s">
        <v>57</v>
      </c>
      <c r="C81" t="s">
        <v>40</v>
      </c>
      <c r="D81">
        <v>3669</v>
      </c>
      <c r="E81">
        <v>72729</v>
      </c>
      <c r="F81" t="s">
        <v>10</v>
      </c>
    </row>
    <row r="82" spans="1:6" x14ac:dyDescent="0.2">
      <c r="A82">
        <v>2022</v>
      </c>
      <c r="B82" t="s">
        <v>57</v>
      </c>
      <c r="C82" t="s">
        <v>41</v>
      </c>
      <c r="D82">
        <v>23650</v>
      </c>
      <c r="E82">
        <v>71104</v>
      </c>
      <c r="F82" t="s">
        <v>8</v>
      </c>
    </row>
    <row r="83" spans="1:6" x14ac:dyDescent="0.2">
      <c r="A83">
        <v>2022</v>
      </c>
      <c r="B83" t="s">
        <v>57</v>
      </c>
      <c r="C83" t="s">
        <v>42</v>
      </c>
      <c r="D83">
        <v>9855</v>
      </c>
      <c r="E83">
        <v>61099</v>
      </c>
      <c r="F83" t="s">
        <v>8</v>
      </c>
    </row>
    <row r="84" spans="1:6" x14ac:dyDescent="0.2">
      <c r="A84">
        <v>2022</v>
      </c>
      <c r="B84" t="s">
        <v>57</v>
      </c>
      <c r="C84" t="s">
        <v>43</v>
      </c>
      <c r="D84">
        <v>14899</v>
      </c>
      <c r="E84">
        <v>72876</v>
      </c>
      <c r="F84" t="s">
        <v>10</v>
      </c>
    </row>
    <row r="85" spans="1:6" x14ac:dyDescent="0.2">
      <c r="A85">
        <v>2022</v>
      </c>
      <c r="B85" t="s">
        <v>57</v>
      </c>
      <c r="C85" t="s">
        <v>44</v>
      </c>
      <c r="D85">
        <v>29345</v>
      </c>
      <c r="E85">
        <v>76639</v>
      </c>
      <c r="F85" t="s">
        <v>10</v>
      </c>
    </row>
    <row r="86" spans="1:6" x14ac:dyDescent="0.2">
      <c r="A86">
        <v>2022</v>
      </c>
      <c r="B86" t="s">
        <v>57</v>
      </c>
      <c r="C86" t="s">
        <v>45</v>
      </c>
      <c r="D86">
        <v>3878</v>
      </c>
      <c r="E86">
        <v>72955</v>
      </c>
      <c r="F86" t="s">
        <v>8</v>
      </c>
    </row>
    <row r="87" spans="1:6" x14ac:dyDescent="0.2">
      <c r="A87">
        <v>2022</v>
      </c>
      <c r="B87" t="s">
        <v>57</v>
      </c>
      <c r="C87" t="s">
        <v>46</v>
      </c>
      <c r="D87">
        <v>13348</v>
      </c>
      <c r="E87">
        <v>63906</v>
      </c>
      <c r="F87" t="s">
        <v>8</v>
      </c>
    </row>
    <row r="88" spans="1:6" x14ac:dyDescent="0.2">
      <c r="A88">
        <v>2022</v>
      </c>
      <c r="B88" t="s">
        <v>57</v>
      </c>
      <c r="C88" t="s">
        <v>47</v>
      </c>
      <c r="D88">
        <v>3954</v>
      </c>
      <c r="E88">
        <v>60005</v>
      </c>
      <c r="F88" t="s">
        <v>10</v>
      </c>
    </row>
    <row r="89" spans="1:6" x14ac:dyDescent="0.2">
      <c r="A89">
        <v>2022</v>
      </c>
      <c r="B89" t="s">
        <v>57</v>
      </c>
      <c r="C89" t="s">
        <v>48</v>
      </c>
      <c r="D89">
        <v>12894</v>
      </c>
      <c r="E89">
        <v>68259</v>
      </c>
      <c r="F89" t="s">
        <v>10</v>
      </c>
    </row>
    <row r="90" spans="1:6" x14ac:dyDescent="0.2">
      <c r="A90">
        <v>2022</v>
      </c>
      <c r="B90" t="s">
        <v>57</v>
      </c>
      <c r="C90" t="s">
        <v>49</v>
      </c>
      <c r="D90">
        <v>55014</v>
      </c>
      <c r="E90">
        <v>74929</v>
      </c>
      <c r="F90" t="s">
        <v>10</v>
      </c>
    </row>
    <row r="91" spans="1:6" x14ac:dyDescent="0.2">
      <c r="A91">
        <v>2022</v>
      </c>
      <c r="B91" t="s">
        <v>57</v>
      </c>
      <c r="C91" t="s">
        <v>50</v>
      </c>
      <c r="D91">
        <v>12932</v>
      </c>
      <c r="E91">
        <v>63474</v>
      </c>
      <c r="F91" t="s">
        <v>10</v>
      </c>
    </row>
    <row r="92" spans="1:6" x14ac:dyDescent="0.2">
      <c r="A92">
        <v>2022</v>
      </c>
      <c r="B92" t="s">
        <v>57</v>
      </c>
      <c r="C92" t="s">
        <v>51</v>
      </c>
      <c r="D92">
        <v>2839</v>
      </c>
      <c r="E92">
        <v>61130</v>
      </c>
      <c r="F92" t="s">
        <v>10</v>
      </c>
    </row>
    <row r="93" spans="1:6" x14ac:dyDescent="0.2">
      <c r="A93">
        <v>2022</v>
      </c>
      <c r="B93" t="s">
        <v>57</v>
      </c>
      <c r="C93" t="s">
        <v>52</v>
      </c>
      <c r="D93">
        <v>21412</v>
      </c>
      <c r="E93">
        <v>69521</v>
      </c>
      <c r="F93" t="s">
        <v>8</v>
      </c>
    </row>
    <row r="94" spans="1:6" x14ac:dyDescent="0.2">
      <c r="A94">
        <v>2022</v>
      </c>
      <c r="B94" t="s">
        <v>57</v>
      </c>
      <c r="C94" t="s">
        <v>53</v>
      </c>
      <c r="D94">
        <v>27072</v>
      </c>
      <c r="E94">
        <v>75827</v>
      </c>
      <c r="F94" t="s">
        <v>10</v>
      </c>
    </row>
    <row r="95" spans="1:6" x14ac:dyDescent="0.2">
      <c r="A95">
        <v>2022</v>
      </c>
      <c r="B95" t="s">
        <v>57</v>
      </c>
      <c r="C95" t="s">
        <v>54</v>
      </c>
      <c r="D95">
        <v>4300</v>
      </c>
      <c r="E95">
        <v>66489</v>
      </c>
      <c r="F95" t="s">
        <v>10</v>
      </c>
    </row>
    <row r="96" spans="1:6" x14ac:dyDescent="0.2">
      <c r="A96">
        <v>2022</v>
      </c>
      <c r="B96" t="s">
        <v>57</v>
      </c>
      <c r="C96" t="s">
        <v>55</v>
      </c>
      <c r="D96">
        <v>14760</v>
      </c>
      <c r="E96">
        <v>72423</v>
      </c>
      <c r="F96" t="s">
        <v>10</v>
      </c>
    </row>
    <row r="97" spans="1:6" x14ac:dyDescent="0.2">
      <c r="A97">
        <v>2022</v>
      </c>
      <c r="B97" t="s">
        <v>57</v>
      </c>
      <c r="C97" t="s">
        <v>56</v>
      </c>
      <c r="D97">
        <v>3478</v>
      </c>
      <c r="E97">
        <v>62640</v>
      </c>
      <c r="F97" t="s">
        <v>10</v>
      </c>
    </row>
    <row r="98" spans="1:6" x14ac:dyDescent="0.2">
      <c r="A98">
        <v>2022</v>
      </c>
      <c r="B98" t="s">
        <v>58</v>
      </c>
      <c r="C98" t="s">
        <v>7</v>
      </c>
      <c r="D98">
        <v>5773</v>
      </c>
      <c r="E98">
        <v>66387</v>
      </c>
      <c r="F98" t="s">
        <v>8</v>
      </c>
    </row>
    <row r="99" spans="1:6" x14ac:dyDescent="0.2">
      <c r="A99">
        <v>2022</v>
      </c>
      <c r="B99" t="s">
        <v>58</v>
      </c>
      <c r="C99" t="s">
        <v>9</v>
      </c>
      <c r="D99">
        <v>5213</v>
      </c>
      <c r="E99">
        <v>88375</v>
      </c>
      <c r="F99" t="s">
        <v>10</v>
      </c>
    </row>
    <row r="100" spans="1:6" x14ac:dyDescent="0.2">
      <c r="A100">
        <v>2022</v>
      </c>
      <c r="B100" t="s">
        <v>58</v>
      </c>
      <c r="C100" t="s">
        <v>11</v>
      </c>
      <c r="D100">
        <v>2961</v>
      </c>
      <c r="E100">
        <v>57570</v>
      </c>
      <c r="F100" t="s">
        <v>10</v>
      </c>
    </row>
    <row r="101" spans="1:6" x14ac:dyDescent="0.2">
      <c r="A101">
        <v>2022</v>
      </c>
      <c r="B101" t="s">
        <v>58</v>
      </c>
      <c r="C101" t="s">
        <v>12</v>
      </c>
      <c r="D101">
        <v>44156</v>
      </c>
      <c r="E101">
        <v>115888</v>
      </c>
      <c r="F101" t="s">
        <v>10</v>
      </c>
    </row>
    <row r="102" spans="1:6" x14ac:dyDescent="0.2">
      <c r="A102">
        <v>2022</v>
      </c>
      <c r="B102" t="s">
        <v>58</v>
      </c>
      <c r="C102" t="s">
        <v>13</v>
      </c>
      <c r="D102">
        <v>5888</v>
      </c>
      <c r="E102">
        <v>83207</v>
      </c>
      <c r="F102" t="s">
        <v>10</v>
      </c>
    </row>
    <row r="103" spans="1:6" x14ac:dyDescent="0.2">
      <c r="A103">
        <v>2022</v>
      </c>
      <c r="B103" t="s">
        <v>58</v>
      </c>
      <c r="C103" t="s">
        <v>14</v>
      </c>
      <c r="D103">
        <v>4386</v>
      </c>
      <c r="E103">
        <v>93706</v>
      </c>
      <c r="F103" t="s">
        <v>8</v>
      </c>
    </row>
    <row r="104" spans="1:6" x14ac:dyDescent="0.2">
      <c r="A104">
        <v>2022</v>
      </c>
      <c r="B104" t="s">
        <v>58</v>
      </c>
      <c r="C104" t="s">
        <v>15</v>
      </c>
      <c r="D104">
        <v>678</v>
      </c>
      <c r="E104">
        <v>74049</v>
      </c>
      <c r="F104" t="s">
        <v>10</v>
      </c>
    </row>
    <row r="105" spans="1:6" x14ac:dyDescent="0.2">
      <c r="A105">
        <v>2022</v>
      </c>
      <c r="B105" t="s">
        <v>58</v>
      </c>
      <c r="C105" t="s">
        <v>16</v>
      </c>
      <c r="D105">
        <v>21275</v>
      </c>
      <c r="E105">
        <v>72758</v>
      </c>
      <c r="F105" t="s">
        <v>10</v>
      </c>
    </row>
    <row r="106" spans="1:6" x14ac:dyDescent="0.2">
      <c r="A106">
        <v>2022</v>
      </c>
      <c r="B106" t="s">
        <v>58</v>
      </c>
      <c r="C106" t="s">
        <v>17</v>
      </c>
      <c r="D106">
        <v>10646</v>
      </c>
      <c r="E106">
        <v>66184</v>
      </c>
      <c r="F106" t="s">
        <v>10</v>
      </c>
    </row>
    <row r="107" spans="1:6" x14ac:dyDescent="0.2">
      <c r="A107">
        <v>2022</v>
      </c>
      <c r="B107" t="s">
        <v>58</v>
      </c>
      <c r="C107" t="s">
        <v>18</v>
      </c>
      <c r="D107">
        <v>2886</v>
      </c>
      <c r="E107">
        <v>71603</v>
      </c>
      <c r="F107" t="s">
        <v>10</v>
      </c>
    </row>
    <row r="108" spans="1:6" x14ac:dyDescent="0.2">
      <c r="A108">
        <v>2022</v>
      </c>
      <c r="B108" t="s">
        <v>58</v>
      </c>
      <c r="C108" t="s">
        <v>19</v>
      </c>
      <c r="D108">
        <v>18033</v>
      </c>
      <c r="E108">
        <v>80855</v>
      </c>
      <c r="F108" t="s">
        <v>8</v>
      </c>
    </row>
    <row r="109" spans="1:6" x14ac:dyDescent="0.2">
      <c r="A109">
        <v>2022</v>
      </c>
      <c r="B109" t="s">
        <v>58</v>
      </c>
      <c r="C109" t="s">
        <v>20</v>
      </c>
      <c r="D109">
        <v>9255</v>
      </c>
      <c r="E109">
        <v>71092</v>
      </c>
      <c r="F109" t="s">
        <v>10</v>
      </c>
    </row>
    <row r="110" spans="1:6" x14ac:dyDescent="0.2">
      <c r="A110">
        <v>2022</v>
      </c>
      <c r="B110" t="s">
        <v>58</v>
      </c>
      <c r="C110" t="s">
        <v>21</v>
      </c>
      <c r="D110">
        <v>4099</v>
      </c>
      <c r="E110">
        <v>69103</v>
      </c>
      <c r="F110" t="s">
        <v>10</v>
      </c>
    </row>
    <row r="111" spans="1:6" x14ac:dyDescent="0.2">
      <c r="A111">
        <v>2022</v>
      </c>
      <c r="B111" t="s">
        <v>58</v>
      </c>
      <c r="C111" t="s">
        <v>22</v>
      </c>
      <c r="D111">
        <v>3109</v>
      </c>
      <c r="E111">
        <v>68958</v>
      </c>
      <c r="F111" t="s">
        <v>10</v>
      </c>
    </row>
    <row r="112" spans="1:6" x14ac:dyDescent="0.2">
      <c r="A112">
        <v>2022</v>
      </c>
      <c r="B112" t="s">
        <v>58</v>
      </c>
      <c r="C112" t="s">
        <v>23</v>
      </c>
      <c r="D112">
        <v>4978</v>
      </c>
      <c r="E112">
        <v>68902</v>
      </c>
      <c r="F112" t="s">
        <v>10</v>
      </c>
    </row>
    <row r="113" spans="1:6" x14ac:dyDescent="0.2">
      <c r="A113">
        <v>2022</v>
      </c>
      <c r="B113" t="s">
        <v>58</v>
      </c>
      <c r="C113" t="s">
        <v>24</v>
      </c>
      <c r="D113">
        <v>4501</v>
      </c>
      <c r="E113">
        <v>84183</v>
      </c>
      <c r="F113" t="s">
        <v>10</v>
      </c>
    </row>
    <row r="114" spans="1:6" x14ac:dyDescent="0.2">
      <c r="A114">
        <v>2022</v>
      </c>
      <c r="B114" t="s">
        <v>58</v>
      </c>
      <c r="C114" t="s">
        <v>25</v>
      </c>
      <c r="D114">
        <v>1863</v>
      </c>
      <c r="E114">
        <v>67682</v>
      </c>
      <c r="F114" t="s">
        <v>10</v>
      </c>
    </row>
    <row r="115" spans="1:6" x14ac:dyDescent="0.2">
      <c r="A115">
        <v>2022</v>
      </c>
      <c r="B115" t="s">
        <v>58</v>
      </c>
      <c r="C115" t="s">
        <v>26</v>
      </c>
      <c r="D115">
        <v>4168</v>
      </c>
      <c r="E115">
        <v>91426</v>
      </c>
      <c r="F115" t="s">
        <v>10</v>
      </c>
    </row>
    <row r="116" spans="1:6" x14ac:dyDescent="0.2">
      <c r="A116">
        <v>2022</v>
      </c>
      <c r="B116" t="s">
        <v>58</v>
      </c>
      <c r="C116" t="s">
        <v>27</v>
      </c>
      <c r="D116">
        <v>6616</v>
      </c>
      <c r="E116">
        <v>102190</v>
      </c>
      <c r="F116" t="s">
        <v>8</v>
      </c>
    </row>
    <row r="117" spans="1:6" x14ac:dyDescent="0.2">
      <c r="A117">
        <v>2022</v>
      </c>
      <c r="B117" t="s">
        <v>58</v>
      </c>
      <c r="C117" t="s">
        <v>28</v>
      </c>
      <c r="D117">
        <v>17437</v>
      </c>
      <c r="E117">
        <v>76769</v>
      </c>
      <c r="F117" t="s">
        <v>8</v>
      </c>
    </row>
    <row r="118" spans="1:6" x14ac:dyDescent="0.2">
      <c r="A118">
        <v>2022</v>
      </c>
      <c r="B118" t="s">
        <v>58</v>
      </c>
      <c r="C118" t="s">
        <v>29</v>
      </c>
      <c r="D118">
        <v>8284</v>
      </c>
      <c r="E118">
        <v>76870</v>
      </c>
      <c r="F118" t="s">
        <v>10</v>
      </c>
    </row>
    <row r="119" spans="1:6" x14ac:dyDescent="0.2">
      <c r="A119">
        <v>2022</v>
      </c>
      <c r="B119" t="s">
        <v>58</v>
      </c>
      <c r="C119" t="s">
        <v>30</v>
      </c>
      <c r="D119">
        <v>2375</v>
      </c>
      <c r="E119">
        <v>57918</v>
      </c>
      <c r="F119" t="s">
        <v>8</v>
      </c>
    </row>
    <row r="120" spans="1:6" x14ac:dyDescent="0.2">
      <c r="A120">
        <v>2022</v>
      </c>
      <c r="B120" t="s">
        <v>58</v>
      </c>
      <c r="C120" t="s">
        <v>31</v>
      </c>
      <c r="D120">
        <v>6859</v>
      </c>
      <c r="E120">
        <v>67836</v>
      </c>
      <c r="F120" t="s">
        <v>8</v>
      </c>
    </row>
    <row r="121" spans="1:6" x14ac:dyDescent="0.2">
      <c r="A121">
        <v>2022</v>
      </c>
      <c r="B121" t="s">
        <v>58</v>
      </c>
      <c r="C121" t="s">
        <v>32</v>
      </c>
      <c r="D121">
        <v>1672</v>
      </c>
      <c r="E121">
        <v>60178</v>
      </c>
      <c r="F121" t="s">
        <v>10</v>
      </c>
    </row>
    <row r="122" spans="1:6" x14ac:dyDescent="0.2">
      <c r="A122">
        <v>2022</v>
      </c>
      <c r="B122" t="s">
        <v>58</v>
      </c>
      <c r="C122" t="s">
        <v>33</v>
      </c>
      <c r="D122">
        <v>1949</v>
      </c>
      <c r="E122">
        <v>62492</v>
      </c>
      <c r="F122" t="s">
        <v>10</v>
      </c>
    </row>
    <row r="123" spans="1:6" x14ac:dyDescent="0.2">
      <c r="A123">
        <v>2022</v>
      </c>
      <c r="B123" t="s">
        <v>58</v>
      </c>
      <c r="C123" t="s">
        <v>34</v>
      </c>
      <c r="D123">
        <v>2054</v>
      </c>
      <c r="E123">
        <v>72821</v>
      </c>
      <c r="F123" t="s">
        <v>8</v>
      </c>
    </row>
    <row r="124" spans="1:6" x14ac:dyDescent="0.2">
      <c r="A124">
        <v>2022</v>
      </c>
      <c r="B124" t="s">
        <v>58</v>
      </c>
      <c r="C124" t="s">
        <v>35</v>
      </c>
      <c r="D124">
        <v>2001</v>
      </c>
      <c r="E124">
        <v>83769</v>
      </c>
      <c r="F124" t="s">
        <v>8</v>
      </c>
    </row>
    <row r="125" spans="1:6" x14ac:dyDescent="0.2">
      <c r="A125">
        <v>2022</v>
      </c>
      <c r="B125" t="s">
        <v>58</v>
      </c>
      <c r="C125" t="s">
        <v>36</v>
      </c>
      <c r="D125">
        <v>8964</v>
      </c>
      <c r="E125">
        <v>92277</v>
      </c>
      <c r="F125" t="s">
        <v>10</v>
      </c>
    </row>
    <row r="126" spans="1:6" x14ac:dyDescent="0.2">
      <c r="A126">
        <v>2022</v>
      </c>
      <c r="B126" t="s">
        <v>58</v>
      </c>
      <c r="C126" t="s">
        <v>37</v>
      </c>
      <c r="D126">
        <v>1776</v>
      </c>
      <c r="E126">
        <v>64794</v>
      </c>
      <c r="F126" t="s">
        <v>8</v>
      </c>
    </row>
    <row r="127" spans="1:6" x14ac:dyDescent="0.2">
      <c r="A127">
        <v>2022</v>
      </c>
      <c r="B127" t="s">
        <v>58</v>
      </c>
      <c r="C127" t="s">
        <v>38</v>
      </c>
      <c r="D127">
        <v>16292</v>
      </c>
      <c r="E127">
        <v>79103</v>
      </c>
      <c r="F127" t="s">
        <v>10</v>
      </c>
    </row>
    <row r="128" spans="1:6" x14ac:dyDescent="0.2">
      <c r="A128">
        <v>2022</v>
      </c>
      <c r="B128" t="s">
        <v>58</v>
      </c>
      <c r="C128" t="s">
        <v>39</v>
      </c>
      <c r="D128">
        <v>10303</v>
      </c>
      <c r="E128">
        <v>69281</v>
      </c>
      <c r="F128" t="s">
        <v>8</v>
      </c>
    </row>
    <row r="129" spans="1:6" x14ac:dyDescent="0.2">
      <c r="A129">
        <v>2022</v>
      </c>
      <c r="B129" t="s">
        <v>58</v>
      </c>
      <c r="C129" t="s">
        <v>40</v>
      </c>
      <c r="D129">
        <v>799</v>
      </c>
      <c r="E129">
        <v>63695</v>
      </c>
      <c r="F129" t="s">
        <v>8</v>
      </c>
    </row>
    <row r="130" spans="1:6" x14ac:dyDescent="0.2">
      <c r="A130">
        <v>2022</v>
      </c>
      <c r="B130" t="s">
        <v>58</v>
      </c>
      <c r="C130" t="s">
        <v>41</v>
      </c>
      <c r="D130">
        <v>15453</v>
      </c>
      <c r="E130">
        <v>70995</v>
      </c>
      <c r="F130" t="s">
        <v>10</v>
      </c>
    </row>
    <row r="131" spans="1:6" x14ac:dyDescent="0.2">
      <c r="A131">
        <v>2022</v>
      </c>
      <c r="B131" t="s">
        <v>58</v>
      </c>
      <c r="C131" t="s">
        <v>42</v>
      </c>
      <c r="D131">
        <v>4178</v>
      </c>
      <c r="E131">
        <v>66915</v>
      </c>
      <c r="F131" t="s">
        <v>10</v>
      </c>
    </row>
    <row r="132" spans="1:6" x14ac:dyDescent="0.2">
      <c r="A132">
        <v>2022</v>
      </c>
      <c r="B132" t="s">
        <v>58</v>
      </c>
      <c r="C132" t="s">
        <v>43</v>
      </c>
      <c r="D132">
        <v>6354</v>
      </c>
      <c r="E132">
        <v>80927</v>
      </c>
      <c r="F132" t="s">
        <v>8</v>
      </c>
    </row>
    <row r="133" spans="1:6" x14ac:dyDescent="0.2">
      <c r="A133">
        <v>2022</v>
      </c>
      <c r="B133" t="s">
        <v>58</v>
      </c>
      <c r="C133" t="s">
        <v>44</v>
      </c>
      <c r="D133">
        <v>14363</v>
      </c>
      <c r="E133">
        <v>72931</v>
      </c>
      <c r="F133" t="s">
        <v>8</v>
      </c>
    </row>
    <row r="134" spans="1:6" x14ac:dyDescent="0.2">
      <c r="A134">
        <v>2022</v>
      </c>
      <c r="B134" t="s">
        <v>58</v>
      </c>
      <c r="C134" t="s">
        <v>45</v>
      </c>
      <c r="D134">
        <v>1516</v>
      </c>
      <c r="E134">
        <v>69645</v>
      </c>
      <c r="F134" t="s">
        <v>10</v>
      </c>
    </row>
    <row r="135" spans="1:6" x14ac:dyDescent="0.2">
      <c r="A135">
        <v>2022</v>
      </c>
      <c r="B135" t="s">
        <v>58</v>
      </c>
      <c r="C135" t="s">
        <v>46</v>
      </c>
      <c r="D135">
        <v>6655</v>
      </c>
      <c r="E135">
        <v>67779</v>
      </c>
      <c r="F135" t="s">
        <v>10</v>
      </c>
    </row>
    <row r="136" spans="1:6" x14ac:dyDescent="0.2">
      <c r="A136">
        <v>2022</v>
      </c>
      <c r="B136" t="s">
        <v>58</v>
      </c>
      <c r="C136" t="s">
        <v>47</v>
      </c>
      <c r="D136">
        <v>1072</v>
      </c>
      <c r="E136">
        <v>59285</v>
      </c>
      <c r="F136" t="s">
        <v>10</v>
      </c>
    </row>
    <row r="137" spans="1:6" x14ac:dyDescent="0.2">
      <c r="A137">
        <v>2022</v>
      </c>
      <c r="B137" t="s">
        <v>58</v>
      </c>
      <c r="C137" t="s">
        <v>48</v>
      </c>
      <c r="D137">
        <v>7620</v>
      </c>
      <c r="E137">
        <v>69122</v>
      </c>
      <c r="F137" t="s">
        <v>10</v>
      </c>
    </row>
    <row r="138" spans="1:6" x14ac:dyDescent="0.2">
      <c r="A138">
        <v>2022</v>
      </c>
      <c r="B138" t="s">
        <v>58</v>
      </c>
      <c r="C138" t="s">
        <v>49</v>
      </c>
      <c r="D138">
        <v>26257</v>
      </c>
      <c r="E138">
        <v>87206</v>
      </c>
      <c r="F138" t="s">
        <v>10</v>
      </c>
    </row>
    <row r="139" spans="1:6" x14ac:dyDescent="0.2">
      <c r="A139">
        <v>2022</v>
      </c>
      <c r="B139" t="s">
        <v>58</v>
      </c>
      <c r="C139" t="s">
        <v>50</v>
      </c>
      <c r="D139">
        <v>4616</v>
      </c>
      <c r="E139">
        <v>67796</v>
      </c>
      <c r="F139" t="s">
        <v>8</v>
      </c>
    </row>
    <row r="140" spans="1:6" x14ac:dyDescent="0.2">
      <c r="A140">
        <v>2022</v>
      </c>
      <c r="B140" t="s">
        <v>58</v>
      </c>
      <c r="C140" t="s">
        <v>51</v>
      </c>
      <c r="D140">
        <v>1107</v>
      </c>
      <c r="E140">
        <v>68352</v>
      </c>
      <c r="F140" t="s">
        <v>8</v>
      </c>
    </row>
    <row r="141" spans="1:6" x14ac:dyDescent="0.2">
      <c r="A141">
        <v>2022</v>
      </c>
      <c r="B141" t="s">
        <v>58</v>
      </c>
      <c r="C141" t="s">
        <v>52</v>
      </c>
      <c r="D141">
        <v>7023</v>
      </c>
      <c r="E141">
        <v>69958</v>
      </c>
      <c r="F141" t="s">
        <v>10</v>
      </c>
    </row>
    <row r="142" spans="1:6" x14ac:dyDescent="0.2">
      <c r="A142">
        <v>2022</v>
      </c>
      <c r="B142" t="s">
        <v>58</v>
      </c>
      <c r="C142" t="s">
        <v>53</v>
      </c>
      <c r="D142">
        <v>7882</v>
      </c>
      <c r="E142">
        <v>88000</v>
      </c>
      <c r="F142" t="s">
        <v>8</v>
      </c>
    </row>
    <row r="143" spans="1:6" x14ac:dyDescent="0.2">
      <c r="A143">
        <v>2022</v>
      </c>
      <c r="B143" t="s">
        <v>58</v>
      </c>
      <c r="C143" t="s">
        <v>54</v>
      </c>
      <c r="D143">
        <v>1261</v>
      </c>
      <c r="E143">
        <v>68359</v>
      </c>
      <c r="F143" t="s">
        <v>8</v>
      </c>
    </row>
    <row r="144" spans="1:6" x14ac:dyDescent="0.2">
      <c r="A144">
        <v>2022</v>
      </c>
      <c r="B144" t="s">
        <v>58</v>
      </c>
      <c r="C144" t="s">
        <v>55</v>
      </c>
      <c r="D144">
        <v>9214</v>
      </c>
      <c r="E144">
        <v>67039</v>
      </c>
      <c r="F144" t="s">
        <v>10</v>
      </c>
    </row>
    <row r="145" spans="1:6" x14ac:dyDescent="0.2">
      <c r="A145">
        <v>2022</v>
      </c>
      <c r="B145" t="s">
        <v>58</v>
      </c>
      <c r="C145" t="s">
        <v>56</v>
      </c>
      <c r="D145">
        <v>620</v>
      </c>
      <c r="E145">
        <v>76308</v>
      </c>
      <c r="F145" t="s">
        <v>10</v>
      </c>
    </row>
    <row r="146" spans="1:6" x14ac:dyDescent="0.2">
      <c r="A146">
        <v>2022</v>
      </c>
      <c r="B146" t="s">
        <v>59</v>
      </c>
      <c r="C146" t="s">
        <v>7</v>
      </c>
      <c r="D146">
        <v>32424</v>
      </c>
      <c r="E146">
        <v>51853</v>
      </c>
      <c r="F146" t="s">
        <v>8</v>
      </c>
    </row>
    <row r="147" spans="1:6" x14ac:dyDescent="0.2">
      <c r="A147">
        <v>2022</v>
      </c>
      <c r="B147" t="s">
        <v>59</v>
      </c>
      <c r="C147" t="s">
        <v>9</v>
      </c>
      <c r="D147">
        <v>33859</v>
      </c>
      <c r="E147">
        <v>57498</v>
      </c>
      <c r="F147" t="s">
        <v>8</v>
      </c>
    </row>
    <row r="148" spans="1:6" x14ac:dyDescent="0.2">
      <c r="A148">
        <v>2022</v>
      </c>
      <c r="B148" t="s">
        <v>59</v>
      </c>
      <c r="C148" t="s">
        <v>11</v>
      </c>
      <c r="D148">
        <v>21836</v>
      </c>
      <c r="E148">
        <v>51673</v>
      </c>
      <c r="F148" t="s">
        <v>10</v>
      </c>
    </row>
    <row r="149" spans="1:6" x14ac:dyDescent="0.2">
      <c r="A149">
        <v>2022</v>
      </c>
      <c r="B149" t="s">
        <v>59</v>
      </c>
      <c r="C149" t="s">
        <v>12</v>
      </c>
      <c r="D149">
        <v>200632</v>
      </c>
      <c r="E149">
        <v>64800</v>
      </c>
      <c r="F149" t="s">
        <v>8</v>
      </c>
    </row>
    <row r="150" spans="1:6" x14ac:dyDescent="0.2">
      <c r="A150">
        <v>2022</v>
      </c>
      <c r="B150" t="s">
        <v>59</v>
      </c>
      <c r="C150" t="s">
        <v>13</v>
      </c>
      <c r="D150">
        <v>36421</v>
      </c>
      <c r="E150">
        <v>61719</v>
      </c>
      <c r="F150" t="s">
        <v>10</v>
      </c>
    </row>
    <row r="151" spans="1:6" x14ac:dyDescent="0.2">
      <c r="A151">
        <v>2022</v>
      </c>
      <c r="B151" t="s">
        <v>59</v>
      </c>
      <c r="C151" t="s">
        <v>14</v>
      </c>
      <c r="D151">
        <v>24725</v>
      </c>
      <c r="E151">
        <v>61859</v>
      </c>
      <c r="F151" t="s">
        <v>8</v>
      </c>
    </row>
    <row r="152" spans="1:6" x14ac:dyDescent="0.2">
      <c r="A152">
        <v>2022</v>
      </c>
      <c r="B152" t="s">
        <v>59</v>
      </c>
      <c r="C152" t="s">
        <v>15</v>
      </c>
      <c r="D152">
        <v>7050</v>
      </c>
      <c r="E152">
        <v>51667</v>
      </c>
      <c r="F152" t="s">
        <v>8</v>
      </c>
    </row>
    <row r="153" spans="1:6" x14ac:dyDescent="0.2">
      <c r="A153">
        <v>2022</v>
      </c>
      <c r="B153" t="s">
        <v>59</v>
      </c>
      <c r="C153" t="s">
        <v>16</v>
      </c>
      <c r="D153">
        <v>142700</v>
      </c>
      <c r="E153">
        <v>55391</v>
      </c>
      <c r="F153" t="s">
        <v>10</v>
      </c>
    </row>
    <row r="154" spans="1:6" x14ac:dyDescent="0.2">
      <c r="A154">
        <v>2022</v>
      </c>
      <c r="B154" t="s">
        <v>59</v>
      </c>
      <c r="C154" t="s">
        <v>17</v>
      </c>
      <c r="D154">
        <v>64380</v>
      </c>
      <c r="E154">
        <v>58104</v>
      </c>
      <c r="F154" t="s">
        <v>10</v>
      </c>
    </row>
    <row r="155" spans="1:6" x14ac:dyDescent="0.2">
      <c r="A155">
        <v>2022</v>
      </c>
      <c r="B155" t="s">
        <v>59</v>
      </c>
      <c r="C155" t="s">
        <v>18</v>
      </c>
      <c r="D155">
        <v>12742</v>
      </c>
      <c r="E155">
        <v>50610</v>
      </c>
      <c r="F155" t="s">
        <v>8</v>
      </c>
    </row>
    <row r="156" spans="1:6" x14ac:dyDescent="0.2">
      <c r="A156">
        <v>2022</v>
      </c>
      <c r="B156" t="s">
        <v>59</v>
      </c>
      <c r="C156" t="s">
        <v>19</v>
      </c>
      <c r="D156">
        <v>78196</v>
      </c>
      <c r="E156">
        <v>61780</v>
      </c>
      <c r="F156" t="s">
        <v>8</v>
      </c>
    </row>
    <row r="157" spans="1:6" x14ac:dyDescent="0.2">
      <c r="A157">
        <v>2022</v>
      </c>
      <c r="B157" t="s">
        <v>59</v>
      </c>
      <c r="C157" t="s">
        <v>20</v>
      </c>
      <c r="D157">
        <v>40846</v>
      </c>
      <c r="E157">
        <v>51931</v>
      </c>
      <c r="F157" t="s">
        <v>10</v>
      </c>
    </row>
    <row r="158" spans="1:6" x14ac:dyDescent="0.2">
      <c r="A158">
        <v>2022</v>
      </c>
      <c r="B158" t="s">
        <v>59</v>
      </c>
      <c r="C158" t="s">
        <v>21</v>
      </c>
      <c r="D158">
        <v>23479</v>
      </c>
      <c r="E158">
        <v>50146</v>
      </c>
      <c r="F158" t="s">
        <v>10</v>
      </c>
    </row>
    <row r="159" spans="1:6" x14ac:dyDescent="0.2">
      <c r="A159">
        <v>2022</v>
      </c>
      <c r="B159" t="s">
        <v>59</v>
      </c>
      <c r="C159" t="s">
        <v>22</v>
      </c>
      <c r="D159">
        <v>19497</v>
      </c>
      <c r="E159">
        <v>52012</v>
      </c>
      <c r="F159" t="s">
        <v>10</v>
      </c>
    </row>
    <row r="160" spans="1:6" x14ac:dyDescent="0.2">
      <c r="A160">
        <v>2022</v>
      </c>
      <c r="B160" t="s">
        <v>59</v>
      </c>
      <c r="C160" t="s">
        <v>23</v>
      </c>
      <c r="D160">
        <v>28266</v>
      </c>
      <c r="E160">
        <v>52839</v>
      </c>
      <c r="F160" t="s">
        <v>10</v>
      </c>
    </row>
    <row r="161" spans="1:6" x14ac:dyDescent="0.2">
      <c r="A161">
        <v>2022</v>
      </c>
      <c r="B161" t="s">
        <v>59</v>
      </c>
      <c r="C161" t="s">
        <v>24</v>
      </c>
      <c r="D161">
        <v>31210</v>
      </c>
      <c r="E161">
        <v>52029</v>
      </c>
      <c r="F161" t="s">
        <v>10</v>
      </c>
    </row>
    <row r="162" spans="1:6" x14ac:dyDescent="0.2">
      <c r="A162">
        <v>2022</v>
      </c>
      <c r="B162" t="s">
        <v>59</v>
      </c>
      <c r="C162" t="s">
        <v>25</v>
      </c>
      <c r="D162">
        <v>10546</v>
      </c>
      <c r="E162">
        <v>49084</v>
      </c>
      <c r="F162" t="s">
        <v>8</v>
      </c>
    </row>
    <row r="163" spans="1:6" x14ac:dyDescent="0.2">
      <c r="A163">
        <v>2022</v>
      </c>
      <c r="B163" t="s">
        <v>59</v>
      </c>
      <c r="C163" t="s">
        <v>26</v>
      </c>
      <c r="D163">
        <v>31685</v>
      </c>
      <c r="E163">
        <v>56800</v>
      </c>
      <c r="F163" t="s">
        <v>8</v>
      </c>
    </row>
    <row r="164" spans="1:6" x14ac:dyDescent="0.2">
      <c r="A164">
        <v>2022</v>
      </c>
      <c r="B164" t="s">
        <v>59</v>
      </c>
      <c r="C164" t="s">
        <v>27</v>
      </c>
      <c r="D164">
        <v>40751</v>
      </c>
      <c r="E164">
        <v>67082</v>
      </c>
      <c r="F164" t="s">
        <v>10</v>
      </c>
    </row>
    <row r="165" spans="1:6" x14ac:dyDescent="0.2">
      <c r="A165">
        <v>2022</v>
      </c>
      <c r="B165" t="s">
        <v>59</v>
      </c>
      <c r="C165" t="s">
        <v>28</v>
      </c>
      <c r="D165">
        <v>55149</v>
      </c>
      <c r="E165">
        <v>57869</v>
      </c>
      <c r="F165" t="s">
        <v>8</v>
      </c>
    </row>
    <row r="166" spans="1:6" x14ac:dyDescent="0.2">
      <c r="A166">
        <v>2022</v>
      </c>
      <c r="B166" t="s">
        <v>59</v>
      </c>
      <c r="C166" t="s">
        <v>29</v>
      </c>
      <c r="D166">
        <v>37255</v>
      </c>
      <c r="E166">
        <v>59843</v>
      </c>
      <c r="F166" t="s">
        <v>8</v>
      </c>
    </row>
    <row r="167" spans="1:6" x14ac:dyDescent="0.2">
      <c r="A167">
        <v>2022</v>
      </c>
      <c r="B167" t="s">
        <v>59</v>
      </c>
      <c r="C167" t="s">
        <v>30</v>
      </c>
      <c r="D167">
        <v>19589</v>
      </c>
      <c r="E167">
        <v>46176</v>
      </c>
      <c r="F167" t="s">
        <v>10</v>
      </c>
    </row>
    <row r="168" spans="1:6" x14ac:dyDescent="0.2">
      <c r="A168">
        <v>2022</v>
      </c>
      <c r="B168" t="s">
        <v>59</v>
      </c>
      <c r="C168" t="s">
        <v>31</v>
      </c>
      <c r="D168">
        <v>39646</v>
      </c>
      <c r="E168">
        <v>52520</v>
      </c>
      <c r="F168" t="s">
        <v>10</v>
      </c>
    </row>
    <row r="169" spans="1:6" x14ac:dyDescent="0.2">
      <c r="A169">
        <v>2022</v>
      </c>
      <c r="B169" t="s">
        <v>59</v>
      </c>
      <c r="C169" t="s">
        <v>32</v>
      </c>
      <c r="D169">
        <v>9323</v>
      </c>
      <c r="E169">
        <v>49996</v>
      </c>
      <c r="F169" t="s">
        <v>8</v>
      </c>
    </row>
    <row r="170" spans="1:6" x14ac:dyDescent="0.2">
      <c r="A170">
        <v>2022</v>
      </c>
      <c r="B170" t="s">
        <v>59</v>
      </c>
      <c r="C170" t="s">
        <v>33</v>
      </c>
      <c r="D170">
        <v>14748</v>
      </c>
      <c r="E170">
        <v>50095</v>
      </c>
      <c r="F170" t="s">
        <v>8</v>
      </c>
    </row>
    <row r="171" spans="1:6" x14ac:dyDescent="0.2">
      <c r="A171">
        <v>2022</v>
      </c>
      <c r="B171" t="s">
        <v>59</v>
      </c>
      <c r="C171" t="s">
        <v>34</v>
      </c>
      <c r="D171">
        <v>15481</v>
      </c>
      <c r="E171">
        <v>54334</v>
      </c>
      <c r="F171" t="s">
        <v>10</v>
      </c>
    </row>
    <row r="172" spans="1:6" x14ac:dyDescent="0.2">
      <c r="A172">
        <v>2022</v>
      </c>
      <c r="B172" t="s">
        <v>59</v>
      </c>
      <c r="C172" t="s">
        <v>35</v>
      </c>
      <c r="D172">
        <v>12460</v>
      </c>
      <c r="E172">
        <v>60425</v>
      </c>
      <c r="F172" t="s">
        <v>8</v>
      </c>
    </row>
    <row r="173" spans="1:6" x14ac:dyDescent="0.2">
      <c r="A173">
        <v>2022</v>
      </c>
      <c r="B173" t="s">
        <v>59</v>
      </c>
      <c r="C173" t="s">
        <v>36</v>
      </c>
      <c r="D173">
        <v>54606</v>
      </c>
      <c r="E173">
        <v>64675</v>
      </c>
      <c r="F173" t="s">
        <v>10</v>
      </c>
    </row>
    <row r="174" spans="1:6" x14ac:dyDescent="0.2">
      <c r="A174">
        <v>2022</v>
      </c>
      <c r="B174" t="s">
        <v>59</v>
      </c>
      <c r="C174" t="s">
        <v>37</v>
      </c>
      <c r="D174">
        <v>10949</v>
      </c>
      <c r="E174">
        <v>47086</v>
      </c>
      <c r="F174" t="s">
        <v>8</v>
      </c>
    </row>
    <row r="175" spans="1:6" x14ac:dyDescent="0.2">
      <c r="A175">
        <v>2022</v>
      </c>
      <c r="B175" t="s">
        <v>59</v>
      </c>
      <c r="C175" t="s">
        <v>38</v>
      </c>
      <c r="D175">
        <v>118946</v>
      </c>
      <c r="E175">
        <v>63939</v>
      </c>
      <c r="F175" t="s">
        <v>8</v>
      </c>
    </row>
    <row r="176" spans="1:6" x14ac:dyDescent="0.2">
      <c r="A176">
        <v>2022</v>
      </c>
      <c r="B176" t="s">
        <v>59</v>
      </c>
      <c r="C176" t="s">
        <v>39</v>
      </c>
      <c r="D176">
        <v>63455</v>
      </c>
      <c r="E176">
        <v>53171</v>
      </c>
      <c r="F176" t="s">
        <v>10</v>
      </c>
    </row>
    <row r="177" spans="1:6" x14ac:dyDescent="0.2">
      <c r="A177">
        <v>2022</v>
      </c>
      <c r="B177" t="s">
        <v>59</v>
      </c>
      <c r="C177" t="s">
        <v>40</v>
      </c>
      <c r="D177">
        <v>7745</v>
      </c>
      <c r="E177">
        <v>58657</v>
      </c>
      <c r="F177" t="s">
        <v>10</v>
      </c>
    </row>
    <row r="178" spans="1:6" x14ac:dyDescent="0.2">
      <c r="A178">
        <v>2022</v>
      </c>
      <c r="B178" t="s">
        <v>59</v>
      </c>
      <c r="C178" t="s">
        <v>41</v>
      </c>
      <c r="D178">
        <v>68987</v>
      </c>
      <c r="E178">
        <v>54088</v>
      </c>
      <c r="F178" t="s">
        <v>8</v>
      </c>
    </row>
    <row r="179" spans="1:6" x14ac:dyDescent="0.2">
      <c r="A179">
        <v>2022</v>
      </c>
      <c r="B179" t="s">
        <v>59</v>
      </c>
      <c r="C179" t="s">
        <v>42</v>
      </c>
      <c r="D179">
        <v>23912</v>
      </c>
      <c r="E179">
        <v>49388</v>
      </c>
      <c r="F179" t="s">
        <v>8</v>
      </c>
    </row>
    <row r="180" spans="1:6" x14ac:dyDescent="0.2">
      <c r="A180">
        <v>2022</v>
      </c>
      <c r="B180" t="s">
        <v>59</v>
      </c>
      <c r="C180" t="s">
        <v>43</v>
      </c>
      <c r="D180">
        <v>26241</v>
      </c>
      <c r="E180">
        <v>55251</v>
      </c>
      <c r="F180" t="s">
        <v>10</v>
      </c>
    </row>
    <row r="181" spans="1:6" x14ac:dyDescent="0.2">
      <c r="A181">
        <v>2022</v>
      </c>
      <c r="B181" t="s">
        <v>59</v>
      </c>
      <c r="C181" t="s">
        <v>44</v>
      </c>
      <c r="D181">
        <v>73985</v>
      </c>
      <c r="E181">
        <v>55535</v>
      </c>
      <c r="F181" t="s">
        <v>10</v>
      </c>
    </row>
    <row r="182" spans="1:6" x14ac:dyDescent="0.2">
      <c r="A182">
        <v>2022</v>
      </c>
      <c r="B182" t="s">
        <v>59</v>
      </c>
      <c r="C182" t="s">
        <v>45</v>
      </c>
      <c r="D182">
        <v>7816</v>
      </c>
      <c r="E182">
        <v>55493</v>
      </c>
      <c r="F182" t="s">
        <v>10</v>
      </c>
    </row>
    <row r="183" spans="1:6" x14ac:dyDescent="0.2">
      <c r="A183">
        <v>2022</v>
      </c>
      <c r="B183" t="s">
        <v>59</v>
      </c>
      <c r="C183" t="s">
        <v>46</v>
      </c>
      <c r="D183">
        <v>31674</v>
      </c>
      <c r="E183">
        <v>49717</v>
      </c>
      <c r="F183" t="s">
        <v>10</v>
      </c>
    </row>
    <row r="184" spans="1:6" x14ac:dyDescent="0.2">
      <c r="A184">
        <v>2022</v>
      </c>
      <c r="B184" t="s">
        <v>59</v>
      </c>
      <c r="C184" t="s">
        <v>47</v>
      </c>
      <c r="D184">
        <v>8068</v>
      </c>
      <c r="E184">
        <v>50162</v>
      </c>
      <c r="F184" t="s">
        <v>10</v>
      </c>
    </row>
    <row r="185" spans="1:6" x14ac:dyDescent="0.2">
      <c r="A185">
        <v>2022</v>
      </c>
      <c r="B185" t="s">
        <v>59</v>
      </c>
      <c r="C185" t="s">
        <v>48</v>
      </c>
      <c r="D185">
        <v>40806</v>
      </c>
      <c r="E185">
        <v>56111</v>
      </c>
      <c r="F185" t="s">
        <v>8</v>
      </c>
    </row>
    <row r="186" spans="1:6" x14ac:dyDescent="0.2">
      <c r="A186">
        <v>2022</v>
      </c>
      <c r="B186" t="s">
        <v>59</v>
      </c>
      <c r="C186" t="s">
        <v>49</v>
      </c>
      <c r="D186">
        <v>152438</v>
      </c>
      <c r="E186">
        <v>62485</v>
      </c>
      <c r="F186" t="s">
        <v>8</v>
      </c>
    </row>
    <row r="187" spans="1:6" x14ac:dyDescent="0.2">
      <c r="A187">
        <v>2022</v>
      </c>
      <c r="B187" t="s">
        <v>59</v>
      </c>
      <c r="C187" t="s">
        <v>50</v>
      </c>
      <c r="D187">
        <v>20535</v>
      </c>
      <c r="E187">
        <v>55353</v>
      </c>
      <c r="F187" t="s">
        <v>10</v>
      </c>
    </row>
    <row r="188" spans="1:6" x14ac:dyDescent="0.2">
      <c r="A188">
        <v>2022</v>
      </c>
      <c r="B188" t="s">
        <v>59</v>
      </c>
      <c r="C188" t="s">
        <v>51</v>
      </c>
      <c r="D188">
        <v>5003</v>
      </c>
      <c r="E188">
        <v>51701</v>
      </c>
      <c r="F188" t="s">
        <v>8</v>
      </c>
    </row>
    <row r="189" spans="1:6" x14ac:dyDescent="0.2">
      <c r="A189">
        <v>2022</v>
      </c>
      <c r="B189" t="s">
        <v>59</v>
      </c>
      <c r="C189" t="s">
        <v>52</v>
      </c>
      <c r="D189">
        <v>42564</v>
      </c>
      <c r="E189">
        <v>54371</v>
      </c>
      <c r="F189" t="s">
        <v>8</v>
      </c>
    </row>
    <row r="190" spans="1:6" x14ac:dyDescent="0.2">
      <c r="A190">
        <v>2022</v>
      </c>
      <c r="B190" t="s">
        <v>59</v>
      </c>
      <c r="C190" t="s">
        <v>53</v>
      </c>
      <c r="D190">
        <v>38688</v>
      </c>
      <c r="E190">
        <v>80160</v>
      </c>
      <c r="F190" t="s">
        <v>10</v>
      </c>
    </row>
    <row r="191" spans="1:6" x14ac:dyDescent="0.2">
      <c r="A191">
        <v>2022</v>
      </c>
      <c r="B191" t="s">
        <v>59</v>
      </c>
      <c r="C191" t="s">
        <v>54</v>
      </c>
      <c r="D191">
        <v>10611</v>
      </c>
      <c r="E191">
        <v>48085</v>
      </c>
      <c r="F191" t="s">
        <v>10</v>
      </c>
    </row>
    <row r="192" spans="1:6" x14ac:dyDescent="0.2">
      <c r="A192">
        <v>2022</v>
      </c>
      <c r="B192" t="s">
        <v>59</v>
      </c>
      <c r="C192" t="s">
        <v>55</v>
      </c>
      <c r="D192">
        <v>35812</v>
      </c>
      <c r="E192">
        <v>51165</v>
      </c>
      <c r="F192" t="s">
        <v>8</v>
      </c>
    </row>
    <row r="193" spans="1:6" x14ac:dyDescent="0.2">
      <c r="A193">
        <v>2022</v>
      </c>
      <c r="B193" t="s">
        <v>59</v>
      </c>
      <c r="C193" t="s">
        <v>56</v>
      </c>
      <c r="D193">
        <v>4840</v>
      </c>
      <c r="E193">
        <v>50879</v>
      </c>
      <c r="F193" t="s">
        <v>8</v>
      </c>
    </row>
    <row r="194" spans="1:6" x14ac:dyDescent="0.2">
      <c r="A194">
        <v>2022</v>
      </c>
      <c r="B194" t="s">
        <v>60</v>
      </c>
      <c r="C194" t="s">
        <v>7</v>
      </c>
      <c r="D194">
        <v>2566</v>
      </c>
      <c r="E194">
        <v>75393</v>
      </c>
      <c r="F194" t="s">
        <v>10</v>
      </c>
    </row>
    <row r="195" spans="1:6" x14ac:dyDescent="0.2">
      <c r="A195">
        <v>2022</v>
      </c>
      <c r="B195" t="s">
        <v>60</v>
      </c>
      <c r="C195" t="s">
        <v>9</v>
      </c>
      <c r="D195">
        <v>4017</v>
      </c>
      <c r="E195">
        <v>96871</v>
      </c>
      <c r="F195" t="s">
        <v>8</v>
      </c>
    </row>
    <row r="196" spans="1:6" x14ac:dyDescent="0.2">
      <c r="A196">
        <v>2022</v>
      </c>
      <c r="B196" t="s">
        <v>60</v>
      </c>
      <c r="C196" t="s">
        <v>11</v>
      </c>
      <c r="D196">
        <v>1536</v>
      </c>
      <c r="E196">
        <v>75820</v>
      </c>
      <c r="F196" t="s">
        <v>10</v>
      </c>
    </row>
    <row r="197" spans="1:6" x14ac:dyDescent="0.2">
      <c r="A197">
        <v>2022</v>
      </c>
      <c r="B197" t="s">
        <v>60</v>
      </c>
      <c r="C197" t="s">
        <v>12</v>
      </c>
      <c r="D197">
        <v>29491</v>
      </c>
      <c r="E197">
        <v>223892</v>
      </c>
      <c r="F197" t="s">
        <v>8</v>
      </c>
    </row>
    <row r="198" spans="1:6" x14ac:dyDescent="0.2">
      <c r="A198">
        <v>2022</v>
      </c>
      <c r="B198" t="s">
        <v>60</v>
      </c>
      <c r="C198" t="s">
        <v>13</v>
      </c>
      <c r="D198">
        <v>4548</v>
      </c>
      <c r="E198">
        <v>129495</v>
      </c>
      <c r="F198" t="s">
        <v>8</v>
      </c>
    </row>
    <row r="199" spans="1:6" x14ac:dyDescent="0.2">
      <c r="A199">
        <v>2022</v>
      </c>
      <c r="B199" t="s">
        <v>60</v>
      </c>
      <c r="C199" t="s">
        <v>14</v>
      </c>
      <c r="D199">
        <v>2880</v>
      </c>
      <c r="E199">
        <v>144917</v>
      </c>
      <c r="F199" t="s">
        <v>10</v>
      </c>
    </row>
    <row r="200" spans="1:6" x14ac:dyDescent="0.2">
      <c r="A200">
        <v>2022</v>
      </c>
      <c r="B200" t="s">
        <v>60</v>
      </c>
      <c r="C200" t="s">
        <v>15</v>
      </c>
      <c r="D200">
        <v>549</v>
      </c>
      <c r="E200">
        <v>84966</v>
      </c>
      <c r="F200" t="s">
        <v>10</v>
      </c>
    </row>
    <row r="201" spans="1:6" x14ac:dyDescent="0.2">
      <c r="A201">
        <v>2022</v>
      </c>
      <c r="B201" t="s">
        <v>60</v>
      </c>
      <c r="C201" t="s">
        <v>16</v>
      </c>
      <c r="D201">
        <v>12659</v>
      </c>
      <c r="E201">
        <v>99350</v>
      </c>
      <c r="F201" t="s">
        <v>8</v>
      </c>
    </row>
    <row r="202" spans="1:6" x14ac:dyDescent="0.2">
      <c r="A202">
        <v>2022</v>
      </c>
      <c r="B202" t="s">
        <v>60</v>
      </c>
      <c r="C202" t="s">
        <v>17</v>
      </c>
      <c r="D202">
        <v>6010</v>
      </c>
      <c r="E202">
        <v>114735</v>
      </c>
      <c r="F202" t="s">
        <v>8</v>
      </c>
    </row>
    <row r="203" spans="1:6" x14ac:dyDescent="0.2">
      <c r="A203">
        <v>2022</v>
      </c>
      <c r="B203" t="s">
        <v>60</v>
      </c>
      <c r="C203" t="s">
        <v>18</v>
      </c>
      <c r="D203">
        <v>1385</v>
      </c>
      <c r="E203">
        <v>70408</v>
      </c>
      <c r="F203" t="s">
        <v>10</v>
      </c>
    </row>
    <row r="204" spans="1:6" x14ac:dyDescent="0.2">
      <c r="A204">
        <v>2022</v>
      </c>
      <c r="B204" t="s">
        <v>60</v>
      </c>
      <c r="C204" t="s">
        <v>19</v>
      </c>
      <c r="D204">
        <v>7162</v>
      </c>
      <c r="E204">
        <v>116059</v>
      </c>
      <c r="F204" t="s">
        <v>10</v>
      </c>
    </row>
    <row r="205" spans="1:6" x14ac:dyDescent="0.2">
      <c r="A205">
        <v>2022</v>
      </c>
      <c r="B205" t="s">
        <v>60</v>
      </c>
      <c r="C205" t="s">
        <v>20</v>
      </c>
      <c r="D205">
        <v>2521</v>
      </c>
      <c r="E205">
        <v>73191</v>
      </c>
      <c r="F205" t="s">
        <v>10</v>
      </c>
    </row>
    <row r="206" spans="1:6" x14ac:dyDescent="0.2">
      <c r="A206">
        <v>2022</v>
      </c>
      <c r="B206" t="s">
        <v>60</v>
      </c>
      <c r="C206" t="s">
        <v>21</v>
      </c>
      <c r="D206">
        <v>1811</v>
      </c>
      <c r="E206">
        <v>72858</v>
      </c>
      <c r="F206" t="s">
        <v>10</v>
      </c>
    </row>
    <row r="207" spans="1:6" x14ac:dyDescent="0.2">
      <c r="A207">
        <v>2022</v>
      </c>
      <c r="B207" t="s">
        <v>60</v>
      </c>
      <c r="C207" t="s">
        <v>22</v>
      </c>
      <c r="D207">
        <v>1561</v>
      </c>
      <c r="E207">
        <v>79749</v>
      </c>
      <c r="F207" t="s">
        <v>10</v>
      </c>
    </row>
    <row r="208" spans="1:6" x14ac:dyDescent="0.2">
      <c r="A208">
        <v>2022</v>
      </c>
      <c r="B208" t="s">
        <v>60</v>
      </c>
      <c r="C208" t="s">
        <v>23</v>
      </c>
      <c r="D208">
        <v>2111</v>
      </c>
      <c r="E208">
        <v>69462</v>
      </c>
      <c r="F208" t="s">
        <v>8</v>
      </c>
    </row>
    <row r="209" spans="1:6" x14ac:dyDescent="0.2">
      <c r="A209">
        <v>2022</v>
      </c>
      <c r="B209" t="s">
        <v>60</v>
      </c>
      <c r="C209" t="s">
        <v>24</v>
      </c>
      <c r="D209">
        <v>1935</v>
      </c>
      <c r="E209">
        <v>71700</v>
      </c>
      <c r="F209" t="s">
        <v>8</v>
      </c>
    </row>
    <row r="210" spans="1:6" x14ac:dyDescent="0.2">
      <c r="A210">
        <v>2022</v>
      </c>
      <c r="B210" t="s">
        <v>60</v>
      </c>
      <c r="C210" t="s">
        <v>25</v>
      </c>
      <c r="D210">
        <v>916</v>
      </c>
      <c r="E210">
        <v>70265</v>
      </c>
      <c r="F210" t="s">
        <v>10</v>
      </c>
    </row>
    <row r="211" spans="1:6" x14ac:dyDescent="0.2">
      <c r="A211">
        <v>2022</v>
      </c>
      <c r="B211" t="s">
        <v>60</v>
      </c>
      <c r="C211" t="s">
        <v>26</v>
      </c>
      <c r="D211">
        <v>2855</v>
      </c>
      <c r="E211">
        <v>116569</v>
      </c>
      <c r="F211" t="s">
        <v>8</v>
      </c>
    </row>
    <row r="212" spans="1:6" x14ac:dyDescent="0.2">
      <c r="A212">
        <v>2022</v>
      </c>
      <c r="B212" t="s">
        <v>60</v>
      </c>
      <c r="C212" t="s">
        <v>27</v>
      </c>
      <c r="D212">
        <v>6073</v>
      </c>
      <c r="E212">
        <v>152746</v>
      </c>
      <c r="F212" t="s">
        <v>8</v>
      </c>
    </row>
    <row r="213" spans="1:6" x14ac:dyDescent="0.2">
      <c r="A213">
        <v>2022</v>
      </c>
      <c r="B213" t="s">
        <v>60</v>
      </c>
      <c r="C213" t="s">
        <v>28</v>
      </c>
      <c r="D213">
        <v>7671</v>
      </c>
      <c r="E213">
        <v>94745</v>
      </c>
      <c r="F213" t="s">
        <v>10</v>
      </c>
    </row>
    <row r="214" spans="1:6" x14ac:dyDescent="0.2">
      <c r="A214">
        <v>2022</v>
      </c>
      <c r="B214" t="s">
        <v>60</v>
      </c>
      <c r="C214" t="s">
        <v>29</v>
      </c>
      <c r="D214">
        <v>4304</v>
      </c>
      <c r="E214">
        <v>98292</v>
      </c>
      <c r="F214" t="s">
        <v>10</v>
      </c>
    </row>
    <row r="215" spans="1:6" x14ac:dyDescent="0.2">
      <c r="A215">
        <v>2022</v>
      </c>
      <c r="B215" t="s">
        <v>60</v>
      </c>
      <c r="C215" t="s">
        <v>30</v>
      </c>
      <c r="D215">
        <v>964</v>
      </c>
      <c r="E215">
        <v>60301</v>
      </c>
      <c r="F215" t="s">
        <v>8</v>
      </c>
    </row>
    <row r="216" spans="1:6" x14ac:dyDescent="0.2">
      <c r="A216">
        <v>2022</v>
      </c>
      <c r="B216" t="s">
        <v>60</v>
      </c>
      <c r="C216" t="s">
        <v>31</v>
      </c>
      <c r="D216">
        <v>3562</v>
      </c>
      <c r="E216">
        <v>95327</v>
      </c>
      <c r="F216" t="s">
        <v>8</v>
      </c>
    </row>
    <row r="217" spans="1:6" x14ac:dyDescent="0.2">
      <c r="A217">
        <v>2022</v>
      </c>
      <c r="B217" t="s">
        <v>60</v>
      </c>
      <c r="C217" t="s">
        <v>32</v>
      </c>
      <c r="D217">
        <v>856</v>
      </c>
      <c r="E217">
        <v>71673</v>
      </c>
      <c r="F217" t="s">
        <v>10</v>
      </c>
    </row>
    <row r="218" spans="1:6" x14ac:dyDescent="0.2">
      <c r="A218">
        <v>2022</v>
      </c>
      <c r="B218" t="s">
        <v>60</v>
      </c>
      <c r="C218" t="s">
        <v>33</v>
      </c>
      <c r="D218">
        <v>1071</v>
      </c>
      <c r="E218">
        <v>82361</v>
      </c>
      <c r="F218" t="s">
        <v>8</v>
      </c>
    </row>
    <row r="219" spans="1:6" x14ac:dyDescent="0.2">
      <c r="A219">
        <v>2022</v>
      </c>
      <c r="B219" t="s">
        <v>60</v>
      </c>
      <c r="C219" t="s">
        <v>34</v>
      </c>
      <c r="D219">
        <v>1609</v>
      </c>
      <c r="E219">
        <v>94353</v>
      </c>
      <c r="F219" t="s">
        <v>10</v>
      </c>
    </row>
    <row r="220" spans="1:6" x14ac:dyDescent="0.2">
      <c r="A220">
        <v>2022</v>
      </c>
      <c r="B220" t="s">
        <v>60</v>
      </c>
      <c r="C220" t="s">
        <v>35</v>
      </c>
      <c r="D220">
        <v>1168</v>
      </c>
      <c r="E220">
        <v>113194</v>
      </c>
      <c r="F220" t="s">
        <v>8</v>
      </c>
    </row>
    <row r="221" spans="1:6" x14ac:dyDescent="0.2">
      <c r="A221">
        <v>2022</v>
      </c>
      <c r="B221" t="s">
        <v>60</v>
      </c>
      <c r="C221" t="s">
        <v>36</v>
      </c>
      <c r="D221">
        <v>3965</v>
      </c>
      <c r="E221">
        <v>136541</v>
      </c>
      <c r="F221" t="s">
        <v>8</v>
      </c>
    </row>
    <row r="222" spans="1:6" x14ac:dyDescent="0.2">
      <c r="A222">
        <v>2022</v>
      </c>
      <c r="B222" t="s">
        <v>60</v>
      </c>
      <c r="C222" t="s">
        <v>37</v>
      </c>
      <c r="D222">
        <v>1108</v>
      </c>
      <c r="E222">
        <v>68393</v>
      </c>
      <c r="F222" t="s">
        <v>10</v>
      </c>
    </row>
    <row r="223" spans="1:6" x14ac:dyDescent="0.2">
      <c r="A223">
        <v>2022</v>
      </c>
      <c r="B223" t="s">
        <v>60</v>
      </c>
      <c r="C223" t="s">
        <v>38</v>
      </c>
      <c r="D223">
        <v>14380</v>
      </c>
      <c r="E223">
        <v>160357</v>
      </c>
      <c r="F223" t="s">
        <v>10</v>
      </c>
    </row>
    <row r="224" spans="1:6" x14ac:dyDescent="0.2">
      <c r="A224">
        <v>2022</v>
      </c>
      <c r="B224" t="s">
        <v>60</v>
      </c>
      <c r="C224" t="s">
        <v>39</v>
      </c>
      <c r="D224">
        <v>6302</v>
      </c>
      <c r="E224">
        <v>102207</v>
      </c>
      <c r="F224" t="s">
        <v>8</v>
      </c>
    </row>
    <row r="225" spans="1:6" x14ac:dyDescent="0.2">
      <c r="A225">
        <v>2022</v>
      </c>
      <c r="B225" t="s">
        <v>60</v>
      </c>
      <c r="C225" t="s">
        <v>40</v>
      </c>
      <c r="D225">
        <v>417</v>
      </c>
      <c r="E225">
        <v>85624</v>
      </c>
      <c r="F225" t="s">
        <v>8</v>
      </c>
    </row>
    <row r="226" spans="1:6" x14ac:dyDescent="0.2">
      <c r="A226">
        <v>2022</v>
      </c>
      <c r="B226" t="s">
        <v>60</v>
      </c>
      <c r="C226" t="s">
        <v>41</v>
      </c>
      <c r="D226">
        <v>5303</v>
      </c>
      <c r="E226">
        <v>86052</v>
      </c>
      <c r="F226" t="s">
        <v>10</v>
      </c>
    </row>
    <row r="227" spans="1:6" x14ac:dyDescent="0.2">
      <c r="A227">
        <v>2022</v>
      </c>
      <c r="B227" t="s">
        <v>60</v>
      </c>
      <c r="C227" t="s">
        <v>42</v>
      </c>
      <c r="D227">
        <v>1572</v>
      </c>
      <c r="E227">
        <v>69710</v>
      </c>
      <c r="F227" t="s">
        <v>10</v>
      </c>
    </row>
    <row r="228" spans="1:6" x14ac:dyDescent="0.2">
      <c r="A228">
        <v>2022</v>
      </c>
      <c r="B228" t="s">
        <v>60</v>
      </c>
      <c r="C228" t="s">
        <v>43</v>
      </c>
      <c r="D228">
        <v>4605</v>
      </c>
      <c r="E228">
        <v>107737</v>
      </c>
      <c r="F228" t="s">
        <v>10</v>
      </c>
    </row>
    <row r="229" spans="1:6" x14ac:dyDescent="0.2">
      <c r="A229">
        <v>2022</v>
      </c>
      <c r="B229" t="s">
        <v>60</v>
      </c>
      <c r="C229" t="s">
        <v>44</v>
      </c>
      <c r="D229">
        <v>5891</v>
      </c>
      <c r="E229">
        <v>113388</v>
      </c>
      <c r="F229" t="s">
        <v>10</v>
      </c>
    </row>
    <row r="230" spans="1:6" x14ac:dyDescent="0.2">
      <c r="A230">
        <v>2022</v>
      </c>
      <c r="B230" t="s">
        <v>60</v>
      </c>
      <c r="C230" t="s">
        <v>45</v>
      </c>
      <c r="D230">
        <v>762</v>
      </c>
      <c r="E230">
        <v>93286</v>
      </c>
      <c r="F230" t="s">
        <v>10</v>
      </c>
    </row>
    <row r="231" spans="1:6" x14ac:dyDescent="0.2">
      <c r="A231">
        <v>2022</v>
      </c>
      <c r="B231" t="s">
        <v>60</v>
      </c>
      <c r="C231" t="s">
        <v>46</v>
      </c>
      <c r="D231">
        <v>3216</v>
      </c>
      <c r="E231">
        <v>79562</v>
      </c>
      <c r="F231" t="s">
        <v>8</v>
      </c>
    </row>
    <row r="232" spans="1:6" x14ac:dyDescent="0.2">
      <c r="A232">
        <v>2022</v>
      </c>
      <c r="B232" t="s">
        <v>60</v>
      </c>
      <c r="C232" t="s">
        <v>47</v>
      </c>
      <c r="D232">
        <v>606</v>
      </c>
      <c r="E232">
        <v>64069</v>
      </c>
      <c r="F232" t="s">
        <v>8</v>
      </c>
    </row>
    <row r="233" spans="1:6" x14ac:dyDescent="0.2">
      <c r="A233">
        <v>2022</v>
      </c>
      <c r="B233" t="s">
        <v>60</v>
      </c>
      <c r="C233" t="s">
        <v>48</v>
      </c>
      <c r="D233">
        <v>4525</v>
      </c>
      <c r="E233">
        <v>87293</v>
      </c>
      <c r="F233" t="s">
        <v>10</v>
      </c>
    </row>
    <row r="234" spans="1:6" x14ac:dyDescent="0.2">
      <c r="A234">
        <v>2022</v>
      </c>
      <c r="B234" t="s">
        <v>60</v>
      </c>
      <c r="C234" t="s">
        <v>49</v>
      </c>
      <c r="D234">
        <v>11822</v>
      </c>
      <c r="E234">
        <v>108835</v>
      </c>
      <c r="F234" t="s">
        <v>8</v>
      </c>
    </row>
    <row r="235" spans="1:6" x14ac:dyDescent="0.2">
      <c r="A235">
        <v>2022</v>
      </c>
      <c r="B235" t="s">
        <v>60</v>
      </c>
      <c r="C235" t="s">
        <v>50</v>
      </c>
      <c r="D235">
        <v>3177</v>
      </c>
      <c r="E235">
        <v>102974</v>
      </c>
      <c r="F235" t="s">
        <v>8</v>
      </c>
    </row>
    <row r="236" spans="1:6" x14ac:dyDescent="0.2">
      <c r="A236">
        <v>2022</v>
      </c>
      <c r="B236" t="s">
        <v>60</v>
      </c>
      <c r="C236" t="s">
        <v>51</v>
      </c>
      <c r="D236">
        <v>584</v>
      </c>
      <c r="E236">
        <v>74605</v>
      </c>
      <c r="F236" t="s">
        <v>10</v>
      </c>
    </row>
    <row r="237" spans="1:6" x14ac:dyDescent="0.2">
      <c r="A237">
        <v>2022</v>
      </c>
      <c r="B237" t="s">
        <v>60</v>
      </c>
      <c r="C237" t="s">
        <v>52</v>
      </c>
      <c r="D237">
        <v>4875</v>
      </c>
      <c r="E237">
        <v>123848</v>
      </c>
      <c r="F237" t="s">
        <v>10</v>
      </c>
    </row>
    <row r="238" spans="1:6" x14ac:dyDescent="0.2">
      <c r="A238">
        <v>2022</v>
      </c>
      <c r="B238" t="s">
        <v>60</v>
      </c>
      <c r="C238" t="s">
        <v>53</v>
      </c>
      <c r="D238">
        <v>5419</v>
      </c>
      <c r="E238">
        <v>248273</v>
      </c>
      <c r="F238" t="s">
        <v>8</v>
      </c>
    </row>
    <row r="239" spans="1:6" x14ac:dyDescent="0.2">
      <c r="A239">
        <v>2022</v>
      </c>
      <c r="B239" t="s">
        <v>60</v>
      </c>
      <c r="C239" t="s">
        <v>54</v>
      </c>
      <c r="D239">
        <v>825</v>
      </c>
      <c r="E239">
        <v>64063</v>
      </c>
      <c r="F239" t="s">
        <v>8</v>
      </c>
    </row>
    <row r="240" spans="1:6" x14ac:dyDescent="0.2">
      <c r="A240">
        <v>2022</v>
      </c>
      <c r="B240" t="s">
        <v>60</v>
      </c>
      <c r="C240" t="s">
        <v>55</v>
      </c>
      <c r="D240">
        <v>2400</v>
      </c>
      <c r="E240">
        <v>94336</v>
      </c>
      <c r="F240" t="s">
        <v>10</v>
      </c>
    </row>
    <row r="241" spans="1:6" x14ac:dyDescent="0.2">
      <c r="A241">
        <v>2022</v>
      </c>
      <c r="B241" t="s">
        <v>60</v>
      </c>
      <c r="C241" t="s">
        <v>56</v>
      </c>
      <c r="D241">
        <v>428</v>
      </c>
      <c r="E241">
        <v>60299</v>
      </c>
      <c r="F241" t="s">
        <v>8</v>
      </c>
    </row>
    <row r="242" spans="1:6" x14ac:dyDescent="0.2">
      <c r="A242">
        <v>2022</v>
      </c>
      <c r="B242" t="s">
        <v>61</v>
      </c>
      <c r="C242" t="s">
        <v>7</v>
      </c>
      <c r="D242">
        <v>13880</v>
      </c>
      <c r="E242">
        <v>81982</v>
      </c>
      <c r="F242" t="s">
        <v>10</v>
      </c>
    </row>
    <row r="243" spans="1:6" x14ac:dyDescent="0.2">
      <c r="A243">
        <v>2022</v>
      </c>
      <c r="B243" t="s">
        <v>61</v>
      </c>
      <c r="C243" t="s">
        <v>9</v>
      </c>
      <c r="D243">
        <v>20707</v>
      </c>
      <c r="E243">
        <v>88956</v>
      </c>
      <c r="F243" t="s">
        <v>8</v>
      </c>
    </row>
    <row r="244" spans="1:6" x14ac:dyDescent="0.2">
      <c r="A244">
        <v>2022</v>
      </c>
      <c r="B244" t="s">
        <v>61</v>
      </c>
      <c r="C244" t="s">
        <v>11</v>
      </c>
      <c r="D244">
        <v>8906</v>
      </c>
      <c r="E244">
        <v>71321</v>
      </c>
      <c r="F244" t="s">
        <v>8</v>
      </c>
    </row>
    <row r="245" spans="1:6" x14ac:dyDescent="0.2">
      <c r="A245">
        <v>2022</v>
      </c>
      <c r="B245" t="s">
        <v>61</v>
      </c>
      <c r="C245" t="s">
        <v>12</v>
      </c>
      <c r="D245">
        <v>112775</v>
      </c>
      <c r="E245">
        <v>130107</v>
      </c>
      <c r="F245" t="s">
        <v>10</v>
      </c>
    </row>
    <row r="246" spans="1:6" x14ac:dyDescent="0.2">
      <c r="A246">
        <v>2022</v>
      </c>
      <c r="B246" t="s">
        <v>61</v>
      </c>
      <c r="C246" t="s">
        <v>13</v>
      </c>
      <c r="D246">
        <v>25139</v>
      </c>
      <c r="E246">
        <v>103276</v>
      </c>
      <c r="F246" t="s">
        <v>10</v>
      </c>
    </row>
    <row r="247" spans="1:6" x14ac:dyDescent="0.2">
      <c r="A247">
        <v>2022</v>
      </c>
      <c r="B247" t="s">
        <v>61</v>
      </c>
      <c r="C247" t="s">
        <v>14</v>
      </c>
      <c r="D247">
        <v>11223</v>
      </c>
      <c r="E247">
        <v>171086</v>
      </c>
      <c r="F247" t="s">
        <v>8</v>
      </c>
    </row>
    <row r="248" spans="1:6" x14ac:dyDescent="0.2">
      <c r="A248">
        <v>2022</v>
      </c>
      <c r="B248" t="s">
        <v>61</v>
      </c>
      <c r="C248" t="s">
        <v>15</v>
      </c>
      <c r="D248">
        <v>3005</v>
      </c>
      <c r="E248">
        <v>109154</v>
      </c>
      <c r="F248" t="s">
        <v>8</v>
      </c>
    </row>
    <row r="249" spans="1:6" x14ac:dyDescent="0.2">
      <c r="A249">
        <v>2022</v>
      </c>
      <c r="B249" t="s">
        <v>61</v>
      </c>
      <c r="C249" t="s">
        <v>16</v>
      </c>
      <c r="D249">
        <v>80956</v>
      </c>
      <c r="E249">
        <v>90307</v>
      </c>
      <c r="F249" t="s">
        <v>10</v>
      </c>
    </row>
    <row r="250" spans="1:6" x14ac:dyDescent="0.2">
      <c r="A250">
        <v>2022</v>
      </c>
      <c r="B250" t="s">
        <v>61</v>
      </c>
      <c r="C250" t="s">
        <v>17</v>
      </c>
      <c r="D250">
        <v>28810</v>
      </c>
      <c r="E250">
        <v>99145</v>
      </c>
      <c r="F250" t="s">
        <v>10</v>
      </c>
    </row>
    <row r="251" spans="1:6" x14ac:dyDescent="0.2">
      <c r="A251">
        <v>2022</v>
      </c>
      <c r="B251" t="s">
        <v>61</v>
      </c>
      <c r="C251" t="s">
        <v>18</v>
      </c>
      <c r="D251">
        <v>6508</v>
      </c>
      <c r="E251">
        <v>74833</v>
      </c>
      <c r="F251" t="s">
        <v>10</v>
      </c>
    </row>
    <row r="252" spans="1:6" x14ac:dyDescent="0.2">
      <c r="A252">
        <v>2022</v>
      </c>
      <c r="B252" t="s">
        <v>61</v>
      </c>
      <c r="C252" t="s">
        <v>19</v>
      </c>
      <c r="D252">
        <v>33063</v>
      </c>
      <c r="E252">
        <v>127634</v>
      </c>
      <c r="F252" t="s">
        <v>10</v>
      </c>
    </row>
    <row r="253" spans="1:6" x14ac:dyDescent="0.2">
      <c r="A253">
        <v>2022</v>
      </c>
      <c r="B253" t="s">
        <v>61</v>
      </c>
      <c r="C253" t="s">
        <v>20</v>
      </c>
      <c r="D253">
        <v>17574</v>
      </c>
      <c r="E253">
        <v>78283</v>
      </c>
      <c r="F253" t="s">
        <v>10</v>
      </c>
    </row>
    <row r="254" spans="1:6" x14ac:dyDescent="0.2">
      <c r="A254">
        <v>2022</v>
      </c>
      <c r="B254" t="s">
        <v>61</v>
      </c>
      <c r="C254" t="s">
        <v>21</v>
      </c>
      <c r="D254">
        <v>10731</v>
      </c>
      <c r="E254">
        <v>87131</v>
      </c>
      <c r="F254" t="s">
        <v>8</v>
      </c>
    </row>
    <row r="255" spans="1:6" x14ac:dyDescent="0.2">
      <c r="A255">
        <v>2022</v>
      </c>
      <c r="B255" t="s">
        <v>61</v>
      </c>
      <c r="C255" t="s">
        <v>22</v>
      </c>
      <c r="D255">
        <v>8752</v>
      </c>
      <c r="E255">
        <v>81889</v>
      </c>
      <c r="F255" t="s">
        <v>8</v>
      </c>
    </row>
    <row r="256" spans="1:6" x14ac:dyDescent="0.2">
      <c r="A256">
        <v>2022</v>
      </c>
      <c r="B256" t="s">
        <v>61</v>
      </c>
      <c r="C256" t="s">
        <v>23</v>
      </c>
      <c r="D256">
        <v>11729</v>
      </c>
      <c r="E256">
        <v>81177</v>
      </c>
      <c r="F256" t="s">
        <v>10</v>
      </c>
    </row>
    <row r="257" spans="1:6" x14ac:dyDescent="0.2">
      <c r="A257">
        <v>2022</v>
      </c>
      <c r="B257" t="s">
        <v>61</v>
      </c>
      <c r="C257" t="s">
        <v>24</v>
      </c>
      <c r="D257">
        <v>14229</v>
      </c>
      <c r="E257">
        <v>75409</v>
      </c>
      <c r="F257" t="s">
        <v>8</v>
      </c>
    </row>
    <row r="258" spans="1:6" x14ac:dyDescent="0.2">
      <c r="A258">
        <v>2022</v>
      </c>
      <c r="B258" t="s">
        <v>61</v>
      </c>
      <c r="C258" t="s">
        <v>25</v>
      </c>
      <c r="D258">
        <v>3926</v>
      </c>
      <c r="E258">
        <v>81870</v>
      </c>
      <c r="F258" t="s">
        <v>8</v>
      </c>
    </row>
    <row r="259" spans="1:6" x14ac:dyDescent="0.2">
      <c r="A259">
        <v>2022</v>
      </c>
      <c r="B259" t="s">
        <v>61</v>
      </c>
      <c r="C259" t="s">
        <v>26</v>
      </c>
      <c r="D259">
        <v>15692</v>
      </c>
      <c r="E259">
        <v>116159</v>
      </c>
      <c r="F259" t="s">
        <v>10</v>
      </c>
    </row>
    <row r="260" spans="1:6" x14ac:dyDescent="0.2">
      <c r="A260">
        <v>2022</v>
      </c>
      <c r="B260" t="s">
        <v>61</v>
      </c>
      <c r="C260" t="s">
        <v>27</v>
      </c>
      <c r="D260">
        <v>18137</v>
      </c>
      <c r="E260">
        <v>165120</v>
      </c>
      <c r="F260" t="s">
        <v>10</v>
      </c>
    </row>
    <row r="261" spans="1:6" x14ac:dyDescent="0.2">
      <c r="A261">
        <v>2022</v>
      </c>
      <c r="B261" t="s">
        <v>61</v>
      </c>
      <c r="C261" t="s">
        <v>28</v>
      </c>
      <c r="D261">
        <v>20626</v>
      </c>
      <c r="E261">
        <v>87720</v>
      </c>
      <c r="F261" t="s">
        <v>8</v>
      </c>
    </row>
    <row r="262" spans="1:6" x14ac:dyDescent="0.2">
      <c r="A262">
        <v>2022</v>
      </c>
      <c r="B262" t="s">
        <v>61</v>
      </c>
      <c r="C262" t="s">
        <v>29</v>
      </c>
      <c r="D262">
        <v>16134</v>
      </c>
      <c r="E262">
        <v>110989</v>
      </c>
      <c r="F262" t="s">
        <v>8</v>
      </c>
    </row>
    <row r="263" spans="1:6" x14ac:dyDescent="0.2">
      <c r="A263">
        <v>2022</v>
      </c>
      <c r="B263" t="s">
        <v>61</v>
      </c>
      <c r="C263" t="s">
        <v>30</v>
      </c>
      <c r="D263">
        <v>7984</v>
      </c>
      <c r="E263">
        <v>65263</v>
      </c>
      <c r="F263" t="s">
        <v>10</v>
      </c>
    </row>
    <row r="264" spans="1:6" x14ac:dyDescent="0.2">
      <c r="A264">
        <v>2022</v>
      </c>
      <c r="B264" t="s">
        <v>61</v>
      </c>
      <c r="C264" t="s">
        <v>31</v>
      </c>
      <c r="D264">
        <v>18815</v>
      </c>
      <c r="E264">
        <v>88664</v>
      </c>
      <c r="F264" t="s">
        <v>8</v>
      </c>
    </row>
    <row r="265" spans="1:6" x14ac:dyDescent="0.2">
      <c r="A265">
        <v>2022</v>
      </c>
      <c r="B265" t="s">
        <v>61</v>
      </c>
      <c r="C265" t="s">
        <v>32</v>
      </c>
      <c r="D265">
        <v>4557</v>
      </c>
      <c r="E265">
        <v>73330</v>
      </c>
      <c r="F265" t="s">
        <v>10</v>
      </c>
    </row>
    <row r="266" spans="1:6" x14ac:dyDescent="0.2">
      <c r="A266">
        <v>2022</v>
      </c>
      <c r="B266" t="s">
        <v>61</v>
      </c>
      <c r="C266" t="s">
        <v>33</v>
      </c>
      <c r="D266">
        <v>7000</v>
      </c>
      <c r="E266">
        <v>80942</v>
      </c>
      <c r="F266" t="s">
        <v>8</v>
      </c>
    </row>
    <row r="267" spans="1:6" x14ac:dyDescent="0.2">
      <c r="A267">
        <v>2022</v>
      </c>
      <c r="B267" t="s">
        <v>61</v>
      </c>
      <c r="C267" t="s">
        <v>34</v>
      </c>
      <c r="D267">
        <v>9293</v>
      </c>
      <c r="E267">
        <v>85236</v>
      </c>
      <c r="F267" t="s">
        <v>8</v>
      </c>
    </row>
    <row r="268" spans="1:6" x14ac:dyDescent="0.2">
      <c r="A268">
        <v>2022</v>
      </c>
      <c r="B268" t="s">
        <v>61</v>
      </c>
      <c r="C268" t="s">
        <v>35</v>
      </c>
      <c r="D268">
        <v>3946</v>
      </c>
      <c r="E268">
        <v>115751</v>
      </c>
      <c r="F268" t="s">
        <v>10</v>
      </c>
    </row>
    <row r="269" spans="1:6" x14ac:dyDescent="0.2">
      <c r="A269">
        <v>2022</v>
      </c>
      <c r="B269" t="s">
        <v>61</v>
      </c>
      <c r="C269" t="s">
        <v>36</v>
      </c>
      <c r="D269">
        <v>20469</v>
      </c>
      <c r="E269">
        <v>133870</v>
      </c>
      <c r="F269" t="s">
        <v>10</v>
      </c>
    </row>
    <row r="270" spans="1:6" x14ac:dyDescent="0.2">
      <c r="A270">
        <v>2022</v>
      </c>
      <c r="B270" t="s">
        <v>61</v>
      </c>
      <c r="C270" t="s">
        <v>37</v>
      </c>
      <c r="D270">
        <v>5600</v>
      </c>
      <c r="E270">
        <v>68343</v>
      </c>
      <c r="F270" t="s">
        <v>8</v>
      </c>
    </row>
    <row r="271" spans="1:6" x14ac:dyDescent="0.2">
      <c r="A271">
        <v>2022</v>
      </c>
      <c r="B271" t="s">
        <v>61</v>
      </c>
      <c r="C271" t="s">
        <v>38</v>
      </c>
      <c r="D271">
        <v>63948</v>
      </c>
      <c r="E271">
        <v>213014</v>
      </c>
      <c r="F271" t="s">
        <v>8</v>
      </c>
    </row>
    <row r="272" spans="1:6" x14ac:dyDescent="0.2">
      <c r="A272">
        <v>2022</v>
      </c>
      <c r="B272" t="s">
        <v>61</v>
      </c>
      <c r="C272" t="s">
        <v>39</v>
      </c>
      <c r="D272">
        <v>30275</v>
      </c>
      <c r="E272">
        <v>103234</v>
      </c>
      <c r="F272" t="s">
        <v>10</v>
      </c>
    </row>
    <row r="273" spans="1:6" x14ac:dyDescent="0.2">
      <c r="A273">
        <v>2022</v>
      </c>
      <c r="B273" t="s">
        <v>61</v>
      </c>
      <c r="C273" t="s">
        <v>40</v>
      </c>
      <c r="D273">
        <v>3042</v>
      </c>
      <c r="E273">
        <v>75243</v>
      </c>
      <c r="F273" t="s">
        <v>10</v>
      </c>
    </row>
    <row r="274" spans="1:6" x14ac:dyDescent="0.2">
      <c r="A274">
        <v>2022</v>
      </c>
      <c r="B274" t="s">
        <v>61</v>
      </c>
      <c r="C274" t="s">
        <v>41</v>
      </c>
      <c r="D274">
        <v>29307</v>
      </c>
      <c r="E274">
        <v>88336</v>
      </c>
      <c r="F274" t="s">
        <v>10</v>
      </c>
    </row>
    <row r="275" spans="1:6" x14ac:dyDescent="0.2">
      <c r="A275">
        <v>2022</v>
      </c>
      <c r="B275" t="s">
        <v>61</v>
      </c>
      <c r="C275" t="s">
        <v>42</v>
      </c>
      <c r="D275">
        <v>11701</v>
      </c>
      <c r="E275">
        <v>70030</v>
      </c>
      <c r="F275" t="s">
        <v>10</v>
      </c>
    </row>
    <row r="276" spans="1:6" x14ac:dyDescent="0.2">
      <c r="A276">
        <v>2022</v>
      </c>
      <c r="B276" t="s">
        <v>61</v>
      </c>
      <c r="C276" t="s">
        <v>43</v>
      </c>
      <c r="D276">
        <v>13352</v>
      </c>
      <c r="E276">
        <v>86727</v>
      </c>
      <c r="F276" t="s">
        <v>10</v>
      </c>
    </row>
    <row r="277" spans="1:6" x14ac:dyDescent="0.2">
      <c r="A277">
        <v>2022</v>
      </c>
      <c r="B277" t="s">
        <v>61</v>
      </c>
      <c r="C277" t="s">
        <v>44</v>
      </c>
      <c r="D277">
        <v>29714</v>
      </c>
      <c r="E277">
        <v>103231</v>
      </c>
      <c r="F277" t="s">
        <v>8</v>
      </c>
    </row>
    <row r="278" spans="1:6" x14ac:dyDescent="0.2">
      <c r="A278">
        <v>2022</v>
      </c>
      <c r="B278" t="s">
        <v>61</v>
      </c>
      <c r="C278" t="s">
        <v>45</v>
      </c>
      <c r="D278">
        <v>3038</v>
      </c>
      <c r="E278">
        <v>106316</v>
      </c>
      <c r="F278" t="s">
        <v>8</v>
      </c>
    </row>
    <row r="279" spans="1:6" x14ac:dyDescent="0.2">
      <c r="A279">
        <v>2022</v>
      </c>
      <c r="B279" t="s">
        <v>61</v>
      </c>
      <c r="C279" t="s">
        <v>46</v>
      </c>
      <c r="D279">
        <v>15078</v>
      </c>
      <c r="E279">
        <v>77361</v>
      </c>
      <c r="F279" t="s">
        <v>10</v>
      </c>
    </row>
    <row r="280" spans="1:6" x14ac:dyDescent="0.2">
      <c r="A280">
        <v>2022</v>
      </c>
      <c r="B280" t="s">
        <v>61</v>
      </c>
      <c r="C280" t="s">
        <v>47</v>
      </c>
      <c r="D280">
        <v>3397</v>
      </c>
      <c r="E280">
        <v>75345</v>
      </c>
      <c r="F280" t="s">
        <v>8</v>
      </c>
    </row>
    <row r="281" spans="1:6" x14ac:dyDescent="0.2">
      <c r="A281">
        <v>2022</v>
      </c>
      <c r="B281" t="s">
        <v>61</v>
      </c>
      <c r="C281" t="s">
        <v>48</v>
      </c>
      <c r="D281">
        <v>16893</v>
      </c>
      <c r="E281">
        <v>91116</v>
      </c>
      <c r="F281" t="s">
        <v>8</v>
      </c>
    </row>
    <row r="282" spans="1:6" x14ac:dyDescent="0.2">
      <c r="A282">
        <v>2022</v>
      </c>
      <c r="B282" t="s">
        <v>61</v>
      </c>
      <c r="C282" t="s">
        <v>49</v>
      </c>
      <c r="D282">
        <v>78940</v>
      </c>
      <c r="E282">
        <v>98477</v>
      </c>
      <c r="F282" t="s">
        <v>10</v>
      </c>
    </row>
    <row r="283" spans="1:6" x14ac:dyDescent="0.2">
      <c r="A283">
        <v>2022</v>
      </c>
      <c r="B283" t="s">
        <v>61</v>
      </c>
      <c r="C283" t="s">
        <v>50</v>
      </c>
      <c r="D283">
        <v>12580</v>
      </c>
      <c r="E283">
        <v>85806</v>
      </c>
      <c r="F283" t="s">
        <v>10</v>
      </c>
    </row>
    <row r="284" spans="1:6" x14ac:dyDescent="0.2">
      <c r="A284">
        <v>2022</v>
      </c>
      <c r="B284" t="s">
        <v>61</v>
      </c>
      <c r="C284" t="s">
        <v>51</v>
      </c>
      <c r="D284">
        <v>1719</v>
      </c>
      <c r="E284">
        <v>86135</v>
      </c>
      <c r="F284" t="s">
        <v>8</v>
      </c>
    </row>
    <row r="285" spans="1:6" x14ac:dyDescent="0.2">
      <c r="A285">
        <v>2022</v>
      </c>
      <c r="B285" t="s">
        <v>61</v>
      </c>
      <c r="C285" t="s">
        <v>52</v>
      </c>
      <c r="D285">
        <v>22750</v>
      </c>
      <c r="E285">
        <v>103246</v>
      </c>
      <c r="F285" t="s">
        <v>8</v>
      </c>
    </row>
    <row r="286" spans="1:6" x14ac:dyDescent="0.2">
      <c r="A286">
        <v>2022</v>
      </c>
      <c r="B286" t="s">
        <v>61</v>
      </c>
      <c r="C286" t="s">
        <v>53</v>
      </c>
      <c r="D286">
        <v>18828</v>
      </c>
      <c r="E286">
        <v>101674</v>
      </c>
      <c r="F286" t="s">
        <v>10</v>
      </c>
    </row>
    <row r="287" spans="1:6" x14ac:dyDescent="0.2">
      <c r="A287">
        <v>2022</v>
      </c>
      <c r="B287" t="s">
        <v>61</v>
      </c>
      <c r="C287" t="s">
        <v>54</v>
      </c>
      <c r="D287">
        <v>4042</v>
      </c>
      <c r="E287">
        <v>62764</v>
      </c>
      <c r="F287" t="s">
        <v>8</v>
      </c>
    </row>
    <row r="288" spans="1:6" x14ac:dyDescent="0.2">
      <c r="A288">
        <v>2022</v>
      </c>
      <c r="B288" t="s">
        <v>61</v>
      </c>
      <c r="C288" t="s">
        <v>55</v>
      </c>
      <c r="D288">
        <v>14688</v>
      </c>
      <c r="E288">
        <v>86470</v>
      </c>
      <c r="F288" t="s">
        <v>10</v>
      </c>
    </row>
    <row r="289" spans="1:6" x14ac:dyDescent="0.2">
      <c r="A289">
        <v>2022</v>
      </c>
      <c r="B289" t="s">
        <v>61</v>
      </c>
      <c r="C289" t="s">
        <v>56</v>
      </c>
      <c r="D289">
        <v>2353</v>
      </c>
      <c r="E289">
        <v>70480</v>
      </c>
      <c r="F289" t="s">
        <v>8</v>
      </c>
    </row>
    <row r="290" spans="1:6" x14ac:dyDescent="0.2">
      <c r="A290">
        <v>2022</v>
      </c>
      <c r="B290" t="s">
        <v>62</v>
      </c>
      <c r="C290" t="s">
        <v>7</v>
      </c>
      <c r="D290">
        <v>22875</v>
      </c>
      <c r="E290">
        <v>68111</v>
      </c>
      <c r="F290" t="s">
        <v>8</v>
      </c>
    </row>
    <row r="291" spans="1:6" x14ac:dyDescent="0.2">
      <c r="A291">
        <v>2022</v>
      </c>
      <c r="B291" t="s">
        <v>62</v>
      </c>
      <c r="C291" t="s">
        <v>9</v>
      </c>
      <c r="D291">
        <v>40867</v>
      </c>
      <c r="E291">
        <v>69180</v>
      </c>
      <c r="F291" t="s">
        <v>10</v>
      </c>
    </row>
    <row r="292" spans="1:6" x14ac:dyDescent="0.2">
      <c r="A292">
        <v>2022</v>
      </c>
      <c r="B292" t="s">
        <v>62</v>
      </c>
      <c r="C292" t="s">
        <v>11</v>
      </c>
      <c r="D292">
        <v>15490</v>
      </c>
      <c r="E292">
        <v>74067</v>
      </c>
      <c r="F292" t="s">
        <v>10</v>
      </c>
    </row>
    <row r="293" spans="1:6" x14ac:dyDescent="0.2">
      <c r="A293">
        <v>2022</v>
      </c>
      <c r="B293" t="s">
        <v>62</v>
      </c>
      <c r="C293" t="s">
        <v>12</v>
      </c>
      <c r="D293">
        <v>221985</v>
      </c>
      <c r="E293">
        <v>112486</v>
      </c>
      <c r="F293" t="s">
        <v>10</v>
      </c>
    </row>
    <row r="294" spans="1:6" x14ac:dyDescent="0.2">
      <c r="A294">
        <v>2022</v>
      </c>
      <c r="B294" t="s">
        <v>62</v>
      </c>
      <c r="C294" t="s">
        <v>13</v>
      </c>
      <c r="D294">
        <v>58286</v>
      </c>
      <c r="E294">
        <v>96744</v>
      </c>
      <c r="F294" t="s">
        <v>10</v>
      </c>
    </row>
    <row r="295" spans="1:6" x14ac:dyDescent="0.2">
      <c r="A295">
        <v>2022</v>
      </c>
      <c r="B295" t="s">
        <v>62</v>
      </c>
      <c r="C295" t="s">
        <v>14</v>
      </c>
      <c r="D295">
        <v>24131</v>
      </c>
      <c r="E295">
        <v>101714</v>
      </c>
      <c r="F295" t="s">
        <v>10</v>
      </c>
    </row>
    <row r="296" spans="1:6" x14ac:dyDescent="0.2">
      <c r="A296">
        <v>2022</v>
      </c>
      <c r="B296" t="s">
        <v>62</v>
      </c>
      <c r="C296" t="s">
        <v>15</v>
      </c>
      <c r="D296">
        <v>9766</v>
      </c>
      <c r="E296">
        <v>91651</v>
      </c>
      <c r="F296" t="s">
        <v>10</v>
      </c>
    </row>
    <row r="297" spans="1:6" x14ac:dyDescent="0.2">
      <c r="A297">
        <v>2022</v>
      </c>
      <c r="B297" t="s">
        <v>62</v>
      </c>
      <c r="C297" t="s">
        <v>16</v>
      </c>
      <c r="D297">
        <v>179893</v>
      </c>
      <c r="E297">
        <v>74223</v>
      </c>
      <c r="F297" t="s">
        <v>10</v>
      </c>
    </row>
    <row r="298" spans="1:6" x14ac:dyDescent="0.2">
      <c r="A298">
        <v>2022</v>
      </c>
      <c r="B298" t="s">
        <v>62</v>
      </c>
      <c r="C298" t="s">
        <v>17</v>
      </c>
      <c r="D298">
        <v>60683</v>
      </c>
      <c r="E298">
        <v>82331</v>
      </c>
      <c r="F298" t="s">
        <v>10</v>
      </c>
    </row>
    <row r="299" spans="1:6" x14ac:dyDescent="0.2">
      <c r="A299">
        <v>2022</v>
      </c>
      <c r="B299" t="s">
        <v>62</v>
      </c>
      <c r="C299" t="s">
        <v>18</v>
      </c>
      <c r="D299">
        <v>12911</v>
      </c>
      <c r="E299">
        <v>65743</v>
      </c>
      <c r="F299" t="s">
        <v>10</v>
      </c>
    </row>
    <row r="300" spans="1:6" x14ac:dyDescent="0.2">
      <c r="A300">
        <v>2022</v>
      </c>
      <c r="B300" t="s">
        <v>62</v>
      </c>
      <c r="C300" t="s">
        <v>19</v>
      </c>
      <c r="D300">
        <v>75904</v>
      </c>
      <c r="E300">
        <v>89889</v>
      </c>
      <c r="F300" t="s">
        <v>10</v>
      </c>
    </row>
    <row r="301" spans="1:6" x14ac:dyDescent="0.2">
      <c r="A301">
        <v>2022</v>
      </c>
      <c r="B301" t="s">
        <v>62</v>
      </c>
      <c r="C301" t="s">
        <v>20</v>
      </c>
      <c r="D301">
        <v>32143</v>
      </c>
      <c r="E301">
        <v>64578</v>
      </c>
      <c r="F301" t="s">
        <v>10</v>
      </c>
    </row>
    <row r="302" spans="1:6" x14ac:dyDescent="0.2">
      <c r="A302">
        <v>2022</v>
      </c>
      <c r="B302" t="s">
        <v>62</v>
      </c>
      <c r="C302" t="s">
        <v>21</v>
      </c>
      <c r="D302">
        <v>16706</v>
      </c>
      <c r="E302">
        <v>67793</v>
      </c>
      <c r="F302" t="s">
        <v>10</v>
      </c>
    </row>
    <row r="303" spans="1:6" x14ac:dyDescent="0.2">
      <c r="A303">
        <v>2022</v>
      </c>
      <c r="B303" t="s">
        <v>62</v>
      </c>
      <c r="C303" t="s">
        <v>22</v>
      </c>
      <c r="D303">
        <v>16823</v>
      </c>
      <c r="E303">
        <v>75538</v>
      </c>
      <c r="F303" t="s">
        <v>10</v>
      </c>
    </row>
    <row r="304" spans="1:6" x14ac:dyDescent="0.2">
      <c r="A304">
        <v>2022</v>
      </c>
      <c r="B304" t="s">
        <v>62</v>
      </c>
      <c r="C304" t="s">
        <v>23</v>
      </c>
      <c r="D304">
        <v>22329</v>
      </c>
      <c r="E304">
        <v>61987</v>
      </c>
      <c r="F304" t="s">
        <v>10</v>
      </c>
    </row>
    <row r="305" spans="1:6" x14ac:dyDescent="0.2">
      <c r="A305">
        <v>2022</v>
      </c>
      <c r="B305" t="s">
        <v>62</v>
      </c>
      <c r="C305" t="s">
        <v>24</v>
      </c>
      <c r="D305">
        <v>26262</v>
      </c>
      <c r="E305">
        <v>66136</v>
      </c>
      <c r="F305" t="s">
        <v>10</v>
      </c>
    </row>
    <row r="306" spans="1:6" x14ac:dyDescent="0.2">
      <c r="A306">
        <v>2022</v>
      </c>
      <c r="B306" t="s">
        <v>62</v>
      </c>
      <c r="C306" t="s">
        <v>25</v>
      </c>
      <c r="D306">
        <v>11267</v>
      </c>
      <c r="E306">
        <v>72178</v>
      </c>
      <c r="F306" t="s">
        <v>10</v>
      </c>
    </row>
    <row r="307" spans="1:6" x14ac:dyDescent="0.2">
      <c r="A307">
        <v>2022</v>
      </c>
      <c r="B307" t="s">
        <v>62</v>
      </c>
      <c r="C307" t="s">
        <v>26</v>
      </c>
      <c r="D307">
        <v>44172</v>
      </c>
      <c r="E307">
        <v>94391</v>
      </c>
      <c r="F307" t="s">
        <v>10</v>
      </c>
    </row>
    <row r="308" spans="1:6" x14ac:dyDescent="0.2">
      <c r="A308">
        <v>2022</v>
      </c>
      <c r="B308" t="s">
        <v>62</v>
      </c>
      <c r="C308" t="s">
        <v>27</v>
      </c>
      <c r="D308">
        <v>48428</v>
      </c>
      <c r="E308">
        <v>130638</v>
      </c>
      <c r="F308" t="s">
        <v>10</v>
      </c>
    </row>
    <row r="309" spans="1:6" x14ac:dyDescent="0.2">
      <c r="A309">
        <v>2022</v>
      </c>
      <c r="B309" t="s">
        <v>62</v>
      </c>
      <c r="C309" t="s">
        <v>28</v>
      </c>
      <c r="D309">
        <v>46269</v>
      </c>
      <c r="E309">
        <v>82432</v>
      </c>
      <c r="F309" t="s">
        <v>10</v>
      </c>
    </row>
    <row r="310" spans="1:6" x14ac:dyDescent="0.2">
      <c r="A310">
        <v>2022</v>
      </c>
      <c r="B310" t="s">
        <v>62</v>
      </c>
      <c r="C310" t="s">
        <v>29</v>
      </c>
      <c r="D310">
        <v>33603</v>
      </c>
      <c r="E310">
        <v>97033</v>
      </c>
      <c r="F310" t="s">
        <v>10</v>
      </c>
    </row>
    <row r="311" spans="1:6" x14ac:dyDescent="0.2">
      <c r="A311">
        <v>2022</v>
      </c>
      <c r="B311" t="s">
        <v>62</v>
      </c>
      <c r="C311" t="s">
        <v>30</v>
      </c>
      <c r="D311">
        <v>12692</v>
      </c>
      <c r="E311">
        <v>51573</v>
      </c>
      <c r="F311" t="s">
        <v>10</v>
      </c>
    </row>
    <row r="312" spans="1:6" x14ac:dyDescent="0.2">
      <c r="A312">
        <v>2022</v>
      </c>
      <c r="B312" t="s">
        <v>62</v>
      </c>
      <c r="C312" t="s">
        <v>31</v>
      </c>
      <c r="D312">
        <v>36089</v>
      </c>
      <c r="E312">
        <v>78666</v>
      </c>
      <c r="F312" t="s">
        <v>10</v>
      </c>
    </row>
    <row r="313" spans="1:6" x14ac:dyDescent="0.2">
      <c r="A313">
        <v>2022</v>
      </c>
      <c r="B313" t="s">
        <v>62</v>
      </c>
      <c r="C313" t="s">
        <v>32</v>
      </c>
      <c r="D313">
        <v>10331</v>
      </c>
      <c r="E313">
        <v>65785</v>
      </c>
      <c r="F313" t="s">
        <v>10</v>
      </c>
    </row>
    <row r="314" spans="1:6" x14ac:dyDescent="0.2">
      <c r="A314">
        <v>2022</v>
      </c>
      <c r="B314" t="s">
        <v>62</v>
      </c>
      <c r="C314" t="s">
        <v>33</v>
      </c>
      <c r="D314">
        <v>11809</v>
      </c>
      <c r="E314">
        <v>71292</v>
      </c>
      <c r="F314" t="s">
        <v>10</v>
      </c>
    </row>
    <row r="315" spans="1:6" x14ac:dyDescent="0.2">
      <c r="A315">
        <v>2022</v>
      </c>
      <c r="B315" t="s">
        <v>62</v>
      </c>
      <c r="C315" t="s">
        <v>34</v>
      </c>
      <c r="D315">
        <v>20046</v>
      </c>
      <c r="E315">
        <v>73081</v>
      </c>
      <c r="F315" t="s">
        <v>10</v>
      </c>
    </row>
    <row r="316" spans="1:6" x14ac:dyDescent="0.2">
      <c r="A316">
        <v>2022</v>
      </c>
      <c r="B316" t="s">
        <v>62</v>
      </c>
      <c r="C316" t="s">
        <v>35</v>
      </c>
      <c r="D316">
        <v>13616</v>
      </c>
      <c r="E316">
        <v>94167</v>
      </c>
      <c r="F316" t="s">
        <v>8</v>
      </c>
    </row>
    <row r="317" spans="1:6" x14ac:dyDescent="0.2">
      <c r="A317">
        <v>2022</v>
      </c>
      <c r="B317" t="s">
        <v>62</v>
      </c>
      <c r="C317" t="s">
        <v>36</v>
      </c>
      <c r="D317">
        <v>53304</v>
      </c>
      <c r="E317">
        <v>108666</v>
      </c>
      <c r="F317" t="s">
        <v>8</v>
      </c>
    </row>
    <row r="318" spans="1:6" x14ac:dyDescent="0.2">
      <c r="A318">
        <v>2022</v>
      </c>
      <c r="B318" t="s">
        <v>62</v>
      </c>
      <c r="C318" t="s">
        <v>37</v>
      </c>
      <c r="D318">
        <v>11550</v>
      </c>
      <c r="E318">
        <v>75938</v>
      </c>
      <c r="F318" t="s">
        <v>10</v>
      </c>
    </row>
    <row r="319" spans="1:6" x14ac:dyDescent="0.2">
      <c r="A319">
        <v>2022</v>
      </c>
      <c r="B319" t="s">
        <v>62</v>
      </c>
      <c r="C319" t="s">
        <v>38</v>
      </c>
      <c r="D319">
        <v>117347</v>
      </c>
      <c r="E319">
        <v>115413</v>
      </c>
      <c r="F319" t="s">
        <v>10</v>
      </c>
    </row>
    <row r="320" spans="1:6" x14ac:dyDescent="0.2">
      <c r="A320">
        <v>2022</v>
      </c>
      <c r="B320" t="s">
        <v>62</v>
      </c>
      <c r="C320" t="s">
        <v>39</v>
      </c>
      <c r="D320">
        <v>64843</v>
      </c>
      <c r="E320">
        <v>78078</v>
      </c>
      <c r="F320" t="s">
        <v>10</v>
      </c>
    </row>
    <row r="321" spans="1:6" x14ac:dyDescent="0.2">
      <c r="A321">
        <v>2022</v>
      </c>
      <c r="B321" t="s">
        <v>62</v>
      </c>
      <c r="C321" t="s">
        <v>40</v>
      </c>
      <c r="D321">
        <v>5337</v>
      </c>
      <c r="E321">
        <v>71877</v>
      </c>
      <c r="F321" t="s">
        <v>10</v>
      </c>
    </row>
    <row r="322" spans="1:6" x14ac:dyDescent="0.2">
      <c r="A322">
        <v>2022</v>
      </c>
      <c r="B322" t="s">
        <v>62</v>
      </c>
      <c r="C322" t="s">
        <v>41</v>
      </c>
      <c r="D322">
        <v>55987</v>
      </c>
      <c r="E322">
        <v>77920</v>
      </c>
      <c r="F322" t="s">
        <v>10</v>
      </c>
    </row>
    <row r="323" spans="1:6" x14ac:dyDescent="0.2">
      <c r="A323">
        <v>2022</v>
      </c>
      <c r="B323" t="s">
        <v>62</v>
      </c>
      <c r="C323" t="s">
        <v>42</v>
      </c>
      <c r="D323">
        <v>21652</v>
      </c>
      <c r="E323">
        <v>64539</v>
      </c>
      <c r="F323" t="s">
        <v>8</v>
      </c>
    </row>
    <row r="324" spans="1:6" x14ac:dyDescent="0.2">
      <c r="A324">
        <v>2022</v>
      </c>
      <c r="B324" t="s">
        <v>62</v>
      </c>
      <c r="C324" t="s">
        <v>43</v>
      </c>
      <c r="D324">
        <v>27033</v>
      </c>
      <c r="E324">
        <v>87224</v>
      </c>
      <c r="F324" t="s">
        <v>8</v>
      </c>
    </row>
    <row r="325" spans="1:6" x14ac:dyDescent="0.2">
      <c r="A325">
        <v>2022</v>
      </c>
      <c r="B325" t="s">
        <v>62</v>
      </c>
      <c r="C325" t="s">
        <v>44</v>
      </c>
      <c r="D325">
        <v>66210</v>
      </c>
      <c r="E325">
        <v>92971</v>
      </c>
      <c r="F325" t="s">
        <v>10</v>
      </c>
    </row>
    <row r="326" spans="1:6" x14ac:dyDescent="0.2">
      <c r="A326">
        <v>2022</v>
      </c>
      <c r="B326" t="s">
        <v>62</v>
      </c>
      <c r="C326" t="s">
        <v>45</v>
      </c>
      <c r="D326">
        <v>9567</v>
      </c>
      <c r="E326">
        <v>81829</v>
      </c>
      <c r="F326" t="s">
        <v>8</v>
      </c>
    </row>
    <row r="327" spans="1:6" x14ac:dyDescent="0.2">
      <c r="A327">
        <v>2022</v>
      </c>
      <c r="B327" t="s">
        <v>62</v>
      </c>
      <c r="C327" t="s">
        <v>46</v>
      </c>
      <c r="D327">
        <v>30793</v>
      </c>
      <c r="E327">
        <v>62907</v>
      </c>
      <c r="F327" t="s">
        <v>8</v>
      </c>
    </row>
    <row r="328" spans="1:6" x14ac:dyDescent="0.2">
      <c r="A328">
        <v>2022</v>
      </c>
      <c r="B328" t="s">
        <v>62</v>
      </c>
      <c r="C328" t="s">
        <v>47</v>
      </c>
      <c r="D328">
        <v>5876</v>
      </c>
      <c r="E328">
        <v>69709</v>
      </c>
      <c r="F328" t="s">
        <v>10</v>
      </c>
    </row>
    <row r="329" spans="1:6" x14ac:dyDescent="0.2">
      <c r="A329">
        <v>2022</v>
      </c>
      <c r="B329" t="s">
        <v>62</v>
      </c>
      <c r="C329" t="s">
        <v>48</v>
      </c>
      <c r="D329">
        <v>32595</v>
      </c>
      <c r="E329">
        <v>72460</v>
      </c>
      <c r="F329" t="s">
        <v>10</v>
      </c>
    </row>
    <row r="330" spans="1:6" x14ac:dyDescent="0.2">
      <c r="A330">
        <v>2022</v>
      </c>
      <c r="B330" t="s">
        <v>62</v>
      </c>
      <c r="C330" t="s">
        <v>49</v>
      </c>
      <c r="D330">
        <v>146639</v>
      </c>
      <c r="E330">
        <v>87123</v>
      </c>
      <c r="F330" t="s">
        <v>8</v>
      </c>
    </row>
    <row r="331" spans="1:6" x14ac:dyDescent="0.2">
      <c r="A331">
        <v>2022</v>
      </c>
      <c r="B331" t="s">
        <v>62</v>
      </c>
      <c r="C331" t="s">
        <v>50</v>
      </c>
      <c r="D331">
        <v>25941</v>
      </c>
      <c r="E331">
        <v>74355</v>
      </c>
      <c r="F331" t="s">
        <v>8</v>
      </c>
    </row>
    <row r="332" spans="1:6" x14ac:dyDescent="0.2">
      <c r="A332">
        <v>2022</v>
      </c>
      <c r="B332" t="s">
        <v>62</v>
      </c>
      <c r="C332" t="s">
        <v>51</v>
      </c>
      <c r="D332">
        <v>6346</v>
      </c>
      <c r="E332">
        <v>80442</v>
      </c>
      <c r="F332" t="s">
        <v>10</v>
      </c>
    </row>
    <row r="333" spans="1:6" x14ac:dyDescent="0.2">
      <c r="A333">
        <v>2022</v>
      </c>
      <c r="B333" t="s">
        <v>62</v>
      </c>
      <c r="C333" t="s">
        <v>52</v>
      </c>
      <c r="D333">
        <v>60099</v>
      </c>
      <c r="E333">
        <v>102046</v>
      </c>
      <c r="F333" t="s">
        <v>8</v>
      </c>
    </row>
    <row r="334" spans="1:6" x14ac:dyDescent="0.2">
      <c r="A334">
        <v>2022</v>
      </c>
      <c r="B334" t="s">
        <v>62</v>
      </c>
      <c r="C334" t="s">
        <v>53</v>
      </c>
      <c r="D334">
        <v>43094</v>
      </c>
      <c r="E334">
        <v>98279</v>
      </c>
      <c r="F334" t="s">
        <v>10</v>
      </c>
    </row>
    <row r="335" spans="1:6" x14ac:dyDescent="0.2">
      <c r="A335">
        <v>2022</v>
      </c>
      <c r="B335" t="s">
        <v>62</v>
      </c>
      <c r="C335" t="s">
        <v>54</v>
      </c>
      <c r="D335">
        <v>8599</v>
      </c>
      <c r="E335">
        <v>59557</v>
      </c>
      <c r="F335" t="s">
        <v>8</v>
      </c>
    </row>
    <row r="336" spans="1:6" x14ac:dyDescent="0.2">
      <c r="A336">
        <v>2022</v>
      </c>
      <c r="B336" t="s">
        <v>62</v>
      </c>
      <c r="C336" t="s">
        <v>55</v>
      </c>
      <c r="D336">
        <v>27048</v>
      </c>
      <c r="E336">
        <v>73254</v>
      </c>
      <c r="F336" t="s">
        <v>8</v>
      </c>
    </row>
    <row r="337" spans="1:6" x14ac:dyDescent="0.2">
      <c r="A337">
        <v>2022</v>
      </c>
      <c r="B337" t="s">
        <v>62</v>
      </c>
      <c r="C337" t="s">
        <v>56</v>
      </c>
      <c r="D337">
        <v>4986</v>
      </c>
      <c r="E337">
        <v>66233</v>
      </c>
      <c r="F337" t="s">
        <v>10</v>
      </c>
    </row>
    <row r="338" spans="1:6" x14ac:dyDescent="0.2">
      <c r="A338">
        <v>2022</v>
      </c>
      <c r="B338" t="s">
        <v>63</v>
      </c>
      <c r="C338" t="s">
        <v>7</v>
      </c>
      <c r="D338">
        <v>15859</v>
      </c>
      <c r="E338">
        <v>57193</v>
      </c>
      <c r="F338" t="s">
        <v>10</v>
      </c>
    </row>
    <row r="339" spans="1:6" x14ac:dyDescent="0.2">
      <c r="A339">
        <v>2022</v>
      </c>
      <c r="B339" t="s">
        <v>63</v>
      </c>
      <c r="C339" t="s">
        <v>9</v>
      </c>
      <c r="D339">
        <v>20727</v>
      </c>
      <c r="E339">
        <v>62159</v>
      </c>
      <c r="F339" t="s">
        <v>8</v>
      </c>
    </row>
    <row r="340" spans="1:6" x14ac:dyDescent="0.2">
      <c r="A340">
        <v>2022</v>
      </c>
      <c r="B340" t="s">
        <v>63</v>
      </c>
      <c r="C340" t="s">
        <v>11</v>
      </c>
      <c r="D340">
        <v>15656</v>
      </c>
      <c r="E340">
        <v>53435</v>
      </c>
      <c r="F340" t="s">
        <v>8</v>
      </c>
    </row>
    <row r="341" spans="1:6" x14ac:dyDescent="0.2">
      <c r="A341">
        <v>2022</v>
      </c>
      <c r="B341" t="s">
        <v>63</v>
      </c>
      <c r="C341" t="s">
        <v>12</v>
      </c>
      <c r="D341">
        <v>656765</v>
      </c>
      <c r="E341">
        <v>63668</v>
      </c>
      <c r="F341" t="s">
        <v>10</v>
      </c>
    </row>
    <row r="342" spans="1:6" x14ac:dyDescent="0.2">
      <c r="A342">
        <v>2022</v>
      </c>
      <c r="B342" t="s">
        <v>63</v>
      </c>
      <c r="C342" t="s">
        <v>13</v>
      </c>
      <c r="D342">
        <v>23475</v>
      </c>
      <c r="E342">
        <v>61198</v>
      </c>
      <c r="F342" t="s">
        <v>10</v>
      </c>
    </row>
    <row r="343" spans="1:6" x14ac:dyDescent="0.2">
      <c r="A343">
        <v>2022</v>
      </c>
      <c r="B343" t="s">
        <v>63</v>
      </c>
      <c r="C343" t="s">
        <v>14</v>
      </c>
      <c r="D343">
        <v>19964</v>
      </c>
      <c r="E343">
        <v>67215</v>
      </c>
      <c r="F343" t="s">
        <v>10</v>
      </c>
    </row>
    <row r="344" spans="1:6" x14ac:dyDescent="0.2">
      <c r="A344">
        <v>2022</v>
      </c>
      <c r="B344" t="s">
        <v>63</v>
      </c>
      <c r="C344" t="s">
        <v>15</v>
      </c>
      <c r="D344">
        <v>5522</v>
      </c>
      <c r="E344">
        <v>63470</v>
      </c>
      <c r="F344" t="s">
        <v>10</v>
      </c>
    </row>
    <row r="345" spans="1:6" x14ac:dyDescent="0.2">
      <c r="A345">
        <v>2022</v>
      </c>
      <c r="B345" t="s">
        <v>63</v>
      </c>
      <c r="C345" t="s">
        <v>16</v>
      </c>
      <c r="D345">
        <v>85058</v>
      </c>
      <c r="E345">
        <v>61114</v>
      </c>
      <c r="F345" t="s">
        <v>10</v>
      </c>
    </row>
    <row r="346" spans="1:6" x14ac:dyDescent="0.2">
      <c r="A346">
        <v>2022</v>
      </c>
      <c r="B346" t="s">
        <v>63</v>
      </c>
      <c r="C346" t="s">
        <v>17</v>
      </c>
      <c r="D346">
        <v>31842</v>
      </c>
      <c r="E346">
        <v>63141</v>
      </c>
      <c r="F346" t="s">
        <v>8</v>
      </c>
    </row>
    <row r="347" spans="1:6" x14ac:dyDescent="0.2">
      <c r="A347">
        <v>2022</v>
      </c>
      <c r="B347" t="s">
        <v>63</v>
      </c>
      <c r="C347" t="s">
        <v>18</v>
      </c>
      <c r="D347">
        <v>9128</v>
      </c>
      <c r="E347">
        <v>51479</v>
      </c>
      <c r="F347" t="s">
        <v>8</v>
      </c>
    </row>
    <row r="348" spans="1:6" x14ac:dyDescent="0.2">
      <c r="A348">
        <v>2022</v>
      </c>
      <c r="B348" t="s">
        <v>63</v>
      </c>
      <c r="C348" t="s">
        <v>19</v>
      </c>
      <c r="D348">
        <v>39684</v>
      </c>
      <c r="E348">
        <v>61678</v>
      </c>
      <c r="F348" t="s">
        <v>10</v>
      </c>
    </row>
    <row r="349" spans="1:6" x14ac:dyDescent="0.2">
      <c r="A349">
        <v>2022</v>
      </c>
      <c r="B349" t="s">
        <v>63</v>
      </c>
      <c r="C349" t="s">
        <v>20</v>
      </c>
      <c r="D349">
        <v>16899</v>
      </c>
      <c r="E349">
        <v>58802</v>
      </c>
      <c r="F349" t="s">
        <v>8</v>
      </c>
    </row>
    <row r="350" spans="1:6" x14ac:dyDescent="0.2">
      <c r="A350">
        <v>2022</v>
      </c>
      <c r="B350" t="s">
        <v>63</v>
      </c>
      <c r="C350" t="s">
        <v>21</v>
      </c>
      <c r="D350">
        <v>13294</v>
      </c>
      <c r="E350">
        <v>53222</v>
      </c>
      <c r="F350" t="s">
        <v>8</v>
      </c>
    </row>
    <row r="351" spans="1:6" x14ac:dyDescent="0.2">
      <c r="A351">
        <v>2022</v>
      </c>
      <c r="B351" t="s">
        <v>63</v>
      </c>
      <c r="C351" t="s">
        <v>22</v>
      </c>
      <c r="D351">
        <v>10330</v>
      </c>
      <c r="E351">
        <v>54486</v>
      </c>
      <c r="F351" t="s">
        <v>10</v>
      </c>
    </row>
    <row r="352" spans="1:6" x14ac:dyDescent="0.2">
      <c r="A352">
        <v>2022</v>
      </c>
      <c r="B352" t="s">
        <v>63</v>
      </c>
      <c r="C352" t="s">
        <v>23</v>
      </c>
      <c r="D352">
        <v>20809</v>
      </c>
      <c r="E352">
        <v>58098</v>
      </c>
      <c r="F352" t="s">
        <v>10</v>
      </c>
    </row>
    <row r="353" spans="1:6" x14ac:dyDescent="0.2">
      <c r="A353">
        <v>2022</v>
      </c>
      <c r="B353" t="s">
        <v>63</v>
      </c>
      <c r="C353" t="s">
        <v>24</v>
      </c>
      <c r="D353">
        <v>16834</v>
      </c>
      <c r="E353">
        <v>54222</v>
      </c>
      <c r="F353" t="s">
        <v>8</v>
      </c>
    </row>
    <row r="354" spans="1:6" x14ac:dyDescent="0.2">
      <c r="A354">
        <v>2022</v>
      </c>
      <c r="B354" t="s">
        <v>63</v>
      </c>
      <c r="C354" t="s">
        <v>25</v>
      </c>
      <c r="D354">
        <v>5591</v>
      </c>
      <c r="E354">
        <v>59739</v>
      </c>
      <c r="F354" t="s">
        <v>8</v>
      </c>
    </row>
    <row r="355" spans="1:6" x14ac:dyDescent="0.2">
      <c r="A355">
        <v>2022</v>
      </c>
      <c r="B355" t="s">
        <v>63</v>
      </c>
      <c r="C355" t="s">
        <v>26</v>
      </c>
      <c r="D355">
        <v>21505</v>
      </c>
      <c r="E355">
        <v>65854</v>
      </c>
      <c r="F355" t="s">
        <v>10</v>
      </c>
    </row>
    <row r="356" spans="1:6" x14ac:dyDescent="0.2">
      <c r="A356">
        <v>2022</v>
      </c>
      <c r="B356" t="s">
        <v>63</v>
      </c>
      <c r="C356" t="s">
        <v>27</v>
      </c>
      <c r="D356">
        <v>71270</v>
      </c>
      <c r="E356">
        <v>70556</v>
      </c>
      <c r="F356" t="s">
        <v>8</v>
      </c>
    </row>
    <row r="357" spans="1:6" x14ac:dyDescent="0.2">
      <c r="A357">
        <v>2022</v>
      </c>
      <c r="B357" t="s">
        <v>63</v>
      </c>
      <c r="C357" t="s">
        <v>28</v>
      </c>
      <c r="D357">
        <v>32965</v>
      </c>
      <c r="E357">
        <v>60163</v>
      </c>
      <c r="F357" t="s">
        <v>10</v>
      </c>
    </row>
    <row r="358" spans="1:6" x14ac:dyDescent="0.2">
      <c r="A358">
        <v>2022</v>
      </c>
      <c r="B358" t="s">
        <v>63</v>
      </c>
      <c r="C358" t="s">
        <v>29</v>
      </c>
      <c r="D358">
        <v>22985</v>
      </c>
      <c r="E358">
        <v>61127</v>
      </c>
      <c r="F358" t="s">
        <v>8</v>
      </c>
    </row>
    <row r="359" spans="1:6" x14ac:dyDescent="0.2">
      <c r="A359">
        <v>2022</v>
      </c>
      <c r="B359" t="s">
        <v>63</v>
      </c>
      <c r="C359" t="s">
        <v>30</v>
      </c>
      <c r="D359">
        <v>7693</v>
      </c>
      <c r="E359">
        <v>51670</v>
      </c>
      <c r="F359" t="s">
        <v>8</v>
      </c>
    </row>
    <row r="360" spans="1:6" x14ac:dyDescent="0.2">
      <c r="A360">
        <v>2022</v>
      </c>
      <c r="B360" t="s">
        <v>63</v>
      </c>
      <c r="C360" t="s">
        <v>31</v>
      </c>
      <c r="D360">
        <v>56134</v>
      </c>
      <c r="E360">
        <v>56460</v>
      </c>
      <c r="F360" t="s">
        <v>10</v>
      </c>
    </row>
    <row r="361" spans="1:6" x14ac:dyDescent="0.2">
      <c r="A361">
        <v>2022</v>
      </c>
      <c r="B361" t="s">
        <v>63</v>
      </c>
      <c r="C361" t="s">
        <v>32</v>
      </c>
      <c r="D361">
        <v>5112</v>
      </c>
      <c r="E361">
        <v>58612</v>
      </c>
      <c r="F361" t="s">
        <v>10</v>
      </c>
    </row>
    <row r="362" spans="1:6" x14ac:dyDescent="0.2">
      <c r="A362">
        <v>2022</v>
      </c>
      <c r="B362" t="s">
        <v>63</v>
      </c>
      <c r="C362" t="s">
        <v>33</v>
      </c>
      <c r="D362">
        <v>10522</v>
      </c>
      <c r="E362">
        <v>57740</v>
      </c>
      <c r="F362" t="s">
        <v>8</v>
      </c>
    </row>
    <row r="363" spans="1:6" x14ac:dyDescent="0.2">
      <c r="A363">
        <v>2022</v>
      </c>
      <c r="B363" t="s">
        <v>63</v>
      </c>
      <c r="C363" t="s">
        <v>34</v>
      </c>
      <c r="D363">
        <v>9126</v>
      </c>
      <c r="E363">
        <v>64047</v>
      </c>
      <c r="F363" t="s">
        <v>8</v>
      </c>
    </row>
    <row r="364" spans="1:6" x14ac:dyDescent="0.2">
      <c r="A364">
        <v>2022</v>
      </c>
      <c r="B364" t="s">
        <v>63</v>
      </c>
      <c r="C364" t="s">
        <v>35</v>
      </c>
      <c r="D364">
        <v>4900</v>
      </c>
      <c r="E364">
        <v>69675</v>
      </c>
      <c r="F364" t="s">
        <v>10</v>
      </c>
    </row>
    <row r="365" spans="1:6" x14ac:dyDescent="0.2">
      <c r="A365">
        <v>2022</v>
      </c>
      <c r="B365" t="s">
        <v>63</v>
      </c>
      <c r="C365" t="s">
        <v>36</v>
      </c>
      <c r="D365">
        <v>43568</v>
      </c>
      <c r="E365">
        <v>66044</v>
      </c>
      <c r="F365" t="s">
        <v>10</v>
      </c>
    </row>
    <row r="366" spans="1:6" x14ac:dyDescent="0.2">
      <c r="A366">
        <v>2022</v>
      </c>
      <c r="B366" t="s">
        <v>63</v>
      </c>
      <c r="C366" t="s">
        <v>37</v>
      </c>
      <c r="D366">
        <v>11448</v>
      </c>
      <c r="E366">
        <v>51191</v>
      </c>
      <c r="F366" t="s">
        <v>10</v>
      </c>
    </row>
    <row r="367" spans="1:6" x14ac:dyDescent="0.2">
      <c r="A367">
        <v>2022</v>
      </c>
      <c r="B367" t="s">
        <v>63</v>
      </c>
      <c r="C367" t="s">
        <v>38</v>
      </c>
      <c r="D367">
        <v>67893</v>
      </c>
      <c r="E367">
        <v>64936</v>
      </c>
      <c r="F367" t="s">
        <v>10</v>
      </c>
    </row>
    <row r="368" spans="1:6" x14ac:dyDescent="0.2">
      <c r="A368">
        <v>2022</v>
      </c>
      <c r="B368" t="s">
        <v>63</v>
      </c>
      <c r="C368" t="s">
        <v>39</v>
      </c>
      <c r="D368">
        <v>29514</v>
      </c>
      <c r="E368">
        <v>59252</v>
      </c>
      <c r="F368" t="s">
        <v>10</v>
      </c>
    </row>
    <row r="369" spans="1:6" x14ac:dyDescent="0.2">
      <c r="A369">
        <v>2022</v>
      </c>
      <c r="B369" t="s">
        <v>63</v>
      </c>
      <c r="C369" t="s">
        <v>40</v>
      </c>
      <c r="D369">
        <v>2737</v>
      </c>
      <c r="E369">
        <v>61234</v>
      </c>
      <c r="F369" t="s">
        <v>8</v>
      </c>
    </row>
    <row r="370" spans="1:6" x14ac:dyDescent="0.2">
      <c r="A370">
        <v>2022</v>
      </c>
      <c r="B370" t="s">
        <v>63</v>
      </c>
      <c r="C370" t="s">
        <v>41</v>
      </c>
      <c r="D370">
        <v>35930</v>
      </c>
      <c r="E370">
        <v>57366</v>
      </c>
      <c r="F370" t="s">
        <v>8</v>
      </c>
    </row>
    <row r="371" spans="1:6" x14ac:dyDescent="0.2">
      <c r="A371">
        <v>2022</v>
      </c>
      <c r="B371" t="s">
        <v>63</v>
      </c>
      <c r="C371" t="s">
        <v>42</v>
      </c>
      <c r="D371">
        <v>13656</v>
      </c>
      <c r="E371">
        <v>55095</v>
      </c>
      <c r="F371" t="s">
        <v>10</v>
      </c>
    </row>
    <row r="372" spans="1:6" x14ac:dyDescent="0.2">
      <c r="A372">
        <v>2022</v>
      </c>
      <c r="B372" t="s">
        <v>63</v>
      </c>
      <c r="C372" t="s">
        <v>43</v>
      </c>
      <c r="D372">
        <v>28106</v>
      </c>
      <c r="E372">
        <v>60216</v>
      </c>
      <c r="F372" t="s">
        <v>8</v>
      </c>
    </row>
    <row r="373" spans="1:6" x14ac:dyDescent="0.2">
      <c r="A373">
        <v>2022</v>
      </c>
      <c r="B373" t="s">
        <v>63</v>
      </c>
      <c r="C373" t="s">
        <v>44</v>
      </c>
      <c r="D373">
        <v>57935</v>
      </c>
      <c r="E373">
        <v>63087</v>
      </c>
      <c r="F373" t="s">
        <v>8</v>
      </c>
    </row>
    <row r="374" spans="1:6" x14ac:dyDescent="0.2">
      <c r="A374">
        <v>2022</v>
      </c>
      <c r="B374" t="s">
        <v>63</v>
      </c>
      <c r="C374" t="s">
        <v>45</v>
      </c>
      <c r="D374">
        <v>4907</v>
      </c>
      <c r="E374">
        <v>60510</v>
      </c>
      <c r="F374" t="s">
        <v>10</v>
      </c>
    </row>
    <row r="375" spans="1:6" x14ac:dyDescent="0.2">
      <c r="A375">
        <v>2022</v>
      </c>
      <c r="B375" t="s">
        <v>63</v>
      </c>
      <c r="C375" t="s">
        <v>46</v>
      </c>
      <c r="D375">
        <v>15612</v>
      </c>
      <c r="E375">
        <v>56055</v>
      </c>
      <c r="F375" t="s">
        <v>10</v>
      </c>
    </row>
    <row r="376" spans="1:6" x14ac:dyDescent="0.2">
      <c r="A376">
        <v>2022</v>
      </c>
      <c r="B376" t="s">
        <v>63</v>
      </c>
      <c r="C376" t="s">
        <v>47</v>
      </c>
      <c r="D376">
        <v>2934</v>
      </c>
      <c r="E376">
        <v>63054</v>
      </c>
      <c r="F376" t="s">
        <v>8</v>
      </c>
    </row>
    <row r="377" spans="1:6" x14ac:dyDescent="0.2">
      <c r="A377">
        <v>2022</v>
      </c>
      <c r="B377" t="s">
        <v>63</v>
      </c>
      <c r="C377" t="s">
        <v>48</v>
      </c>
      <c r="D377">
        <v>21213</v>
      </c>
      <c r="E377">
        <v>62401</v>
      </c>
      <c r="F377" t="s">
        <v>8</v>
      </c>
    </row>
    <row r="378" spans="1:6" x14ac:dyDescent="0.2">
      <c r="A378">
        <v>2022</v>
      </c>
      <c r="B378" t="s">
        <v>63</v>
      </c>
      <c r="C378" t="s">
        <v>49</v>
      </c>
      <c r="D378">
        <v>98681</v>
      </c>
      <c r="E378">
        <v>57856</v>
      </c>
      <c r="F378" t="s">
        <v>10</v>
      </c>
    </row>
    <row r="379" spans="1:6" x14ac:dyDescent="0.2">
      <c r="A379">
        <v>2022</v>
      </c>
      <c r="B379" t="s">
        <v>63</v>
      </c>
      <c r="C379" t="s">
        <v>50</v>
      </c>
      <c r="D379">
        <v>13463</v>
      </c>
      <c r="E379">
        <v>54260</v>
      </c>
      <c r="F379" t="s">
        <v>8</v>
      </c>
    </row>
    <row r="380" spans="1:6" x14ac:dyDescent="0.2">
      <c r="A380">
        <v>2022</v>
      </c>
      <c r="B380" t="s">
        <v>63</v>
      </c>
      <c r="C380" t="s">
        <v>51</v>
      </c>
      <c r="D380">
        <v>2516</v>
      </c>
      <c r="E380">
        <v>58779</v>
      </c>
      <c r="F380" t="s">
        <v>10</v>
      </c>
    </row>
    <row r="381" spans="1:6" x14ac:dyDescent="0.2">
      <c r="A381">
        <v>2022</v>
      </c>
      <c r="B381" t="s">
        <v>63</v>
      </c>
      <c r="C381" t="s">
        <v>52</v>
      </c>
      <c r="D381">
        <v>49705</v>
      </c>
      <c r="E381">
        <v>60119</v>
      </c>
      <c r="F381" t="s">
        <v>8</v>
      </c>
    </row>
    <row r="382" spans="1:6" x14ac:dyDescent="0.2">
      <c r="A382">
        <v>2022</v>
      </c>
      <c r="B382" t="s">
        <v>63</v>
      </c>
      <c r="C382" t="s">
        <v>53</v>
      </c>
      <c r="D382">
        <v>74944</v>
      </c>
      <c r="E382">
        <v>61544</v>
      </c>
      <c r="F382" t="s">
        <v>8</v>
      </c>
    </row>
    <row r="383" spans="1:6" x14ac:dyDescent="0.2">
      <c r="A383">
        <v>2022</v>
      </c>
      <c r="B383" t="s">
        <v>63</v>
      </c>
      <c r="C383" t="s">
        <v>54</v>
      </c>
      <c r="D383">
        <v>8500</v>
      </c>
      <c r="E383">
        <v>56597</v>
      </c>
      <c r="F383" t="s">
        <v>10</v>
      </c>
    </row>
    <row r="384" spans="1:6" x14ac:dyDescent="0.2">
      <c r="A384">
        <v>2022</v>
      </c>
      <c r="B384" t="s">
        <v>63</v>
      </c>
      <c r="C384" t="s">
        <v>55</v>
      </c>
      <c r="D384">
        <v>31125</v>
      </c>
      <c r="E384">
        <v>58993</v>
      </c>
      <c r="F384" t="s">
        <v>10</v>
      </c>
    </row>
    <row r="385" spans="1:6" x14ac:dyDescent="0.2">
      <c r="A385">
        <v>2022</v>
      </c>
      <c r="B385" t="s">
        <v>63</v>
      </c>
      <c r="C385" t="s">
        <v>56</v>
      </c>
      <c r="D385">
        <v>3485</v>
      </c>
      <c r="E385">
        <v>52334</v>
      </c>
      <c r="F385" t="s">
        <v>8</v>
      </c>
    </row>
    <row r="386" spans="1:6" x14ac:dyDescent="0.2">
      <c r="A386">
        <v>2022</v>
      </c>
      <c r="B386" t="s">
        <v>64</v>
      </c>
      <c r="C386" t="s">
        <v>7</v>
      </c>
      <c r="D386">
        <v>11221</v>
      </c>
      <c r="E386">
        <v>24554</v>
      </c>
      <c r="F386" t="s">
        <v>8</v>
      </c>
    </row>
    <row r="387" spans="1:6" x14ac:dyDescent="0.2">
      <c r="A387">
        <v>2022</v>
      </c>
      <c r="B387" t="s">
        <v>64</v>
      </c>
      <c r="C387" t="s">
        <v>9</v>
      </c>
      <c r="D387">
        <v>14444</v>
      </c>
      <c r="E387">
        <v>32810</v>
      </c>
      <c r="F387" t="s">
        <v>10</v>
      </c>
    </row>
    <row r="388" spans="1:6" x14ac:dyDescent="0.2">
      <c r="A388">
        <v>2022</v>
      </c>
      <c r="B388" t="s">
        <v>64</v>
      </c>
      <c r="C388" t="s">
        <v>11</v>
      </c>
      <c r="D388">
        <v>7458</v>
      </c>
      <c r="E388">
        <v>24414</v>
      </c>
      <c r="F388" t="s">
        <v>10</v>
      </c>
    </row>
    <row r="389" spans="1:6" x14ac:dyDescent="0.2">
      <c r="A389">
        <v>2022</v>
      </c>
      <c r="B389" t="s">
        <v>64</v>
      </c>
      <c r="C389" t="s">
        <v>12</v>
      </c>
      <c r="D389">
        <v>117833</v>
      </c>
      <c r="E389">
        <v>42090</v>
      </c>
      <c r="F389" t="s">
        <v>10</v>
      </c>
    </row>
    <row r="390" spans="1:6" x14ac:dyDescent="0.2">
      <c r="A390">
        <v>2022</v>
      </c>
      <c r="B390" t="s">
        <v>64</v>
      </c>
      <c r="C390" t="s">
        <v>13</v>
      </c>
      <c r="D390">
        <v>17650</v>
      </c>
      <c r="E390">
        <v>34424</v>
      </c>
      <c r="F390" t="s">
        <v>10</v>
      </c>
    </row>
    <row r="391" spans="1:6" x14ac:dyDescent="0.2">
      <c r="A391">
        <v>2022</v>
      </c>
      <c r="B391" t="s">
        <v>64</v>
      </c>
      <c r="C391" t="s">
        <v>14</v>
      </c>
      <c r="D391">
        <v>10916</v>
      </c>
      <c r="E391">
        <v>32295</v>
      </c>
      <c r="F391" t="s">
        <v>10</v>
      </c>
    </row>
    <row r="392" spans="1:6" x14ac:dyDescent="0.2">
      <c r="A392">
        <v>2022</v>
      </c>
      <c r="B392" t="s">
        <v>64</v>
      </c>
      <c r="C392" t="s">
        <v>15</v>
      </c>
      <c r="D392">
        <v>2698</v>
      </c>
      <c r="E392">
        <v>28228</v>
      </c>
      <c r="F392" t="s">
        <v>8</v>
      </c>
    </row>
    <row r="393" spans="1:6" x14ac:dyDescent="0.2">
      <c r="A393">
        <v>2022</v>
      </c>
      <c r="B393" t="s">
        <v>64</v>
      </c>
      <c r="C393" t="s">
        <v>16</v>
      </c>
      <c r="D393">
        <v>59645</v>
      </c>
      <c r="E393">
        <v>33709</v>
      </c>
      <c r="F393" t="s">
        <v>8</v>
      </c>
    </row>
    <row r="394" spans="1:6" x14ac:dyDescent="0.2">
      <c r="A394">
        <v>2022</v>
      </c>
      <c r="B394" t="s">
        <v>64</v>
      </c>
      <c r="C394" t="s">
        <v>17</v>
      </c>
      <c r="D394">
        <v>26741</v>
      </c>
      <c r="E394">
        <v>28009</v>
      </c>
      <c r="F394" t="s">
        <v>10</v>
      </c>
    </row>
    <row r="395" spans="1:6" x14ac:dyDescent="0.2">
      <c r="A395">
        <v>2022</v>
      </c>
      <c r="B395" t="s">
        <v>64</v>
      </c>
      <c r="C395" t="s">
        <v>18</v>
      </c>
      <c r="D395">
        <v>5242</v>
      </c>
      <c r="E395">
        <v>24637</v>
      </c>
      <c r="F395" t="s">
        <v>8</v>
      </c>
    </row>
    <row r="396" spans="1:6" x14ac:dyDescent="0.2">
      <c r="A396">
        <v>2022</v>
      </c>
      <c r="B396" t="s">
        <v>64</v>
      </c>
      <c r="C396" t="s">
        <v>19</v>
      </c>
      <c r="D396">
        <v>32842</v>
      </c>
      <c r="E396">
        <v>31054</v>
      </c>
      <c r="F396" t="s">
        <v>8</v>
      </c>
    </row>
    <row r="397" spans="1:6" x14ac:dyDescent="0.2">
      <c r="A397">
        <v>2022</v>
      </c>
      <c r="B397" t="s">
        <v>64</v>
      </c>
      <c r="C397" t="s">
        <v>20</v>
      </c>
      <c r="D397">
        <v>16068</v>
      </c>
      <c r="E397">
        <v>26493</v>
      </c>
      <c r="F397" t="s">
        <v>10</v>
      </c>
    </row>
    <row r="398" spans="1:6" x14ac:dyDescent="0.2">
      <c r="A398">
        <v>2022</v>
      </c>
      <c r="B398" t="s">
        <v>64</v>
      </c>
      <c r="C398" t="s">
        <v>21</v>
      </c>
      <c r="D398">
        <v>8734</v>
      </c>
      <c r="E398">
        <v>24002</v>
      </c>
      <c r="F398" t="s">
        <v>10</v>
      </c>
    </row>
    <row r="399" spans="1:6" x14ac:dyDescent="0.2">
      <c r="A399">
        <v>2022</v>
      </c>
      <c r="B399" t="s">
        <v>64</v>
      </c>
      <c r="C399" t="s">
        <v>22</v>
      </c>
      <c r="D399">
        <v>6792</v>
      </c>
      <c r="E399">
        <v>24088</v>
      </c>
      <c r="F399" t="s">
        <v>8</v>
      </c>
    </row>
    <row r="400" spans="1:6" x14ac:dyDescent="0.2">
      <c r="A400">
        <v>2022</v>
      </c>
      <c r="B400" t="s">
        <v>64</v>
      </c>
      <c r="C400" t="s">
        <v>23</v>
      </c>
      <c r="D400">
        <v>10331</v>
      </c>
      <c r="E400">
        <v>25522</v>
      </c>
      <c r="F400" t="s">
        <v>8</v>
      </c>
    </row>
    <row r="401" spans="1:6" x14ac:dyDescent="0.2">
      <c r="A401">
        <v>2022</v>
      </c>
      <c r="B401" t="s">
        <v>64</v>
      </c>
      <c r="C401" t="s">
        <v>24</v>
      </c>
      <c r="D401">
        <v>13351</v>
      </c>
      <c r="E401">
        <v>28216</v>
      </c>
      <c r="F401" t="s">
        <v>10</v>
      </c>
    </row>
    <row r="402" spans="1:6" x14ac:dyDescent="0.2">
      <c r="A402">
        <v>2022</v>
      </c>
      <c r="B402" t="s">
        <v>64</v>
      </c>
      <c r="C402" t="s">
        <v>25</v>
      </c>
      <c r="D402">
        <v>5172</v>
      </c>
      <c r="E402">
        <v>31112</v>
      </c>
      <c r="F402" t="s">
        <v>8</v>
      </c>
    </row>
    <row r="403" spans="1:6" x14ac:dyDescent="0.2">
      <c r="A403">
        <v>2022</v>
      </c>
      <c r="B403" t="s">
        <v>64</v>
      </c>
      <c r="C403" t="s">
        <v>26</v>
      </c>
      <c r="D403">
        <v>14823</v>
      </c>
      <c r="E403">
        <v>32383</v>
      </c>
      <c r="F403" t="s">
        <v>10</v>
      </c>
    </row>
    <row r="404" spans="1:6" x14ac:dyDescent="0.2">
      <c r="A404">
        <v>2022</v>
      </c>
      <c r="B404" t="s">
        <v>64</v>
      </c>
      <c r="C404" t="s">
        <v>27</v>
      </c>
      <c r="D404">
        <v>20158</v>
      </c>
      <c r="E404">
        <v>36457</v>
      </c>
      <c r="F404" t="s">
        <v>8</v>
      </c>
    </row>
    <row r="405" spans="1:6" x14ac:dyDescent="0.2">
      <c r="A405">
        <v>2022</v>
      </c>
      <c r="B405" t="s">
        <v>64</v>
      </c>
      <c r="C405" t="s">
        <v>28</v>
      </c>
      <c r="D405">
        <v>23032</v>
      </c>
      <c r="E405">
        <v>28254</v>
      </c>
      <c r="F405" t="s">
        <v>8</v>
      </c>
    </row>
    <row r="406" spans="1:6" x14ac:dyDescent="0.2">
      <c r="A406">
        <v>2022</v>
      </c>
      <c r="B406" t="s">
        <v>64</v>
      </c>
      <c r="C406" t="s">
        <v>29</v>
      </c>
      <c r="D406">
        <v>15355</v>
      </c>
      <c r="E406">
        <v>30167</v>
      </c>
      <c r="F406" t="s">
        <v>10</v>
      </c>
    </row>
    <row r="407" spans="1:6" x14ac:dyDescent="0.2">
      <c r="A407">
        <v>2022</v>
      </c>
      <c r="B407" t="s">
        <v>64</v>
      </c>
      <c r="C407" t="s">
        <v>30</v>
      </c>
      <c r="D407">
        <v>6644</v>
      </c>
      <c r="E407">
        <v>24380</v>
      </c>
      <c r="F407" t="s">
        <v>10</v>
      </c>
    </row>
    <row r="408" spans="1:6" x14ac:dyDescent="0.2">
      <c r="A408">
        <v>2022</v>
      </c>
      <c r="B408" t="s">
        <v>64</v>
      </c>
      <c r="C408" t="s">
        <v>31</v>
      </c>
      <c r="D408">
        <v>15398</v>
      </c>
      <c r="E408">
        <v>28154</v>
      </c>
      <c r="F408" t="s">
        <v>8</v>
      </c>
    </row>
    <row r="409" spans="1:6" x14ac:dyDescent="0.2">
      <c r="A409">
        <v>2022</v>
      </c>
      <c r="B409" t="s">
        <v>64</v>
      </c>
      <c r="C409" t="s">
        <v>32</v>
      </c>
      <c r="D409">
        <v>5182</v>
      </c>
      <c r="E409">
        <v>27078</v>
      </c>
      <c r="F409" t="s">
        <v>8</v>
      </c>
    </row>
    <row r="410" spans="1:6" x14ac:dyDescent="0.2">
      <c r="A410">
        <v>2022</v>
      </c>
      <c r="B410" t="s">
        <v>64</v>
      </c>
      <c r="C410" t="s">
        <v>33</v>
      </c>
      <c r="D410">
        <v>5552</v>
      </c>
      <c r="E410">
        <v>24131</v>
      </c>
      <c r="F410" t="s">
        <v>10</v>
      </c>
    </row>
    <row r="411" spans="1:6" x14ac:dyDescent="0.2">
      <c r="A411">
        <v>2022</v>
      </c>
      <c r="B411" t="s">
        <v>64</v>
      </c>
      <c r="C411" t="s">
        <v>34</v>
      </c>
      <c r="D411">
        <v>8698</v>
      </c>
      <c r="E411">
        <v>40061</v>
      </c>
      <c r="F411" t="s">
        <v>10</v>
      </c>
    </row>
    <row r="412" spans="1:6" x14ac:dyDescent="0.2">
      <c r="A412">
        <v>2022</v>
      </c>
      <c r="B412" t="s">
        <v>64</v>
      </c>
      <c r="C412" t="s">
        <v>35</v>
      </c>
      <c r="D412">
        <v>4677</v>
      </c>
      <c r="E412">
        <v>30729</v>
      </c>
      <c r="F412" t="s">
        <v>10</v>
      </c>
    </row>
    <row r="413" spans="1:6" x14ac:dyDescent="0.2">
      <c r="A413">
        <v>2022</v>
      </c>
      <c r="B413" t="s">
        <v>64</v>
      </c>
      <c r="C413" t="s">
        <v>36</v>
      </c>
      <c r="D413">
        <v>24584</v>
      </c>
      <c r="E413">
        <v>34639</v>
      </c>
      <c r="F413" t="s">
        <v>10</v>
      </c>
    </row>
    <row r="414" spans="1:6" x14ac:dyDescent="0.2">
      <c r="A414">
        <v>2022</v>
      </c>
      <c r="B414" t="s">
        <v>64</v>
      </c>
      <c r="C414" t="s">
        <v>37</v>
      </c>
      <c r="D414">
        <v>5276</v>
      </c>
      <c r="E414">
        <v>25988</v>
      </c>
      <c r="F414" t="s">
        <v>10</v>
      </c>
    </row>
    <row r="415" spans="1:6" x14ac:dyDescent="0.2">
      <c r="A415">
        <v>2022</v>
      </c>
      <c r="B415" t="s">
        <v>64</v>
      </c>
      <c r="C415" t="s">
        <v>38</v>
      </c>
      <c r="D415">
        <v>64959</v>
      </c>
      <c r="E415">
        <v>42986</v>
      </c>
      <c r="F415" t="s">
        <v>8</v>
      </c>
    </row>
    <row r="416" spans="1:6" x14ac:dyDescent="0.2">
      <c r="A416">
        <v>2022</v>
      </c>
      <c r="B416" t="s">
        <v>64</v>
      </c>
      <c r="C416" t="s">
        <v>39</v>
      </c>
      <c r="D416">
        <v>27015</v>
      </c>
      <c r="E416">
        <v>27462</v>
      </c>
      <c r="F416" t="s">
        <v>8</v>
      </c>
    </row>
    <row r="417" spans="1:6" x14ac:dyDescent="0.2">
      <c r="A417">
        <v>2022</v>
      </c>
      <c r="B417" t="s">
        <v>64</v>
      </c>
      <c r="C417" t="s">
        <v>40</v>
      </c>
      <c r="D417">
        <v>2621</v>
      </c>
      <c r="E417">
        <v>25193</v>
      </c>
      <c r="F417" t="s">
        <v>10</v>
      </c>
    </row>
    <row r="418" spans="1:6" x14ac:dyDescent="0.2">
      <c r="A418">
        <v>2022</v>
      </c>
      <c r="B418" t="s">
        <v>64</v>
      </c>
      <c r="C418" t="s">
        <v>41</v>
      </c>
      <c r="D418">
        <v>29197</v>
      </c>
      <c r="E418">
        <v>27027</v>
      </c>
      <c r="F418" t="s">
        <v>8</v>
      </c>
    </row>
    <row r="419" spans="1:6" x14ac:dyDescent="0.2">
      <c r="A419">
        <v>2022</v>
      </c>
      <c r="B419" t="s">
        <v>64</v>
      </c>
      <c r="C419" t="s">
        <v>42</v>
      </c>
      <c r="D419">
        <v>9364</v>
      </c>
      <c r="E419">
        <v>25310</v>
      </c>
      <c r="F419" t="s">
        <v>8</v>
      </c>
    </row>
    <row r="420" spans="1:6" x14ac:dyDescent="0.2">
      <c r="A420">
        <v>2022</v>
      </c>
      <c r="B420" t="s">
        <v>64</v>
      </c>
      <c r="C420" t="s">
        <v>43</v>
      </c>
      <c r="D420">
        <v>13993</v>
      </c>
      <c r="E420">
        <v>30338</v>
      </c>
      <c r="F420" t="s">
        <v>10</v>
      </c>
    </row>
    <row r="421" spans="1:6" x14ac:dyDescent="0.2">
      <c r="A421">
        <v>2022</v>
      </c>
      <c r="B421" t="s">
        <v>64</v>
      </c>
      <c r="C421" t="s">
        <v>44</v>
      </c>
      <c r="D421">
        <v>33532</v>
      </c>
      <c r="E421">
        <v>28945</v>
      </c>
      <c r="F421" t="s">
        <v>10</v>
      </c>
    </row>
    <row r="422" spans="1:6" x14ac:dyDescent="0.2">
      <c r="A422">
        <v>2022</v>
      </c>
      <c r="B422" t="s">
        <v>64</v>
      </c>
      <c r="C422" t="s">
        <v>45</v>
      </c>
      <c r="D422">
        <v>3890</v>
      </c>
      <c r="E422">
        <v>30733</v>
      </c>
      <c r="F422" t="s">
        <v>8</v>
      </c>
    </row>
    <row r="423" spans="1:6" x14ac:dyDescent="0.2">
      <c r="A423">
        <v>2022</v>
      </c>
      <c r="B423" t="s">
        <v>64</v>
      </c>
      <c r="C423" t="s">
        <v>46</v>
      </c>
      <c r="D423">
        <v>13676</v>
      </c>
      <c r="E423">
        <v>25677</v>
      </c>
      <c r="F423" t="s">
        <v>8</v>
      </c>
    </row>
    <row r="424" spans="1:6" x14ac:dyDescent="0.2">
      <c r="A424">
        <v>2022</v>
      </c>
      <c r="B424" t="s">
        <v>64</v>
      </c>
      <c r="C424" t="s">
        <v>47</v>
      </c>
      <c r="D424">
        <v>3184</v>
      </c>
      <c r="E424">
        <v>24829</v>
      </c>
      <c r="F424" t="s">
        <v>10</v>
      </c>
    </row>
    <row r="425" spans="1:6" x14ac:dyDescent="0.2">
      <c r="A425">
        <v>2022</v>
      </c>
      <c r="B425" t="s">
        <v>64</v>
      </c>
      <c r="C425" t="s">
        <v>48</v>
      </c>
      <c r="D425">
        <v>17443</v>
      </c>
      <c r="E425">
        <v>29771</v>
      </c>
      <c r="F425" t="s">
        <v>8</v>
      </c>
    </row>
    <row r="426" spans="1:6" x14ac:dyDescent="0.2">
      <c r="A426">
        <v>2022</v>
      </c>
      <c r="B426" t="s">
        <v>64</v>
      </c>
      <c r="C426" t="s">
        <v>49</v>
      </c>
      <c r="D426">
        <v>66777</v>
      </c>
      <c r="E426">
        <v>29001</v>
      </c>
      <c r="F426" t="s">
        <v>10</v>
      </c>
    </row>
    <row r="427" spans="1:6" x14ac:dyDescent="0.2">
      <c r="A427">
        <v>2022</v>
      </c>
      <c r="B427" t="s">
        <v>64</v>
      </c>
      <c r="C427" t="s">
        <v>50</v>
      </c>
      <c r="D427">
        <v>7766</v>
      </c>
      <c r="E427">
        <v>27580</v>
      </c>
      <c r="F427" t="s">
        <v>8</v>
      </c>
    </row>
    <row r="428" spans="1:6" x14ac:dyDescent="0.2">
      <c r="A428">
        <v>2022</v>
      </c>
      <c r="B428" t="s">
        <v>64</v>
      </c>
      <c r="C428" t="s">
        <v>51</v>
      </c>
      <c r="D428">
        <v>2220</v>
      </c>
      <c r="E428">
        <v>32068</v>
      </c>
      <c r="F428" t="s">
        <v>8</v>
      </c>
    </row>
    <row r="429" spans="1:6" x14ac:dyDescent="0.2">
      <c r="A429">
        <v>2022</v>
      </c>
      <c r="B429" t="s">
        <v>64</v>
      </c>
      <c r="C429" t="s">
        <v>52</v>
      </c>
      <c r="D429">
        <v>20954</v>
      </c>
      <c r="E429">
        <v>28634</v>
      </c>
      <c r="F429" t="s">
        <v>10</v>
      </c>
    </row>
    <row r="430" spans="1:6" x14ac:dyDescent="0.2">
      <c r="A430">
        <v>2022</v>
      </c>
      <c r="B430" t="s">
        <v>64</v>
      </c>
      <c r="C430" t="s">
        <v>53</v>
      </c>
      <c r="D430">
        <v>20710</v>
      </c>
      <c r="E430">
        <v>32657</v>
      </c>
      <c r="F430" t="s">
        <v>10</v>
      </c>
    </row>
    <row r="431" spans="1:6" x14ac:dyDescent="0.2">
      <c r="A431">
        <v>2022</v>
      </c>
      <c r="B431" t="s">
        <v>64</v>
      </c>
      <c r="C431" t="s">
        <v>54</v>
      </c>
      <c r="D431">
        <v>4602</v>
      </c>
      <c r="E431">
        <v>24945</v>
      </c>
      <c r="F431" t="s">
        <v>8</v>
      </c>
    </row>
    <row r="432" spans="1:6" x14ac:dyDescent="0.2">
      <c r="A432">
        <v>2022</v>
      </c>
      <c r="B432" t="s">
        <v>64</v>
      </c>
      <c r="C432" t="s">
        <v>55</v>
      </c>
      <c r="D432">
        <v>16783</v>
      </c>
      <c r="E432">
        <v>25473</v>
      </c>
      <c r="F432" t="s">
        <v>8</v>
      </c>
    </row>
    <row r="433" spans="1:6" x14ac:dyDescent="0.2">
      <c r="A433">
        <v>2022</v>
      </c>
      <c r="B433" t="s">
        <v>64</v>
      </c>
      <c r="C433" t="s">
        <v>56</v>
      </c>
      <c r="D433">
        <v>2418</v>
      </c>
      <c r="E433">
        <v>29041</v>
      </c>
      <c r="F433" t="s">
        <v>10</v>
      </c>
    </row>
    <row r="434" spans="1:6" x14ac:dyDescent="0.2">
      <c r="A434">
        <v>2022</v>
      </c>
      <c r="B434" t="s">
        <v>65</v>
      </c>
      <c r="C434" t="s">
        <v>7</v>
      </c>
      <c r="D434">
        <v>9048</v>
      </c>
      <c r="E434">
        <v>47437</v>
      </c>
      <c r="F434" t="s">
        <v>10</v>
      </c>
    </row>
    <row r="435" spans="1:6" x14ac:dyDescent="0.2">
      <c r="A435">
        <v>2022</v>
      </c>
      <c r="B435" t="s">
        <v>65</v>
      </c>
      <c r="C435" t="s">
        <v>9</v>
      </c>
      <c r="D435">
        <v>10878</v>
      </c>
      <c r="E435">
        <v>48482</v>
      </c>
      <c r="F435" t="s">
        <v>10</v>
      </c>
    </row>
    <row r="436" spans="1:6" x14ac:dyDescent="0.2">
      <c r="A436">
        <v>2022</v>
      </c>
      <c r="B436" t="s">
        <v>65</v>
      </c>
      <c r="C436" t="s">
        <v>11</v>
      </c>
      <c r="D436">
        <v>5464</v>
      </c>
      <c r="E436">
        <v>44111</v>
      </c>
      <c r="F436" t="s">
        <v>10</v>
      </c>
    </row>
    <row r="437" spans="1:6" x14ac:dyDescent="0.2">
      <c r="A437">
        <v>2022</v>
      </c>
      <c r="B437" t="s">
        <v>65</v>
      </c>
      <c r="C437" t="s">
        <v>12</v>
      </c>
      <c r="D437">
        <v>97116</v>
      </c>
      <c r="E437">
        <v>53080</v>
      </c>
      <c r="F437" t="s">
        <v>10</v>
      </c>
    </row>
    <row r="438" spans="1:6" x14ac:dyDescent="0.2">
      <c r="A438">
        <v>2022</v>
      </c>
      <c r="B438" t="s">
        <v>65</v>
      </c>
      <c r="C438" t="s">
        <v>13</v>
      </c>
      <c r="D438">
        <v>16860</v>
      </c>
      <c r="E438">
        <v>51642</v>
      </c>
      <c r="F438" t="s">
        <v>8</v>
      </c>
    </row>
    <row r="439" spans="1:6" x14ac:dyDescent="0.2">
      <c r="A439">
        <v>2022</v>
      </c>
      <c r="B439" t="s">
        <v>65</v>
      </c>
      <c r="C439" t="s">
        <v>14</v>
      </c>
      <c r="D439">
        <v>12480</v>
      </c>
      <c r="E439">
        <v>48136</v>
      </c>
      <c r="F439" t="s">
        <v>8</v>
      </c>
    </row>
    <row r="440" spans="1:6" x14ac:dyDescent="0.2">
      <c r="A440">
        <v>2022</v>
      </c>
      <c r="B440" t="s">
        <v>65</v>
      </c>
      <c r="C440" t="s">
        <v>15</v>
      </c>
      <c r="D440">
        <v>2088</v>
      </c>
      <c r="E440">
        <v>44135</v>
      </c>
      <c r="F440" t="s">
        <v>10</v>
      </c>
    </row>
    <row r="441" spans="1:6" x14ac:dyDescent="0.2">
      <c r="A441">
        <v>2022</v>
      </c>
      <c r="B441" t="s">
        <v>65</v>
      </c>
      <c r="C441" t="s">
        <v>16</v>
      </c>
      <c r="D441">
        <v>54871</v>
      </c>
      <c r="E441">
        <v>47154</v>
      </c>
      <c r="F441" t="s">
        <v>8</v>
      </c>
    </row>
    <row r="442" spans="1:6" x14ac:dyDescent="0.2">
      <c r="A442">
        <v>2022</v>
      </c>
      <c r="B442" t="s">
        <v>65</v>
      </c>
      <c r="C442" t="s">
        <v>17</v>
      </c>
      <c r="D442">
        <v>19294</v>
      </c>
      <c r="E442">
        <v>47319</v>
      </c>
      <c r="F442" t="s">
        <v>8</v>
      </c>
    </row>
    <row r="443" spans="1:6" x14ac:dyDescent="0.2">
      <c r="A443">
        <v>2022</v>
      </c>
      <c r="B443" t="s">
        <v>65</v>
      </c>
      <c r="C443" t="s">
        <v>18</v>
      </c>
      <c r="D443">
        <v>4119</v>
      </c>
      <c r="E443">
        <v>41029</v>
      </c>
      <c r="F443" t="s">
        <v>10</v>
      </c>
    </row>
    <row r="444" spans="1:6" x14ac:dyDescent="0.2">
      <c r="A444">
        <v>2022</v>
      </c>
      <c r="B444" t="s">
        <v>65</v>
      </c>
      <c r="C444" t="s">
        <v>19</v>
      </c>
      <c r="D444">
        <v>35477</v>
      </c>
      <c r="E444">
        <v>54230</v>
      </c>
      <c r="F444" t="s">
        <v>10</v>
      </c>
    </row>
    <row r="445" spans="1:6" x14ac:dyDescent="0.2">
      <c r="A445">
        <v>2022</v>
      </c>
      <c r="B445" t="s">
        <v>65</v>
      </c>
      <c r="C445" t="s">
        <v>20</v>
      </c>
      <c r="D445">
        <v>13233</v>
      </c>
      <c r="E445">
        <v>42636</v>
      </c>
      <c r="F445" t="s">
        <v>8</v>
      </c>
    </row>
    <row r="446" spans="1:6" x14ac:dyDescent="0.2">
      <c r="A446">
        <v>2022</v>
      </c>
      <c r="B446" t="s">
        <v>65</v>
      </c>
      <c r="C446" t="s">
        <v>21</v>
      </c>
      <c r="D446">
        <v>7585</v>
      </c>
      <c r="E446">
        <v>46163</v>
      </c>
      <c r="F446" t="s">
        <v>8</v>
      </c>
    </row>
    <row r="447" spans="1:6" x14ac:dyDescent="0.2">
      <c r="A447">
        <v>2022</v>
      </c>
      <c r="B447" t="s">
        <v>65</v>
      </c>
      <c r="C447" t="s">
        <v>22</v>
      </c>
      <c r="D447">
        <v>5873</v>
      </c>
      <c r="E447">
        <v>44965</v>
      </c>
      <c r="F447" t="s">
        <v>10</v>
      </c>
    </row>
    <row r="448" spans="1:6" x14ac:dyDescent="0.2">
      <c r="A448">
        <v>2022</v>
      </c>
      <c r="B448" t="s">
        <v>65</v>
      </c>
      <c r="C448" t="s">
        <v>23</v>
      </c>
      <c r="D448">
        <v>9084</v>
      </c>
      <c r="E448">
        <v>44895</v>
      </c>
      <c r="F448" t="s">
        <v>8</v>
      </c>
    </row>
    <row r="449" spans="1:6" x14ac:dyDescent="0.2">
      <c r="A449">
        <v>2022</v>
      </c>
      <c r="B449" t="s">
        <v>65</v>
      </c>
      <c r="C449" t="s">
        <v>24</v>
      </c>
      <c r="D449">
        <v>9437</v>
      </c>
      <c r="E449">
        <v>47226</v>
      </c>
      <c r="F449" t="s">
        <v>10</v>
      </c>
    </row>
    <row r="450" spans="1:6" x14ac:dyDescent="0.2">
      <c r="A450">
        <v>2022</v>
      </c>
      <c r="B450" t="s">
        <v>65</v>
      </c>
      <c r="C450" t="s">
        <v>25</v>
      </c>
      <c r="D450">
        <v>3830</v>
      </c>
      <c r="E450">
        <v>45497</v>
      </c>
      <c r="F450" t="s">
        <v>8</v>
      </c>
    </row>
    <row r="451" spans="1:6" x14ac:dyDescent="0.2">
      <c r="A451">
        <v>2022</v>
      </c>
      <c r="B451" t="s">
        <v>65</v>
      </c>
      <c r="C451" t="s">
        <v>26</v>
      </c>
      <c r="D451">
        <v>19028</v>
      </c>
      <c r="E451">
        <v>54238</v>
      </c>
      <c r="F451" t="s">
        <v>8</v>
      </c>
    </row>
    <row r="452" spans="1:6" x14ac:dyDescent="0.2">
      <c r="A452">
        <v>2022</v>
      </c>
      <c r="B452" t="s">
        <v>65</v>
      </c>
      <c r="C452" t="s">
        <v>27</v>
      </c>
      <c r="D452">
        <v>21927</v>
      </c>
      <c r="E452">
        <v>52345</v>
      </c>
      <c r="F452" t="s">
        <v>10</v>
      </c>
    </row>
    <row r="453" spans="1:6" x14ac:dyDescent="0.2">
      <c r="A453">
        <v>2022</v>
      </c>
      <c r="B453" t="s">
        <v>65</v>
      </c>
      <c r="C453" t="s">
        <v>28</v>
      </c>
      <c r="D453">
        <v>25486</v>
      </c>
      <c r="E453">
        <v>45650</v>
      </c>
      <c r="F453" t="s">
        <v>10</v>
      </c>
    </row>
    <row r="454" spans="1:6" x14ac:dyDescent="0.2">
      <c r="A454">
        <v>2022</v>
      </c>
      <c r="B454" t="s">
        <v>65</v>
      </c>
      <c r="C454" t="s">
        <v>29</v>
      </c>
      <c r="D454">
        <v>17118</v>
      </c>
      <c r="E454">
        <v>45485</v>
      </c>
      <c r="F454" t="s">
        <v>8</v>
      </c>
    </row>
    <row r="455" spans="1:6" x14ac:dyDescent="0.2">
      <c r="A455">
        <v>2022</v>
      </c>
      <c r="B455" t="s">
        <v>65</v>
      </c>
      <c r="C455" t="s">
        <v>30</v>
      </c>
      <c r="D455">
        <v>4625</v>
      </c>
      <c r="E455">
        <v>44520</v>
      </c>
      <c r="F455" t="s">
        <v>8</v>
      </c>
    </row>
    <row r="456" spans="1:6" x14ac:dyDescent="0.2">
      <c r="A456">
        <v>2022</v>
      </c>
      <c r="B456" t="s">
        <v>65</v>
      </c>
      <c r="C456" t="s">
        <v>31</v>
      </c>
      <c r="D456">
        <v>13399</v>
      </c>
      <c r="E456">
        <v>44496</v>
      </c>
      <c r="F456" t="s">
        <v>10</v>
      </c>
    </row>
    <row r="457" spans="1:6" x14ac:dyDescent="0.2">
      <c r="A457">
        <v>2022</v>
      </c>
      <c r="B457" t="s">
        <v>65</v>
      </c>
      <c r="C457" t="s">
        <v>32</v>
      </c>
      <c r="D457">
        <v>4199</v>
      </c>
      <c r="E457">
        <v>40349</v>
      </c>
      <c r="F457" t="s">
        <v>10</v>
      </c>
    </row>
    <row r="458" spans="1:6" x14ac:dyDescent="0.2">
      <c r="A458">
        <v>2022</v>
      </c>
      <c r="B458" t="s">
        <v>65</v>
      </c>
      <c r="C458" t="s">
        <v>33</v>
      </c>
      <c r="D458">
        <v>4602</v>
      </c>
      <c r="E458">
        <v>42266</v>
      </c>
      <c r="F458" t="s">
        <v>10</v>
      </c>
    </row>
    <row r="459" spans="1:6" x14ac:dyDescent="0.2">
      <c r="A459">
        <v>2022</v>
      </c>
      <c r="B459" t="s">
        <v>65</v>
      </c>
      <c r="C459" t="s">
        <v>34</v>
      </c>
      <c r="D459">
        <v>5067</v>
      </c>
      <c r="E459">
        <v>47698</v>
      </c>
      <c r="F459" t="s">
        <v>10</v>
      </c>
    </row>
    <row r="460" spans="1:6" x14ac:dyDescent="0.2">
      <c r="A460">
        <v>2022</v>
      </c>
      <c r="B460" t="s">
        <v>65</v>
      </c>
      <c r="C460" t="s">
        <v>35</v>
      </c>
      <c r="D460">
        <v>4109</v>
      </c>
      <c r="E460">
        <v>49107</v>
      </c>
      <c r="F460" t="s">
        <v>10</v>
      </c>
    </row>
    <row r="461" spans="1:6" x14ac:dyDescent="0.2">
      <c r="A461">
        <v>2022</v>
      </c>
      <c r="B461" t="s">
        <v>65</v>
      </c>
      <c r="C461" t="s">
        <v>36</v>
      </c>
      <c r="D461">
        <v>24307</v>
      </c>
      <c r="E461">
        <v>47197</v>
      </c>
      <c r="F461" t="s">
        <v>8</v>
      </c>
    </row>
    <row r="462" spans="1:6" x14ac:dyDescent="0.2">
      <c r="A462">
        <v>2022</v>
      </c>
      <c r="B462" t="s">
        <v>65</v>
      </c>
      <c r="C462" t="s">
        <v>37</v>
      </c>
      <c r="D462">
        <v>4261</v>
      </c>
      <c r="E462">
        <v>44699</v>
      </c>
      <c r="F462" t="s">
        <v>8</v>
      </c>
    </row>
    <row r="463" spans="1:6" x14ac:dyDescent="0.2">
      <c r="A463">
        <v>2022</v>
      </c>
      <c r="B463" t="s">
        <v>65</v>
      </c>
      <c r="C463" t="s">
        <v>38</v>
      </c>
      <c r="D463">
        <v>70935</v>
      </c>
      <c r="E463">
        <v>55001</v>
      </c>
      <c r="F463" t="s">
        <v>10</v>
      </c>
    </row>
    <row r="464" spans="1:6" x14ac:dyDescent="0.2">
      <c r="A464">
        <v>2022</v>
      </c>
      <c r="B464" t="s">
        <v>65</v>
      </c>
      <c r="C464" t="s">
        <v>39</v>
      </c>
      <c r="D464">
        <v>26011</v>
      </c>
      <c r="E464">
        <v>45794</v>
      </c>
      <c r="F464" t="s">
        <v>8</v>
      </c>
    </row>
    <row r="465" spans="1:6" x14ac:dyDescent="0.2">
      <c r="A465">
        <v>2022</v>
      </c>
      <c r="B465" t="s">
        <v>65</v>
      </c>
      <c r="C465" t="s">
        <v>40</v>
      </c>
      <c r="D465">
        <v>2141</v>
      </c>
      <c r="E465">
        <v>46484</v>
      </c>
      <c r="F465" t="s">
        <v>8</v>
      </c>
    </row>
    <row r="466" spans="1:6" x14ac:dyDescent="0.2">
      <c r="A466">
        <v>2022</v>
      </c>
      <c r="B466" t="s">
        <v>65</v>
      </c>
      <c r="C466" t="s">
        <v>41</v>
      </c>
      <c r="D466">
        <v>23929</v>
      </c>
      <c r="E466">
        <v>44332</v>
      </c>
      <c r="F466" t="s">
        <v>10</v>
      </c>
    </row>
    <row r="467" spans="1:6" x14ac:dyDescent="0.2">
      <c r="A467">
        <v>2022</v>
      </c>
      <c r="B467" t="s">
        <v>65</v>
      </c>
      <c r="C467" t="s">
        <v>42</v>
      </c>
      <c r="D467">
        <v>6600</v>
      </c>
      <c r="E467">
        <v>43686</v>
      </c>
      <c r="F467" t="s">
        <v>10</v>
      </c>
    </row>
    <row r="468" spans="1:6" x14ac:dyDescent="0.2">
      <c r="A468">
        <v>2022</v>
      </c>
      <c r="B468" t="s">
        <v>65</v>
      </c>
      <c r="C468" t="s">
        <v>43</v>
      </c>
      <c r="D468">
        <v>14853</v>
      </c>
      <c r="E468">
        <v>47296</v>
      </c>
      <c r="F468" t="s">
        <v>8</v>
      </c>
    </row>
    <row r="469" spans="1:6" x14ac:dyDescent="0.2">
      <c r="A469">
        <v>2022</v>
      </c>
      <c r="B469" t="s">
        <v>65</v>
      </c>
      <c r="C469" t="s">
        <v>44</v>
      </c>
      <c r="D469">
        <v>33590</v>
      </c>
      <c r="E469">
        <v>45396</v>
      </c>
      <c r="F469" t="s">
        <v>8</v>
      </c>
    </row>
    <row r="470" spans="1:6" x14ac:dyDescent="0.2">
      <c r="A470">
        <v>2022</v>
      </c>
      <c r="B470" t="s">
        <v>65</v>
      </c>
      <c r="C470" t="s">
        <v>45</v>
      </c>
      <c r="D470">
        <v>3576</v>
      </c>
      <c r="E470">
        <v>44763</v>
      </c>
      <c r="F470" t="s">
        <v>10</v>
      </c>
    </row>
    <row r="471" spans="1:6" x14ac:dyDescent="0.2">
      <c r="A471">
        <v>2022</v>
      </c>
      <c r="B471" t="s">
        <v>65</v>
      </c>
      <c r="C471" t="s">
        <v>46</v>
      </c>
      <c r="D471">
        <v>10267</v>
      </c>
      <c r="E471">
        <v>44110</v>
      </c>
      <c r="F471" t="s">
        <v>8</v>
      </c>
    </row>
    <row r="472" spans="1:6" x14ac:dyDescent="0.2">
      <c r="A472">
        <v>2022</v>
      </c>
      <c r="B472" t="s">
        <v>65</v>
      </c>
      <c r="C472" t="s">
        <v>47</v>
      </c>
      <c r="D472">
        <v>2313</v>
      </c>
      <c r="E472">
        <v>44165</v>
      </c>
      <c r="F472" t="s">
        <v>10</v>
      </c>
    </row>
    <row r="473" spans="1:6" x14ac:dyDescent="0.2">
      <c r="A473">
        <v>2022</v>
      </c>
      <c r="B473" t="s">
        <v>65</v>
      </c>
      <c r="C473" t="s">
        <v>48</v>
      </c>
      <c r="D473">
        <v>12651</v>
      </c>
      <c r="E473">
        <v>46323</v>
      </c>
      <c r="F473" t="s">
        <v>8</v>
      </c>
    </row>
    <row r="474" spans="1:6" x14ac:dyDescent="0.2">
      <c r="A474">
        <v>2022</v>
      </c>
      <c r="B474" t="s">
        <v>65</v>
      </c>
      <c r="C474" t="s">
        <v>49</v>
      </c>
      <c r="D474">
        <v>57936</v>
      </c>
      <c r="E474">
        <v>50055</v>
      </c>
      <c r="F474" t="s">
        <v>8</v>
      </c>
    </row>
    <row r="475" spans="1:6" x14ac:dyDescent="0.2">
      <c r="A475">
        <v>2022</v>
      </c>
      <c r="B475" t="s">
        <v>65</v>
      </c>
      <c r="C475" t="s">
        <v>50</v>
      </c>
      <c r="D475">
        <v>6849</v>
      </c>
      <c r="E475">
        <v>45528</v>
      </c>
      <c r="F475" t="s">
        <v>10</v>
      </c>
    </row>
    <row r="476" spans="1:6" x14ac:dyDescent="0.2">
      <c r="A476">
        <v>2022</v>
      </c>
      <c r="B476" t="s">
        <v>65</v>
      </c>
      <c r="C476" t="s">
        <v>51</v>
      </c>
      <c r="D476">
        <v>1995</v>
      </c>
      <c r="E476">
        <v>47304</v>
      </c>
      <c r="F476" t="s">
        <v>10</v>
      </c>
    </row>
    <row r="477" spans="1:6" x14ac:dyDescent="0.2">
      <c r="A477">
        <v>2022</v>
      </c>
      <c r="B477" t="s">
        <v>65</v>
      </c>
      <c r="C477" t="s">
        <v>52</v>
      </c>
      <c r="D477">
        <v>29516</v>
      </c>
      <c r="E477">
        <v>56744</v>
      </c>
      <c r="F477" t="s">
        <v>8</v>
      </c>
    </row>
    <row r="478" spans="1:6" x14ac:dyDescent="0.2">
      <c r="A478">
        <v>2022</v>
      </c>
      <c r="B478" t="s">
        <v>65</v>
      </c>
      <c r="C478" t="s">
        <v>53</v>
      </c>
      <c r="D478">
        <v>20259</v>
      </c>
      <c r="E478">
        <v>52691</v>
      </c>
      <c r="F478" t="s">
        <v>8</v>
      </c>
    </row>
    <row r="479" spans="1:6" x14ac:dyDescent="0.2">
      <c r="A479">
        <v>2022</v>
      </c>
      <c r="B479" t="s">
        <v>65</v>
      </c>
      <c r="C479" t="s">
        <v>54</v>
      </c>
      <c r="D479">
        <v>3442</v>
      </c>
      <c r="E479">
        <v>41759</v>
      </c>
      <c r="F479" t="s">
        <v>10</v>
      </c>
    </row>
    <row r="480" spans="1:6" x14ac:dyDescent="0.2">
      <c r="A480">
        <v>2022</v>
      </c>
      <c r="B480" t="s">
        <v>65</v>
      </c>
      <c r="C480" t="s">
        <v>55</v>
      </c>
      <c r="D480">
        <v>13143</v>
      </c>
      <c r="E480">
        <v>42058</v>
      </c>
      <c r="F480" t="s">
        <v>10</v>
      </c>
    </row>
    <row r="481" spans="1:6" x14ac:dyDescent="0.2">
      <c r="A481">
        <v>2022</v>
      </c>
      <c r="B481" t="s">
        <v>65</v>
      </c>
      <c r="C481" t="s">
        <v>56</v>
      </c>
      <c r="D481">
        <v>1669</v>
      </c>
      <c r="E481">
        <v>46253</v>
      </c>
      <c r="F481" t="s">
        <v>10</v>
      </c>
    </row>
    <row r="482" spans="1:6" x14ac:dyDescent="0.2">
      <c r="A482">
        <v>2021</v>
      </c>
      <c r="B482" t="s">
        <v>6</v>
      </c>
      <c r="C482" t="s">
        <v>7</v>
      </c>
      <c r="D482">
        <v>1846</v>
      </c>
      <c r="E482">
        <v>62529</v>
      </c>
      <c r="F482" t="s">
        <v>10</v>
      </c>
    </row>
    <row r="483" spans="1:6" x14ac:dyDescent="0.2">
      <c r="A483">
        <v>2021</v>
      </c>
      <c r="B483" t="s">
        <v>6</v>
      </c>
      <c r="C483" t="s">
        <v>9</v>
      </c>
      <c r="D483">
        <v>1358</v>
      </c>
      <c r="E483">
        <v>58262</v>
      </c>
      <c r="F483" t="s">
        <v>10</v>
      </c>
    </row>
    <row r="484" spans="1:6" x14ac:dyDescent="0.2">
      <c r="A484">
        <v>2021</v>
      </c>
      <c r="B484" t="s">
        <v>6</v>
      </c>
      <c r="C484" t="s">
        <v>11</v>
      </c>
      <c r="D484">
        <v>2577</v>
      </c>
      <c r="E484">
        <v>54299</v>
      </c>
      <c r="F484" t="s">
        <v>8</v>
      </c>
    </row>
    <row r="485" spans="1:6" x14ac:dyDescent="0.2">
      <c r="A485">
        <v>2021</v>
      </c>
      <c r="B485" t="s">
        <v>6</v>
      </c>
      <c r="C485" t="s">
        <v>12</v>
      </c>
      <c r="D485">
        <v>17663</v>
      </c>
      <c r="E485">
        <v>46246</v>
      </c>
      <c r="F485" t="s">
        <v>8</v>
      </c>
    </row>
    <row r="486" spans="1:6" x14ac:dyDescent="0.2">
      <c r="A486">
        <v>2021</v>
      </c>
      <c r="B486" t="s">
        <v>6</v>
      </c>
      <c r="C486" t="s">
        <v>13</v>
      </c>
      <c r="D486">
        <v>3279</v>
      </c>
      <c r="E486">
        <v>96328</v>
      </c>
      <c r="F486" t="s">
        <v>10</v>
      </c>
    </row>
    <row r="487" spans="1:6" x14ac:dyDescent="0.2">
      <c r="A487">
        <v>2021</v>
      </c>
      <c r="B487" t="s">
        <v>6</v>
      </c>
      <c r="C487" t="s">
        <v>14</v>
      </c>
      <c r="D487">
        <v>437</v>
      </c>
      <c r="E487">
        <v>47449</v>
      </c>
      <c r="F487" t="s">
        <v>8</v>
      </c>
    </row>
    <row r="488" spans="1:6" x14ac:dyDescent="0.2">
      <c r="A488">
        <v>2021</v>
      </c>
      <c r="B488" t="s">
        <v>6</v>
      </c>
      <c r="C488" t="s">
        <v>15</v>
      </c>
      <c r="D488">
        <v>180</v>
      </c>
      <c r="E488">
        <v>48123</v>
      </c>
      <c r="F488" t="s">
        <v>8</v>
      </c>
    </row>
    <row r="489" spans="1:6" x14ac:dyDescent="0.2">
      <c r="A489">
        <v>2021</v>
      </c>
      <c r="B489" t="s">
        <v>6</v>
      </c>
      <c r="C489" t="s">
        <v>16</v>
      </c>
      <c r="D489">
        <v>5304</v>
      </c>
      <c r="E489">
        <v>41645</v>
      </c>
      <c r="F489" t="s">
        <v>10</v>
      </c>
    </row>
    <row r="490" spans="1:6" x14ac:dyDescent="0.2">
      <c r="A490">
        <v>2021</v>
      </c>
      <c r="B490" t="s">
        <v>6</v>
      </c>
      <c r="C490" t="s">
        <v>17</v>
      </c>
      <c r="D490">
        <v>2662</v>
      </c>
      <c r="E490">
        <v>49258</v>
      </c>
      <c r="F490" t="s">
        <v>10</v>
      </c>
    </row>
    <row r="491" spans="1:6" x14ac:dyDescent="0.2">
      <c r="A491">
        <v>2021</v>
      </c>
      <c r="B491" t="s">
        <v>6</v>
      </c>
      <c r="C491" t="s">
        <v>18</v>
      </c>
      <c r="D491">
        <v>2401</v>
      </c>
      <c r="E491">
        <v>47105</v>
      </c>
      <c r="F491" t="s">
        <v>8</v>
      </c>
    </row>
    <row r="492" spans="1:6" x14ac:dyDescent="0.2">
      <c r="A492">
        <v>2021</v>
      </c>
      <c r="B492" t="s">
        <v>6</v>
      </c>
      <c r="C492" t="s">
        <v>19</v>
      </c>
      <c r="D492">
        <v>2825</v>
      </c>
      <c r="E492">
        <v>58197</v>
      </c>
      <c r="F492" t="s">
        <v>8</v>
      </c>
    </row>
    <row r="493" spans="1:6" x14ac:dyDescent="0.2">
      <c r="A493">
        <v>2021</v>
      </c>
      <c r="B493" t="s">
        <v>6</v>
      </c>
      <c r="C493" t="s">
        <v>20</v>
      </c>
      <c r="D493">
        <v>2255</v>
      </c>
      <c r="E493">
        <v>56243</v>
      </c>
      <c r="F493" t="s">
        <v>10</v>
      </c>
    </row>
    <row r="494" spans="1:6" x14ac:dyDescent="0.2">
      <c r="A494">
        <v>2021</v>
      </c>
      <c r="B494" t="s">
        <v>6</v>
      </c>
      <c r="C494" t="s">
        <v>21</v>
      </c>
      <c r="D494">
        <v>2916</v>
      </c>
      <c r="E494">
        <v>50087</v>
      </c>
      <c r="F494" t="s">
        <v>8</v>
      </c>
    </row>
    <row r="495" spans="1:6" x14ac:dyDescent="0.2">
      <c r="A495">
        <v>2021</v>
      </c>
      <c r="B495" t="s">
        <v>6</v>
      </c>
      <c r="C495" t="s">
        <v>22</v>
      </c>
      <c r="D495">
        <v>2612</v>
      </c>
      <c r="E495">
        <v>53802</v>
      </c>
      <c r="F495" t="s">
        <v>10</v>
      </c>
    </row>
    <row r="496" spans="1:6" x14ac:dyDescent="0.2">
      <c r="A496">
        <v>2021</v>
      </c>
      <c r="B496" t="s">
        <v>6</v>
      </c>
      <c r="C496" t="s">
        <v>23</v>
      </c>
      <c r="D496">
        <v>1561</v>
      </c>
      <c r="E496">
        <v>62448</v>
      </c>
      <c r="F496" t="s">
        <v>8</v>
      </c>
    </row>
    <row r="497" spans="1:6" x14ac:dyDescent="0.2">
      <c r="A497">
        <v>2021</v>
      </c>
      <c r="B497" t="s">
        <v>6</v>
      </c>
      <c r="C497" t="s">
        <v>24</v>
      </c>
      <c r="D497">
        <v>3133</v>
      </c>
      <c r="E497">
        <v>93820</v>
      </c>
      <c r="F497" t="s">
        <v>8</v>
      </c>
    </row>
    <row r="498" spans="1:6" x14ac:dyDescent="0.2">
      <c r="A498">
        <v>2021</v>
      </c>
      <c r="B498" t="s">
        <v>6</v>
      </c>
      <c r="C498" t="s">
        <v>25</v>
      </c>
      <c r="D498">
        <v>1447</v>
      </c>
      <c r="E498">
        <v>47157</v>
      </c>
      <c r="F498" t="s">
        <v>10</v>
      </c>
    </row>
    <row r="499" spans="1:6" x14ac:dyDescent="0.2">
      <c r="A499">
        <v>2021</v>
      </c>
      <c r="B499" t="s">
        <v>6</v>
      </c>
      <c r="C499" t="s">
        <v>26</v>
      </c>
      <c r="D499">
        <v>723</v>
      </c>
      <c r="E499">
        <v>50642</v>
      </c>
      <c r="F499" t="s">
        <v>10</v>
      </c>
    </row>
    <row r="500" spans="1:6" x14ac:dyDescent="0.2">
      <c r="A500">
        <v>2021</v>
      </c>
      <c r="B500" t="s">
        <v>6</v>
      </c>
      <c r="C500" t="s">
        <v>27</v>
      </c>
      <c r="D500">
        <v>1007</v>
      </c>
      <c r="E500">
        <v>69846</v>
      </c>
      <c r="F500" t="s">
        <v>8</v>
      </c>
    </row>
    <row r="501" spans="1:6" x14ac:dyDescent="0.2">
      <c r="A501">
        <v>2021</v>
      </c>
      <c r="B501" t="s">
        <v>6</v>
      </c>
      <c r="C501" t="s">
        <v>28</v>
      </c>
      <c r="D501">
        <v>3480</v>
      </c>
      <c r="E501">
        <v>47799</v>
      </c>
      <c r="F501" t="s">
        <v>8</v>
      </c>
    </row>
    <row r="502" spans="1:6" x14ac:dyDescent="0.2">
      <c r="A502">
        <v>2021</v>
      </c>
      <c r="B502" t="s">
        <v>6</v>
      </c>
      <c r="C502" t="s">
        <v>29</v>
      </c>
      <c r="D502">
        <v>3094</v>
      </c>
      <c r="E502">
        <v>57107</v>
      </c>
      <c r="F502" t="s">
        <v>10</v>
      </c>
    </row>
    <row r="503" spans="1:6" x14ac:dyDescent="0.2">
      <c r="A503">
        <v>2021</v>
      </c>
      <c r="B503" t="s">
        <v>6</v>
      </c>
      <c r="C503" t="s">
        <v>30</v>
      </c>
      <c r="D503">
        <v>2110</v>
      </c>
      <c r="E503">
        <v>55263</v>
      </c>
      <c r="F503" t="s">
        <v>10</v>
      </c>
    </row>
    <row r="504" spans="1:6" x14ac:dyDescent="0.2">
      <c r="A504">
        <v>2021</v>
      </c>
      <c r="B504" t="s">
        <v>6</v>
      </c>
      <c r="C504" t="s">
        <v>31</v>
      </c>
      <c r="D504">
        <v>2031</v>
      </c>
      <c r="E504">
        <v>50815</v>
      </c>
      <c r="F504" t="s">
        <v>10</v>
      </c>
    </row>
    <row r="505" spans="1:6" x14ac:dyDescent="0.2">
      <c r="A505">
        <v>2021</v>
      </c>
      <c r="B505" t="s">
        <v>6</v>
      </c>
      <c r="C505" t="s">
        <v>32</v>
      </c>
      <c r="D505">
        <v>1789</v>
      </c>
      <c r="E505">
        <v>73162</v>
      </c>
      <c r="F505" t="s">
        <v>10</v>
      </c>
    </row>
    <row r="506" spans="1:6" x14ac:dyDescent="0.2">
      <c r="A506">
        <v>2021</v>
      </c>
      <c r="B506" t="s">
        <v>6</v>
      </c>
      <c r="C506" t="s">
        <v>33</v>
      </c>
      <c r="D506">
        <v>2414</v>
      </c>
      <c r="E506">
        <v>48685</v>
      </c>
      <c r="F506" t="s">
        <v>10</v>
      </c>
    </row>
    <row r="507" spans="1:6" x14ac:dyDescent="0.2">
      <c r="A507">
        <v>2021</v>
      </c>
      <c r="B507" t="s">
        <v>6</v>
      </c>
      <c r="C507" t="s">
        <v>34</v>
      </c>
      <c r="D507">
        <v>618</v>
      </c>
      <c r="E507">
        <v>92362</v>
      </c>
      <c r="F507" t="s">
        <v>8</v>
      </c>
    </row>
    <row r="508" spans="1:6" x14ac:dyDescent="0.2">
      <c r="A508">
        <v>2021</v>
      </c>
      <c r="B508" t="s">
        <v>6</v>
      </c>
      <c r="C508" t="s">
        <v>35</v>
      </c>
      <c r="D508">
        <v>350</v>
      </c>
      <c r="E508">
        <v>50073</v>
      </c>
      <c r="F508" t="s">
        <v>8</v>
      </c>
    </row>
    <row r="509" spans="1:6" x14ac:dyDescent="0.2">
      <c r="A509">
        <v>2021</v>
      </c>
      <c r="B509" t="s">
        <v>6</v>
      </c>
      <c r="C509" t="s">
        <v>36</v>
      </c>
      <c r="D509">
        <v>998</v>
      </c>
      <c r="E509">
        <v>47732</v>
      </c>
      <c r="F509" t="s">
        <v>10</v>
      </c>
    </row>
    <row r="510" spans="1:6" x14ac:dyDescent="0.2">
      <c r="A510">
        <v>2021</v>
      </c>
      <c r="B510" t="s">
        <v>6</v>
      </c>
      <c r="C510" t="s">
        <v>37</v>
      </c>
      <c r="D510">
        <v>2100</v>
      </c>
      <c r="E510">
        <v>74427</v>
      </c>
      <c r="F510" t="s">
        <v>8</v>
      </c>
    </row>
    <row r="511" spans="1:6" x14ac:dyDescent="0.2">
      <c r="A511">
        <v>2021</v>
      </c>
      <c r="B511" t="s">
        <v>6</v>
      </c>
      <c r="C511" t="s">
        <v>38</v>
      </c>
      <c r="D511">
        <v>3053</v>
      </c>
      <c r="E511">
        <v>48992</v>
      </c>
      <c r="F511" t="s">
        <v>8</v>
      </c>
    </row>
    <row r="512" spans="1:6" x14ac:dyDescent="0.2">
      <c r="A512">
        <v>2021</v>
      </c>
      <c r="B512" t="s">
        <v>6</v>
      </c>
      <c r="C512" t="s">
        <v>39</v>
      </c>
      <c r="D512">
        <v>3378</v>
      </c>
      <c r="E512">
        <v>46862</v>
      </c>
      <c r="F512" t="s">
        <v>10</v>
      </c>
    </row>
    <row r="513" spans="1:6" x14ac:dyDescent="0.2">
      <c r="A513">
        <v>2021</v>
      </c>
      <c r="B513" t="s">
        <v>6</v>
      </c>
      <c r="C513" t="s">
        <v>40</v>
      </c>
      <c r="D513">
        <v>1784</v>
      </c>
      <c r="E513">
        <v>103355</v>
      </c>
      <c r="F513" t="s">
        <v>10</v>
      </c>
    </row>
    <row r="514" spans="1:6" x14ac:dyDescent="0.2">
      <c r="A514">
        <v>2021</v>
      </c>
      <c r="B514" t="s">
        <v>6</v>
      </c>
      <c r="C514" t="s">
        <v>41</v>
      </c>
      <c r="D514">
        <v>2531</v>
      </c>
      <c r="E514">
        <v>57860</v>
      </c>
      <c r="F514" t="s">
        <v>8</v>
      </c>
    </row>
    <row r="515" spans="1:6" x14ac:dyDescent="0.2">
      <c r="A515">
        <v>2021</v>
      </c>
      <c r="B515" t="s">
        <v>6</v>
      </c>
      <c r="C515" t="s">
        <v>42</v>
      </c>
      <c r="D515">
        <v>4402</v>
      </c>
      <c r="E515">
        <v>97249</v>
      </c>
      <c r="F515" t="s">
        <v>8</v>
      </c>
    </row>
    <row r="516" spans="1:6" x14ac:dyDescent="0.2">
      <c r="A516">
        <v>2021</v>
      </c>
      <c r="B516" t="s">
        <v>6</v>
      </c>
      <c r="C516" t="s">
        <v>43</v>
      </c>
      <c r="D516">
        <v>4633</v>
      </c>
      <c r="E516">
        <v>43586</v>
      </c>
      <c r="F516" t="s">
        <v>10</v>
      </c>
    </row>
    <row r="517" spans="1:6" x14ac:dyDescent="0.2">
      <c r="A517">
        <v>2021</v>
      </c>
      <c r="B517" t="s">
        <v>6</v>
      </c>
      <c r="C517" t="s">
        <v>44</v>
      </c>
      <c r="D517">
        <v>3616</v>
      </c>
      <c r="E517">
        <v>71014</v>
      </c>
      <c r="F517" t="s">
        <v>8</v>
      </c>
    </row>
    <row r="518" spans="1:6" x14ac:dyDescent="0.2">
      <c r="A518">
        <v>2021</v>
      </c>
      <c r="B518" t="s">
        <v>6</v>
      </c>
      <c r="C518" t="s">
        <v>45</v>
      </c>
      <c r="D518">
        <v>198</v>
      </c>
      <c r="E518">
        <v>45917</v>
      </c>
      <c r="F518" t="s">
        <v>10</v>
      </c>
    </row>
    <row r="519" spans="1:6" x14ac:dyDescent="0.2">
      <c r="A519">
        <v>2021</v>
      </c>
      <c r="B519" t="s">
        <v>6</v>
      </c>
      <c r="C519" t="s">
        <v>46</v>
      </c>
      <c r="D519">
        <v>1345</v>
      </c>
      <c r="E519">
        <v>49952</v>
      </c>
      <c r="F519" t="s">
        <v>8</v>
      </c>
    </row>
    <row r="520" spans="1:6" x14ac:dyDescent="0.2">
      <c r="A520">
        <v>2021</v>
      </c>
      <c r="B520" t="s">
        <v>6</v>
      </c>
      <c r="C520" t="s">
        <v>47</v>
      </c>
      <c r="D520">
        <v>1063</v>
      </c>
      <c r="E520">
        <v>49642</v>
      </c>
      <c r="F520" t="s">
        <v>8</v>
      </c>
    </row>
    <row r="521" spans="1:6" x14ac:dyDescent="0.2">
      <c r="A521">
        <v>2021</v>
      </c>
      <c r="B521" t="s">
        <v>6</v>
      </c>
      <c r="C521" t="s">
        <v>48</v>
      </c>
      <c r="D521">
        <v>1107</v>
      </c>
      <c r="E521">
        <v>52865</v>
      </c>
      <c r="F521" t="s">
        <v>10</v>
      </c>
    </row>
    <row r="522" spans="1:6" x14ac:dyDescent="0.2">
      <c r="A522">
        <v>2021</v>
      </c>
      <c r="B522" t="s">
        <v>6</v>
      </c>
      <c r="C522" t="s">
        <v>49</v>
      </c>
      <c r="D522">
        <v>19971</v>
      </c>
      <c r="E522">
        <v>120918</v>
      </c>
      <c r="F522" t="s">
        <v>10</v>
      </c>
    </row>
    <row r="523" spans="1:6" x14ac:dyDescent="0.2">
      <c r="A523">
        <v>2021</v>
      </c>
      <c r="B523" t="s">
        <v>6</v>
      </c>
      <c r="C523" t="s">
        <v>50</v>
      </c>
      <c r="D523">
        <v>1032</v>
      </c>
      <c r="E523">
        <v>69604</v>
      </c>
      <c r="F523" t="s">
        <v>8</v>
      </c>
    </row>
    <row r="524" spans="1:6" x14ac:dyDescent="0.2">
      <c r="A524">
        <v>2021</v>
      </c>
      <c r="B524" t="s">
        <v>6</v>
      </c>
      <c r="C524" t="s">
        <v>51</v>
      </c>
      <c r="D524">
        <v>564</v>
      </c>
      <c r="E524">
        <v>45607</v>
      </c>
      <c r="F524" t="s">
        <v>8</v>
      </c>
    </row>
    <row r="525" spans="1:6" x14ac:dyDescent="0.2">
      <c r="A525">
        <v>2021</v>
      </c>
      <c r="B525" t="s">
        <v>6</v>
      </c>
      <c r="C525" t="s">
        <v>52</v>
      </c>
      <c r="D525">
        <v>2095</v>
      </c>
      <c r="E525">
        <v>54704</v>
      </c>
      <c r="F525" t="s">
        <v>10</v>
      </c>
    </row>
    <row r="526" spans="1:6" x14ac:dyDescent="0.2">
      <c r="A526">
        <v>2021</v>
      </c>
      <c r="B526" t="s">
        <v>6</v>
      </c>
      <c r="C526" t="s">
        <v>53</v>
      </c>
      <c r="D526">
        <v>7117</v>
      </c>
      <c r="E526">
        <v>40547</v>
      </c>
      <c r="F526" t="s">
        <v>10</v>
      </c>
    </row>
    <row r="527" spans="1:6" x14ac:dyDescent="0.2">
      <c r="A527">
        <v>2021</v>
      </c>
      <c r="B527" t="s">
        <v>6</v>
      </c>
      <c r="C527" t="s">
        <v>54</v>
      </c>
      <c r="D527">
        <v>1166</v>
      </c>
      <c r="E527">
        <v>86470</v>
      </c>
      <c r="F527" t="s">
        <v>10</v>
      </c>
    </row>
    <row r="528" spans="1:6" x14ac:dyDescent="0.2">
      <c r="A528">
        <v>2021</v>
      </c>
      <c r="B528" t="s">
        <v>6</v>
      </c>
      <c r="C528" t="s">
        <v>55</v>
      </c>
      <c r="D528">
        <v>2876</v>
      </c>
      <c r="E528">
        <v>46225</v>
      </c>
      <c r="F528" t="s">
        <v>10</v>
      </c>
    </row>
    <row r="529" spans="1:6" x14ac:dyDescent="0.2">
      <c r="A529">
        <v>2021</v>
      </c>
      <c r="B529" t="s">
        <v>6</v>
      </c>
      <c r="C529" t="s">
        <v>56</v>
      </c>
      <c r="D529">
        <v>1463</v>
      </c>
      <c r="E529">
        <v>92467</v>
      </c>
      <c r="F529" t="s">
        <v>10</v>
      </c>
    </row>
    <row r="530" spans="1:6" x14ac:dyDescent="0.2">
      <c r="A530">
        <v>2021</v>
      </c>
      <c r="B530" t="s">
        <v>57</v>
      </c>
      <c r="C530" t="s">
        <v>7</v>
      </c>
      <c r="D530">
        <v>10069</v>
      </c>
      <c r="E530">
        <v>62141</v>
      </c>
      <c r="F530" t="s">
        <v>8</v>
      </c>
    </row>
    <row r="531" spans="1:6" x14ac:dyDescent="0.2">
      <c r="A531">
        <v>2021</v>
      </c>
      <c r="B531" t="s">
        <v>57</v>
      </c>
      <c r="C531" t="s">
        <v>9</v>
      </c>
      <c r="D531">
        <v>13677</v>
      </c>
      <c r="E531">
        <v>64621</v>
      </c>
      <c r="F531" t="s">
        <v>8</v>
      </c>
    </row>
    <row r="532" spans="1:6" x14ac:dyDescent="0.2">
      <c r="A532">
        <v>2021</v>
      </c>
      <c r="B532" t="s">
        <v>57</v>
      </c>
      <c r="C532" t="s">
        <v>11</v>
      </c>
      <c r="D532">
        <v>7093</v>
      </c>
      <c r="E532">
        <v>55541</v>
      </c>
      <c r="F532" t="s">
        <v>10</v>
      </c>
    </row>
    <row r="533" spans="1:6" x14ac:dyDescent="0.2">
      <c r="A533">
        <v>2021</v>
      </c>
      <c r="B533" t="s">
        <v>57</v>
      </c>
      <c r="C533" t="s">
        <v>12</v>
      </c>
      <c r="D533">
        <v>84247</v>
      </c>
      <c r="E533">
        <v>79343</v>
      </c>
      <c r="F533" t="s">
        <v>8</v>
      </c>
    </row>
    <row r="534" spans="1:6" x14ac:dyDescent="0.2">
      <c r="A534">
        <v>2021</v>
      </c>
      <c r="B534" t="s">
        <v>57</v>
      </c>
      <c r="C534" t="s">
        <v>13</v>
      </c>
      <c r="D534">
        <v>20430</v>
      </c>
      <c r="E534">
        <v>70603</v>
      </c>
      <c r="F534" t="s">
        <v>8</v>
      </c>
    </row>
    <row r="535" spans="1:6" x14ac:dyDescent="0.2">
      <c r="A535">
        <v>2021</v>
      </c>
      <c r="B535" t="s">
        <v>57</v>
      </c>
      <c r="C535" t="s">
        <v>14</v>
      </c>
      <c r="D535">
        <v>9496</v>
      </c>
      <c r="E535">
        <v>78413</v>
      </c>
      <c r="F535" t="s">
        <v>10</v>
      </c>
    </row>
    <row r="536" spans="1:6" x14ac:dyDescent="0.2">
      <c r="A536">
        <v>2021</v>
      </c>
      <c r="B536" t="s">
        <v>57</v>
      </c>
      <c r="C536" t="s">
        <v>15</v>
      </c>
      <c r="D536">
        <v>3007</v>
      </c>
      <c r="E536">
        <v>68481</v>
      </c>
      <c r="F536" t="s">
        <v>10</v>
      </c>
    </row>
    <row r="537" spans="1:6" x14ac:dyDescent="0.2">
      <c r="A537">
        <v>2021</v>
      </c>
      <c r="B537" t="s">
        <v>57</v>
      </c>
      <c r="C537" t="s">
        <v>16</v>
      </c>
      <c r="D537">
        <v>74711</v>
      </c>
      <c r="E537">
        <v>58893</v>
      </c>
      <c r="F537" t="s">
        <v>8</v>
      </c>
    </row>
    <row r="538" spans="1:6" x14ac:dyDescent="0.2">
      <c r="A538">
        <v>2021</v>
      </c>
      <c r="B538" t="s">
        <v>57</v>
      </c>
      <c r="C538" t="s">
        <v>17</v>
      </c>
      <c r="D538">
        <v>21408</v>
      </c>
      <c r="E538">
        <v>69683</v>
      </c>
      <c r="F538" t="s">
        <v>8</v>
      </c>
    </row>
    <row r="539" spans="1:6" x14ac:dyDescent="0.2">
      <c r="A539">
        <v>2021</v>
      </c>
      <c r="B539" t="s">
        <v>57</v>
      </c>
      <c r="C539" t="s">
        <v>18</v>
      </c>
      <c r="D539">
        <v>8175</v>
      </c>
      <c r="E539">
        <v>52258</v>
      </c>
      <c r="F539" t="s">
        <v>10</v>
      </c>
    </row>
    <row r="540" spans="1:6" x14ac:dyDescent="0.2">
      <c r="A540">
        <v>2021</v>
      </c>
      <c r="B540" t="s">
        <v>57</v>
      </c>
      <c r="C540" t="s">
        <v>19</v>
      </c>
      <c r="D540">
        <v>32686</v>
      </c>
      <c r="E540">
        <v>79799</v>
      </c>
      <c r="F540" t="s">
        <v>8</v>
      </c>
    </row>
    <row r="541" spans="1:6" x14ac:dyDescent="0.2">
      <c r="A541">
        <v>2021</v>
      </c>
      <c r="B541" t="s">
        <v>57</v>
      </c>
      <c r="C541" t="s">
        <v>20</v>
      </c>
      <c r="D541">
        <v>15232</v>
      </c>
      <c r="E541">
        <v>66057</v>
      </c>
      <c r="F541" t="s">
        <v>10</v>
      </c>
    </row>
    <row r="542" spans="1:6" x14ac:dyDescent="0.2">
      <c r="A542">
        <v>2021</v>
      </c>
      <c r="B542" t="s">
        <v>57</v>
      </c>
      <c r="C542" t="s">
        <v>21</v>
      </c>
      <c r="D542">
        <v>9462</v>
      </c>
      <c r="E542">
        <v>64962</v>
      </c>
      <c r="F542" t="s">
        <v>8</v>
      </c>
    </row>
    <row r="543" spans="1:6" x14ac:dyDescent="0.2">
      <c r="A543">
        <v>2021</v>
      </c>
      <c r="B543" t="s">
        <v>57</v>
      </c>
      <c r="C543" t="s">
        <v>22</v>
      </c>
      <c r="D543">
        <v>7399</v>
      </c>
      <c r="E543">
        <v>63030</v>
      </c>
      <c r="F543" t="s">
        <v>8</v>
      </c>
    </row>
    <row r="544" spans="1:6" x14ac:dyDescent="0.2">
      <c r="A544">
        <v>2021</v>
      </c>
      <c r="B544" t="s">
        <v>57</v>
      </c>
      <c r="C544" t="s">
        <v>23</v>
      </c>
      <c r="D544">
        <v>9517</v>
      </c>
      <c r="E544">
        <v>61601</v>
      </c>
      <c r="F544" t="s">
        <v>10</v>
      </c>
    </row>
    <row r="545" spans="1:6" x14ac:dyDescent="0.2">
      <c r="A545">
        <v>2021</v>
      </c>
      <c r="B545" t="s">
        <v>57</v>
      </c>
      <c r="C545" t="s">
        <v>24</v>
      </c>
      <c r="D545">
        <v>10991</v>
      </c>
      <c r="E545">
        <v>70940</v>
      </c>
      <c r="F545" t="s">
        <v>10</v>
      </c>
    </row>
    <row r="546" spans="1:6" x14ac:dyDescent="0.2">
      <c r="A546">
        <v>2021</v>
      </c>
      <c r="B546" t="s">
        <v>57</v>
      </c>
      <c r="C546" t="s">
        <v>25</v>
      </c>
      <c r="D546">
        <v>5605</v>
      </c>
      <c r="E546">
        <v>57654</v>
      </c>
      <c r="F546" t="s">
        <v>8</v>
      </c>
    </row>
    <row r="547" spans="1:6" x14ac:dyDescent="0.2">
      <c r="A547">
        <v>2021</v>
      </c>
      <c r="B547" t="s">
        <v>57</v>
      </c>
      <c r="C547" t="s">
        <v>26</v>
      </c>
      <c r="D547">
        <v>16694</v>
      </c>
      <c r="E547">
        <v>73799</v>
      </c>
      <c r="F547" t="s">
        <v>8</v>
      </c>
    </row>
    <row r="548" spans="1:6" x14ac:dyDescent="0.2">
      <c r="A548">
        <v>2021</v>
      </c>
      <c r="B548" t="s">
        <v>57</v>
      </c>
      <c r="C548" t="s">
        <v>27</v>
      </c>
      <c r="D548">
        <v>21309</v>
      </c>
      <c r="E548">
        <v>87436</v>
      </c>
      <c r="F548" t="s">
        <v>10</v>
      </c>
    </row>
    <row r="549" spans="1:6" x14ac:dyDescent="0.2">
      <c r="A549">
        <v>2021</v>
      </c>
      <c r="B549" t="s">
        <v>57</v>
      </c>
      <c r="C549" t="s">
        <v>28</v>
      </c>
      <c r="D549">
        <v>21106</v>
      </c>
      <c r="E549">
        <v>69588</v>
      </c>
      <c r="F549" t="s">
        <v>10</v>
      </c>
    </row>
    <row r="550" spans="1:6" x14ac:dyDescent="0.2">
      <c r="A550">
        <v>2021</v>
      </c>
      <c r="B550" t="s">
        <v>57</v>
      </c>
      <c r="C550" t="s">
        <v>29</v>
      </c>
      <c r="D550">
        <v>16700</v>
      </c>
      <c r="E550">
        <v>75734</v>
      </c>
      <c r="F550" t="s">
        <v>10</v>
      </c>
    </row>
    <row r="551" spans="1:6" x14ac:dyDescent="0.2">
      <c r="A551">
        <v>2021</v>
      </c>
      <c r="B551" t="s">
        <v>57</v>
      </c>
      <c r="C551" t="s">
        <v>30</v>
      </c>
      <c r="D551">
        <v>5771</v>
      </c>
      <c r="E551">
        <v>56925</v>
      </c>
      <c r="F551" t="s">
        <v>10</v>
      </c>
    </row>
    <row r="552" spans="1:6" x14ac:dyDescent="0.2">
      <c r="A552">
        <v>2021</v>
      </c>
      <c r="B552" t="s">
        <v>57</v>
      </c>
      <c r="C552" t="s">
        <v>31</v>
      </c>
      <c r="D552">
        <v>15133</v>
      </c>
      <c r="E552">
        <v>67762</v>
      </c>
      <c r="F552" t="s">
        <v>10</v>
      </c>
    </row>
    <row r="553" spans="1:6" x14ac:dyDescent="0.2">
      <c r="A553">
        <v>2021</v>
      </c>
      <c r="B553" t="s">
        <v>57</v>
      </c>
      <c r="C553" t="s">
        <v>32</v>
      </c>
      <c r="D553">
        <v>6432</v>
      </c>
      <c r="E553">
        <v>59962</v>
      </c>
      <c r="F553" t="s">
        <v>8</v>
      </c>
    </row>
    <row r="554" spans="1:6" x14ac:dyDescent="0.2">
      <c r="A554">
        <v>2021</v>
      </c>
      <c r="B554" t="s">
        <v>57</v>
      </c>
      <c r="C554" t="s">
        <v>33</v>
      </c>
      <c r="D554">
        <v>7038</v>
      </c>
      <c r="E554">
        <v>59794</v>
      </c>
      <c r="F554" t="s">
        <v>8</v>
      </c>
    </row>
    <row r="555" spans="1:6" x14ac:dyDescent="0.2">
      <c r="A555">
        <v>2021</v>
      </c>
      <c r="B555" t="s">
        <v>57</v>
      </c>
      <c r="C555" t="s">
        <v>34</v>
      </c>
      <c r="D555">
        <v>5852</v>
      </c>
      <c r="E555">
        <v>70365</v>
      </c>
      <c r="F555" t="s">
        <v>10</v>
      </c>
    </row>
    <row r="556" spans="1:6" x14ac:dyDescent="0.2">
      <c r="A556">
        <v>2021</v>
      </c>
      <c r="B556" t="s">
        <v>57</v>
      </c>
      <c r="C556" t="s">
        <v>35</v>
      </c>
      <c r="D556">
        <v>4692</v>
      </c>
      <c r="E556">
        <v>70868</v>
      </c>
      <c r="F556" t="s">
        <v>8</v>
      </c>
    </row>
    <row r="557" spans="1:6" x14ac:dyDescent="0.2">
      <c r="A557">
        <v>2021</v>
      </c>
      <c r="B557" t="s">
        <v>57</v>
      </c>
      <c r="C557" t="s">
        <v>36</v>
      </c>
      <c r="D557">
        <v>22556</v>
      </c>
      <c r="E557">
        <v>80644</v>
      </c>
      <c r="F557" t="s">
        <v>8</v>
      </c>
    </row>
    <row r="558" spans="1:6" x14ac:dyDescent="0.2">
      <c r="A558">
        <v>2021</v>
      </c>
      <c r="B558" t="s">
        <v>57</v>
      </c>
      <c r="C558" t="s">
        <v>37</v>
      </c>
      <c r="D558">
        <v>5571</v>
      </c>
      <c r="E558">
        <v>58091</v>
      </c>
      <c r="F558" t="s">
        <v>10</v>
      </c>
    </row>
    <row r="559" spans="1:6" x14ac:dyDescent="0.2">
      <c r="A559">
        <v>2021</v>
      </c>
      <c r="B559" t="s">
        <v>57</v>
      </c>
      <c r="C559" t="s">
        <v>38</v>
      </c>
      <c r="D559">
        <v>50432</v>
      </c>
      <c r="E559">
        <v>81570</v>
      </c>
      <c r="F559" t="s">
        <v>10</v>
      </c>
    </row>
    <row r="560" spans="1:6" x14ac:dyDescent="0.2">
      <c r="A560">
        <v>2021</v>
      </c>
      <c r="B560" t="s">
        <v>57</v>
      </c>
      <c r="C560" t="s">
        <v>39</v>
      </c>
      <c r="D560">
        <v>27974</v>
      </c>
      <c r="E560">
        <v>62974</v>
      </c>
      <c r="F560" t="s">
        <v>8</v>
      </c>
    </row>
    <row r="561" spans="1:6" x14ac:dyDescent="0.2">
      <c r="A561">
        <v>2021</v>
      </c>
      <c r="B561" t="s">
        <v>57</v>
      </c>
      <c r="C561" t="s">
        <v>40</v>
      </c>
      <c r="D561">
        <v>3692</v>
      </c>
      <c r="E561">
        <v>74153</v>
      </c>
      <c r="F561" t="s">
        <v>8</v>
      </c>
    </row>
    <row r="562" spans="1:6" x14ac:dyDescent="0.2">
      <c r="A562">
        <v>2021</v>
      </c>
      <c r="B562" t="s">
        <v>57</v>
      </c>
      <c r="C562" t="s">
        <v>41</v>
      </c>
      <c r="D562">
        <v>23405</v>
      </c>
      <c r="E562">
        <v>68383</v>
      </c>
      <c r="F562" t="s">
        <v>10</v>
      </c>
    </row>
    <row r="563" spans="1:6" x14ac:dyDescent="0.2">
      <c r="A563">
        <v>2021</v>
      </c>
      <c r="B563" t="s">
        <v>57</v>
      </c>
      <c r="C563" t="s">
        <v>42</v>
      </c>
      <c r="D563">
        <v>9801</v>
      </c>
      <c r="E563">
        <v>60435</v>
      </c>
      <c r="F563" t="s">
        <v>8</v>
      </c>
    </row>
    <row r="564" spans="1:6" x14ac:dyDescent="0.2">
      <c r="A564">
        <v>2021</v>
      </c>
      <c r="B564" t="s">
        <v>57</v>
      </c>
      <c r="C564" t="s">
        <v>43</v>
      </c>
      <c r="D564">
        <v>14626</v>
      </c>
      <c r="E564">
        <v>69148</v>
      </c>
      <c r="F564" t="s">
        <v>10</v>
      </c>
    </row>
    <row r="565" spans="1:6" x14ac:dyDescent="0.2">
      <c r="A565">
        <v>2021</v>
      </c>
      <c r="B565" t="s">
        <v>57</v>
      </c>
      <c r="C565" t="s">
        <v>44</v>
      </c>
      <c r="D565">
        <v>29139</v>
      </c>
      <c r="E565">
        <v>74612</v>
      </c>
      <c r="F565" t="s">
        <v>8</v>
      </c>
    </row>
    <row r="566" spans="1:6" x14ac:dyDescent="0.2">
      <c r="A566">
        <v>2021</v>
      </c>
      <c r="B566" t="s">
        <v>57</v>
      </c>
      <c r="C566" t="s">
        <v>45</v>
      </c>
      <c r="D566">
        <v>3833</v>
      </c>
      <c r="E566">
        <v>69414</v>
      </c>
      <c r="F566" t="s">
        <v>8</v>
      </c>
    </row>
    <row r="567" spans="1:6" x14ac:dyDescent="0.2">
      <c r="A567">
        <v>2021</v>
      </c>
      <c r="B567" t="s">
        <v>57</v>
      </c>
      <c r="C567" t="s">
        <v>46</v>
      </c>
      <c r="D567">
        <v>12956</v>
      </c>
      <c r="E567">
        <v>61230</v>
      </c>
      <c r="F567" t="s">
        <v>10</v>
      </c>
    </row>
    <row r="568" spans="1:6" x14ac:dyDescent="0.2">
      <c r="A568">
        <v>2021</v>
      </c>
      <c r="B568" t="s">
        <v>57</v>
      </c>
      <c r="C568" t="s">
        <v>47</v>
      </c>
      <c r="D568">
        <v>3897</v>
      </c>
      <c r="E568">
        <v>56997</v>
      </c>
      <c r="F568" t="s">
        <v>10</v>
      </c>
    </row>
    <row r="569" spans="1:6" x14ac:dyDescent="0.2">
      <c r="A569">
        <v>2021</v>
      </c>
      <c r="B569" t="s">
        <v>57</v>
      </c>
      <c r="C569" t="s">
        <v>48</v>
      </c>
      <c r="D569">
        <v>12487</v>
      </c>
      <c r="E569">
        <v>64777</v>
      </c>
      <c r="F569" t="s">
        <v>8</v>
      </c>
    </row>
    <row r="570" spans="1:6" x14ac:dyDescent="0.2">
      <c r="A570">
        <v>2021</v>
      </c>
      <c r="B570" t="s">
        <v>57</v>
      </c>
      <c r="C570" t="s">
        <v>49</v>
      </c>
      <c r="D570">
        <v>53248</v>
      </c>
      <c r="E570">
        <v>73564</v>
      </c>
      <c r="F570" t="s">
        <v>8</v>
      </c>
    </row>
    <row r="571" spans="1:6" x14ac:dyDescent="0.2">
      <c r="A571">
        <v>2021</v>
      </c>
      <c r="B571" t="s">
        <v>57</v>
      </c>
      <c r="C571" t="s">
        <v>50</v>
      </c>
      <c r="D571">
        <v>12212</v>
      </c>
      <c r="E571">
        <v>59428</v>
      </c>
      <c r="F571" t="s">
        <v>10</v>
      </c>
    </row>
    <row r="572" spans="1:6" x14ac:dyDescent="0.2">
      <c r="A572">
        <v>2021</v>
      </c>
      <c r="B572" t="s">
        <v>57</v>
      </c>
      <c r="C572" t="s">
        <v>51</v>
      </c>
      <c r="D572">
        <v>2846</v>
      </c>
      <c r="E572">
        <v>58585</v>
      </c>
      <c r="F572" t="s">
        <v>10</v>
      </c>
    </row>
    <row r="573" spans="1:6" x14ac:dyDescent="0.2">
      <c r="A573">
        <v>2021</v>
      </c>
      <c r="B573" t="s">
        <v>57</v>
      </c>
      <c r="C573" t="s">
        <v>52</v>
      </c>
      <c r="D573">
        <v>21468</v>
      </c>
      <c r="E573">
        <v>66504</v>
      </c>
      <c r="F573" t="s">
        <v>10</v>
      </c>
    </row>
    <row r="574" spans="1:6" x14ac:dyDescent="0.2">
      <c r="A574">
        <v>2021</v>
      </c>
      <c r="B574" t="s">
        <v>57</v>
      </c>
      <c r="C574" t="s">
        <v>53</v>
      </c>
      <c r="D574">
        <v>26472</v>
      </c>
      <c r="E574">
        <v>73833</v>
      </c>
      <c r="F574" t="s">
        <v>10</v>
      </c>
    </row>
    <row r="575" spans="1:6" x14ac:dyDescent="0.2">
      <c r="A575">
        <v>2021</v>
      </c>
      <c r="B575" t="s">
        <v>57</v>
      </c>
      <c r="C575" t="s">
        <v>54</v>
      </c>
      <c r="D575">
        <v>4338</v>
      </c>
      <c r="E575">
        <v>70460</v>
      </c>
      <c r="F575" t="s">
        <v>10</v>
      </c>
    </row>
    <row r="576" spans="1:6" x14ac:dyDescent="0.2">
      <c r="A576">
        <v>2021</v>
      </c>
      <c r="B576" t="s">
        <v>57</v>
      </c>
      <c r="C576" t="s">
        <v>55</v>
      </c>
      <c r="D576">
        <v>14823</v>
      </c>
      <c r="E576">
        <v>69874</v>
      </c>
      <c r="F576" t="s">
        <v>8</v>
      </c>
    </row>
    <row r="577" spans="1:6" x14ac:dyDescent="0.2">
      <c r="A577">
        <v>2021</v>
      </c>
      <c r="B577" t="s">
        <v>57</v>
      </c>
      <c r="C577" t="s">
        <v>56</v>
      </c>
      <c r="D577">
        <v>3427</v>
      </c>
      <c r="E577">
        <v>63417</v>
      </c>
      <c r="F577" t="s">
        <v>8</v>
      </c>
    </row>
    <row r="578" spans="1:6" x14ac:dyDescent="0.2">
      <c r="A578">
        <v>2021</v>
      </c>
      <c r="B578" t="s">
        <v>58</v>
      </c>
      <c r="C578" t="s">
        <v>7</v>
      </c>
      <c r="D578">
        <v>5677</v>
      </c>
      <c r="E578">
        <v>64532</v>
      </c>
      <c r="F578" t="s">
        <v>10</v>
      </c>
    </row>
    <row r="579" spans="1:6" x14ac:dyDescent="0.2">
      <c r="A579">
        <v>2021</v>
      </c>
      <c r="B579" t="s">
        <v>58</v>
      </c>
      <c r="C579" t="s">
        <v>9</v>
      </c>
      <c r="D579">
        <v>5157</v>
      </c>
      <c r="E579">
        <v>84966</v>
      </c>
      <c r="F579" t="s">
        <v>8</v>
      </c>
    </row>
    <row r="580" spans="1:6" x14ac:dyDescent="0.2">
      <c r="A580">
        <v>2021</v>
      </c>
      <c r="B580" t="s">
        <v>58</v>
      </c>
      <c r="C580" t="s">
        <v>11</v>
      </c>
      <c r="D580">
        <v>2930</v>
      </c>
      <c r="E580">
        <v>55202</v>
      </c>
      <c r="F580" t="s">
        <v>8</v>
      </c>
    </row>
    <row r="581" spans="1:6" x14ac:dyDescent="0.2">
      <c r="A581">
        <v>2021</v>
      </c>
      <c r="B581" t="s">
        <v>58</v>
      </c>
      <c r="C581" t="s">
        <v>12</v>
      </c>
      <c r="D581">
        <v>44539</v>
      </c>
      <c r="E581">
        <v>104222</v>
      </c>
      <c r="F581" t="s">
        <v>10</v>
      </c>
    </row>
    <row r="582" spans="1:6" x14ac:dyDescent="0.2">
      <c r="A582">
        <v>2021</v>
      </c>
      <c r="B582" t="s">
        <v>58</v>
      </c>
      <c r="C582" t="s">
        <v>13</v>
      </c>
      <c r="D582">
        <v>5849</v>
      </c>
      <c r="E582">
        <v>79935</v>
      </c>
      <c r="F582" t="s">
        <v>10</v>
      </c>
    </row>
    <row r="583" spans="1:6" x14ac:dyDescent="0.2">
      <c r="A583">
        <v>2021</v>
      </c>
      <c r="B583" t="s">
        <v>58</v>
      </c>
      <c r="C583" t="s">
        <v>14</v>
      </c>
      <c r="D583">
        <v>4405</v>
      </c>
      <c r="E583">
        <v>91024</v>
      </c>
      <c r="F583" t="s">
        <v>8</v>
      </c>
    </row>
    <row r="584" spans="1:6" x14ac:dyDescent="0.2">
      <c r="A584">
        <v>2021</v>
      </c>
      <c r="B584" t="s">
        <v>58</v>
      </c>
      <c r="C584" t="s">
        <v>15</v>
      </c>
      <c r="D584">
        <v>663</v>
      </c>
      <c r="E584">
        <v>72194</v>
      </c>
      <c r="F584" t="s">
        <v>8</v>
      </c>
    </row>
    <row r="585" spans="1:6" x14ac:dyDescent="0.2">
      <c r="A585">
        <v>2021</v>
      </c>
      <c r="B585" t="s">
        <v>58</v>
      </c>
      <c r="C585" t="s">
        <v>16</v>
      </c>
      <c r="D585">
        <v>20799</v>
      </c>
      <c r="E585">
        <v>69877</v>
      </c>
      <c r="F585" t="s">
        <v>10</v>
      </c>
    </row>
    <row r="586" spans="1:6" x14ac:dyDescent="0.2">
      <c r="A586">
        <v>2021</v>
      </c>
      <c r="B586" t="s">
        <v>58</v>
      </c>
      <c r="C586" t="s">
        <v>17</v>
      </c>
      <c r="D586">
        <v>10066</v>
      </c>
      <c r="E586">
        <v>64246</v>
      </c>
      <c r="F586" t="s">
        <v>8</v>
      </c>
    </row>
    <row r="587" spans="1:6" x14ac:dyDescent="0.2">
      <c r="A587">
        <v>2021</v>
      </c>
      <c r="B587" t="s">
        <v>58</v>
      </c>
      <c r="C587" t="s">
        <v>18</v>
      </c>
      <c r="D587">
        <v>2680</v>
      </c>
      <c r="E587">
        <v>68480</v>
      </c>
      <c r="F587" t="s">
        <v>10</v>
      </c>
    </row>
    <row r="588" spans="1:6" x14ac:dyDescent="0.2">
      <c r="A588">
        <v>2021</v>
      </c>
      <c r="B588" t="s">
        <v>58</v>
      </c>
      <c r="C588" t="s">
        <v>19</v>
      </c>
      <c r="D588">
        <v>18066</v>
      </c>
      <c r="E588">
        <v>78819</v>
      </c>
      <c r="F588" t="s">
        <v>8</v>
      </c>
    </row>
    <row r="589" spans="1:6" x14ac:dyDescent="0.2">
      <c r="A589">
        <v>2021</v>
      </c>
      <c r="B589" t="s">
        <v>58</v>
      </c>
      <c r="C589" t="s">
        <v>20</v>
      </c>
      <c r="D589">
        <v>9083</v>
      </c>
      <c r="E589">
        <v>69320</v>
      </c>
      <c r="F589" t="s">
        <v>8</v>
      </c>
    </row>
    <row r="590" spans="1:6" x14ac:dyDescent="0.2">
      <c r="A590">
        <v>2021</v>
      </c>
      <c r="B590" t="s">
        <v>58</v>
      </c>
      <c r="C590" t="s">
        <v>21</v>
      </c>
      <c r="D590">
        <v>4132</v>
      </c>
      <c r="E590">
        <v>66185</v>
      </c>
      <c r="F590" t="s">
        <v>10</v>
      </c>
    </row>
    <row r="591" spans="1:6" x14ac:dyDescent="0.2">
      <c r="A591">
        <v>2021</v>
      </c>
      <c r="B591" t="s">
        <v>58</v>
      </c>
      <c r="C591" t="s">
        <v>22</v>
      </c>
      <c r="D591">
        <v>3105</v>
      </c>
      <c r="E591">
        <v>65652</v>
      </c>
      <c r="F591" t="s">
        <v>10</v>
      </c>
    </row>
    <row r="592" spans="1:6" x14ac:dyDescent="0.2">
      <c r="A592">
        <v>2021</v>
      </c>
      <c r="B592" t="s">
        <v>58</v>
      </c>
      <c r="C592" t="s">
        <v>23</v>
      </c>
      <c r="D592">
        <v>4583</v>
      </c>
      <c r="E592">
        <v>67167</v>
      </c>
      <c r="F592" t="s">
        <v>8</v>
      </c>
    </row>
    <row r="593" spans="1:6" x14ac:dyDescent="0.2">
      <c r="A593">
        <v>2021</v>
      </c>
      <c r="B593" t="s">
        <v>58</v>
      </c>
      <c r="C593" t="s">
        <v>24</v>
      </c>
      <c r="D593">
        <v>4453</v>
      </c>
      <c r="E593">
        <v>83600</v>
      </c>
      <c r="F593" t="s">
        <v>8</v>
      </c>
    </row>
    <row r="594" spans="1:6" x14ac:dyDescent="0.2">
      <c r="A594">
        <v>2021</v>
      </c>
      <c r="B594" t="s">
        <v>58</v>
      </c>
      <c r="C594" t="s">
        <v>25</v>
      </c>
      <c r="D594">
        <v>1870</v>
      </c>
      <c r="E594">
        <v>63227</v>
      </c>
      <c r="F594" t="s">
        <v>10</v>
      </c>
    </row>
    <row r="595" spans="1:6" x14ac:dyDescent="0.2">
      <c r="A595">
        <v>2021</v>
      </c>
      <c r="B595" t="s">
        <v>58</v>
      </c>
      <c r="C595" t="s">
        <v>26</v>
      </c>
      <c r="D595">
        <v>4145</v>
      </c>
      <c r="E595">
        <v>85016</v>
      </c>
      <c r="F595" t="s">
        <v>10</v>
      </c>
    </row>
    <row r="596" spans="1:6" x14ac:dyDescent="0.2">
      <c r="A596">
        <v>2021</v>
      </c>
      <c r="B596" t="s">
        <v>58</v>
      </c>
      <c r="C596" t="s">
        <v>27</v>
      </c>
      <c r="D596">
        <v>6682</v>
      </c>
      <c r="E596">
        <v>95698</v>
      </c>
      <c r="F596" t="s">
        <v>10</v>
      </c>
    </row>
    <row r="597" spans="1:6" x14ac:dyDescent="0.2">
      <c r="A597">
        <v>2021</v>
      </c>
      <c r="B597" t="s">
        <v>58</v>
      </c>
      <c r="C597" t="s">
        <v>28</v>
      </c>
      <c r="D597">
        <v>16948</v>
      </c>
      <c r="E597">
        <v>74465</v>
      </c>
      <c r="F597" t="s">
        <v>10</v>
      </c>
    </row>
    <row r="598" spans="1:6" x14ac:dyDescent="0.2">
      <c r="A598">
        <v>2021</v>
      </c>
      <c r="B598" t="s">
        <v>58</v>
      </c>
      <c r="C598" t="s">
        <v>29</v>
      </c>
      <c r="D598">
        <v>8265</v>
      </c>
      <c r="E598">
        <v>74082</v>
      </c>
      <c r="F598" t="s">
        <v>10</v>
      </c>
    </row>
    <row r="599" spans="1:6" x14ac:dyDescent="0.2">
      <c r="A599">
        <v>2021</v>
      </c>
      <c r="B599" t="s">
        <v>58</v>
      </c>
      <c r="C599" t="s">
        <v>30</v>
      </c>
      <c r="D599">
        <v>2396</v>
      </c>
      <c r="E599">
        <v>56065</v>
      </c>
      <c r="F599" t="s">
        <v>8</v>
      </c>
    </row>
    <row r="600" spans="1:6" x14ac:dyDescent="0.2">
      <c r="A600">
        <v>2021</v>
      </c>
      <c r="B600" t="s">
        <v>58</v>
      </c>
      <c r="C600" t="s">
        <v>31</v>
      </c>
      <c r="D600">
        <v>6681</v>
      </c>
      <c r="E600">
        <v>65758</v>
      </c>
      <c r="F600" t="s">
        <v>8</v>
      </c>
    </row>
    <row r="601" spans="1:6" x14ac:dyDescent="0.2">
      <c r="A601">
        <v>2021</v>
      </c>
      <c r="B601" t="s">
        <v>58</v>
      </c>
      <c r="C601" t="s">
        <v>32</v>
      </c>
      <c r="D601">
        <v>1625</v>
      </c>
      <c r="E601">
        <v>57666</v>
      </c>
      <c r="F601" t="s">
        <v>10</v>
      </c>
    </row>
    <row r="602" spans="1:6" x14ac:dyDescent="0.2">
      <c r="A602">
        <v>2021</v>
      </c>
      <c r="B602" t="s">
        <v>58</v>
      </c>
      <c r="C602" t="s">
        <v>33</v>
      </c>
      <c r="D602">
        <v>1974</v>
      </c>
      <c r="E602">
        <v>58716</v>
      </c>
      <c r="F602" t="s">
        <v>8</v>
      </c>
    </row>
    <row r="603" spans="1:6" x14ac:dyDescent="0.2">
      <c r="A603">
        <v>2021</v>
      </c>
      <c r="B603" t="s">
        <v>58</v>
      </c>
      <c r="C603" t="s">
        <v>34</v>
      </c>
      <c r="D603">
        <v>2069</v>
      </c>
      <c r="E603">
        <v>65498</v>
      </c>
      <c r="F603" t="s">
        <v>8</v>
      </c>
    </row>
    <row r="604" spans="1:6" x14ac:dyDescent="0.2">
      <c r="A604">
        <v>2021</v>
      </c>
      <c r="B604" t="s">
        <v>58</v>
      </c>
      <c r="C604" t="s">
        <v>35</v>
      </c>
      <c r="D604">
        <v>2012</v>
      </c>
      <c r="E604">
        <v>79007</v>
      </c>
      <c r="F604" t="s">
        <v>10</v>
      </c>
    </row>
    <row r="605" spans="1:6" x14ac:dyDescent="0.2">
      <c r="A605">
        <v>2021</v>
      </c>
      <c r="B605" t="s">
        <v>58</v>
      </c>
      <c r="C605" t="s">
        <v>36</v>
      </c>
      <c r="D605">
        <v>8994</v>
      </c>
      <c r="E605">
        <v>87649</v>
      </c>
      <c r="F605" t="s">
        <v>10</v>
      </c>
    </row>
    <row r="606" spans="1:6" x14ac:dyDescent="0.2">
      <c r="A606">
        <v>2021</v>
      </c>
      <c r="B606" t="s">
        <v>58</v>
      </c>
      <c r="C606" t="s">
        <v>37</v>
      </c>
      <c r="D606">
        <v>1810</v>
      </c>
      <c r="E606">
        <v>61737</v>
      </c>
      <c r="F606" t="s">
        <v>8</v>
      </c>
    </row>
    <row r="607" spans="1:6" x14ac:dyDescent="0.2">
      <c r="A607">
        <v>2021</v>
      </c>
      <c r="B607" t="s">
        <v>58</v>
      </c>
      <c r="C607" t="s">
        <v>38</v>
      </c>
      <c r="D607">
        <v>16457</v>
      </c>
      <c r="E607">
        <v>75154</v>
      </c>
      <c r="F607" t="s">
        <v>8</v>
      </c>
    </row>
    <row r="608" spans="1:6" x14ac:dyDescent="0.2">
      <c r="A608">
        <v>2021</v>
      </c>
      <c r="B608" t="s">
        <v>58</v>
      </c>
      <c r="C608" t="s">
        <v>39</v>
      </c>
      <c r="D608">
        <v>10247</v>
      </c>
      <c r="E608">
        <v>67095</v>
      </c>
      <c r="F608" t="s">
        <v>10</v>
      </c>
    </row>
    <row r="609" spans="1:6" x14ac:dyDescent="0.2">
      <c r="A609">
        <v>2021</v>
      </c>
      <c r="B609" t="s">
        <v>58</v>
      </c>
      <c r="C609" t="s">
        <v>40</v>
      </c>
      <c r="D609">
        <v>808</v>
      </c>
      <c r="E609">
        <v>61179</v>
      </c>
      <c r="F609" t="s">
        <v>8</v>
      </c>
    </row>
    <row r="610" spans="1:6" x14ac:dyDescent="0.2">
      <c r="A610">
        <v>2021</v>
      </c>
      <c r="B610" t="s">
        <v>58</v>
      </c>
      <c r="C610" t="s">
        <v>41</v>
      </c>
      <c r="D610">
        <v>15486</v>
      </c>
      <c r="E610">
        <v>68878</v>
      </c>
      <c r="F610" t="s">
        <v>10</v>
      </c>
    </row>
    <row r="611" spans="1:6" x14ac:dyDescent="0.2">
      <c r="A611">
        <v>2021</v>
      </c>
      <c r="B611" t="s">
        <v>58</v>
      </c>
      <c r="C611" t="s">
        <v>42</v>
      </c>
      <c r="D611">
        <v>4213</v>
      </c>
      <c r="E611">
        <v>65951</v>
      </c>
      <c r="F611" t="s">
        <v>8</v>
      </c>
    </row>
    <row r="612" spans="1:6" x14ac:dyDescent="0.2">
      <c r="A612">
        <v>2021</v>
      </c>
      <c r="B612" t="s">
        <v>58</v>
      </c>
      <c r="C612" t="s">
        <v>43</v>
      </c>
      <c r="D612">
        <v>6396</v>
      </c>
      <c r="E612">
        <v>77436</v>
      </c>
      <c r="F612" t="s">
        <v>8</v>
      </c>
    </row>
    <row r="613" spans="1:6" x14ac:dyDescent="0.2">
      <c r="A613">
        <v>2021</v>
      </c>
      <c r="B613" t="s">
        <v>58</v>
      </c>
      <c r="C613" t="s">
        <v>44</v>
      </c>
      <c r="D613">
        <v>14432</v>
      </c>
      <c r="E613">
        <v>70231</v>
      </c>
      <c r="F613" t="s">
        <v>10</v>
      </c>
    </row>
    <row r="614" spans="1:6" x14ac:dyDescent="0.2">
      <c r="A614">
        <v>2021</v>
      </c>
      <c r="B614" t="s">
        <v>58</v>
      </c>
      <c r="C614" t="s">
        <v>45</v>
      </c>
      <c r="D614">
        <v>1636</v>
      </c>
      <c r="E614">
        <v>66286</v>
      </c>
      <c r="F614" t="s">
        <v>10</v>
      </c>
    </row>
    <row r="615" spans="1:6" x14ac:dyDescent="0.2">
      <c r="A615">
        <v>2021</v>
      </c>
      <c r="B615" t="s">
        <v>58</v>
      </c>
      <c r="C615" t="s">
        <v>46</v>
      </c>
      <c r="D615">
        <v>6414</v>
      </c>
      <c r="E615">
        <v>66850</v>
      </c>
      <c r="F615" t="s">
        <v>8</v>
      </c>
    </row>
    <row r="616" spans="1:6" x14ac:dyDescent="0.2">
      <c r="A616">
        <v>2021</v>
      </c>
      <c r="B616" t="s">
        <v>58</v>
      </c>
      <c r="C616" t="s">
        <v>47</v>
      </c>
      <c r="D616">
        <v>1067</v>
      </c>
      <c r="E616">
        <v>56219</v>
      </c>
      <c r="F616" t="s">
        <v>8</v>
      </c>
    </row>
    <row r="617" spans="1:6" x14ac:dyDescent="0.2">
      <c r="A617">
        <v>2021</v>
      </c>
      <c r="B617" t="s">
        <v>58</v>
      </c>
      <c r="C617" t="s">
        <v>48</v>
      </c>
      <c r="D617">
        <v>7272</v>
      </c>
      <c r="E617">
        <v>66305</v>
      </c>
      <c r="F617" t="s">
        <v>10</v>
      </c>
    </row>
    <row r="618" spans="1:6" x14ac:dyDescent="0.2">
      <c r="A618">
        <v>2021</v>
      </c>
      <c r="B618" t="s">
        <v>58</v>
      </c>
      <c r="C618" t="s">
        <v>49</v>
      </c>
      <c r="D618">
        <v>25577</v>
      </c>
      <c r="E618">
        <v>85766</v>
      </c>
      <c r="F618" t="s">
        <v>10</v>
      </c>
    </row>
    <row r="619" spans="1:6" x14ac:dyDescent="0.2">
      <c r="A619">
        <v>2021</v>
      </c>
      <c r="B619" t="s">
        <v>58</v>
      </c>
      <c r="C619" t="s">
        <v>50</v>
      </c>
      <c r="D619">
        <v>4547</v>
      </c>
      <c r="E619">
        <v>65426</v>
      </c>
      <c r="F619" t="s">
        <v>10</v>
      </c>
    </row>
    <row r="620" spans="1:6" x14ac:dyDescent="0.2">
      <c r="A620">
        <v>2021</v>
      </c>
      <c r="B620" t="s">
        <v>58</v>
      </c>
      <c r="C620" t="s">
        <v>51</v>
      </c>
      <c r="D620">
        <v>1108</v>
      </c>
      <c r="E620">
        <v>66807</v>
      </c>
      <c r="F620" t="s">
        <v>10</v>
      </c>
    </row>
    <row r="621" spans="1:6" x14ac:dyDescent="0.2">
      <c r="A621">
        <v>2021</v>
      </c>
      <c r="B621" t="s">
        <v>58</v>
      </c>
      <c r="C621" t="s">
        <v>52</v>
      </c>
      <c r="D621">
        <v>6864</v>
      </c>
      <c r="E621">
        <v>67341</v>
      </c>
      <c r="F621" t="s">
        <v>10</v>
      </c>
    </row>
    <row r="622" spans="1:6" x14ac:dyDescent="0.2">
      <c r="A622">
        <v>2021</v>
      </c>
      <c r="B622" t="s">
        <v>58</v>
      </c>
      <c r="C622" t="s">
        <v>53</v>
      </c>
      <c r="D622">
        <v>7824</v>
      </c>
      <c r="E622">
        <v>87228</v>
      </c>
      <c r="F622" t="s">
        <v>8</v>
      </c>
    </row>
    <row r="623" spans="1:6" x14ac:dyDescent="0.2">
      <c r="A623">
        <v>2021</v>
      </c>
      <c r="B623" t="s">
        <v>58</v>
      </c>
      <c r="C623" t="s">
        <v>54</v>
      </c>
      <c r="D623">
        <v>1251</v>
      </c>
      <c r="E623">
        <v>67074</v>
      </c>
      <c r="F623" t="s">
        <v>8</v>
      </c>
    </row>
    <row r="624" spans="1:6" x14ac:dyDescent="0.2">
      <c r="A624">
        <v>2021</v>
      </c>
      <c r="B624" t="s">
        <v>58</v>
      </c>
      <c r="C624" t="s">
        <v>55</v>
      </c>
      <c r="D624">
        <v>9333</v>
      </c>
      <c r="E624">
        <v>65083</v>
      </c>
      <c r="F624" t="s">
        <v>10</v>
      </c>
    </row>
    <row r="625" spans="1:6" x14ac:dyDescent="0.2">
      <c r="A625">
        <v>2021</v>
      </c>
      <c r="B625" t="s">
        <v>58</v>
      </c>
      <c r="C625" t="s">
        <v>56</v>
      </c>
      <c r="D625">
        <v>615</v>
      </c>
      <c r="E625">
        <v>74738</v>
      </c>
      <c r="F625" t="s">
        <v>8</v>
      </c>
    </row>
    <row r="626" spans="1:6" x14ac:dyDescent="0.2">
      <c r="A626">
        <v>2021</v>
      </c>
      <c r="B626" t="s">
        <v>59</v>
      </c>
      <c r="C626" t="s">
        <v>7</v>
      </c>
      <c r="D626">
        <v>32423</v>
      </c>
      <c r="E626">
        <v>49426</v>
      </c>
      <c r="F626" t="s">
        <v>8</v>
      </c>
    </row>
    <row r="627" spans="1:6" x14ac:dyDescent="0.2">
      <c r="A627">
        <v>2021</v>
      </c>
      <c r="B627" t="s">
        <v>59</v>
      </c>
      <c r="C627" t="s">
        <v>9</v>
      </c>
      <c r="D627">
        <v>33190</v>
      </c>
      <c r="E627">
        <v>54023</v>
      </c>
      <c r="F627" t="s">
        <v>10</v>
      </c>
    </row>
    <row r="628" spans="1:6" x14ac:dyDescent="0.2">
      <c r="A628">
        <v>2021</v>
      </c>
      <c r="B628" t="s">
        <v>59</v>
      </c>
      <c r="C628" t="s">
        <v>11</v>
      </c>
      <c r="D628">
        <v>21821</v>
      </c>
      <c r="E628">
        <v>48897</v>
      </c>
      <c r="F628" t="s">
        <v>10</v>
      </c>
    </row>
    <row r="629" spans="1:6" x14ac:dyDescent="0.2">
      <c r="A629">
        <v>2021</v>
      </c>
      <c r="B629" t="s">
        <v>59</v>
      </c>
      <c r="C629" t="s">
        <v>12</v>
      </c>
      <c r="D629">
        <v>198955</v>
      </c>
      <c r="E629">
        <v>60908</v>
      </c>
      <c r="F629" t="s">
        <v>8</v>
      </c>
    </row>
    <row r="630" spans="1:6" x14ac:dyDescent="0.2">
      <c r="A630">
        <v>2021</v>
      </c>
      <c r="B630" t="s">
        <v>59</v>
      </c>
      <c r="C630" t="s">
        <v>13</v>
      </c>
      <c r="D630">
        <v>36041</v>
      </c>
      <c r="E630">
        <v>58675</v>
      </c>
      <c r="F630" t="s">
        <v>8</v>
      </c>
    </row>
    <row r="631" spans="1:6" x14ac:dyDescent="0.2">
      <c r="A631">
        <v>2021</v>
      </c>
      <c r="B631" t="s">
        <v>59</v>
      </c>
      <c r="C631" t="s">
        <v>14</v>
      </c>
      <c r="D631">
        <v>24868</v>
      </c>
      <c r="E631">
        <v>58540</v>
      </c>
      <c r="F631" t="s">
        <v>10</v>
      </c>
    </row>
    <row r="632" spans="1:6" x14ac:dyDescent="0.2">
      <c r="A632">
        <v>2021</v>
      </c>
      <c r="B632" t="s">
        <v>59</v>
      </c>
      <c r="C632" t="s">
        <v>15</v>
      </c>
      <c r="D632">
        <v>7005</v>
      </c>
      <c r="E632">
        <v>48440</v>
      </c>
      <c r="F632" t="s">
        <v>8</v>
      </c>
    </row>
    <row r="633" spans="1:6" x14ac:dyDescent="0.2">
      <c r="A633">
        <v>2021</v>
      </c>
      <c r="B633" t="s">
        <v>59</v>
      </c>
      <c r="C633" t="s">
        <v>16</v>
      </c>
      <c r="D633">
        <v>140278</v>
      </c>
      <c r="E633">
        <v>52232</v>
      </c>
      <c r="F633" t="s">
        <v>10</v>
      </c>
    </row>
    <row r="634" spans="1:6" x14ac:dyDescent="0.2">
      <c r="A634">
        <v>2021</v>
      </c>
      <c r="B634" t="s">
        <v>59</v>
      </c>
      <c r="C634" t="s">
        <v>17</v>
      </c>
      <c r="D634">
        <v>61774</v>
      </c>
      <c r="E634">
        <v>55817</v>
      </c>
      <c r="F634" t="s">
        <v>8</v>
      </c>
    </row>
    <row r="635" spans="1:6" x14ac:dyDescent="0.2">
      <c r="A635">
        <v>2021</v>
      </c>
      <c r="B635" t="s">
        <v>59</v>
      </c>
      <c r="C635" t="s">
        <v>18</v>
      </c>
      <c r="D635">
        <v>11892</v>
      </c>
      <c r="E635">
        <v>47533</v>
      </c>
      <c r="F635" t="s">
        <v>8</v>
      </c>
    </row>
    <row r="636" spans="1:6" x14ac:dyDescent="0.2">
      <c r="A636">
        <v>2021</v>
      </c>
      <c r="B636" t="s">
        <v>59</v>
      </c>
      <c r="C636" t="s">
        <v>19</v>
      </c>
      <c r="D636">
        <v>78822</v>
      </c>
      <c r="E636">
        <v>59573</v>
      </c>
      <c r="F636" t="s">
        <v>10</v>
      </c>
    </row>
    <row r="637" spans="1:6" x14ac:dyDescent="0.2">
      <c r="A637">
        <v>2021</v>
      </c>
      <c r="B637" t="s">
        <v>59</v>
      </c>
      <c r="C637" t="s">
        <v>20</v>
      </c>
      <c r="D637">
        <v>40283</v>
      </c>
      <c r="E637">
        <v>49345</v>
      </c>
      <c r="F637" t="s">
        <v>10</v>
      </c>
    </row>
    <row r="638" spans="1:6" x14ac:dyDescent="0.2">
      <c r="A638">
        <v>2021</v>
      </c>
      <c r="B638" t="s">
        <v>59</v>
      </c>
      <c r="C638" t="s">
        <v>21</v>
      </c>
      <c r="D638">
        <v>23557</v>
      </c>
      <c r="E638">
        <v>47407</v>
      </c>
      <c r="F638" t="s">
        <v>8</v>
      </c>
    </row>
    <row r="639" spans="1:6" x14ac:dyDescent="0.2">
      <c r="A639">
        <v>2021</v>
      </c>
      <c r="B639" t="s">
        <v>59</v>
      </c>
      <c r="C639" t="s">
        <v>22</v>
      </c>
      <c r="D639">
        <v>19844</v>
      </c>
      <c r="E639">
        <v>49539</v>
      </c>
      <c r="F639" t="s">
        <v>8</v>
      </c>
    </row>
    <row r="640" spans="1:6" x14ac:dyDescent="0.2">
      <c r="A640">
        <v>2021</v>
      </c>
      <c r="B640" t="s">
        <v>59</v>
      </c>
      <c r="C640" t="s">
        <v>23</v>
      </c>
      <c r="D640">
        <v>27892</v>
      </c>
      <c r="E640">
        <v>50163</v>
      </c>
      <c r="F640" t="s">
        <v>10</v>
      </c>
    </row>
    <row r="641" spans="1:6" x14ac:dyDescent="0.2">
      <c r="A641">
        <v>2021</v>
      </c>
      <c r="B641" t="s">
        <v>59</v>
      </c>
      <c r="C641" t="s">
        <v>24</v>
      </c>
      <c r="D641">
        <v>30876</v>
      </c>
      <c r="E641">
        <v>49579</v>
      </c>
      <c r="F641" t="s">
        <v>10</v>
      </c>
    </row>
    <row r="642" spans="1:6" x14ac:dyDescent="0.2">
      <c r="A642">
        <v>2021</v>
      </c>
      <c r="B642" t="s">
        <v>59</v>
      </c>
      <c r="C642" t="s">
        <v>25</v>
      </c>
      <c r="D642">
        <v>10676</v>
      </c>
      <c r="E642">
        <v>45115</v>
      </c>
      <c r="F642" t="s">
        <v>10</v>
      </c>
    </row>
    <row r="643" spans="1:6" x14ac:dyDescent="0.2">
      <c r="A643">
        <v>2021</v>
      </c>
      <c r="B643" t="s">
        <v>59</v>
      </c>
      <c r="C643" t="s">
        <v>26</v>
      </c>
      <c r="D643">
        <v>32640</v>
      </c>
      <c r="E643">
        <v>53503</v>
      </c>
      <c r="F643" t="s">
        <v>10</v>
      </c>
    </row>
    <row r="644" spans="1:6" x14ac:dyDescent="0.2">
      <c r="A644">
        <v>2021</v>
      </c>
      <c r="B644" t="s">
        <v>59</v>
      </c>
      <c r="C644" t="s">
        <v>27</v>
      </c>
      <c r="D644">
        <v>41620</v>
      </c>
      <c r="E644">
        <v>61423</v>
      </c>
      <c r="F644" t="s">
        <v>10</v>
      </c>
    </row>
    <row r="645" spans="1:6" x14ac:dyDescent="0.2">
      <c r="A645">
        <v>2021</v>
      </c>
      <c r="B645" t="s">
        <v>59</v>
      </c>
      <c r="C645" t="s">
        <v>28</v>
      </c>
      <c r="D645">
        <v>55150</v>
      </c>
      <c r="E645">
        <v>54357</v>
      </c>
      <c r="F645" t="s">
        <v>8</v>
      </c>
    </row>
    <row r="646" spans="1:6" x14ac:dyDescent="0.2">
      <c r="A646">
        <v>2021</v>
      </c>
      <c r="B646" t="s">
        <v>59</v>
      </c>
      <c r="C646" t="s">
        <v>29</v>
      </c>
      <c r="D646">
        <v>37323</v>
      </c>
      <c r="E646">
        <v>56523</v>
      </c>
      <c r="F646" t="s">
        <v>8</v>
      </c>
    </row>
    <row r="647" spans="1:6" x14ac:dyDescent="0.2">
      <c r="A647">
        <v>2021</v>
      </c>
      <c r="B647" t="s">
        <v>59</v>
      </c>
      <c r="C647" t="s">
        <v>30</v>
      </c>
      <c r="D647">
        <v>19568</v>
      </c>
      <c r="E647">
        <v>43621</v>
      </c>
      <c r="F647" t="s">
        <v>10</v>
      </c>
    </row>
    <row r="648" spans="1:6" x14ac:dyDescent="0.2">
      <c r="A648">
        <v>2021</v>
      </c>
      <c r="B648" t="s">
        <v>59</v>
      </c>
      <c r="C648" t="s">
        <v>31</v>
      </c>
      <c r="D648">
        <v>39400</v>
      </c>
      <c r="E648">
        <v>49646</v>
      </c>
      <c r="F648" t="s">
        <v>8</v>
      </c>
    </row>
    <row r="649" spans="1:6" x14ac:dyDescent="0.2">
      <c r="A649">
        <v>2021</v>
      </c>
      <c r="B649" t="s">
        <v>59</v>
      </c>
      <c r="C649" t="s">
        <v>32</v>
      </c>
      <c r="D649">
        <v>9112</v>
      </c>
      <c r="E649">
        <v>46937</v>
      </c>
      <c r="F649" t="s">
        <v>8</v>
      </c>
    </row>
    <row r="650" spans="1:6" x14ac:dyDescent="0.2">
      <c r="A650">
        <v>2021</v>
      </c>
      <c r="B650" t="s">
        <v>59</v>
      </c>
      <c r="C650" t="s">
        <v>33</v>
      </c>
      <c r="D650">
        <v>14969</v>
      </c>
      <c r="E650">
        <v>47557</v>
      </c>
      <c r="F650" t="s">
        <v>10</v>
      </c>
    </row>
    <row r="651" spans="1:6" x14ac:dyDescent="0.2">
      <c r="A651">
        <v>2021</v>
      </c>
      <c r="B651" t="s">
        <v>59</v>
      </c>
      <c r="C651" t="s">
        <v>34</v>
      </c>
      <c r="D651">
        <v>15866</v>
      </c>
      <c r="E651">
        <v>51452</v>
      </c>
      <c r="F651" t="s">
        <v>10</v>
      </c>
    </row>
    <row r="652" spans="1:6" x14ac:dyDescent="0.2">
      <c r="A652">
        <v>2021</v>
      </c>
      <c r="B652" t="s">
        <v>59</v>
      </c>
      <c r="C652" t="s">
        <v>35</v>
      </c>
      <c r="D652">
        <v>12448</v>
      </c>
      <c r="E652">
        <v>55409</v>
      </c>
      <c r="F652" t="s">
        <v>8</v>
      </c>
    </row>
    <row r="653" spans="1:6" x14ac:dyDescent="0.2">
      <c r="A653">
        <v>2021</v>
      </c>
      <c r="B653" t="s">
        <v>59</v>
      </c>
      <c r="C653" t="s">
        <v>36</v>
      </c>
      <c r="D653">
        <v>54227</v>
      </c>
      <c r="E653">
        <v>61204</v>
      </c>
      <c r="F653" t="s">
        <v>8</v>
      </c>
    </row>
    <row r="654" spans="1:6" x14ac:dyDescent="0.2">
      <c r="A654">
        <v>2021</v>
      </c>
      <c r="B654" t="s">
        <v>59</v>
      </c>
      <c r="C654" t="s">
        <v>37</v>
      </c>
      <c r="D654">
        <v>10974</v>
      </c>
      <c r="E654">
        <v>45275</v>
      </c>
      <c r="F654" t="s">
        <v>10</v>
      </c>
    </row>
    <row r="655" spans="1:6" x14ac:dyDescent="0.2">
      <c r="A655">
        <v>2021</v>
      </c>
      <c r="B655" t="s">
        <v>59</v>
      </c>
      <c r="C655" t="s">
        <v>38</v>
      </c>
      <c r="D655">
        <v>120950</v>
      </c>
      <c r="E655">
        <v>59710</v>
      </c>
      <c r="F655" t="s">
        <v>8</v>
      </c>
    </row>
    <row r="656" spans="1:6" x14ac:dyDescent="0.2">
      <c r="A656">
        <v>2021</v>
      </c>
      <c r="B656" t="s">
        <v>59</v>
      </c>
      <c r="C656" t="s">
        <v>39</v>
      </c>
      <c r="D656">
        <v>62397</v>
      </c>
      <c r="E656">
        <v>50579</v>
      </c>
      <c r="F656" t="s">
        <v>10</v>
      </c>
    </row>
    <row r="657" spans="1:6" x14ac:dyDescent="0.2">
      <c r="A657">
        <v>2021</v>
      </c>
      <c r="B657" t="s">
        <v>59</v>
      </c>
      <c r="C657" t="s">
        <v>40</v>
      </c>
      <c r="D657">
        <v>7738</v>
      </c>
      <c r="E657">
        <v>57925</v>
      </c>
      <c r="F657" t="s">
        <v>8</v>
      </c>
    </row>
    <row r="658" spans="1:6" x14ac:dyDescent="0.2">
      <c r="A658">
        <v>2021</v>
      </c>
      <c r="B658" t="s">
        <v>59</v>
      </c>
      <c r="C658" t="s">
        <v>41</v>
      </c>
      <c r="D658">
        <v>68958</v>
      </c>
      <c r="E658">
        <v>51569</v>
      </c>
      <c r="F658" t="s">
        <v>8</v>
      </c>
    </row>
    <row r="659" spans="1:6" x14ac:dyDescent="0.2">
      <c r="A659">
        <v>2021</v>
      </c>
      <c r="B659" t="s">
        <v>59</v>
      </c>
      <c r="C659" t="s">
        <v>42</v>
      </c>
      <c r="D659">
        <v>23883</v>
      </c>
      <c r="E659">
        <v>49049</v>
      </c>
      <c r="F659" t="s">
        <v>10</v>
      </c>
    </row>
    <row r="660" spans="1:6" x14ac:dyDescent="0.2">
      <c r="A660">
        <v>2021</v>
      </c>
      <c r="B660" t="s">
        <v>59</v>
      </c>
      <c r="C660" t="s">
        <v>43</v>
      </c>
      <c r="D660">
        <v>26460</v>
      </c>
      <c r="E660">
        <v>51879</v>
      </c>
      <c r="F660" t="s">
        <v>10</v>
      </c>
    </row>
    <row r="661" spans="1:6" x14ac:dyDescent="0.2">
      <c r="A661">
        <v>2021</v>
      </c>
      <c r="B661" t="s">
        <v>59</v>
      </c>
      <c r="C661" t="s">
        <v>44</v>
      </c>
      <c r="D661">
        <v>74684</v>
      </c>
      <c r="E661">
        <v>52296</v>
      </c>
      <c r="F661" t="s">
        <v>8</v>
      </c>
    </row>
    <row r="662" spans="1:6" x14ac:dyDescent="0.2">
      <c r="A662">
        <v>2021</v>
      </c>
      <c r="B662" t="s">
        <v>59</v>
      </c>
      <c r="C662" t="s">
        <v>45</v>
      </c>
      <c r="D662">
        <v>7648</v>
      </c>
      <c r="E662">
        <v>51232</v>
      </c>
      <c r="F662" t="s">
        <v>8</v>
      </c>
    </row>
    <row r="663" spans="1:6" x14ac:dyDescent="0.2">
      <c r="A663">
        <v>2021</v>
      </c>
      <c r="B663" t="s">
        <v>59</v>
      </c>
      <c r="C663" t="s">
        <v>46</v>
      </c>
      <c r="D663">
        <v>31073</v>
      </c>
      <c r="E663">
        <v>47048</v>
      </c>
      <c r="F663" t="s">
        <v>10</v>
      </c>
    </row>
    <row r="664" spans="1:6" x14ac:dyDescent="0.2">
      <c r="A664">
        <v>2021</v>
      </c>
      <c r="B664" t="s">
        <v>59</v>
      </c>
      <c r="C664" t="s">
        <v>47</v>
      </c>
      <c r="D664">
        <v>8027</v>
      </c>
      <c r="E664">
        <v>46980</v>
      </c>
      <c r="F664" t="s">
        <v>10</v>
      </c>
    </row>
    <row r="665" spans="1:6" x14ac:dyDescent="0.2">
      <c r="A665">
        <v>2021</v>
      </c>
      <c r="B665" t="s">
        <v>59</v>
      </c>
      <c r="C665" t="s">
        <v>48</v>
      </c>
      <c r="D665">
        <v>40380</v>
      </c>
      <c r="E665">
        <v>52991</v>
      </c>
      <c r="F665" t="s">
        <v>10</v>
      </c>
    </row>
    <row r="666" spans="1:6" x14ac:dyDescent="0.2">
      <c r="A666">
        <v>2021</v>
      </c>
      <c r="B666" t="s">
        <v>59</v>
      </c>
      <c r="C666" t="s">
        <v>49</v>
      </c>
      <c r="D666">
        <v>150310</v>
      </c>
      <c r="E666">
        <v>60323</v>
      </c>
      <c r="F666" t="s">
        <v>10</v>
      </c>
    </row>
    <row r="667" spans="1:6" x14ac:dyDescent="0.2">
      <c r="A667">
        <v>2021</v>
      </c>
      <c r="B667" t="s">
        <v>59</v>
      </c>
      <c r="C667" t="s">
        <v>50</v>
      </c>
      <c r="D667">
        <v>20066</v>
      </c>
      <c r="E667">
        <v>51785</v>
      </c>
      <c r="F667" t="s">
        <v>10</v>
      </c>
    </row>
    <row r="668" spans="1:6" x14ac:dyDescent="0.2">
      <c r="A668">
        <v>2021</v>
      </c>
      <c r="B668" t="s">
        <v>59</v>
      </c>
      <c r="C668" t="s">
        <v>51</v>
      </c>
      <c r="D668">
        <v>5040</v>
      </c>
      <c r="E668">
        <v>47456</v>
      </c>
      <c r="F668" t="s">
        <v>8</v>
      </c>
    </row>
    <row r="669" spans="1:6" x14ac:dyDescent="0.2">
      <c r="A669">
        <v>2021</v>
      </c>
      <c r="B669" t="s">
        <v>59</v>
      </c>
      <c r="C669" t="s">
        <v>52</v>
      </c>
      <c r="D669">
        <v>42839</v>
      </c>
      <c r="E669">
        <v>51486</v>
      </c>
      <c r="F669" t="s">
        <v>8</v>
      </c>
    </row>
    <row r="670" spans="1:6" x14ac:dyDescent="0.2">
      <c r="A670">
        <v>2021</v>
      </c>
      <c r="B670" t="s">
        <v>59</v>
      </c>
      <c r="C670" t="s">
        <v>53</v>
      </c>
      <c r="D670">
        <v>38692</v>
      </c>
      <c r="E670">
        <v>73312</v>
      </c>
      <c r="F670" t="s">
        <v>10</v>
      </c>
    </row>
    <row r="671" spans="1:6" x14ac:dyDescent="0.2">
      <c r="A671">
        <v>2021</v>
      </c>
      <c r="B671" t="s">
        <v>59</v>
      </c>
      <c r="C671" t="s">
        <v>54</v>
      </c>
      <c r="D671">
        <v>10709</v>
      </c>
      <c r="E671">
        <v>46148</v>
      </c>
      <c r="F671" t="s">
        <v>8</v>
      </c>
    </row>
    <row r="672" spans="1:6" x14ac:dyDescent="0.2">
      <c r="A672">
        <v>2021</v>
      </c>
      <c r="B672" t="s">
        <v>59</v>
      </c>
      <c r="C672" t="s">
        <v>55</v>
      </c>
      <c r="D672">
        <v>36253</v>
      </c>
      <c r="E672">
        <v>48647</v>
      </c>
      <c r="F672" t="s">
        <v>8</v>
      </c>
    </row>
    <row r="673" spans="1:6" x14ac:dyDescent="0.2">
      <c r="A673">
        <v>2021</v>
      </c>
      <c r="B673" t="s">
        <v>59</v>
      </c>
      <c r="C673" t="s">
        <v>56</v>
      </c>
      <c r="D673">
        <v>4819</v>
      </c>
      <c r="E673">
        <v>50408</v>
      </c>
      <c r="F673" t="s">
        <v>10</v>
      </c>
    </row>
    <row r="674" spans="1:6" x14ac:dyDescent="0.2">
      <c r="A674">
        <v>2021</v>
      </c>
      <c r="B674" t="s">
        <v>60</v>
      </c>
      <c r="C674" t="s">
        <v>7</v>
      </c>
      <c r="D674">
        <v>2309</v>
      </c>
      <c r="E674">
        <v>68845</v>
      </c>
      <c r="F674" t="s">
        <v>10</v>
      </c>
    </row>
    <row r="675" spans="1:6" x14ac:dyDescent="0.2">
      <c r="A675">
        <v>2021</v>
      </c>
      <c r="B675" t="s">
        <v>60</v>
      </c>
      <c r="C675" t="s">
        <v>9</v>
      </c>
      <c r="D675">
        <v>3691</v>
      </c>
      <c r="E675">
        <v>83822</v>
      </c>
      <c r="F675" t="s">
        <v>8</v>
      </c>
    </row>
    <row r="676" spans="1:6" x14ac:dyDescent="0.2">
      <c r="A676">
        <v>2021</v>
      </c>
      <c r="B676" t="s">
        <v>60</v>
      </c>
      <c r="C676" t="s">
        <v>11</v>
      </c>
      <c r="D676">
        <v>1303</v>
      </c>
      <c r="E676">
        <v>63981</v>
      </c>
      <c r="F676" t="s">
        <v>8</v>
      </c>
    </row>
    <row r="677" spans="1:6" x14ac:dyDescent="0.2">
      <c r="A677">
        <v>2021</v>
      </c>
      <c r="B677" t="s">
        <v>60</v>
      </c>
      <c r="C677" t="s">
        <v>12</v>
      </c>
      <c r="D677">
        <v>28529</v>
      </c>
      <c r="E677">
        <v>197278</v>
      </c>
      <c r="F677" t="s">
        <v>10</v>
      </c>
    </row>
    <row r="678" spans="1:6" x14ac:dyDescent="0.2">
      <c r="A678">
        <v>2021</v>
      </c>
      <c r="B678" t="s">
        <v>60</v>
      </c>
      <c r="C678" t="s">
        <v>13</v>
      </c>
      <c r="D678">
        <v>4330</v>
      </c>
      <c r="E678">
        <v>115380</v>
      </c>
      <c r="F678" t="s">
        <v>8</v>
      </c>
    </row>
    <row r="679" spans="1:6" x14ac:dyDescent="0.2">
      <c r="A679">
        <v>2021</v>
      </c>
      <c r="B679" t="s">
        <v>60</v>
      </c>
      <c r="C679" t="s">
        <v>14</v>
      </c>
      <c r="D679">
        <v>2551</v>
      </c>
      <c r="E679">
        <v>126406</v>
      </c>
      <c r="F679" t="s">
        <v>10</v>
      </c>
    </row>
    <row r="680" spans="1:6" x14ac:dyDescent="0.2">
      <c r="A680">
        <v>2021</v>
      </c>
      <c r="B680" t="s">
        <v>60</v>
      </c>
      <c r="C680" t="s">
        <v>15</v>
      </c>
      <c r="D680">
        <v>497</v>
      </c>
      <c r="E680">
        <v>76031</v>
      </c>
      <c r="F680" t="s">
        <v>8</v>
      </c>
    </row>
    <row r="681" spans="1:6" x14ac:dyDescent="0.2">
      <c r="A681">
        <v>2021</v>
      </c>
      <c r="B681" t="s">
        <v>60</v>
      </c>
      <c r="C681" t="s">
        <v>16</v>
      </c>
      <c r="D681">
        <v>11744</v>
      </c>
      <c r="E681">
        <v>92153</v>
      </c>
      <c r="F681" t="s">
        <v>8</v>
      </c>
    </row>
    <row r="682" spans="1:6" x14ac:dyDescent="0.2">
      <c r="A682">
        <v>2021</v>
      </c>
      <c r="B682" t="s">
        <v>60</v>
      </c>
      <c r="C682" t="s">
        <v>17</v>
      </c>
      <c r="D682">
        <v>5380</v>
      </c>
      <c r="E682">
        <v>106462</v>
      </c>
      <c r="F682" t="s">
        <v>10</v>
      </c>
    </row>
    <row r="683" spans="1:6" x14ac:dyDescent="0.2">
      <c r="A683">
        <v>2021</v>
      </c>
      <c r="B683" t="s">
        <v>60</v>
      </c>
      <c r="C683" t="s">
        <v>18</v>
      </c>
      <c r="D683">
        <v>1231</v>
      </c>
      <c r="E683">
        <v>62211</v>
      </c>
      <c r="F683" t="s">
        <v>10</v>
      </c>
    </row>
    <row r="684" spans="1:6" x14ac:dyDescent="0.2">
      <c r="A684">
        <v>2021</v>
      </c>
      <c r="B684" t="s">
        <v>60</v>
      </c>
      <c r="C684" t="s">
        <v>19</v>
      </c>
      <c r="D684">
        <v>6998</v>
      </c>
      <c r="E684">
        <v>102732</v>
      </c>
      <c r="F684" t="s">
        <v>8</v>
      </c>
    </row>
    <row r="685" spans="1:6" x14ac:dyDescent="0.2">
      <c r="A685">
        <v>2021</v>
      </c>
      <c r="B685" t="s">
        <v>60</v>
      </c>
      <c r="C685" t="s">
        <v>20</v>
      </c>
      <c r="D685">
        <v>2278</v>
      </c>
      <c r="E685">
        <v>68444</v>
      </c>
      <c r="F685" t="s">
        <v>8</v>
      </c>
    </row>
    <row r="686" spans="1:6" x14ac:dyDescent="0.2">
      <c r="A686">
        <v>2021</v>
      </c>
      <c r="B686" t="s">
        <v>60</v>
      </c>
      <c r="C686" t="s">
        <v>21</v>
      </c>
      <c r="D686">
        <v>1778</v>
      </c>
      <c r="E686">
        <v>66664</v>
      </c>
      <c r="F686" t="s">
        <v>10</v>
      </c>
    </row>
    <row r="687" spans="1:6" x14ac:dyDescent="0.2">
      <c r="A687">
        <v>2021</v>
      </c>
      <c r="B687" t="s">
        <v>60</v>
      </c>
      <c r="C687" t="s">
        <v>22</v>
      </c>
      <c r="D687">
        <v>1386</v>
      </c>
      <c r="E687">
        <v>72434</v>
      </c>
      <c r="F687" t="s">
        <v>10</v>
      </c>
    </row>
    <row r="688" spans="1:6" x14ac:dyDescent="0.2">
      <c r="A688">
        <v>2021</v>
      </c>
      <c r="B688" t="s">
        <v>60</v>
      </c>
      <c r="C688" t="s">
        <v>23</v>
      </c>
      <c r="D688">
        <v>1924</v>
      </c>
      <c r="E688">
        <v>64590</v>
      </c>
      <c r="F688" t="s">
        <v>10</v>
      </c>
    </row>
    <row r="689" spans="1:6" x14ac:dyDescent="0.2">
      <c r="A689">
        <v>2021</v>
      </c>
      <c r="B689" t="s">
        <v>60</v>
      </c>
      <c r="C689" t="s">
        <v>24</v>
      </c>
      <c r="D689">
        <v>1801</v>
      </c>
      <c r="E689">
        <v>66638</v>
      </c>
      <c r="F689" t="s">
        <v>10</v>
      </c>
    </row>
    <row r="690" spans="1:6" x14ac:dyDescent="0.2">
      <c r="A690">
        <v>2021</v>
      </c>
      <c r="B690" t="s">
        <v>60</v>
      </c>
      <c r="C690" t="s">
        <v>25</v>
      </c>
      <c r="D690">
        <v>869</v>
      </c>
      <c r="E690">
        <v>63442</v>
      </c>
      <c r="F690" t="s">
        <v>10</v>
      </c>
    </row>
    <row r="691" spans="1:6" x14ac:dyDescent="0.2">
      <c r="A691">
        <v>2021</v>
      </c>
      <c r="B691" t="s">
        <v>60</v>
      </c>
      <c r="C691" t="s">
        <v>26</v>
      </c>
      <c r="D691">
        <v>2846</v>
      </c>
      <c r="E691">
        <v>104834</v>
      </c>
      <c r="F691" t="s">
        <v>8</v>
      </c>
    </row>
    <row r="692" spans="1:6" x14ac:dyDescent="0.2">
      <c r="A692">
        <v>2021</v>
      </c>
      <c r="B692" t="s">
        <v>60</v>
      </c>
      <c r="C692" t="s">
        <v>27</v>
      </c>
      <c r="D692">
        <v>5717</v>
      </c>
      <c r="E692">
        <v>134022</v>
      </c>
      <c r="F692" t="s">
        <v>8</v>
      </c>
    </row>
    <row r="693" spans="1:6" x14ac:dyDescent="0.2">
      <c r="A693">
        <v>2021</v>
      </c>
      <c r="B693" t="s">
        <v>60</v>
      </c>
      <c r="C693" t="s">
        <v>28</v>
      </c>
      <c r="D693">
        <v>7146</v>
      </c>
      <c r="E693">
        <v>83504</v>
      </c>
      <c r="F693" t="s">
        <v>10</v>
      </c>
    </row>
    <row r="694" spans="1:6" x14ac:dyDescent="0.2">
      <c r="A694">
        <v>2021</v>
      </c>
      <c r="B694" t="s">
        <v>60</v>
      </c>
      <c r="C694" t="s">
        <v>29</v>
      </c>
      <c r="D694">
        <v>4133</v>
      </c>
      <c r="E694">
        <v>89846</v>
      </c>
      <c r="F694" t="s">
        <v>8</v>
      </c>
    </row>
    <row r="695" spans="1:6" x14ac:dyDescent="0.2">
      <c r="A695">
        <v>2021</v>
      </c>
      <c r="B695" t="s">
        <v>60</v>
      </c>
      <c r="C695" t="s">
        <v>30</v>
      </c>
      <c r="D695">
        <v>944</v>
      </c>
      <c r="E695">
        <v>55438</v>
      </c>
      <c r="F695" t="s">
        <v>8</v>
      </c>
    </row>
    <row r="696" spans="1:6" x14ac:dyDescent="0.2">
      <c r="A696">
        <v>2021</v>
      </c>
      <c r="B696" t="s">
        <v>60</v>
      </c>
      <c r="C696" t="s">
        <v>31</v>
      </c>
      <c r="D696">
        <v>3310</v>
      </c>
      <c r="E696">
        <v>91960</v>
      </c>
      <c r="F696" t="s">
        <v>10</v>
      </c>
    </row>
    <row r="697" spans="1:6" x14ac:dyDescent="0.2">
      <c r="A697">
        <v>2021</v>
      </c>
      <c r="B697" t="s">
        <v>60</v>
      </c>
      <c r="C697" t="s">
        <v>32</v>
      </c>
      <c r="D697">
        <v>799</v>
      </c>
      <c r="E697">
        <v>62592</v>
      </c>
      <c r="F697" t="s">
        <v>10</v>
      </c>
    </row>
    <row r="698" spans="1:6" x14ac:dyDescent="0.2">
      <c r="A698">
        <v>2021</v>
      </c>
      <c r="B698" t="s">
        <v>60</v>
      </c>
      <c r="C698" t="s">
        <v>33</v>
      </c>
      <c r="D698">
        <v>1015</v>
      </c>
      <c r="E698">
        <v>72732</v>
      </c>
      <c r="F698" t="s">
        <v>8</v>
      </c>
    </row>
    <row r="699" spans="1:6" x14ac:dyDescent="0.2">
      <c r="A699">
        <v>2021</v>
      </c>
      <c r="B699" t="s">
        <v>60</v>
      </c>
      <c r="C699" t="s">
        <v>34</v>
      </c>
      <c r="D699">
        <v>1664</v>
      </c>
      <c r="E699">
        <v>79213</v>
      </c>
      <c r="F699" t="s">
        <v>8</v>
      </c>
    </row>
    <row r="700" spans="1:6" x14ac:dyDescent="0.2">
      <c r="A700">
        <v>2021</v>
      </c>
      <c r="B700" t="s">
        <v>60</v>
      </c>
      <c r="C700" t="s">
        <v>35</v>
      </c>
      <c r="D700">
        <v>1037</v>
      </c>
      <c r="E700">
        <v>103212</v>
      </c>
      <c r="F700" t="s">
        <v>10</v>
      </c>
    </row>
    <row r="701" spans="1:6" x14ac:dyDescent="0.2">
      <c r="A701">
        <v>2021</v>
      </c>
      <c r="B701" t="s">
        <v>60</v>
      </c>
      <c r="C701" t="s">
        <v>36</v>
      </c>
      <c r="D701">
        <v>3724</v>
      </c>
      <c r="E701">
        <v>123433</v>
      </c>
      <c r="F701" t="s">
        <v>8</v>
      </c>
    </row>
    <row r="702" spans="1:6" x14ac:dyDescent="0.2">
      <c r="A702">
        <v>2021</v>
      </c>
      <c r="B702" t="s">
        <v>60</v>
      </c>
      <c r="C702" t="s">
        <v>37</v>
      </c>
      <c r="D702">
        <v>1074</v>
      </c>
      <c r="E702">
        <v>63554</v>
      </c>
      <c r="F702" t="s">
        <v>10</v>
      </c>
    </row>
    <row r="703" spans="1:6" x14ac:dyDescent="0.2">
      <c r="A703">
        <v>2021</v>
      </c>
      <c r="B703" t="s">
        <v>60</v>
      </c>
      <c r="C703" t="s">
        <v>38</v>
      </c>
      <c r="D703">
        <v>12812</v>
      </c>
      <c r="E703">
        <v>141959</v>
      </c>
      <c r="F703" t="s">
        <v>8</v>
      </c>
    </row>
    <row r="704" spans="1:6" x14ac:dyDescent="0.2">
      <c r="A704">
        <v>2021</v>
      </c>
      <c r="B704" t="s">
        <v>60</v>
      </c>
      <c r="C704" t="s">
        <v>39</v>
      </c>
      <c r="D704">
        <v>5669</v>
      </c>
      <c r="E704">
        <v>93039</v>
      </c>
      <c r="F704" t="s">
        <v>8</v>
      </c>
    </row>
    <row r="705" spans="1:6" x14ac:dyDescent="0.2">
      <c r="A705">
        <v>2021</v>
      </c>
      <c r="B705" t="s">
        <v>60</v>
      </c>
      <c r="C705" t="s">
        <v>40</v>
      </c>
      <c r="D705">
        <v>402</v>
      </c>
      <c r="E705">
        <v>77543</v>
      </c>
      <c r="F705" t="s">
        <v>10</v>
      </c>
    </row>
    <row r="706" spans="1:6" x14ac:dyDescent="0.2">
      <c r="A706">
        <v>2021</v>
      </c>
      <c r="B706" t="s">
        <v>60</v>
      </c>
      <c r="C706" t="s">
        <v>41</v>
      </c>
      <c r="D706">
        <v>4915</v>
      </c>
      <c r="E706">
        <v>78613</v>
      </c>
      <c r="F706" t="s">
        <v>10</v>
      </c>
    </row>
    <row r="707" spans="1:6" x14ac:dyDescent="0.2">
      <c r="A707">
        <v>2021</v>
      </c>
      <c r="B707" t="s">
        <v>60</v>
      </c>
      <c r="C707" t="s">
        <v>42</v>
      </c>
      <c r="D707">
        <v>1550</v>
      </c>
      <c r="E707">
        <v>66407</v>
      </c>
      <c r="F707" t="s">
        <v>8</v>
      </c>
    </row>
    <row r="708" spans="1:6" x14ac:dyDescent="0.2">
      <c r="A708">
        <v>2021</v>
      </c>
      <c r="B708" t="s">
        <v>60</v>
      </c>
      <c r="C708" t="s">
        <v>43</v>
      </c>
      <c r="D708">
        <v>4135</v>
      </c>
      <c r="E708">
        <v>95633</v>
      </c>
      <c r="F708" t="s">
        <v>8</v>
      </c>
    </row>
    <row r="709" spans="1:6" x14ac:dyDescent="0.2">
      <c r="A709">
        <v>2021</v>
      </c>
      <c r="B709" t="s">
        <v>60</v>
      </c>
      <c r="C709" t="s">
        <v>44</v>
      </c>
      <c r="D709">
        <v>5348</v>
      </c>
      <c r="E709">
        <v>100900</v>
      </c>
      <c r="F709" t="s">
        <v>10</v>
      </c>
    </row>
    <row r="710" spans="1:6" x14ac:dyDescent="0.2">
      <c r="A710">
        <v>2021</v>
      </c>
      <c r="B710" t="s">
        <v>60</v>
      </c>
      <c r="C710" t="s">
        <v>45</v>
      </c>
      <c r="D710">
        <v>714</v>
      </c>
      <c r="E710">
        <v>82409</v>
      </c>
      <c r="F710" t="s">
        <v>10</v>
      </c>
    </row>
    <row r="711" spans="1:6" x14ac:dyDescent="0.2">
      <c r="A711">
        <v>2021</v>
      </c>
      <c r="B711" t="s">
        <v>60</v>
      </c>
      <c r="C711" t="s">
        <v>46</v>
      </c>
      <c r="D711">
        <v>2883</v>
      </c>
      <c r="E711">
        <v>72032</v>
      </c>
      <c r="F711" t="s">
        <v>10</v>
      </c>
    </row>
    <row r="712" spans="1:6" x14ac:dyDescent="0.2">
      <c r="A712">
        <v>2021</v>
      </c>
      <c r="B712" t="s">
        <v>60</v>
      </c>
      <c r="C712" t="s">
        <v>47</v>
      </c>
      <c r="D712">
        <v>589</v>
      </c>
      <c r="E712">
        <v>57535</v>
      </c>
      <c r="F712" t="s">
        <v>10</v>
      </c>
    </row>
    <row r="713" spans="1:6" x14ac:dyDescent="0.2">
      <c r="A713">
        <v>2021</v>
      </c>
      <c r="B713" t="s">
        <v>60</v>
      </c>
      <c r="C713" t="s">
        <v>48</v>
      </c>
      <c r="D713">
        <v>3981</v>
      </c>
      <c r="E713">
        <v>81375</v>
      </c>
      <c r="F713" t="s">
        <v>10</v>
      </c>
    </row>
    <row r="714" spans="1:6" x14ac:dyDescent="0.2">
      <c r="A714">
        <v>2021</v>
      </c>
      <c r="B714" t="s">
        <v>60</v>
      </c>
      <c r="C714" t="s">
        <v>49</v>
      </c>
      <c r="D714">
        <v>10627</v>
      </c>
      <c r="E714">
        <v>96857</v>
      </c>
      <c r="F714" t="s">
        <v>8</v>
      </c>
    </row>
    <row r="715" spans="1:6" x14ac:dyDescent="0.2">
      <c r="A715">
        <v>2021</v>
      </c>
      <c r="B715" t="s">
        <v>60</v>
      </c>
      <c r="C715" t="s">
        <v>50</v>
      </c>
      <c r="D715">
        <v>2776</v>
      </c>
      <c r="E715">
        <v>90735</v>
      </c>
      <c r="F715" t="s">
        <v>8</v>
      </c>
    </row>
    <row r="716" spans="1:6" x14ac:dyDescent="0.2">
      <c r="A716">
        <v>2021</v>
      </c>
      <c r="B716" t="s">
        <v>60</v>
      </c>
      <c r="C716" t="s">
        <v>51</v>
      </c>
      <c r="D716">
        <v>527</v>
      </c>
      <c r="E716">
        <v>68861</v>
      </c>
      <c r="F716" t="s">
        <v>10</v>
      </c>
    </row>
    <row r="717" spans="1:6" x14ac:dyDescent="0.2">
      <c r="A717">
        <v>2021</v>
      </c>
      <c r="B717" t="s">
        <v>60</v>
      </c>
      <c r="C717" t="s">
        <v>52</v>
      </c>
      <c r="D717">
        <v>4600</v>
      </c>
      <c r="E717">
        <v>113966</v>
      </c>
      <c r="F717" t="s">
        <v>8</v>
      </c>
    </row>
    <row r="718" spans="1:6" x14ac:dyDescent="0.2">
      <c r="A718">
        <v>2021</v>
      </c>
      <c r="B718" t="s">
        <v>60</v>
      </c>
      <c r="C718" t="s">
        <v>53</v>
      </c>
      <c r="D718">
        <v>5007</v>
      </c>
      <c r="E718">
        <v>213135</v>
      </c>
      <c r="F718" t="s">
        <v>8</v>
      </c>
    </row>
    <row r="719" spans="1:6" x14ac:dyDescent="0.2">
      <c r="A719">
        <v>2021</v>
      </c>
      <c r="B719" t="s">
        <v>60</v>
      </c>
      <c r="C719" t="s">
        <v>54</v>
      </c>
      <c r="D719">
        <v>818</v>
      </c>
      <c r="E719">
        <v>59281</v>
      </c>
      <c r="F719" t="s">
        <v>10</v>
      </c>
    </row>
    <row r="720" spans="1:6" x14ac:dyDescent="0.2">
      <c r="A720">
        <v>2021</v>
      </c>
      <c r="B720" t="s">
        <v>60</v>
      </c>
      <c r="C720" t="s">
        <v>55</v>
      </c>
      <c r="D720">
        <v>2335</v>
      </c>
      <c r="E720">
        <v>88512</v>
      </c>
      <c r="F720" t="s">
        <v>10</v>
      </c>
    </row>
    <row r="721" spans="1:6" x14ac:dyDescent="0.2">
      <c r="A721">
        <v>2021</v>
      </c>
      <c r="B721" t="s">
        <v>60</v>
      </c>
      <c r="C721" t="s">
        <v>56</v>
      </c>
      <c r="D721">
        <v>417</v>
      </c>
      <c r="E721">
        <v>55035</v>
      </c>
      <c r="F721" t="s">
        <v>8</v>
      </c>
    </row>
    <row r="722" spans="1:6" x14ac:dyDescent="0.2">
      <c r="A722">
        <v>2021</v>
      </c>
      <c r="B722" t="s">
        <v>61</v>
      </c>
      <c r="C722" t="s">
        <v>7</v>
      </c>
      <c r="D722">
        <v>13590</v>
      </c>
      <c r="E722">
        <v>77076</v>
      </c>
      <c r="F722" t="s">
        <v>8</v>
      </c>
    </row>
    <row r="723" spans="1:6" x14ac:dyDescent="0.2">
      <c r="A723">
        <v>2021</v>
      </c>
      <c r="B723" t="s">
        <v>61</v>
      </c>
      <c r="C723" t="s">
        <v>9</v>
      </c>
      <c r="D723">
        <v>19357</v>
      </c>
      <c r="E723">
        <v>80627</v>
      </c>
      <c r="F723" t="s">
        <v>10</v>
      </c>
    </row>
    <row r="724" spans="1:6" x14ac:dyDescent="0.2">
      <c r="A724">
        <v>2021</v>
      </c>
      <c r="B724" t="s">
        <v>61</v>
      </c>
      <c r="C724" t="s">
        <v>11</v>
      </c>
      <c r="D724">
        <v>8591</v>
      </c>
      <c r="E724">
        <v>66198</v>
      </c>
      <c r="F724" t="s">
        <v>8</v>
      </c>
    </row>
    <row r="725" spans="1:6" x14ac:dyDescent="0.2">
      <c r="A725">
        <v>2021</v>
      </c>
      <c r="B725" t="s">
        <v>61</v>
      </c>
      <c r="C725" t="s">
        <v>12</v>
      </c>
      <c r="D725">
        <v>109980</v>
      </c>
      <c r="E725">
        <v>118757</v>
      </c>
      <c r="F725" t="s">
        <v>10</v>
      </c>
    </row>
    <row r="726" spans="1:6" x14ac:dyDescent="0.2">
      <c r="A726">
        <v>2021</v>
      </c>
      <c r="B726" t="s">
        <v>61</v>
      </c>
      <c r="C726" t="s">
        <v>13</v>
      </c>
      <c r="D726">
        <v>24028</v>
      </c>
      <c r="E726">
        <v>94613</v>
      </c>
      <c r="F726" t="s">
        <v>8</v>
      </c>
    </row>
    <row r="727" spans="1:6" x14ac:dyDescent="0.2">
      <c r="A727">
        <v>2021</v>
      </c>
      <c r="B727" t="s">
        <v>61</v>
      </c>
      <c r="C727" t="s">
        <v>14</v>
      </c>
      <c r="D727">
        <v>11028</v>
      </c>
      <c r="E727">
        <v>163629</v>
      </c>
      <c r="F727" t="s">
        <v>8</v>
      </c>
    </row>
    <row r="728" spans="1:6" x14ac:dyDescent="0.2">
      <c r="A728">
        <v>2021</v>
      </c>
      <c r="B728" t="s">
        <v>61</v>
      </c>
      <c r="C728" t="s">
        <v>15</v>
      </c>
      <c r="D728">
        <v>2907</v>
      </c>
      <c r="E728">
        <v>103426</v>
      </c>
      <c r="F728" t="s">
        <v>10</v>
      </c>
    </row>
    <row r="729" spans="1:6" x14ac:dyDescent="0.2">
      <c r="A729">
        <v>2021</v>
      </c>
      <c r="B729" t="s">
        <v>61</v>
      </c>
      <c r="C729" t="s">
        <v>16</v>
      </c>
      <c r="D729">
        <v>76648</v>
      </c>
      <c r="E729">
        <v>83025</v>
      </c>
      <c r="F729" t="s">
        <v>10</v>
      </c>
    </row>
    <row r="730" spans="1:6" x14ac:dyDescent="0.2">
      <c r="A730">
        <v>2021</v>
      </c>
      <c r="B730" t="s">
        <v>61</v>
      </c>
      <c r="C730" t="s">
        <v>17</v>
      </c>
      <c r="D730">
        <v>26961</v>
      </c>
      <c r="E730">
        <v>92701</v>
      </c>
      <c r="F730" t="s">
        <v>8</v>
      </c>
    </row>
    <row r="731" spans="1:6" x14ac:dyDescent="0.2">
      <c r="A731">
        <v>2021</v>
      </c>
      <c r="B731" t="s">
        <v>61</v>
      </c>
      <c r="C731" t="s">
        <v>18</v>
      </c>
      <c r="D731">
        <v>5859</v>
      </c>
      <c r="E731">
        <v>65504</v>
      </c>
      <c r="F731" t="s">
        <v>8</v>
      </c>
    </row>
    <row r="732" spans="1:6" x14ac:dyDescent="0.2">
      <c r="A732">
        <v>2021</v>
      </c>
      <c r="B732" t="s">
        <v>61</v>
      </c>
      <c r="C732" t="s">
        <v>19</v>
      </c>
      <c r="D732">
        <v>32792</v>
      </c>
      <c r="E732">
        <v>119091</v>
      </c>
      <c r="F732" t="s">
        <v>10</v>
      </c>
    </row>
    <row r="733" spans="1:6" x14ac:dyDescent="0.2">
      <c r="A733">
        <v>2021</v>
      </c>
      <c r="B733" t="s">
        <v>61</v>
      </c>
      <c r="C733" t="s">
        <v>20</v>
      </c>
      <c r="D733">
        <v>16940</v>
      </c>
      <c r="E733">
        <v>73469</v>
      </c>
      <c r="F733" t="s">
        <v>10</v>
      </c>
    </row>
    <row r="734" spans="1:6" x14ac:dyDescent="0.2">
      <c r="A734">
        <v>2021</v>
      </c>
      <c r="B734" t="s">
        <v>61</v>
      </c>
      <c r="C734" t="s">
        <v>21</v>
      </c>
      <c r="D734">
        <v>10414</v>
      </c>
      <c r="E734">
        <v>82212</v>
      </c>
      <c r="F734" t="s">
        <v>10</v>
      </c>
    </row>
    <row r="735" spans="1:6" x14ac:dyDescent="0.2">
      <c r="A735">
        <v>2021</v>
      </c>
      <c r="B735" t="s">
        <v>61</v>
      </c>
      <c r="C735" t="s">
        <v>22</v>
      </c>
      <c r="D735">
        <v>8744</v>
      </c>
      <c r="E735">
        <v>74950</v>
      </c>
      <c r="F735" t="s">
        <v>10</v>
      </c>
    </row>
    <row r="736" spans="1:6" x14ac:dyDescent="0.2">
      <c r="A736">
        <v>2021</v>
      </c>
      <c r="B736" t="s">
        <v>61</v>
      </c>
      <c r="C736" t="s">
        <v>23</v>
      </c>
      <c r="D736">
        <v>11201</v>
      </c>
      <c r="E736">
        <v>75885</v>
      </c>
      <c r="F736" t="s">
        <v>10</v>
      </c>
    </row>
    <row r="737" spans="1:6" x14ac:dyDescent="0.2">
      <c r="A737">
        <v>2021</v>
      </c>
      <c r="B737" t="s">
        <v>61</v>
      </c>
      <c r="C737" t="s">
        <v>24</v>
      </c>
      <c r="D737">
        <v>13852</v>
      </c>
      <c r="E737">
        <v>69590</v>
      </c>
      <c r="F737" t="s">
        <v>8</v>
      </c>
    </row>
    <row r="738" spans="1:6" x14ac:dyDescent="0.2">
      <c r="A738">
        <v>2021</v>
      </c>
      <c r="B738" t="s">
        <v>61</v>
      </c>
      <c r="C738" t="s">
        <v>25</v>
      </c>
      <c r="D738">
        <v>3854</v>
      </c>
      <c r="E738">
        <v>76030</v>
      </c>
      <c r="F738" t="s">
        <v>8</v>
      </c>
    </row>
    <row r="739" spans="1:6" x14ac:dyDescent="0.2">
      <c r="A739">
        <v>2021</v>
      </c>
      <c r="B739" t="s">
        <v>61</v>
      </c>
      <c r="C739" t="s">
        <v>26</v>
      </c>
      <c r="D739">
        <v>15512</v>
      </c>
      <c r="E739">
        <v>104024</v>
      </c>
      <c r="F739" t="s">
        <v>10</v>
      </c>
    </row>
    <row r="740" spans="1:6" x14ac:dyDescent="0.2">
      <c r="A740">
        <v>2021</v>
      </c>
      <c r="B740" t="s">
        <v>61</v>
      </c>
      <c r="C740" t="s">
        <v>27</v>
      </c>
      <c r="D740">
        <v>17883</v>
      </c>
      <c r="E740">
        <v>153565</v>
      </c>
      <c r="F740" t="s">
        <v>8</v>
      </c>
    </row>
    <row r="741" spans="1:6" x14ac:dyDescent="0.2">
      <c r="A741">
        <v>2021</v>
      </c>
      <c r="B741" t="s">
        <v>61</v>
      </c>
      <c r="C741" t="s">
        <v>28</v>
      </c>
      <c r="D741">
        <v>19641</v>
      </c>
      <c r="E741">
        <v>79691</v>
      </c>
      <c r="F741" t="s">
        <v>8</v>
      </c>
    </row>
    <row r="742" spans="1:6" x14ac:dyDescent="0.2">
      <c r="A742">
        <v>2021</v>
      </c>
      <c r="B742" t="s">
        <v>61</v>
      </c>
      <c r="C742" t="s">
        <v>29</v>
      </c>
      <c r="D742">
        <v>15855</v>
      </c>
      <c r="E742">
        <v>103673</v>
      </c>
      <c r="F742" t="s">
        <v>10</v>
      </c>
    </row>
    <row r="743" spans="1:6" x14ac:dyDescent="0.2">
      <c r="A743">
        <v>2021</v>
      </c>
      <c r="B743" t="s">
        <v>61</v>
      </c>
      <c r="C743" t="s">
        <v>30</v>
      </c>
      <c r="D743">
        <v>7944</v>
      </c>
      <c r="E743">
        <v>60672</v>
      </c>
      <c r="F743" t="s">
        <v>10</v>
      </c>
    </row>
    <row r="744" spans="1:6" x14ac:dyDescent="0.2">
      <c r="A744">
        <v>2021</v>
      </c>
      <c r="B744" t="s">
        <v>61</v>
      </c>
      <c r="C744" t="s">
        <v>31</v>
      </c>
      <c r="D744">
        <v>17951</v>
      </c>
      <c r="E744">
        <v>81387</v>
      </c>
      <c r="F744" t="s">
        <v>8</v>
      </c>
    </row>
    <row r="745" spans="1:6" x14ac:dyDescent="0.2">
      <c r="A745">
        <v>2021</v>
      </c>
      <c r="B745" t="s">
        <v>61</v>
      </c>
      <c r="C745" t="s">
        <v>32</v>
      </c>
      <c r="D745">
        <v>4314</v>
      </c>
      <c r="E745">
        <v>66907</v>
      </c>
      <c r="F745" t="s">
        <v>8</v>
      </c>
    </row>
    <row r="746" spans="1:6" x14ac:dyDescent="0.2">
      <c r="A746">
        <v>2021</v>
      </c>
      <c r="B746" t="s">
        <v>61</v>
      </c>
      <c r="C746" t="s">
        <v>33</v>
      </c>
      <c r="D746">
        <v>6842</v>
      </c>
      <c r="E746">
        <v>75072</v>
      </c>
      <c r="F746" t="s">
        <v>10</v>
      </c>
    </row>
    <row r="747" spans="1:6" x14ac:dyDescent="0.2">
      <c r="A747">
        <v>2021</v>
      </c>
      <c r="B747" t="s">
        <v>61</v>
      </c>
      <c r="C747" t="s">
        <v>34</v>
      </c>
      <c r="D747">
        <v>9324</v>
      </c>
      <c r="E747">
        <v>76204</v>
      </c>
      <c r="F747" t="s">
        <v>8</v>
      </c>
    </row>
    <row r="748" spans="1:6" x14ac:dyDescent="0.2">
      <c r="A748">
        <v>2021</v>
      </c>
      <c r="B748" t="s">
        <v>61</v>
      </c>
      <c r="C748" t="s">
        <v>35</v>
      </c>
      <c r="D748">
        <v>3881</v>
      </c>
      <c r="E748">
        <v>106104</v>
      </c>
      <c r="F748" t="s">
        <v>10</v>
      </c>
    </row>
    <row r="749" spans="1:6" x14ac:dyDescent="0.2">
      <c r="A749">
        <v>2021</v>
      </c>
      <c r="B749" t="s">
        <v>61</v>
      </c>
      <c r="C749" t="s">
        <v>36</v>
      </c>
      <c r="D749">
        <v>20037</v>
      </c>
      <c r="E749">
        <v>123277</v>
      </c>
      <c r="F749" t="s">
        <v>8</v>
      </c>
    </row>
    <row r="750" spans="1:6" x14ac:dyDescent="0.2">
      <c r="A750">
        <v>2021</v>
      </c>
      <c r="B750" t="s">
        <v>61</v>
      </c>
      <c r="C750" t="s">
        <v>37</v>
      </c>
      <c r="D750">
        <v>5460</v>
      </c>
      <c r="E750">
        <v>63768</v>
      </c>
      <c r="F750" t="s">
        <v>8</v>
      </c>
    </row>
    <row r="751" spans="1:6" x14ac:dyDescent="0.2">
      <c r="A751">
        <v>2021</v>
      </c>
      <c r="B751" t="s">
        <v>61</v>
      </c>
      <c r="C751" t="s">
        <v>38</v>
      </c>
      <c r="D751">
        <v>63310</v>
      </c>
      <c r="E751">
        <v>197494</v>
      </c>
      <c r="F751" t="s">
        <v>10</v>
      </c>
    </row>
    <row r="752" spans="1:6" x14ac:dyDescent="0.2">
      <c r="A752">
        <v>2021</v>
      </c>
      <c r="B752" t="s">
        <v>61</v>
      </c>
      <c r="C752" t="s">
        <v>39</v>
      </c>
      <c r="D752">
        <v>28672</v>
      </c>
      <c r="E752">
        <v>95886</v>
      </c>
      <c r="F752" t="s">
        <v>10</v>
      </c>
    </row>
    <row r="753" spans="1:6" x14ac:dyDescent="0.2">
      <c r="A753">
        <v>2021</v>
      </c>
      <c r="B753" t="s">
        <v>61</v>
      </c>
      <c r="C753" t="s">
        <v>40</v>
      </c>
      <c r="D753">
        <v>2985</v>
      </c>
      <c r="E753">
        <v>71784</v>
      </c>
      <c r="F753" t="s">
        <v>8</v>
      </c>
    </row>
    <row r="754" spans="1:6" x14ac:dyDescent="0.2">
      <c r="A754">
        <v>2021</v>
      </c>
      <c r="B754" t="s">
        <v>61</v>
      </c>
      <c r="C754" t="s">
        <v>41</v>
      </c>
      <c r="D754">
        <v>29119</v>
      </c>
      <c r="E754">
        <v>81683</v>
      </c>
      <c r="F754" t="s">
        <v>8</v>
      </c>
    </row>
    <row r="755" spans="1:6" x14ac:dyDescent="0.2">
      <c r="A755">
        <v>2021</v>
      </c>
      <c r="B755" t="s">
        <v>61</v>
      </c>
      <c r="C755" t="s">
        <v>42</v>
      </c>
      <c r="D755">
        <v>11672</v>
      </c>
      <c r="E755">
        <v>65814</v>
      </c>
      <c r="F755" t="s">
        <v>10</v>
      </c>
    </row>
    <row r="756" spans="1:6" x14ac:dyDescent="0.2">
      <c r="A756">
        <v>2021</v>
      </c>
      <c r="B756" t="s">
        <v>61</v>
      </c>
      <c r="C756" t="s">
        <v>43</v>
      </c>
      <c r="D756">
        <v>13190</v>
      </c>
      <c r="E756">
        <v>79291</v>
      </c>
      <c r="F756" t="s">
        <v>10</v>
      </c>
    </row>
    <row r="757" spans="1:6" x14ac:dyDescent="0.2">
      <c r="A757">
        <v>2021</v>
      </c>
      <c r="B757" t="s">
        <v>61</v>
      </c>
      <c r="C757" t="s">
        <v>44</v>
      </c>
      <c r="D757">
        <v>29264</v>
      </c>
      <c r="E757">
        <v>96778</v>
      </c>
      <c r="F757" t="s">
        <v>10</v>
      </c>
    </row>
    <row r="758" spans="1:6" x14ac:dyDescent="0.2">
      <c r="A758">
        <v>2021</v>
      </c>
      <c r="B758" t="s">
        <v>61</v>
      </c>
      <c r="C758" t="s">
        <v>45</v>
      </c>
      <c r="D758">
        <v>2934</v>
      </c>
      <c r="E758">
        <v>97537</v>
      </c>
      <c r="F758" t="s">
        <v>10</v>
      </c>
    </row>
    <row r="759" spans="1:6" x14ac:dyDescent="0.2">
      <c r="A759">
        <v>2021</v>
      </c>
      <c r="B759" t="s">
        <v>61</v>
      </c>
      <c r="C759" t="s">
        <v>46</v>
      </c>
      <c r="D759">
        <v>14196</v>
      </c>
      <c r="E759">
        <v>70481</v>
      </c>
      <c r="F759" t="s">
        <v>10</v>
      </c>
    </row>
    <row r="760" spans="1:6" x14ac:dyDescent="0.2">
      <c r="A760">
        <v>2021</v>
      </c>
      <c r="B760" t="s">
        <v>61</v>
      </c>
      <c r="C760" t="s">
        <v>47</v>
      </c>
      <c r="D760">
        <v>3315</v>
      </c>
      <c r="E760">
        <v>69499</v>
      </c>
      <c r="F760" t="s">
        <v>8</v>
      </c>
    </row>
    <row r="761" spans="1:6" x14ac:dyDescent="0.2">
      <c r="A761">
        <v>2021</v>
      </c>
      <c r="B761" t="s">
        <v>61</v>
      </c>
      <c r="C761" t="s">
        <v>48</v>
      </c>
      <c r="D761">
        <v>16270</v>
      </c>
      <c r="E761">
        <v>83805</v>
      </c>
      <c r="F761" t="s">
        <v>8</v>
      </c>
    </row>
    <row r="762" spans="1:6" x14ac:dyDescent="0.2">
      <c r="A762">
        <v>2021</v>
      </c>
      <c r="B762" t="s">
        <v>61</v>
      </c>
      <c r="C762" t="s">
        <v>49</v>
      </c>
      <c r="D762">
        <v>76169</v>
      </c>
      <c r="E762">
        <v>92718</v>
      </c>
      <c r="F762" t="s">
        <v>10</v>
      </c>
    </row>
    <row r="763" spans="1:6" x14ac:dyDescent="0.2">
      <c r="A763">
        <v>2021</v>
      </c>
      <c r="B763" t="s">
        <v>61</v>
      </c>
      <c r="C763" t="s">
        <v>50</v>
      </c>
      <c r="D763">
        <v>11885</v>
      </c>
      <c r="E763">
        <v>76967</v>
      </c>
      <c r="F763" t="s">
        <v>8</v>
      </c>
    </row>
    <row r="764" spans="1:6" x14ac:dyDescent="0.2">
      <c r="A764">
        <v>2021</v>
      </c>
      <c r="B764" t="s">
        <v>61</v>
      </c>
      <c r="C764" t="s">
        <v>51</v>
      </c>
      <c r="D764">
        <v>1709</v>
      </c>
      <c r="E764">
        <v>80642</v>
      </c>
      <c r="F764" t="s">
        <v>8</v>
      </c>
    </row>
    <row r="765" spans="1:6" x14ac:dyDescent="0.2">
      <c r="A765">
        <v>2021</v>
      </c>
      <c r="B765" t="s">
        <v>61</v>
      </c>
      <c r="C765" t="s">
        <v>52</v>
      </c>
      <c r="D765">
        <v>22249</v>
      </c>
      <c r="E765">
        <v>94029</v>
      </c>
      <c r="F765" t="s">
        <v>10</v>
      </c>
    </row>
    <row r="766" spans="1:6" x14ac:dyDescent="0.2">
      <c r="A766">
        <v>2021</v>
      </c>
      <c r="B766" t="s">
        <v>61</v>
      </c>
      <c r="C766" t="s">
        <v>53</v>
      </c>
      <c r="D766">
        <v>17624</v>
      </c>
      <c r="E766">
        <v>91242</v>
      </c>
      <c r="F766" t="s">
        <v>10</v>
      </c>
    </row>
    <row r="767" spans="1:6" x14ac:dyDescent="0.2">
      <c r="A767">
        <v>2021</v>
      </c>
      <c r="B767" t="s">
        <v>61</v>
      </c>
      <c r="C767" t="s">
        <v>54</v>
      </c>
      <c r="D767">
        <v>4003</v>
      </c>
      <c r="E767">
        <v>60528</v>
      </c>
      <c r="F767" t="s">
        <v>8</v>
      </c>
    </row>
    <row r="768" spans="1:6" x14ac:dyDescent="0.2">
      <c r="A768">
        <v>2021</v>
      </c>
      <c r="B768" t="s">
        <v>61</v>
      </c>
      <c r="C768" t="s">
        <v>55</v>
      </c>
      <c r="D768">
        <v>14066</v>
      </c>
      <c r="E768">
        <v>80040</v>
      </c>
      <c r="F768" t="s">
        <v>8</v>
      </c>
    </row>
    <row r="769" spans="1:6" x14ac:dyDescent="0.2">
      <c r="A769">
        <v>2021</v>
      </c>
      <c r="B769" t="s">
        <v>61</v>
      </c>
      <c r="C769" t="s">
        <v>56</v>
      </c>
      <c r="D769">
        <v>2306</v>
      </c>
      <c r="E769">
        <v>66849</v>
      </c>
      <c r="F769" t="s">
        <v>10</v>
      </c>
    </row>
    <row r="770" spans="1:6" x14ac:dyDescent="0.2">
      <c r="A770">
        <v>2021</v>
      </c>
      <c r="B770" t="s">
        <v>62</v>
      </c>
      <c r="C770" t="s">
        <v>7</v>
      </c>
      <c r="D770">
        <v>22186</v>
      </c>
      <c r="E770">
        <v>63061</v>
      </c>
      <c r="F770" t="s">
        <v>8</v>
      </c>
    </row>
    <row r="771" spans="1:6" x14ac:dyDescent="0.2">
      <c r="A771">
        <v>2021</v>
      </c>
      <c r="B771" t="s">
        <v>62</v>
      </c>
      <c r="C771" t="s">
        <v>9</v>
      </c>
      <c r="D771">
        <v>38940</v>
      </c>
      <c r="E771">
        <v>64892</v>
      </c>
      <c r="F771" t="s">
        <v>10</v>
      </c>
    </row>
    <row r="772" spans="1:6" x14ac:dyDescent="0.2">
      <c r="A772">
        <v>2021</v>
      </c>
      <c r="B772" t="s">
        <v>62</v>
      </c>
      <c r="C772" t="s">
        <v>11</v>
      </c>
      <c r="D772">
        <v>14911</v>
      </c>
      <c r="E772">
        <v>69354</v>
      </c>
      <c r="F772" t="s">
        <v>8</v>
      </c>
    </row>
    <row r="773" spans="1:6" x14ac:dyDescent="0.2">
      <c r="A773">
        <v>2021</v>
      </c>
      <c r="B773" t="s">
        <v>62</v>
      </c>
      <c r="C773" t="s">
        <v>12</v>
      </c>
      <c r="D773">
        <v>215691</v>
      </c>
      <c r="E773">
        <v>101348</v>
      </c>
      <c r="F773" t="s">
        <v>8</v>
      </c>
    </row>
    <row r="774" spans="1:6" x14ac:dyDescent="0.2">
      <c r="A774">
        <v>2021</v>
      </c>
      <c r="B774" t="s">
        <v>62</v>
      </c>
      <c r="C774" t="s">
        <v>13</v>
      </c>
      <c r="D774">
        <v>55003</v>
      </c>
      <c r="E774">
        <v>92477</v>
      </c>
      <c r="F774" t="s">
        <v>10</v>
      </c>
    </row>
    <row r="775" spans="1:6" x14ac:dyDescent="0.2">
      <c r="A775">
        <v>2021</v>
      </c>
      <c r="B775" t="s">
        <v>62</v>
      </c>
      <c r="C775" t="s">
        <v>14</v>
      </c>
      <c r="D775">
        <v>23755</v>
      </c>
      <c r="E775">
        <v>98139</v>
      </c>
      <c r="F775" t="s">
        <v>10</v>
      </c>
    </row>
    <row r="776" spans="1:6" x14ac:dyDescent="0.2">
      <c r="A776">
        <v>2021</v>
      </c>
      <c r="B776" t="s">
        <v>62</v>
      </c>
      <c r="C776" t="s">
        <v>15</v>
      </c>
      <c r="D776">
        <v>9421</v>
      </c>
      <c r="E776">
        <v>88658</v>
      </c>
      <c r="F776" t="s">
        <v>8</v>
      </c>
    </row>
    <row r="777" spans="1:6" x14ac:dyDescent="0.2">
      <c r="A777">
        <v>2021</v>
      </c>
      <c r="B777" t="s">
        <v>62</v>
      </c>
      <c r="C777" t="s">
        <v>16</v>
      </c>
      <c r="D777">
        <v>170397</v>
      </c>
      <c r="E777">
        <v>69740</v>
      </c>
      <c r="F777" t="s">
        <v>8</v>
      </c>
    </row>
    <row r="778" spans="1:6" x14ac:dyDescent="0.2">
      <c r="A778">
        <v>2021</v>
      </c>
      <c r="B778" t="s">
        <v>62</v>
      </c>
      <c r="C778" t="s">
        <v>17</v>
      </c>
      <c r="D778">
        <v>56304</v>
      </c>
      <c r="E778">
        <v>77861</v>
      </c>
      <c r="F778" t="s">
        <v>10</v>
      </c>
    </row>
    <row r="779" spans="1:6" x14ac:dyDescent="0.2">
      <c r="A779">
        <v>2021</v>
      </c>
      <c r="B779" t="s">
        <v>62</v>
      </c>
      <c r="C779" t="s">
        <v>18</v>
      </c>
      <c r="D779">
        <v>11359</v>
      </c>
      <c r="E779">
        <v>61072</v>
      </c>
      <c r="F779" t="s">
        <v>10</v>
      </c>
    </row>
    <row r="780" spans="1:6" x14ac:dyDescent="0.2">
      <c r="A780">
        <v>2021</v>
      </c>
      <c r="B780" t="s">
        <v>62</v>
      </c>
      <c r="C780" t="s">
        <v>19</v>
      </c>
      <c r="D780">
        <v>75870</v>
      </c>
      <c r="E780">
        <v>84228</v>
      </c>
      <c r="F780" t="s">
        <v>10</v>
      </c>
    </row>
    <row r="781" spans="1:6" x14ac:dyDescent="0.2">
      <c r="A781">
        <v>2021</v>
      </c>
      <c r="B781" t="s">
        <v>62</v>
      </c>
      <c r="C781" t="s">
        <v>20</v>
      </c>
      <c r="D781">
        <v>30165</v>
      </c>
      <c r="E781">
        <v>59817</v>
      </c>
      <c r="F781" t="s">
        <v>10</v>
      </c>
    </row>
    <row r="782" spans="1:6" x14ac:dyDescent="0.2">
      <c r="A782">
        <v>2021</v>
      </c>
      <c r="B782" t="s">
        <v>62</v>
      </c>
      <c r="C782" t="s">
        <v>21</v>
      </c>
      <c r="D782">
        <v>16421</v>
      </c>
      <c r="E782">
        <v>62755</v>
      </c>
      <c r="F782" t="s">
        <v>10</v>
      </c>
    </row>
    <row r="783" spans="1:6" x14ac:dyDescent="0.2">
      <c r="A783">
        <v>2021</v>
      </c>
      <c r="B783" t="s">
        <v>62</v>
      </c>
      <c r="C783" t="s">
        <v>22</v>
      </c>
      <c r="D783">
        <v>16598</v>
      </c>
      <c r="E783">
        <v>70554</v>
      </c>
      <c r="F783" t="s">
        <v>8</v>
      </c>
    </row>
    <row r="784" spans="1:6" x14ac:dyDescent="0.2">
      <c r="A784">
        <v>2021</v>
      </c>
      <c r="B784" t="s">
        <v>62</v>
      </c>
      <c r="C784" t="s">
        <v>23</v>
      </c>
      <c r="D784">
        <v>20866</v>
      </c>
      <c r="E784">
        <v>58511</v>
      </c>
      <c r="F784" t="s">
        <v>8</v>
      </c>
    </row>
    <row r="785" spans="1:6" x14ac:dyDescent="0.2">
      <c r="A785">
        <v>2021</v>
      </c>
      <c r="B785" t="s">
        <v>62</v>
      </c>
      <c r="C785" t="s">
        <v>24</v>
      </c>
      <c r="D785">
        <v>25304</v>
      </c>
      <c r="E785">
        <v>63624</v>
      </c>
      <c r="F785" t="s">
        <v>10</v>
      </c>
    </row>
    <row r="786" spans="1:6" x14ac:dyDescent="0.2">
      <c r="A786">
        <v>2021</v>
      </c>
      <c r="B786" t="s">
        <v>62</v>
      </c>
      <c r="C786" t="s">
        <v>25</v>
      </c>
      <c r="D786">
        <v>10504</v>
      </c>
      <c r="E786">
        <v>66893</v>
      </c>
      <c r="F786" t="s">
        <v>8</v>
      </c>
    </row>
    <row r="787" spans="1:6" x14ac:dyDescent="0.2">
      <c r="A787">
        <v>2021</v>
      </c>
      <c r="B787" t="s">
        <v>62</v>
      </c>
      <c r="C787" t="s">
        <v>26</v>
      </c>
      <c r="D787">
        <v>44172</v>
      </c>
      <c r="E787">
        <v>88573</v>
      </c>
      <c r="F787" t="s">
        <v>8</v>
      </c>
    </row>
    <row r="788" spans="1:6" x14ac:dyDescent="0.2">
      <c r="A788">
        <v>2021</v>
      </c>
      <c r="B788" t="s">
        <v>62</v>
      </c>
      <c r="C788" t="s">
        <v>27</v>
      </c>
      <c r="D788">
        <v>47892</v>
      </c>
      <c r="E788">
        <v>119872</v>
      </c>
      <c r="F788" t="s">
        <v>10</v>
      </c>
    </row>
    <row r="789" spans="1:6" x14ac:dyDescent="0.2">
      <c r="A789">
        <v>2021</v>
      </c>
      <c r="B789" t="s">
        <v>62</v>
      </c>
      <c r="C789" t="s">
        <v>28</v>
      </c>
      <c r="D789">
        <v>44483</v>
      </c>
      <c r="E789">
        <v>76805</v>
      </c>
      <c r="F789" t="s">
        <v>10</v>
      </c>
    </row>
    <row r="790" spans="1:6" x14ac:dyDescent="0.2">
      <c r="A790">
        <v>2021</v>
      </c>
      <c r="B790" t="s">
        <v>62</v>
      </c>
      <c r="C790" t="s">
        <v>29</v>
      </c>
      <c r="D790">
        <v>32903</v>
      </c>
      <c r="E790">
        <v>91736</v>
      </c>
      <c r="F790" t="s">
        <v>8</v>
      </c>
    </row>
    <row r="791" spans="1:6" x14ac:dyDescent="0.2">
      <c r="A791">
        <v>2021</v>
      </c>
      <c r="B791" t="s">
        <v>62</v>
      </c>
      <c r="C791" t="s">
        <v>30</v>
      </c>
      <c r="D791">
        <v>12421</v>
      </c>
      <c r="E791">
        <v>49023</v>
      </c>
      <c r="F791" t="s">
        <v>8</v>
      </c>
    </row>
    <row r="792" spans="1:6" x14ac:dyDescent="0.2">
      <c r="A792">
        <v>2021</v>
      </c>
      <c r="B792" t="s">
        <v>62</v>
      </c>
      <c r="C792" t="s">
        <v>31</v>
      </c>
      <c r="D792">
        <v>34349</v>
      </c>
      <c r="E792">
        <v>74700</v>
      </c>
      <c r="F792" t="s">
        <v>10</v>
      </c>
    </row>
    <row r="793" spans="1:6" x14ac:dyDescent="0.2">
      <c r="A793">
        <v>2021</v>
      </c>
      <c r="B793" t="s">
        <v>62</v>
      </c>
      <c r="C793" t="s">
        <v>32</v>
      </c>
      <c r="D793">
        <v>9482</v>
      </c>
      <c r="E793">
        <v>60553</v>
      </c>
      <c r="F793" t="s">
        <v>8</v>
      </c>
    </row>
    <row r="794" spans="1:6" x14ac:dyDescent="0.2">
      <c r="A794">
        <v>2021</v>
      </c>
      <c r="B794" t="s">
        <v>62</v>
      </c>
      <c r="C794" t="s">
        <v>33</v>
      </c>
      <c r="D794">
        <v>11737</v>
      </c>
      <c r="E794">
        <v>66603</v>
      </c>
      <c r="F794" t="s">
        <v>10</v>
      </c>
    </row>
    <row r="795" spans="1:6" x14ac:dyDescent="0.2">
      <c r="A795">
        <v>2021</v>
      </c>
      <c r="B795" t="s">
        <v>62</v>
      </c>
      <c r="C795" t="s">
        <v>34</v>
      </c>
      <c r="D795">
        <v>20106</v>
      </c>
      <c r="E795">
        <v>68008</v>
      </c>
      <c r="F795" t="s">
        <v>8</v>
      </c>
    </row>
    <row r="796" spans="1:6" x14ac:dyDescent="0.2">
      <c r="A796">
        <v>2021</v>
      </c>
      <c r="B796" t="s">
        <v>62</v>
      </c>
      <c r="C796" t="s">
        <v>35</v>
      </c>
      <c r="D796">
        <v>12808</v>
      </c>
      <c r="E796">
        <v>86647</v>
      </c>
      <c r="F796" t="s">
        <v>8</v>
      </c>
    </row>
    <row r="797" spans="1:6" x14ac:dyDescent="0.2">
      <c r="A797">
        <v>2021</v>
      </c>
      <c r="B797" t="s">
        <v>62</v>
      </c>
      <c r="C797" t="s">
        <v>36</v>
      </c>
      <c r="D797">
        <v>52040</v>
      </c>
      <c r="E797">
        <v>100022</v>
      </c>
      <c r="F797" t="s">
        <v>10</v>
      </c>
    </row>
    <row r="798" spans="1:6" x14ac:dyDescent="0.2">
      <c r="A798">
        <v>2021</v>
      </c>
      <c r="B798" t="s">
        <v>62</v>
      </c>
      <c r="C798" t="s">
        <v>37</v>
      </c>
      <c r="D798">
        <v>11347</v>
      </c>
      <c r="E798">
        <v>70156</v>
      </c>
      <c r="F798" t="s">
        <v>10</v>
      </c>
    </row>
    <row r="799" spans="1:6" x14ac:dyDescent="0.2">
      <c r="A799">
        <v>2021</v>
      </c>
      <c r="B799" t="s">
        <v>62</v>
      </c>
      <c r="C799" t="s">
        <v>38</v>
      </c>
      <c r="D799">
        <v>112890</v>
      </c>
      <c r="E799">
        <v>105615</v>
      </c>
      <c r="F799" t="s">
        <v>8</v>
      </c>
    </row>
    <row r="800" spans="1:6" x14ac:dyDescent="0.2">
      <c r="A800">
        <v>2021</v>
      </c>
      <c r="B800" t="s">
        <v>62</v>
      </c>
      <c r="C800" t="s">
        <v>39</v>
      </c>
      <c r="D800">
        <v>61321</v>
      </c>
      <c r="E800">
        <v>73705</v>
      </c>
      <c r="F800" t="s">
        <v>8</v>
      </c>
    </row>
    <row r="801" spans="1:6" x14ac:dyDescent="0.2">
      <c r="A801">
        <v>2021</v>
      </c>
      <c r="B801" t="s">
        <v>62</v>
      </c>
      <c r="C801" t="s">
        <v>40</v>
      </c>
      <c r="D801">
        <v>5198</v>
      </c>
      <c r="E801">
        <v>69897</v>
      </c>
      <c r="F801" t="s">
        <v>10</v>
      </c>
    </row>
    <row r="802" spans="1:6" x14ac:dyDescent="0.2">
      <c r="A802">
        <v>2021</v>
      </c>
      <c r="B802" t="s">
        <v>62</v>
      </c>
      <c r="C802" t="s">
        <v>41</v>
      </c>
      <c r="D802">
        <v>54330</v>
      </c>
      <c r="E802">
        <v>72752</v>
      </c>
      <c r="F802" t="s">
        <v>10</v>
      </c>
    </row>
    <row r="803" spans="1:6" x14ac:dyDescent="0.2">
      <c r="A803">
        <v>2021</v>
      </c>
      <c r="B803" t="s">
        <v>62</v>
      </c>
      <c r="C803" t="s">
        <v>42</v>
      </c>
      <c r="D803">
        <v>21148</v>
      </c>
      <c r="E803">
        <v>60841</v>
      </c>
      <c r="F803" t="s">
        <v>10</v>
      </c>
    </row>
    <row r="804" spans="1:6" x14ac:dyDescent="0.2">
      <c r="A804">
        <v>2021</v>
      </c>
      <c r="B804" t="s">
        <v>62</v>
      </c>
      <c r="C804" t="s">
        <v>43</v>
      </c>
      <c r="D804">
        <v>26161</v>
      </c>
      <c r="E804">
        <v>79460</v>
      </c>
      <c r="F804" t="s">
        <v>10</v>
      </c>
    </row>
    <row r="805" spans="1:6" x14ac:dyDescent="0.2">
      <c r="A805">
        <v>2021</v>
      </c>
      <c r="B805" t="s">
        <v>62</v>
      </c>
      <c r="C805" t="s">
        <v>44</v>
      </c>
      <c r="D805">
        <v>64541</v>
      </c>
      <c r="E805">
        <v>87681</v>
      </c>
      <c r="F805" t="s">
        <v>10</v>
      </c>
    </row>
    <row r="806" spans="1:6" x14ac:dyDescent="0.2">
      <c r="A806">
        <v>2021</v>
      </c>
      <c r="B806" t="s">
        <v>62</v>
      </c>
      <c r="C806" t="s">
        <v>45</v>
      </c>
      <c r="D806">
        <v>9043</v>
      </c>
      <c r="E806">
        <v>74454</v>
      </c>
      <c r="F806" t="s">
        <v>8</v>
      </c>
    </row>
    <row r="807" spans="1:6" x14ac:dyDescent="0.2">
      <c r="A807">
        <v>2021</v>
      </c>
      <c r="B807" t="s">
        <v>62</v>
      </c>
      <c r="C807" t="s">
        <v>46</v>
      </c>
      <c r="D807">
        <v>29329</v>
      </c>
      <c r="E807">
        <v>58492</v>
      </c>
      <c r="F807" t="s">
        <v>8</v>
      </c>
    </row>
    <row r="808" spans="1:6" x14ac:dyDescent="0.2">
      <c r="A808">
        <v>2021</v>
      </c>
      <c r="B808" t="s">
        <v>62</v>
      </c>
      <c r="C808" t="s">
        <v>47</v>
      </c>
      <c r="D808">
        <v>5498</v>
      </c>
      <c r="E808">
        <v>64619</v>
      </c>
      <c r="F808" t="s">
        <v>10</v>
      </c>
    </row>
    <row r="809" spans="1:6" x14ac:dyDescent="0.2">
      <c r="A809">
        <v>2021</v>
      </c>
      <c r="B809" t="s">
        <v>62</v>
      </c>
      <c r="C809" t="s">
        <v>48</v>
      </c>
      <c r="D809">
        <v>30774</v>
      </c>
      <c r="E809">
        <v>68990</v>
      </c>
      <c r="F809" t="s">
        <v>8</v>
      </c>
    </row>
    <row r="810" spans="1:6" x14ac:dyDescent="0.2">
      <c r="A810">
        <v>2022</v>
      </c>
      <c r="B810" t="s">
        <v>62</v>
      </c>
      <c r="C810" t="s">
        <v>49</v>
      </c>
      <c r="D810">
        <v>139953</v>
      </c>
      <c r="E810">
        <v>83197</v>
      </c>
      <c r="F810" t="s">
        <v>8</v>
      </c>
    </row>
    <row r="811" spans="1:6" x14ac:dyDescent="0.2">
      <c r="A811">
        <v>2022</v>
      </c>
      <c r="B811" t="s">
        <v>62</v>
      </c>
      <c r="C811" t="s">
        <v>50</v>
      </c>
      <c r="D811">
        <v>24485</v>
      </c>
      <c r="E811">
        <v>70641</v>
      </c>
      <c r="F811" t="s">
        <v>10</v>
      </c>
    </row>
    <row r="812" spans="1:6" x14ac:dyDescent="0.2">
      <c r="A812">
        <v>2022</v>
      </c>
      <c r="B812" t="s">
        <v>62</v>
      </c>
      <c r="C812" t="s">
        <v>51</v>
      </c>
      <c r="D812">
        <v>5970</v>
      </c>
      <c r="E812">
        <v>74986</v>
      </c>
      <c r="F812" t="s">
        <v>10</v>
      </c>
    </row>
    <row r="813" spans="1:6" x14ac:dyDescent="0.2">
      <c r="A813">
        <v>2022</v>
      </c>
      <c r="B813" t="s">
        <v>62</v>
      </c>
      <c r="C813" t="s">
        <v>52</v>
      </c>
      <c r="D813">
        <v>59342</v>
      </c>
      <c r="E813">
        <v>96327</v>
      </c>
      <c r="F813" t="s">
        <v>8</v>
      </c>
    </row>
    <row r="814" spans="1:6" x14ac:dyDescent="0.2">
      <c r="A814">
        <v>2022</v>
      </c>
      <c r="B814" t="s">
        <v>62</v>
      </c>
      <c r="C814" t="s">
        <v>53</v>
      </c>
      <c r="D814">
        <v>41249</v>
      </c>
      <c r="E814">
        <v>91460</v>
      </c>
      <c r="F814" t="s">
        <v>8</v>
      </c>
    </row>
    <row r="815" spans="1:6" x14ac:dyDescent="0.2">
      <c r="A815">
        <v>2022</v>
      </c>
      <c r="B815" t="s">
        <v>62</v>
      </c>
      <c r="C815" t="s">
        <v>54</v>
      </c>
      <c r="D815">
        <v>8381</v>
      </c>
      <c r="E815">
        <v>58180</v>
      </c>
      <c r="F815" t="s">
        <v>10</v>
      </c>
    </row>
    <row r="816" spans="1:6" x14ac:dyDescent="0.2">
      <c r="A816">
        <v>2022</v>
      </c>
      <c r="B816" t="s">
        <v>62</v>
      </c>
      <c r="C816" t="s">
        <v>55</v>
      </c>
      <c r="D816">
        <v>26927</v>
      </c>
      <c r="E816">
        <v>69192</v>
      </c>
      <c r="F816" t="s">
        <v>8</v>
      </c>
    </row>
    <row r="817" spans="1:6" x14ac:dyDescent="0.2">
      <c r="A817">
        <v>2022</v>
      </c>
      <c r="B817" t="s">
        <v>62</v>
      </c>
      <c r="C817" t="s">
        <v>56</v>
      </c>
      <c r="D817">
        <v>4728</v>
      </c>
      <c r="E817">
        <v>62253</v>
      </c>
      <c r="F817" t="s">
        <v>10</v>
      </c>
    </row>
    <row r="818" spans="1:6" x14ac:dyDescent="0.2">
      <c r="A818">
        <v>2022</v>
      </c>
      <c r="B818" t="s">
        <v>63</v>
      </c>
      <c r="C818" t="s">
        <v>7</v>
      </c>
      <c r="D818">
        <v>13692</v>
      </c>
      <c r="E818">
        <v>53785</v>
      </c>
      <c r="F818" t="s">
        <v>8</v>
      </c>
    </row>
    <row r="819" spans="1:6" x14ac:dyDescent="0.2">
      <c r="A819">
        <v>2022</v>
      </c>
      <c r="B819" t="s">
        <v>63</v>
      </c>
      <c r="C819" t="s">
        <v>9</v>
      </c>
      <c r="D819">
        <v>19924</v>
      </c>
      <c r="E819">
        <v>58632</v>
      </c>
      <c r="F819" t="s">
        <v>8</v>
      </c>
    </row>
    <row r="820" spans="1:6" x14ac:dyDescent="0.2">
      <c r="A820">
        <v>2022</v>
      </c>
      <c r="B820" t="s">
        <v>63</v>
      </c>
      <c r="C820" t="s">
        <v>11</v>
      </c>
      <c r="D820">
        <v>15780</v>
      </c>
      <c r="E820">
        <v>49983</v>
      </c>
      <c r="F820" t="s">
        <v>10</v>
      </c>
    </row>
    <row r="821" spans="1:6" x14ac:dyDescent="0.2">
      <c r="A821">
        <v>2022</v>
      </c>
      <c r="B821" t="s">
        <v>63</v>
      </c>
      <c r="C821" t="s">
        <v>12</v>
      </c>
      <c r="D821">
        <v>639529</v>
      </c>
      <c r="E821">
        <v>59909</v>
      </c>
      <c r="F821" t="s">
        <v>10</v>
      </c>
    </row>
    <row r="822" spans="1:6" x14ac:dyDescent="0.2">
      <c r="A822">
        <v>2022</v>
      </c>
      <c r="B822" t="s">
        <v>63</v>
      </c>
      <c r="C822" t="s">
        <v>13</v>
      </c>
      <c r="D822">
        <v>21747</v>
      </c>
      <c r="E822">
        <v>57600</v>
      </c>
      <c r="F822" t="s">
        <v>8</v>
      </c>
    </row>
    <row r="823" spans="1:6" x14ac:dyDescent="0.2">
      <c r="A823">
        <v>2022</v>
      </c>
      <c r="B823" t="s">
        <v>63</v>
      </c>
      <c r="C823" t="s">
        <v>14</v>
      </c>
      <c r="D823">
        <v>13478</v>
      </c>
      <c r="E823">
        <v>63419</v>
      </c>
      <c r="F823" t="s">
        <v>8</v>
      </c>
    </row>
    <row r="824" spans="1:6" x14ac:dyDescent="0.2">
      <c r="A824">
        <v>2022</v>
      </c>
      <c r="B824" t="s">
        <v>63</v>
      </c>
      <c r="C824" t="s">
        <v>15</v>
      </c>
      <c r="D824">
        <v>5386</v>
      </c>
      <c r="E824">
        <v>61284</v>
      </c>
      <c r="F824" t="s">
        <v>10</v>
      </c>
    </row>
    <row r="825" spans="1:6" x14ac:dyDescent="0.2">
      <c r="A825">
        <v>2022</v>
      </c>
      <c r="B825" t="s">
        <v>63</v>
      </c>
      <c r="C825" t="s">
        <v>16</v>
      </c>
      <c r="D825">
        <v>76615</v>
      </c>
      <c r="E825">
        <v>58039</v>
      </c>
      <c r="F825" t="s">
        <v>10</v>
      </c>
    </row>
    <row r="826" spans="1:6" x14ac:dyDescent="0.2">
      <c r="A826">
        <v>2022</v>
      </c>
      <c r="B826" t="s">
        <v>63</v>
      </c>
      <c r="C826" t="s">
        <v>17</v>
      </c>
      <c r="D826">
        <v>29998</v>
      </c>
      <c r="E826">
        <v>59810</v>
      </c>
      <c r="F826" t="s">
        <v>10</v>
      </c>
    </row>
    <row r="827" spans="1:6" x14ac:dyDescent="0.2">
      <c r="A827">
        <v>2022</v>
      </c>
      <c r="B827" t="s">
        <v>63</v>
      </c>
      <c r="C827" t="s">
        <v>18</v>
      </c>
      <c r="D827">
        <v>8163</v>
      </c>
      <c r="E827">
        <v>49475</v>
      </c>
      <c r="F827" t="s">
        <v>10</v>
      </c>
    </row>
    <row r="828" spans="1:6" x14ac:dyDescent="0.2">
      <c r="A828">
        <v>2022</v>
      </c>
      <c r="B828" t="s">
        <v>63</v>
      </c>
      <c r="C828" t="s">
        <v>19</v>
      </c>
      <c r="D828">
        <v>35102</v>
      </c>
      <c r="E828">
        <v>58038</v>
      </c>
      <c r="F828" t="s">
        <v>10</v>
      </c>
    </row>
    <row r="829" spans="1:6" x14ac:dyDescent="0.2">
      <c r="A829">
        <v>2022</v>
      </c>
      <c r="B829" t="s">
        <v>63</v>
      </c>
      <c r="C829" t="s">
        <v>20</v>
      </c>
      <c r="D829">
        <v>16247</v>
      </c>
      <c r="E829">
        <v>55107</v>
      </c>
      <c r="F829" t="s">
        <v>8</v>
      </c>
    </row>
    <row r="830" spans="1:6" x14ac:dyDescent="0.2">
      <c r="A830">
        <v>2022</v>
      </c>
      <c r="B830" t="s">
        <v>63</v>
      </c>
      <c r="C830" t="s">
        <v>21</v>
      </c>
      <c r="D830">
        <v>11966</v>
      </c>
      <c r="E830">
        <v>50392</v>
      </c>
      <c r="F830" t="s">
        <v>8</v>
      </c>
    </row>
    <row r="831" spans="1:6" x14ac:dyDescent="0.2">
      <c r="A831">
        <v>2022</v>
      </c>
      <c r="B831" t="s">
        <v>63</v>
      </c>
      <c r="C831" t="s">
        <v>22</v>
      </c>
      <c r="D831">
        <v>10085</v>
      </c>
      <c r="E831">
        <v>49909</v>
      </c>
      <c r="F831" t="s">
        <v>10</v>
      </c>
    </row>
    <row r="832" spans="1:6" x14ac:dyDescent="0.2">
      <c r="A832">
        <v>2022</v>
      </c>
      <c r="B832" t="s">
        <v>63</v>
      </c>
      <c r="C832" t="s">
        <v>23</v>
      </c>
      <c r="D832">
        <v>18442</v>
      </c>
      <c r="E832">
        <v>55141</v>
      </c>
      <c r="F832" t="s">
        <v>8</v>
      </c>
    </row>
    <row r="833" spans="1:6" x14ac:dyDescent="0.2">
      <c r="A833">
        <v>2022</v>
      </c>
      <c r="B833" t="s">
        <v>63</v>
      </c>
      <c r="C833" t="s">
        <v>24</v>
      </c>
      <c r="D833">
        <v>16110</v>
      </c>
      <c r="E833">
        <v>50832</v>
      </c>
      <c r="F833" t="s">
        <v>8</v>
      </c>
    </row>
    <row r="834" spans="1:6" x14ac:dyDescent="0.2">
      <c r="A834">
        <v>2022</v>
      </c>
      <c r="B834" t="s">
        <v>63</v>
      </c>
      <c r="C834" t="s">
        <v>25</v>
      </c>
      <c r="D834">
        <v>5474</v>
      </c>
      <c r="E834">
        <v>55342</v>
      </c>
      <c r="F834" t="s">
        <v>10</v>
      </c>
    </row>
    <row r="835" spans="1:6" x14ac:dyDescent="0.2">
      <c r="A835">
        <v>2022</v>
      </c>
      <c r="B835" t="s">
        <v>63</v>
      </c>
      <c r="C835" t="s">
        <v>26</v>
      </c>
      <c r="D835">
        <v>21419</v>
      </c>
      <c r="E835">
        <v>61476</v>
      </c>
      <c r="F835" t="s">
        <v>10</v>
      </c>
    </row>
    <row r="836" spans="1:6" x14ac:dyDescent="0.2">
      <c r="A836">
        <v>2022</v>
      </c>
      <c r="B836" t="s">
        <v>63</v>
      </c>
      <c r="C836" t="s">
        <v>27</v>
      </c>
      <c r="D836">
        <v>68761</v>
      </c>
      <c r="E836">
        <v>65886</v>
      </c>
      <c r="F836" t="s">
        <v>8</v>
      </c>
    </row>
    <row r="837" spans="1:6" x14ac:dyDescent="0.2">
      <c r="A837">
        <v>2022</v>
      </c>
      <c r="B837" t="s">
        <v>63</v>
      </c>
      <c r="C837" t="s">
        <v>28</v>
      </c>
      <c r="D837">
        <v>25357</v>
      </c>
      <c r="E837">
        <v>56845</v>
      </c>
      <c r="F837" t="s">
        <v>8</v>
      </c>
    </row>
    <row r="838" spans="1:6" x14ac:dyDescent="0.2">
      <c r="A838">
        <v>2022</v>
      </c>
      <c r="B838" t="s">
        <v>63</v>
      </c>
      <c r="C838" t="s">
        <v>29</v>
      </c>
      <c r="D838">
        <v>20728</v>
      </c>
      <c r="E838">
        <v>58656</v>
      </c>
      <c r="F838" t="s">
        <v>10</v>
      </c>
    </row>
    <row r="839" spans="1:6" x14ac:dyDescent="0.2">
      <c r="A839">
        <v>2022</v>
      </c>
      <c r="B839" t="s">
        <v>63</v>
      </c>
      <c r="C839" t="s">
        <v>30</v>
      </c>
      <c r="D839">
        <v>7557</v>
      </c>
      <c r="E839">
        <v>48620</v>
      </c>
      <c r="F839" t="s">
        <v>8</v>
      </c>
    </row>
    <row r="840" spans="1:6" x14ac:dyDescent="0.2">
      <c r="A840">
        <v>2022</v>
      </c>
      <c r="B840" t="s">
        <v>63</v>
      </c>
      <c r="C840" t="s">
        <v>31</v>
      </c>
      <c r="D840">
        <v>52078</v>
      </c>
      <c r="E840">
        <v>53562</v>
      </c>
      <c r="F840" t="s">
        <v>10</v>
      </c>
    </row>
    <row r="841" spans="1:6" x14ac:dyDescent="0.2">
      <c r="A841">
        <v>2022</v>
      </c>
      <c r="B841" t="s">
        <v>63</v>
      </c>
      <c r="C841" t="s">
        <v>32</v>
      </c>
      <c r="D841">
        <v>4834</v>
      </c>
      <c r="E841">
        <v>55258</v>
      </c>
      <c r="F841" t="s">
        <v>8</v>
      </c>
    </row>
    <row r="842" spans="1:6" x14ac:dyDescent="0.2">
      <c r="A842">
        <v>2022</v>
      </c>
      <c r="B842" t="s">
        <v>63</v>
      </c>
      <c r="C842" t="s">
        <v>33</v>
      </c>
      <c r="D842">
        <v>11559</v>
      </c>
      <c r="E842">
        <v>54735</v>
      </c>
      <c r="F842" t="s">
        <v>8</v>
      </c>
    </row>
    <row r="843" spans="1:6" x14ac:dyDescent="0.2">
      <c r="A843">
        <v>2022</v>
      </c>
      <c r="B843" t="s">
        <v>63</v>
      </c>
      <c r="C843" t="s">
        <v>34</v>
      </c>
      <c r="D843">
        <v>8934</v>
      </c>
      <c r="E843">
        <v>60808</v>
      </c>
      <c r="F843" t="s">
        <v>10</v>
      </c>
    </row>
    <row r="844" spans="1:6" x14ac:dyDescent="0.2">
      <c r="A844">
        <v>2022</v>
      </c>
      <c r="B844" t="s">
        <v>63</v>
      </c>
      <c r="C844" t="s">
        <v>35</v>
      </c>
      <c r="D844">
        <v>4773</v>
      </c>
      <c r="E844">
        <v>64363</v>
      </c>
      <c r="F844" t="s">
        <v>10</v>
      </c>
    </row>
    <row r="845" spans="1:6" x14ac:dyDescent="0.2">
      <c r="A845">
        <v>2022</v>
      </c>
      <c r="B845" t="s">
        <v>63</v>
      </c>
      <c r="C845" t="s">
        <v>36</v>
      </c>
      <c r="D845">
        <v>40687</v>
      </c>
      <c r="E845">
        <v>61124</v>
      </c>
      <c r="F845" t="s">
        <v>8</v>
      </c>
    </row>
    <row r="846" spans="1:6" x14ac:dyDescent="0.2">
      <c r="A846">
        <v>2022</v>
      </c>
      <c r="B846" t="s">
        <v>63</v>
      </c>
      <c r="C846" t="s">
        <v>37</v>
      </c>
      <c r="D846">
        <v>10974</v>
      </c>
      <c r="E846">
        <v>48852</v>
      </c>
      <c r="F846" t="s">
        <v>8</v>
      </c>
    </row>
    <row r="847" spans="1:6" x14ac:dyDescent="0.2">
      <c r="A847">
        <v>2022</v>
      </c>
      <c r="B847" t="s">
        <v>63</v>
      </c>
      <c r="C847" t="s">
        <v>38</v>
      </c>
      <c r="D847">
        <v>67202</v>
      </c>
      <c r="E847">
        <v>60638</v>
      </c>
      <c r="F847" t="s">
        <v>10</v>
      </c>
    </row>
    <row r="848" spans="1:6" x14ac:dyDescent="0.2">
      <c r="A848">
        <v>2022</v>
      </c>
      <c r="B848" t="s">
        <v>63</v>
      </c>
      <c r="C848" t="s">
        <v>39</v>
      </c>
      <c r="D848">
        <v>28199</v>
      </c>
      <c r="E848">
        <v>56123</v>
      </c>
      <c r="F848" t="s">
        <v>10</v>
      </c>
    </row>
    <row r="849" spans="1:6" x14ac:dyDescent="0.2">
      <c r="A849">
        <v>2022</v>
      </c>
      <c r="B849" t="s">
        <v>63</v>
      </c>
      <c r="C849" t="s">
        <v>40</v>
      </c>
      <c r="D849">
        <v>2581</v>
      </c>
      <c r="E849">
        <v>58585</v>
      </c>
      <c r="F849" t="s">
        <v>10</v>
      </c>
    </row>
    <row r="850" spans="1:6" x14ac:dyDescent="0.2">
      <c r="A850">
        <v>2022</v>
      </c>
      <c r="B850" t="s">
        <v>63</v>
      </c>
      <c r="C850" t="s">
        <v>41</v>
      </c>
      <c r="D850">
        <v>35525</v>
      </c>
      <c r="E850">
        <v>53891</v>
      </c>
      <c r="F850" t="s">
        <v>10</v>
      </c>
    </row>
    <row r="851" spans="1:6" x14ac:dyDescent="0.2">
      <c r="A851">
        <v>2022</v>
      </c>
      <c r="B851" t="s">
        <v>63</v>
      </c>
      <c r="C851" t="s">
        <v>42</v>
      </c>
      <c r="D851">
        <v>13345</v>
      </c>
      <c r="E851">
        <v>52841</v>
      </c>
      <c r="F851" t="s">
        <v>10</v>
      </c>
    </row>
    <row r="852" spans="1:6" x14ac:dyDescent="0.2">
      <c r="A852">
        <v>2022</v>
      </c>
      <c r="B852" t="s">
        <v>63</v>
      </c>
      <c r="C852" t="s">
        <v>43</v>
      </c>
      <c r="D852">
        <v>16113</v>
      </c>
      <c r="E852">
        <v>57842</v>
      </c>
      <c r="F852" t="s">
        <v>8</v>
      </c>
    </row>
    <row r="853" spans="1:6" x14ac:dyDescent="0.2">
      <c r="A853">
        <v>2022</v>
      </c>
      <c r="B853" t="s">
        <v>63</v>
      </c>
      <c r="C853" t="s">
        <v>44</v>
      </c>
      <c r="D853">
        <v>57945</v>
      </c>
      <c r="E853">
        <v>59416</v>
      </c>
      <c r="F853" t="s">
        <v>8</v>
      </c>
    </row>
    <row r="854" spans="1:6" x14ac:dyDescent="0.2">
      <c r="A854">
        <v>2022</v>
      </c>
      <c r="B854" t="s">
        <v>63</v>
      </c>
      <c r="C854" t="s">
        <v>45</v>
      </c>
      <c r="D854">
        <v>4664</v>
      </c>
      <c r="E854">
        <v>56458</v>
      </c>
      <c r="F854" t="s">
        <v>10</v>
      </c>
    </row>
    <row r="855" spans="1:6" x14ac:dyDescent="0.2">
      <c r="A855">
        <v>2022</v>
      </c>
      <c r="B855" t="s">
        <v>63</v>
      </c>
      <c r="C855" t="s">
        <v>46</v>
      </c>
      <c r="D855">
        <v>12757</v>
      </c>
      <c r="E855">
        <v>53296</v>
      </c>
      <c r="F855" t="s">
        <v>8</v>
      </c>
    </row>
    <row r="856" spans="1:6" x14ac:dyDescent="0.2">
      <c r="A856">
        <v>2022</v>
      </c>
      <c r="B856" t="s">
        <v>63</v>
      </c>
      <c r="C856" t="s">
        <v>47</v>
      </c>
      <c r="D856">
        <v>2904</v>
      </c>
      <c r="E856">
        <v>58412</v>
      </c>
      <c r="F856" t="s">
        <v>8</v>
      </c>
    </row>
    <row r="857" spans="1:6" x14ac:dyDescent="0.2">
      <c r="A857">
        <v>2022</v>
      </c>
      <c r="B857" t="s">
        <v>63</v>
      </c>
      <c r="C857" t="s">
        <v>48</v>
      </c>
      <c r="D857">
        <v>16563</v>
      </c>
      <c r="E857">
        <v>59183</v>
      </c>
      <c r="F857" t="s">
        <v>10</v>
      </c>
    </row>
    <row r="858" spans="1:6" x14ac:dyDescent="0.2">
      <c r="A858">
        <v>2022</v>
      </c>
      <c r="B858" t="s">
        <v>63</v>
      </c>
      <c r="C858" t="s">
        <v>49</v>
      </c>
      <c r="D858">
        <v>94237</v>
      </c>
      <c r="E858">
        <v>55322</v>
      </c>
      <c r="F858" t="s">
        <v>10</v>
      </c>
    </row>
    <row r="859" spans="1:6" x14ac:dyDescent="0.2">
      <c r="A859">
        <v>2022</v>
      </c>
      <c r="B859" t="s">
        <v>63</v>
      </c>
      <c r="C859" t="s">
        <v>50</v>
      </c>
      <c r="D859">
        <v>12857</v>
      </c>
      <c r="E859">
        <v>50983</v>
      </c>
      <c r="F859" t="s">
        <v>8</v>
      </c>
    </row>
    <row r="860" spans="1:6" x14ac:dyDescent="0.2">
      <c r="A860">
        <v>2022</v>
      </c>
      <c r="B860" t="s">
        <v>63</v>
      </c>
      <c r="C860" t="s">
        <v>51</v>
      </c>
      <c r="D860">
        <v>2503</v>
      </c>
      <c r="E860">
        <v>54501</v>
      </c>
      <c r="F860" t="s">
        <v>8</v>
      </c>
    </row>
    <row r="861" spans="1:6" x14ac:dyDescent="0.2">
      <c r="A861">
        <v>2022</v>
      </c>
      <c r="B861" t="s">
        <v>63</v>
      </c>
      <c r="C861" t="s">
        <v>52</v>
      </c>
      <c r="D861">
        <v>50144</v>
      </c>
      <c r="E861">
        <v>56876</v>
      </c>
      <c r="F861" t="s">
        <v>10</v>
      </c>
    </row>
    <row r="862" spans="1:6" x14ac:dyDescent="0.2">
      <c r="A862">
        <v>2022</v>
      </c>
      <c r="B862" t="s">
        <v>63</v>
      </c>
      <c r="C862" t="s">
        <v>53</v>
      </c>
      <c r="D862">
        <v>64023</v>
      </c>
      <c r="E862">
        <v>59267</v>
      </c>
      <c r="F862" t="s">
        <v>8</v>
      </c>
    </row>
    <row r="863" spans="1:6" x14ac:dyDescent="0.2">
      <c r="A863">
        <v>2022</v>
      </c>
      <c r="B863" t="s">
        <v>63</v>
      </c>
      <c r="C863" t="s">
        <v>54</v>
      </c>
      <c r="D863">
        <v>5755</v>
      </c>
      <c r="E863">
        <v>53876</v>
      </c>
      <c r="F863" t="s">
        <v>10</v>
      </c>
    </row>
    <row r="864" spans="1:6" x14ac:dyDescent="0.2">
      <c r="A864">
        <v>2022</v>
      </c>
      <c r="B864" t="s">
        <v>63</v>
      </c>
      <c r="C864" t="s">
        <v>55</v>
      </c>
      <c r="D864">
        <v>29257</v>
      </c>
      <c r="E864">
        <v>56951</v>
      </c>
      <c r="F864" t="s">
        <v>8</v>
      </c>
    </row>
    <row r="865" spans="1:6" x14ac:dyDescent="0.2">
      <c r="A865">
        <v>2022</v>
      </c>
      <c r="B865" t="s">
        <v>63</v>
      </c>
      <c r="C865" t="s">
        <v>56</v>
      </c>
      <c r="D865">
        <v>3384</v>
      </c>
      <c r="E865">
        <v>50083</v>
      </c>
      <c r="F865" t="s">
        <v>8</v>
      </c>
    </row>
    <row r="866" spans="1:6" x14ac:dyDescent="0.2">
      <c r="A866">
        <v>2022</v>
      </c>
      <c r="B866" t="s">
        <v>64</v>
      </c>
      <c r="C866" t="s">
        <v>7</v>
      </c>
      <c r="D866">
        <v>11180</v>
      </c>
      <c r="E866">
        <v>23618</v>
      </c>
      <c r="F866" t="s">
        <v>10</v>
      </c>
    </row>
    <row r="867" spans="1:6" x14ac:dyDescent="0.2">
      <c r="A867">
        <v>2022</v>
      </c>
      <c r="B867" t="s">
        <v>64</v>
      </c>
      <c r="C867" t="s">
        <v>9</v>
      </c>
      <c r="D867">
        <v>14256</v>
      </c>
      <c r="E867">
        <v>31557</v>
      </c>
      <c r="F867" t="s">
        <v>10</v>
      </c>
    </row>
    <row r="868" spans="1:6" x14ac:dyDescent="0.2">
      <c r="A868">
        <v>2022</v>
      </c>
      <c r="B868" t="s">
        <v>64</v>
      </c>
      <c r="C868" t="s">
        <v>11</v>
      </c>
      <c r="D868">
        <v>7315</v>
      </c>
      <c r="E868">
        <v>23299</v>
      </c>
      <c r="F868" t="s">
        <v>8</v>
      </c>
    </row>
    <row r="869" spans="1:6" x14ac:dyDescent="0.2">
      <c r="A869">
        <v>2022</v>
      </c>
      <c r="B869" t="s">
        <v>64</v>
      </c>
      <c r="C869" t="s">
        <v>12</v>
      </c>
      <c r="D869">
        <v>116191</v>
      </c>
      <c r="E869">
        <v>38379</v>
      </c>
      <c r="F869" t="s">
        <v>8</v>
      </c>
    </row>
    <row r="870" spans="1:6" x14ac:dyDescent="0.2">
      <c r="A870">
        <v>2022</v>
      </c>
      <c r="B870" t="s">
        <v>64</v>
      </c>
      <c r="C870" t="s">
        <v>13</v>
      </c>
      <c r="D870">
        <v>17317</v>
      </c>
      <c r="E870">
        <v>33131</v>
      </c>
      <c r="F870" t="s">
        <v>10</v>
      </c>
    </row>
    <row r="871" spans="1:6" x14ac:dyDescent="0.2">
      <c r="A871">
        <v>2022</v>
      </c>
      <c r="B871" t="s">
        <v>64</v>
      </c>
      <c r="C871" t="s">
        <v>14</v>
      </c>
      <c r="D871">
        <v>10917</v>
      </c>
      <c r="E871">
        <v>30451</v>
      </c>
      <c r="F871" t="s">
        <v>10</v>
      </c>
    </row>
    <row r="872" spans="1:6" x14ac:dyDescent="0.2">
      <c r="A872">
        <v>2022</v>
      </c>
      <c r="B872" t="s">
        <v>64</v>
      </c>
      <c r="C872" t="s">
        <v>15</v>
      </c>
      <c r="D872">
        <v>2710</v>
      </c>
      <c r="E872">
        <v>27264</v>
      </c>
      <c r="F872" t="s">
        <v>10</v>
      </c>
    </row>
    <row r="873" spans="1:6" x14ac:dyDescent="0.2">
      <c r="A873">
        <v>2022</v>
      </c>
      <c r="B873" t="s">
        <v>64</v>
      </c>
      <c r="C873" t="s">
        <v>16</v>
      </c>
      <c r="D873">
        <v>58596</v>
      </c>
      <c r="E873">
        <v>32675</v>
      </c>
      <c r="F873" t="s">
        <v>10</v>
      </c>
    </row>
    <row r="874" spans="1:6" x14ac:dyDescent="0.2">
      <c r="A874">
        <v>2022</v>
      </c>
      <c r="B874" t="s">
        <v>64</v>
      </c>
      <c r="C874" t="s">
        <v>17</v>
      </c>
      <c r="D874">
        <v>25254</v>
      </c>
      <c r="E874">
        <v>27342</v>
      </c>
      <c r="F874" t="s">
        <v>10</v>
      </c>
    </row>
    <row r="875" spans="1:6" x14ac:dyDescent="0.2">
      <c r="A875">
        <v>2022</v>
      </c>
      <c r="B875" t="s">
        <v>64</v>
      </c>
      <c r="C875" t="s">
        <v>18</v>
      </c>
      <c r="D875">
        <v>5038</v>
      </c>
      <c r="E875">
        <v>23770</v>
      </c>
      <c r="F875" t="s">
        <v>8</v>
      </c>
    </row>
    <row r="876" spans="1:6" x14ac:dyDescent="0.2">
      <c r="A876">
        <v>2022</v>
      </c>
      <c r="B876" t="s">
        <v>64</v>
      </c>
      <c r="C876" t="s">
        <v>19</v>
      </c>
      <c r="D876">
        <v>33183</v>
      </c>
      <c r="E876">
        <v>30703</v>
      </c>
      <c r="F876" t="s">
        <v>8</v>
      </c>
    </row>
    <row r="877" spans="1:6" x14ac:dyDescent="0.2">
      <c r="A877">
        <v>2022</v>
      </c>
      <c r="B877" t="s">
        <v>64</v>
      </c>
      <c r="C877" t="s">
        <v>20</v>
      </c>
      <c r="D877">
        <v>15776</v>
      </c>
      <c r="E877">
        <v>25660</v>
      </c>
      <c r="F877" t="s">
        <v>10</v>
      </c>
    </row>
    <row r="878" spans="1:6" x14ac:dyDescent="0.2">
      <c r="A878">
        <v>2022</v>
      </c>
      <c r="B878" t="s">
        <v>64</v>
      </c>
      <c r="C878" t="s">
        <v>21</v>
      </c>
      <c r="D878">
        <v>8796</v>
      </c>
      <c r="E878">
        <v>23261</v>
      </c>
      <c r="F878" t="s">
        <v>8</v>
      </c>
    </row>
    <row r="879" spans="1:6" x14ac:dyDescent="0.2">
      <c r="A879">
        <v>2022</v>
      </c>
      <c r="B879" t="s">
        <v>64</v>
      </c>
      <c r="C879" t="s">
        <v>22</v>
      </c>
      <c r="D879">
        <v>6871</v>
      </c>
      <c r="E879">
        <v>23333</v>
      </c>
      <c r="F879" t="s">
        <v>8</v>
      </c>
    </row>
    <row r="880" spans="1:6" x14ac:dyDescent="0.2">
      <c r="A880">
        <v>2022</v>
      </c>
      <c r="B880" t="s">
        <v>64</v>
      </c>
      <c r="C880" t="s">
        <v>23</v>
      </c>
      <c r="D880">
        <v>10118</v>
      </c>
      <c r="E880">
        <v>24350</v>
      </c>
      <c r="F880" t="s">
        <v>10</v>
      </c>
    </row>
    <row r="881" spans="1:6" x14ac:dyDescent="0.2">
      <c r="A881">
        <v>2022</v>
      </c>
      <c r="B881" t="s">
        <v>64</v>
      </c>
      <c r="C881" t="s">
        <v>24</v>
      </c>
      <c r="D881">
        <v>12912</v>
      </c>
      <c r="E881">
        <v>27789</v>
      </c>
      <c r="F881" t="s">
        <v>10</v>
      </c>
    </row>
    <row r="882" spans="1:6" x14ac:dyDescent="0.2">
      <c r="A882">
        <v>2022</v>
      </c>
      <c r="B882" t="s">
        <v>64</v>
      </c>
      <c r="C882" t="s">
        <v>25</v>
      </c>
      <c r="D882">
        <v>5132</v>
      </c>
      <c r="E882">
        <v>29169</v>
      </c>
      <c r="F882" t="s">
        <v>8</v>
      </c>
    </row>
    <row r="883" spans="1:6" x14ac:dyDescent="0.2">
      <c r="A883">
        <v>2022</v>
      </c>
      <c r="B883" t="s">
        <v>64</v>
      </c>
      <c r="C883" t="s">
        <v>26</v>
      </c>
      <c r="D883">
        <v>15043</v>
      </c>
      <c r="E883">
        <v>30758</v>
      </c>
      <c r="F883" t="s">
        <v>8</v>
      </c>
    </row>
    <row r="884" spans="1:6" x14ac:dyDescent="0.2">
      <c r="A884">
        <v>2022</v>
      </c>
      <c r="B884" t="s">
        <v>64</v>
      </c>
      <c r="C884" t="s">
        <v>27</v>
      </c>
      <c r="D884">
        <v>20740</v>
      </c>
      <c r="E884">
        <v>35500</v>
      </c>
      <c r="F884" t="s">
        <v>10</v>
      </c>
    </row>
    <row r="885" spans="1:6" x14ac:dyDescent="0.2">
      <c r="A885">
        <v>2022</v>
      </c>
      <c r="B885" t="s">
        <v>64</v>
      </c>
      <c r="C885" t="s">
        <v>28</v>
      </c>
      <c r="D885">
        <v>23113</v>
      </c>
      <c r="E885">
        <v>27121</v>
      </c>
      <c r="F885" t="s">
        <v>8</v>
      </c>
    </row>
    <row r="886" spans="1:6" x14ac:dyDescent="0.2">
      <c r="A886">
        <v>2022</v>
      </c>
      <c r="B886" t="s">
        <v>64</v>
      </c>
      <c r="C886" t="s">
        <v>29</v>
      </c>
      <c r="D886">
        <v>15325</v>
      </c>
      <c r="E886">
        <v>29261</v>
      </c>
      <c r="F886" t="s">
        <v>10</v>
      </c>
    </row>
    <row r="887" spans="1:6" x14ac:dyDescent="0.2">
      <c r="A887">
        <v>2022</v>
      </c>
      <c r="B887" t="s">
        <v>64</v>
      </c>
      <c r="C887" t="s">
        <v>30</v>
      </c>
      <c r="D887">
        <v>6514</v>
      </c>
      <c r="E887">
        <v>23817</v>
      </c>
      <c r="F887" t="s">
        <v>8</v>
      </c>
    </row>
    <row r="888" spans="1:6" x14ac:dyDescent="0.2">
      <c r="A888">
        <v>2022</v>
      </c>
      <c r="B888" t="s">
        <v>64</v>
      </c>
      <c r="C888" t="s">
        <v>31</v>
      </c>
      <c r="D888">
        <v>15195</v>
      </c>
      <c r="E888">
        <v>27614</v>
      </c>
      <c r="F888" t="s">
        <v>8</v>
      </c>
    </row>
    <row r="889" spans="1:6" x14ac:dyDescent="0.2">
      <c r="A889">
        <v>2022</v>
      </c>
      <c r="B889" t="s">
        <v>64</v>
      </c>
      <c r="C889" t="s">
        <v>32</v>
      </c>
      <c r="D889">
        <v>5052</v>
      </c>
      <c r="E889">
        <v>25955</v>
      </c>
      <c r="F889" t="s">
        <v>10</v>
      </c>
    </row>
    <row r="890" spans="1:6" x14ac:dyDescent="0.2">
      <c r="A890">
        <v>2022</v>
      </c>
      <c r="B890" t="s">
        <v>64</v>
      </c>
      <c r="C890" t="s">
        <v>33</v>
      </c>
      <c r="D890">
        <v>5609</v>
      </c>
      <c r="E890">
        <v>23213</v>
      </c>
      <c r="F890" t="s">
        <v>10</v>
      </c>
    </row>
    <row r="891" spans="1:6" x14ac:dyDescent="0.2">
      <c r="A891">
        <v>2022</v>
      </c>
      <c r="B891" t="s">
        <v>64</v>
      </c>
      <c r="C891" t="s">
        <v>34</v>
      </c>
      <c r="D891">
        <v>8716</v>
      </c>
      <c r="E891">
        <v>40432</v>
      </c>
      <c r="F891" t="s">
        <v>8</v>
      </c>
    </row>
    <row r="892" spans="1:6" x14ac:dyDescent="0.2">
      <c r="A892">
        <v>2022</v>
      </c>
      <c r="B892" t="s">
        <v>64</v>
      </c>
      <c r="C892" t="s">
        <v>35</v>
      </c>
      <c r="D892">
        <v>4675</v>
      </c>
      <c r="E892">
        <v>28783</v>
      </c>
      <c r="F892" t="s">
        <v>8</v>
      </c>
    </row>
    <row r="893" spans="1:6" x14ac:dyDescent="0.2">
      <c r="A893">
        <v>2022</v>
      </c>
      <c r="B893" t="s">
        <v>64</v>
      </c>
      <c r="C893" t="s">
        <v>36</v>
      </c>
      <c r="D893">
        <v>24526</v>
      </c>
      <c r="E893">
        <v>32347</v>
      </c>
      <c r="F893" t="s">
        <v>10</v>
      </c>
    </row>
    <row r="894" spans="1:6" x14ac:dyDescent="0.2">
      <c r="A894">
        <v>2022</v>
      </c>
      <c r="B894" t="s">
        <v>64</v>
      </c>
      <c r="C894" t="s">
        <v>37</v>
      </c>
      <c r="D894">
        <v>5277</v>
      </c>
      <c r="E894">
        <v>25571</v>
      </c>
      <c r="F894" t="s">
        <v>10</v>
      </c>
    </row>
    <row r="895" spans="1:6" x14ac:dyDescent="0.2">
      <c r="A895">
        <v>2022</v>
      </c>
      <c r="B895" t="s">
        <v>64</v>
      </c>
      <c r="C895" t="s">
        <v>38</v>
      </c>
      <c r="D895">
        <v>65868</v>
      </c>
      <c r="E895">
        <v>41828</v>
      </c>
      <c r="F895" t="s">
        <v>10</v>
      </c>
    </row>
    <row r="896" spans="1:6" x14ac:dyDescent="0.2">
      <c r="A896">
        <v>2022</v>
      </c>
      <c r="B896" t="s">
        <v>64</v>
      </c>
      <c r="C896" t="s">
        <v>39</v>
      </c>
      <c r="D896">
        <v>26474</v>
      </c>
      <c r="E896">
        <v>26460</v>
      </c>
      <c r="F896" t="s">
        <v>10</v>
      </c>
    </row>
    <row r="897" spans="1:6" x14ac:dyDescent="0.2">
      <c r="A897">
        <v>2022</v>
      </c>
      <c r="B897" t="s">
        <v>64</v>
      </c>
      <c r="C897" t="s">
        <v>40</v>
      </c>
      <c r="D897">
        <v>2610</v>
      </c>
      <c r="E897">
        <v>24573</v>
      </c>
      <c r="F897" t="s">
        <v>10</v>
      </c>
    </row>
    <row r="898" spans="1:6" x14ac:dyDescent="0.2">
      <c r="A898">
        <v>2022</v>
      </c>
      <c r="B898" t="s">
        <v>64</v>
      </c>
      <c r="C898" t="s">
        <v>41</v>
      </c>
      <c r="D898">
        <v>29035</v>
      </c>
      <c r="E898">
        <v>26197</v>
      </c>
      <c r="F898" t="s">
        <v>8</v>
      </c>
    </row>
    <row r="899" spans="1:6" x14ac:dyDescent="0.2">
      <c r="A899">
        <v>2022</v>
      </c>
      <c r="B899" t="s">
        <v>64</v>
      </c>
      <c r="C899" t="s">
        <v>42</v>
      </c>
      <c r="D899">
        <v>9209</v>
      </c>
      <c r="E899">
        <v>24600</v>
      </c>
      <c r="F899" t="s">
        <v>8</v>
      </c>
    </row>
    <row r="900" spans="1:6" x14ac:dyDescent="0.2">
      <c r="A900">
        <v>2022</v>
      </c>
      <c r="B900" t="s">
        <v>64</v>
      </c>
      <c r="C900" t="s">
        <v>43</v>
      </c>
      <c r="D900">
        <v>14116</v>
      </c>
      <c r="E900">
        <v>29818</v>
      </c>
      <c r="F900" t="s">
        <v>10</v>
      </c>
    </row>
    <row r="901" spans="1:6" x14ac:dyDescent="0.2">
      <c r="A901">
        <v>2022</v>
      </c>
      <c r="B901" t="s">
        <v>64</v>
      </c>
      <c r="C901" t="s">
        <v>44</v>
      </c>
      <c r="D901">
        <v>33729</v>
      </c>
      <c r="E901">
        <v>28011</v>
      </c>
      <c r="F901" t="s">
        <v>8</v>
      </c>
    </row>
    <row r="902" spans="1:6" x14ac:dyDescent="0.2">
      <c r="A902">
        <v>2022</v>
      </c>
      <c r="B902" t="s">
        <v>64</v>
      </c>
      <c r="C902" t="s">
        <v>45</v>
      </c>
      <c r="D902">
        <v>3873</v>
      </c>
      <c r="E902">
        <v>29680</v>
      </c>
      <c r="F902" t="s">
        <v>8</v>
      </c>
    </row>
    <row r="903" spans="1:6" x14ac:dyDescent="0.2">
      <c r="A903">
        <v>2022</v>
      </c>
      <c r="B903" t="s">
        <v>64</v>
      </c>
      <c r="C903" t="s">
        <v>46</v>
      </c>
      <c r="D903">
        <v>13400</v>
      </c>
      <c r="E903">
        <v>24816</v>
      </c>
      <c r="F903" t="s">
        <v>10</v>
      </c>
    </row>
    <row r="904" spans="1:6" x14ac:dyDescent="0.2">
      <c r="A904">
        <v>2022</v>
      </c>
      <c r="B904" t="s">
        <v>64</v>
      </c>
      <c r="C904" t="s">
        <v>47</v>
      </c>
      <c r="D904">
        <v>3191</v>
      </c>
      <c r="E904">
        <v>23519</v>
      </c>
      <c r="F904" t="s">
        <v>10</v>
      </c>
    </row>
    <row r="905" spans="1:6" x14ac:dyDescent="0.2">
      <c r="A905">
        <v>2022</v>
      </c>
      <c r="B905" t="s">
        <v>64</v>
      </c>
      <c r="C905" t="s">
        <v>48</v>
      </c>
      <c r="D905">
        <v>16924</v>
      </c>
      <c r="E905">
        <v>29878</v>
      </c>
      <c r="F905" t="s">
        <v>8</v>
      </c>
    </row>
    <row r="906" spans="1:6" x14ac:dyDescent="0.2">
      <c r="A906">
        <v>2022</v>
      </c>
      <c r="B906" t="s">
        <v>64</v>
      </c>
      <c r="C906" t="s">
        <v>49</v>
      </c>
      <c r="D906">
        <v>65057</v>
      </c>
      <c r="E906">
        <v>28762</v>
      </c>
      <c r="F906" t="s">
        <v>8</v>
      </c>
    </row>
    <row r="907" spans="1:6" x14ac:dyDescent="0.2">
      <c r="A907">
        <v>2022</v>
      </c>
      <c r="B907" t="s">
        <v>64</v>
      </c>
      <c r="C907" t="s">
        <v>50</v>
      </c>
      <c r="D907">
        <v>7570</v>
      </c>
      <c r="E907">
        <v>26955</v>
      </c>
      <c r="F907" t="s">
        <v>10</v>
      </c>
    </row>
    <row r="908" spans="1:6" x14ac:dyDescent="0.2">
      <c r="A908">
        <v>2022</v>
      </c>
      <c r="B908" t="s">
        <v>64</v>
      </c>
      <c r="C908" t="s">
        <v>51</v>
      </c>
      <c r="D908">
        <v>2268</v>
      </c>
      <c r="E908">
        <v>29863</v>
      </c>
      <c r="F908" t="s">
        <v>8</v>
      </c>
    </row>
    <row r="909" spans="1:6" x14ac:dyDescent="0.2">
      <c r="A909">
        <v>2022</v>
      </c>
      <c r="B909" t="s">
        <v>64</v>
      </c>
      <c r="C909" t="s">
        <v>52</v>
      </c>
      <c r="D909">
        <v>20743</v>
      </c>
      <c r="E909">
        <v>27582</v>
      </c>
      <c r="F909" t="s">
        <v>10</v>
      </c>
    </row>
    <row r="910" spans="1:6" x14ac:dyDescent="0.2">
      <c r="A910">
        <v>2022</v>
      </c>
      <c r="B910" t="s">
        <v>64</v>
      </c>
      <c r="C910" t="s">
        <v>53</v>
      </c>
      <c r="D910">
        <v>20637</v>
      </c>
      <c r="E910">
        <v>32566</v>
      </c>
      <c r="F910" t="s">
        <v>8</v>
      </c>
    </row>
    <row r="911" spans="1:6" x14ac:dyDescent="0.2">
      <c r="A911">
        <v>2022</v>
      </c>
      <c r="B911" t="s">
        <v>64</v>
      </c>
      <c r="C911" t="s">
        <v>54</v>
      </c>
      <c r="D911">
        <v>4658</v>
      </c>
      <c r="E911">
        <v>24256</v>
      </c>
      <c r="F911" t="s">
        <v>8</v>
      </c>
    </row>
    <row r="912" spans="1:6" x14ac:dyDescent="0.2">
      <c r="A912">
        <v>2022</v>
      </c>
      <c r="B912" t="s">
        <v>64</v>
      </c>
      <c r="C912" t="s">
        <v>55</v>
      </c>
      <c r="D912">
        <v>17015</v>
      </c>
      <c r="E912">
        <v>24758</v>
      </c>
      <c r="F912" t="s">
        <v>10</v>
      </c>
    </row>
    <row r="913" spans="1:6" x14ac:dyDescent="0.2">
      <c r="A913">
        <v>2022</v>
      </c>
      <c r="B913" t="s">
        <v>64</v>
      </c>
      <c r="C913" t="s">
        <v>56</v>
      </c>
      <c r="D913">
        <v>2398</v>
      </c>
      <c r="E913">
        <v>27994</v>
      </c>
      <c r="F913" t="s">
        <v>10</v>
      </c>
    </row>
    <row r="914" spans="1:6" x14ac:dyDescent="0.2">
      <c r="A914">
        <v>2022</v>
      </c>
      <c r="B914" t="s">
        <v>65</v>
      </c>
      <c r="C914" t="s">
        <v>7</v>
      </c>
      <c r="D914">
        <v>10189</v>
      </c>
      <c r="E914">
        <v>44607</v>
      </c>
      <c r="F914" t="s">
        <v>8</v>
      </c>
    </row>
    <row r="915" spans="1:6" x14ac:dyDescent="0.2">
      <c r="A915">
        <v>2022</v>
      </c>
      <c r="B915" t="s">
        <v>65</v>
      </c>
      <c r="C915" t="s">
        <v>9</v>
      </c>
      <c r="D915">
        <v>10674</v>
      </c>
      <c r="E915">
        <v>45965</v>
      </c>
      <c r="F915" t="s">
        <v>8</v>
      </c>
    </row>
    <row r="916" spans="1:6" x14ac:dyDescent="0.2">
      <c r="A916">
        <v>2022</v>
      </c>
      <c r="B916" t="s">
        <v>65</v>
      </c>
      <c r="C916" t="s">
        <v>11</v>
      </c>
      <c r="D916">
        <v>5359</v>
      </c>
      <c r="E916">
        <v>42115</v>
      </c>
      <c r="F916" t="s">
        <v>10</v>
      </c>
    </row>
    <row r="917" spans="1:6" x14ac:dyDescent="0.2">
      <c r="A917">
        <v>2022</v>
      </c>
      <c r="B917" t="s">
        <v>65</v>
      </c>
      <c r="C917" t="s">
        <v>12</v>
      </c>
      <c r="D917">
        <v>97442</v>
      </c>
      <c r="E917">
        <v>48293</v>
      </c>
      <c r="F917" t="s">
        <v>10</v>
      </c>
    </row>
    <row r="918" spans="1:6" x14ac:dyDescent="0.2">
      <c r="A918">
        <v>2022</v>
      </c>
      <c r="B918" t="s">
        <v>65</v>
      </c>
      <c r="C918" t="s">
        <v>13</v>
      </c>
      <c r="D918">
        <v>17008</v>
      </c>
      <c r="E918">
        <v>48381</v>
      </c>
      <c r="F918" t="s">
        <v>10</v>
      </c>
    </row>
    <row r="919" spans="1:6" x14ac:dyDescent="0.2">
      <c r="A919">
        <v>2022</v>
      </c>
      <c r="B919" t="s">
        <v>65</v>
      </c>
      <c r="C919" t="s">
        <v>14</v>
      </c>
      <c r="D919">
        <v>18146</v>
      </c>
      <c r="E919">
        <v>40861</v>
      </c>
      <c r="F919" t="s">
        <v>10</v>
      </c>
    </row>
    <row r="920" spans="1:6" x14ac:dyDescent="0.2">
      <c r="A920">
        <v>2022</v>
      </c>
      <c r="B920" t="s">
        <v>65</v>
      </c>
      <c r="C920" t="s">
        <v>15</v>
      </c>
      <c r="D920">
        <v>2052</v>
      </c>
      <c r="E920">
        <v>41636</v>
      </c>
      <c r="F920" t="s">
        <v>10</v>
      </c>
    </row>
    <row r="921" spans="1:6" x14ac:dyDescent="0.2">
      <c r="A921">
        <v>2022</v>
      </c>
      <c r="B921" t="s">
        <v>65</v>
      </c>
      <c r="C921" t="s">
        <v>16</v>
      </c>
      <c r="D921">
        <v>56765</v>
      </c>
      <c r="E921">
        <v>43969</v>
      </c>
      <c r="F921" t="s">
        <v>8</v>
      </c>
    </row>
    <row r="922" spans="1:6" x14ac:dyDescent="0.2">
      <c r="A922">
        <v>2022</v>
      </c>
      <c r="B922" t="s">
        <v>65</v>
      </c>
      <c r="C922" t="s">
        <v>17</v>
      </c>
      <c r="D922">
        <v>18227</v>
      </c>
      <c r="E922">
        <v>43971</v>
      </c>
      <c r="F922" t="s">
        <v>8</v>
      </c>
    </row>
    <row r="923" spans="1:6" x14ac:dyDescent="0.2">
      <c r="A923">
        <v>2022</v>
      </c>
      <c r="B923" t="s">
        <v>65</v>
      </c>
      <c r="C923" t="s">
        <v>18</v>
      </c>
      <c r="D923">
        <v>3845</v>
      </c>
      <c r="E923">
        <v>38615</v>
      </c>
      <c r="F923" t="s">
        <v>10</v>
      </c>
    </row>
    <row r="924" spans="1:6" x14ac:dyDescent="0.2">
      <c r="A924">
        <v>2022</v>
      </c>
      <c r="B924" t="s">
        <v>65</v>
      </c>
      <c r="C924" t="s">
        <v>19</v>
      </c>
      <c r="D924">
        <v>39884</v>
      </c>
      <c r="E924">
        <v>49714</v>
      </c>
      <c r="F924" t="s">
        <v>8</v>
      </c>
    </row>
    <row r="925" spans="1:6" x14ac:dyDescent="0.2">
      <c r="A925">
        <v>2022</v>
      </c>
      <c r="B925" t="s">
        <v>65</v>
      </c>
      <c r="C925" t="s">
        <v>20</v>
      </c>
      <c r="D925">
        <v>12916</v>
      </c>
      <c r="E925">
        <v>39759</v>
      </c>
      <c r="F925" t="s">
        <v>8</v>
      </c>
    </row>
    <row r="926" spans="1:6" x14ac:dyDescent="0.2">
      <c r="A926">
        <v>2022</v>
      </c>
      <c r="B926" t="s">
        <v>65</v>
      </c>
      <c r="C926" t="s">
        <v>21</v>
      </c>
      <c r="D926">
        <v>8547</v>
      </c>
      <c r="E926">
        <v>42534</v>
      </c>
      <c r="F926" t="s">
        <v>10</v>
      </c>
    </row>
    <row r="927" spans="1:6" x14ac:dyDescent="0.2">
      <c r="A927">
        <v>2022</v>
      </c>
      <c r="B927" t="s">
        <v>65</v>
      </c>
      <c r="C927" t="s">
        <v>22</v>
      </c>
      <c r="D927">
        <v>5938</v>
      </c>
      <c r="E927">
        <v>41624</v>
      </c>
      <c r="F927" t="s">
        <v>10</v>
      </c>
    </row>
    <row r="928" spans="1:6" x14ac:dyDescent="0.2">
      <c r="A928">
        <v>2022</v>
      </c>
      <c r="B928" t="s">
        <v>65</v>
      </c>
      <c r="C928" t="s">
        <v>23</v>
      </c>
      <c r="D928">
        <v>10404</v>
      </c>
      <c r="E928">
        <v>40846</v>
      </c>
      <c r="F928" t="s">
        <v>8</v>
      </c>
    </row>
    <row r="929" spans="1:6" x14ac:dyDescent="0.2">
      <c r="A929">
        <v>2021</v>
      </c>
      <c r="B929" t="s">
        <v>65</v>
      </c>
      <c r="C929" t="s">
        <v>24</v>
      </c>
      <c r="D929">
        <v>9280</v>
      </c>
      <c r="E929">
        <v>44963</v>
      </c>
      <c r="F929" t="s">
        <v>8</v>
      </c>
    </row>
    <row r="930" spans="1:6" x14ac:dyDescent="0.2">
      <c r="A930">
        <v>2021</v>
      </c>
      <c r="B930" t="s">
        <v>65</v>
      </c>
      <c r="C930" t="s">
        <v>25</v>
      </c>
      <c r="D930">
        <v>3777</v>
      </c>
      <c r="E930">
        <v>41322</v>
      </c>
      <c r="F930" t="s">
        <v>10</v>
      </c>
    </row>
    <row r="931" spans="1:6" x14ac:dyDescent="0.2">
      <c r="A931">
        <v>2021</v>
      </c>
      <c r="B931" t="s">
        <v>65</v>
      </c>
      <c r="C931" t="s">
        <v>26</v>
      </c>
      <c r="D931">
        <v>19358</v>
      </c>
      <c r="E931">
        <v>50150</v>
      </c>
      <c r="F931" t="s">
        <v>8</v>
      </c>
    </row>
    <row r="932" spans="1:6" x14ac:dyDescent="0.2">
      <c r="A932">
        <v>2021</v>
      </c>
      <c r="B932" t="s">
        <v>65</v>
      </c>
      <c r="C932" t="s">
        <v>27</v>
      </c>
      <c r="D932">
        <v>22046</v>
      </c>
      <c r="E932">
        <v>46421</v>
      </c>
      <c r="F932" t="s">
        <v>10</v>
      </c>
    </row>
    <row r="933" spans="1:6" x14ac:dyDescent="0.2">
      <c r="A933">
        <v>2021</v>
      </c>
      <c r="B933" t="s">
        <v>65</v>
      </c>
      <c r="C933" t="s">
        <v>28</v>
      </c>
      <c r="D933">
        <v>32480</v>
      </c>
      <c r="E933">
        <v>40330</v>
      </c>
      <c r="F933" t="s">
        <v>8</v>
      </c>
    </row>
    <row r="934" spans="1:6" x14ac:dyDescent="0.2">
      <c r="A934">
        <v>2021</v>
      </c>
      <c r="B934" t="s">
        <v>65</v>
      </c>
      <c r="C934" t="s">
        <v>29</v>
      </c>
      <c r="D934">
        <v>17266</v>
      </c>
      <c r="E934">
        <v>41478</v>
      </c>
      <c r="F934" t="s">
        <v>8</v>
      </c>
    </row>
    <row r="935" spans="1:6" x14ac:dyDescent="0.2">
      <c r="A935">
        <v>2021</v>
      </c>
      <c r="B935" t="s">
        <v>65</v>
      </c>
      <c r="C935" t="s">
        <v>30</v>
      </c>
      <c r="D935">
        <v>4589</v>
      </c>
      <c r="E935">
        <v>42243</v>
      </c>
      <c r="F935" t="s">
        <v>10</v>
      </c>
    </row>
    <row r="936" spans="1:6" x14ac:dyDescent="0.2">
      <c r="A936">
        <v>2021</v>
      </c>
      <c r="B936" t="s">
        <v>65</v>
      </c>
      <c r="C936" t="s">
        <v>31</v>
      </c>
      <c r="D936">
        <v>13240</v>
      </c>
      <c r="E936">
        <v>41224</v>
      </c>
      <c r="F936" t="s">
        <v>10</v>
      </c>
    </row>
    <row r="937" spans="1:6" x14ac:dyDescent="0.2">
      <c r="A937">
        <v>2021</v>
      </c>
      <c r="B937" t="s">
        <v>65</v>
      </c>
      <c r="C937" t="s">
        <v>32</v>
      </c>
      <c r="D937">
        <v>4153</v>
      </c>
      <c r="E937">
        <v>37791</v>
      </c>
      <c r="F937" t="s">
        <v>8</v>
      </c>
    </row>
    <row r="938" spans="1:6" x14ac:dyDescent="0.2">
      <c r="A938">
        <v>2021</v>
      </c>
      <c r="B938" t="s">
        <v>65</v>
      </c>
      <c r="C938" t="s">
        <v>33</v>
      </c>
      <c r="D938">
        <v>4572</v>
      </c>
      <c r="E938">
        <v>39587</v>
      </c>
      <c r="F938" t="s">
        <v>8</v>
      </c>
    </row>
    <row r="939" spans="1:6" x14ac:dyDescent="0.2">
      <c r="A939">
        <v>2021</v>
      </c>
      <c r="B939" t="s">
        <v>65</v>
      </c>
      <c r="C939" t="s">
        <v>34</v>
      </c>
      <c r="D939">
        <v>5140</v>
      </c>
      <c r="E939">
        <v>44479</v>
      </c>
      <c r="F939" t="s">
        <v>10</v>
      </c>
    </row>
    <row r="940" spans="1:6" x14ac:dyDescent="0.2">
      <c r="A940">
        <v>2021</v>
      </c>
      <c r="B940" t="s">
        <v>65</v>
      </c>
      <c r="C940" t="s">
        <v>35</v>
      </c>
      <c r="D940">
        <v>4011</v>
      </c>
      <c r="E940">
        <v>45236</v>
      </c>
      <c r="F940" t="s">
        <v>10</v>
      </c>
    </row>
    <row r="941" spans="1:6" x14ac:dyDescent="0.2">
      <c r="A941">
        <v>2021</v>
      </c>
      <c r="B941" t="s">
        <v>65</v>
      </c>
      <c r="C941" t="s">
        <v>36</v>
      </c>
      <c r="D941">
        <v>24469</v>
      </c>
      <c r="E941">
        <v>43373</v>
      </c>
      <c r="F941" t="s">
        <v>10</v>
      </c>
    </row>
    <row r="942" spans="1:6" x14ac:dyDescent="0.2">
      <c r="A942">
        <v>2021</v>
      </c>
      <c r="B942" t="s">
        <v>65</v>
      </c>
      <c r="C942" t="s">
        <v>37</v>
      </c>
      <c r="D942">
        <v>4216</v>
      </c>
      <c r="E942">
        <v>41417</v>
      </c>
      <c r="F942" t="s">
        <v>10</v>
      </c>
    </row>
    <row r="943" spans="1:6" x14ac:dyDescent="0.2">
      <c r="A943">
        <v>2021</v>
      </c>
      <c r="B943" t="s">
        <v>65</v>
      </c>
      <c r="C943" t="s">
        <v>38</v>
      </c>
      <c r="D943">
        <v>72430</v>
      </c>
      <c r="E943">
        <v>49410</v>
      </c>
      <c r="F943" t="s">
        <v>10</v>
      </c>
    </row>
    <row r="944" spans="1:6" x14ac:dyDescent="0.2">
      <c r="A944">
        <v>2021</v>
      </c>
      <c r="B944" t="s">
        <v>65</v>
      </c>
      <c r="C944" t="s">
        <v>39</v>
      </c>
      <c r="D944">
        <v>24457</v>
      </c>
      <c r="E944">
        <v>42624</v>
      </c>
      <c r="F944" t="s">
        <v>8</v>
      </c>
    </row>
    <row r="945" spans="1:6" x14ac:dyDescent="0.2">
      <c r="A945">
        <v>2021</v>
      </c>
      <c r="B945" t="s">
        <v>65</v>
      </c>
      <c r="C945" t="s">
        <v>40</v>
      </c>
      <c r="D945">
        <v>2047</v>
      </c>
      <c r="E945">
        <v>44696</v>
      </c>
      <c r="F945" t="s">
        <v>8</v>
      </c>
    </row>
    <row r="946" spans="1:6" x14ac:dyDescent="0.2">
      <c r="A946">
        <v>2021</v>
      </c>
      <c r="B946" t="s">
        <v>65</v>
      </c>
      <c r="C946" t="s">
        <v>41</v>
      </c>
      <c r="D946">
        <v>23639</v>
      </c>
      <c r="E946">
        <v>41006</v>
      </c>
      <c r="F946" t="s">
        <v>10</v>
      </c>
    </row>
    <row r="947" spans="1:6" x14ac:dyDescent="0.2">
      <c r="A947">
        <v>2021</v>
      </c>
      <c r="B947" t="s">
        <v>65</v>
      </c>
      <c r="C947" t="s">
        <v>42</v>
      </c>
      <c r="D947">
        <v>6589</v>
      </c>
      <c r="E947">
        <v>42151</v>
      </c>
      <c r="F947" t="s">
        <v>8</v>
      </c>
    </row>
    <row r="948" spans="1:6" x14ac:dyDescent="0.2">
      <c r="A948">
        <v>2021</v>
      </c>
      <c r="B948" t="s">
        <v>65</v>
      </c>
      <c r="C948" t="s">
        <v>43</v>
      </c>
      <c r="D948">
        <v>25468</v>
      </c>
      <c r="E948">
        <v>41467</v>
      </c>
      <c r="F948" t="s">
        <v>8</v>
      </c>
    </row>
    <row r="949" spans="1:6" x14ac:dyDescent="0.2">
      <c r="A949">
        <v>2021</v>
      </c>
      <c r="B949" t="s">
        <v>65</v>
      </c>
      <c r="C949" t="s">
        <v>44</v>
      </c>
      <c r="D949">
        <v>33082</v>
      </c>
      <c r="E949">
        <v>41131</v>
      </c>
      <c r="F949" t="s">
        <v>10</v>
      </c>
    </row>
    <row r="950" spans="1:6" x14ac:dyDescent="0.2">
      <c r="A950">
        <v>2021</v>
      </c>
      <c r="B950" t="s">
        <v>65</v>
      </c>
      <c r="C950" t="s">
        <v>45</v>
      </c>
      <c r="D950">
        <v>3537</v>
      </c>
      <c r="E950">
        <v>40466</v>
      </c>
      <c r="F950" t="s">
        <v>10</v>
      </c>
    </row>
    <row r="951" spans="1:6" x14ac:dyDescent="0.2">
      <c r="A951">
        <v>2021</v>
      </c>
      <c r="B951" t="s">
        <v>65</v>
      </c>
      <c r="C951" t="s">
        <v>46</v>
      </c>
      <c r="D951">
        <v>12142</v>
      </c>
      <c r="E951">
        <v>40386</v>
      </c>
      <c r="F951" t="s">
        <v>8</v>
      </c>
    </row>
    <row r="952" spans="1:6" x14ac:dyDescent="0.2">
      <c r="A952">
        <v>2021</v>
      </c>
      <c r="B952" t="s">
        <v>65</v>
      </c>
      <c r="C952" t="s">
        <v>47</v>
      </c>
      <c r="D952">
        <v>2223</v>
      </c>
      <c r="E952">
        <v>40233</v>
      </c>
      <c r="F952" t="s">
        <v>8</v>
      </c>
    </row>
    <row r="953" spans="1:6" x14ac:dyDescent="0.2">
      <c r="A953">
        <v>2021</v>
      </c>
      <c r="B953" t="s">
        <v>65</v>
      </c>
      <c r="C953" t="s">
        <v>48</v>
      </c>
      <c r="D953">
        <v>15931</v>
      </c>
      <c r="E953">
        <v>42227</v>
      </c>
      <c r="F953" t="s">
        <v>10</v>
      </c>
    </row>
    <row r="954" spans="1:6" x14ac:dyDescent="0.2">
      <c r="A954">
        <v>2021</v>
      </c>
      <c r="B954" t="s">
        <v>65</v>
      </c>
      <c r="C954" t="s">
        <v>49</v>
      </c>
      <c r="D954">
        <v>57504</v>
      </c>
      <c r="E954">
        <v>47110</v>
      </c>
      <c r="F954" t="s">
        <v>8</v>
      </c>
    </row>
    <row r="955" spans="1:6" x14ac:dyDescent="0.2">
      <c r="A955">
        <v>2021</v>
      </c>
      <c r="B955" t="s">
        <v>65</v>
      </c>
      <c r="C955" t="s">
        <v>50</v>
      </c>
      <c r="D955">
        <v>6492</v>
      </c>
      <c r="E955">
        <v>43389</v>
      </c>
      <c r="F955" t="s">
        <v>10</v>
      </c>
    </row>
    <row r="956" spans="1:6" x14ac:dyDescent="0.2">
      <c r="A956">
        <v>2021</v>
      </c>
      <c r="B956" t="s">
        <v>65</v>
      </c>
      <c r="C956" t="s">
        <v>51</v>
      </c>
      <c r="D956">
        <v>1990</v>
      </c>
      <c r="E956">
        <v>43394</v>
      </c>
      <c r="F956" t="s">
        <v>8</v>
      </c>
    </row>
    <row r="957" spans="1:6" x14ac:dyDescent="0.2">
      <c r="A957">
        <v>2021</v>
      </c>
      <c r="B957" t="s">
        <v>65</v>
      </c>
      <c r="C957" t="s">
        <v>52</v>
      </c>
      <c r="D957">
        <v>29777</v>
      </c>
      <c r="E957">
        <v>51136</v>
      </c>
      <c r="F957" t="s">
        <v>8</v>
      </c>
    </row>
    <row r="958" spans="1:6" x14ac:dyDescent="0.2">
      <c r="A958">
        <v>2021</v>
      </c>
      <c r="B958" t="s">
        <v>65</v>
      </c>
      <c r="C958" t="s">
        <v>53</v>
      </c>
      <c r="D958">
        <v>19915</v>
      </c>
      <c r="E958">
        <v>48585</v>
      </c>
      <c r="F958" t="s">
        <v>10</v>
      </c>
    </row>
    <row r="959" spans="1:6" x14ac:dyDescent="0.2">
      <c r="A959">
        <v>2021</v>
      </c>
      <c r="B959" t="s">
        <v>65</v>
      </c>
      <c r="C959" t="s">
        <v>54</v>
      </c>
      <c r="D959">
        <v>5797</v>
      </c>
      <c r="E959">
        <v>38080</v>
      </c>
      <c r="F959" t="s">
        <v>10</v>
      </c>
    </row>
    <row r="960" spans="1:6" x14ac:dyDescent="0.2">
      <c r="A960">
        <v>2021</v>
      </c>
      <c r="B960" t="s">
        <v>65</v>
      </c>
      <c r="C960" t="s">
        <v>55</v>
      </c>
      <c r="D960">
        <v>13757</v>
      </c>
      <c r="E960">
        <v>37908</v>
      </c>
      <c r="F960" t="s">
        <v>8</v>
      </c>
    </row>
    <row r="961" spans="1:6" x14ac:dyDescent="0.2">
      <c r="A961">
        <v>2021</v>
      </c>
      <c r="B961" t="s">
        <v>65</v>
      </c>
      <c r="C961" t="s">
        <v>56</v>
      </c>
      <c r="D961">
        <v>1655</v>
      </c>
      <c r="E961">
        <v>45255</v>
      </c>
      <c r="F961" t="s">
        <v>8</v>
      </c>
    </row>
    <row r="962" spans="1:6" x14ac:dyDescent="0.2">
      <c r="A962">
        <v>2020</v>
      </c>
      <c r="B962" t="s">
        <v>6</v>
      </c>
      <c r="C962" t="s">
        <v>7</v>
      </c>
      <c r="D962">
        <v>1843</v>
      </c>
      <c r="E962">
        <v>62388</v>
      </c>
      <c r="F962" t="s">
        <v>10</v>
      </c>
    </row>
    <row r="963" spans="1:6" x14ac:dyDescent="0.2">
      <c r="A963">
        <v>2020</v>
      </c>
      <c r="B963" t="s">
        <v>6</v>
      </c>
      <c r="C963" t="s">
        <v>9</v>
      </c>
      <c r="D963">
        <v>1328</v>
      </c>
      <c r="E963">
        <v>56854</v>
      </c>
      <c r="F963" t="s">
        <v>10</v>
      </c>
    </row>
    <row r="964" spans="1:6" x14ac:dyDescent="0.2">
      <c r="A964">
        <v>2020</v>
      </c>
      <c r="B964" t="s">
        <v>6</v>
      </c>
      <c r="C964" t="s">
        <v>11</v>
      </c>
      <c r="D964">
        <v>2525</v>
      </c>
      <c r="E964">
        <v>53616</v>
      </c>
      <c r="F964" t="s">
        <v>10</v>
      </c>
    </row>
    <row r="965" spans="1:6" x14ac:dyDescent="0.2">
      <c r="A965">
        <v>2020</v>
      </c>
      <c r="B965" t="s">
        <v>6</v>
      </c>
      <c r="C965" t="s">
        <v>12</v>
      </c>
      <c r="D965">
        <v>17605</v>
      </c>
      <c r="E965">
        <v>44595</v>
      </c>
      <c r="F965" t="s">
        <v>10</v>
      </c>
    </row>
    <row r="966" spans="1:6" x14ac:dyDescent="0.2">
      <c r="A966">
        <v>2020</v>
      </c>
      <c r="B966" t="s">
        <v>6</v>
      </c>
      <c r="C966" t="s">
        <v>13</v>
      </c>
      <c r="D966">
        <v>3256</v>
      </c>
      <c r="E966">
        <v>94489</v>
      </c>
      <c r="F966" t="s">
        <v>10</v>
      </c>
    </row>
    <row r="967" spans="1:6" x14ac:dyDescent="0.2">
      <c r="A967">
        <v>2020</v>
      </c>
      <c r="B967" t="s">
        <v>6</v>
      </c>
      <c r="C967" t="s">
        <v>14</v>
      </c>
      <c r="D967">
        <v>441</v>
      </c>
      <c r="E967">
        <v>46054</v>
      </c>
      <c r="F967" t="s">
        <v>8</v>
      </c>
    </row>
    <row r="968" spans="1:6" x14ac:dyDescent="0.2">
      <c r="A968">
        <v>2020</v>
      </c>
      <c r="B968" t="s">
        <v>6</v>
      </c>
      <c r="C968" t="s">
        <v>15</v>
      </c>
      <c r="D968">
        <v>177</v>
      </c>
      <c r="E968">
        <v>45987</v>
      </c>
      <c r="F968" t="s">
        <v>8</v>
      </c>
    </row>
    <row r="969" spans="1:6" x14ac:dyDescent="0.2">
      <c r="A969">
        <v>2020</v>
      </c>
      <c r="B969" t="s">
        <v>6</v>
      </c>
      <c r="C969" t="s">
        <v>16</v>
      </c>
      <c r="D969">
        <v>5289</v>
      </c>
      <c r="E969">
        <v>40681</v>
      </c>
      <c r="F969" t="s">
        <v>10</v>
      </c>
    </row>
    <row r="970" spans="1:6" x14ac:dyDescent="0.2">
      <c r="A970">
        <v>2020</v>
      </c>
      <c r="B970" t="s">
        <v>6</v>
      </c>
      <c r="C970" t="s">
        <v>17</v>
      </c>
      <c r="D970">
        <v>2630</v>
      </c>
      <c r="E970">
        <v>48010</v>
      </c>
      <c r="F970" t="s">
        <v>8</v>
      </c>
    </row>
    <row r="971" spans="1:6" x14ac:dyDescent="0.2">
      <c r="A971">
        <v>2020</v>
      </c>
      <c r="B971" t="s">
        <v>6</v>
      </c>
      <c r="C971" t="s">
        <v>18</v>
      </c>
      <c r="D971">
        <v>2500</v>
      </c>
      <c r="E971">
        <v>45998</v>
      </c>
      <c r="F971" t="s">
        <v>8</v>
      </c>
    </row>
    <row r="972" spans="1:6" x14ac:dyDescent="0.2">
      <c r="A972">
        <v>2020</v>
      </c>
      <c r="B972" t="s">
        <v>6</v>
      </c>
      <c r="C972" t="s">
        <v>19</v>
      </c>
      <c r="D972">
        <v>2785</v>
      </c>
      <c r="E972">
        <v>56101</v>
      </c>
      <c r="F972" t="s">
        <v>10</v>
      </c>
    </row>
    <row r="973" spans="1:6" x14ac:dyDescent="0.2">
      <c r="A973">
        <v>2020</v>
      </c>
      <c r="B973" t="s">
        <v>6</v>
      </c>
      <c r="C973" t="s">
        <v>20</v>
      </c>
      <c r="D973">
        <v>2217</v>
      </c>
      <c r="E973">
        <v>54605</v>
      </c>
      <c r="F973" t="s">
        <v>10</v>
      </c>
    </row>
    <row r="974" spans="1:6" x14ac:dyDescent="0.2">
      <c r="A974">
        <v>2020</v>
      </c>
      <c r="B974" t="s">
        <v>6</v>
      </c>
      <c r="C974" t="s">
        <v>21</v>
      </c>
      <c r="D974">
        <v>2830</v>
      </c>
      <c r="E974">
        <v>48989</v>
      </c>
      <c r="F974" t="s">
        <v>8</v>
      </c>
    </row>
    <row r="975" spans="1:6" x14ac:dyDescent="0.2">
      <c r="A975">
        <v>2020</v>
      </c>
      <c r="B975" t="s">
        <v>6</v>
      </c>
      <c r="C975" t="s">
        <v>22</v>
      </c>
      <c r="D975">
        <v>2658</v>
      </c>
      <c r="E975">
        <v>53004</v>
      </c>
      <c r="F975" t="s">
        <v>8</v>
      </c>
    </row>
    <row r="976" spans="1:6" x14ac:dyDescent="0.2">
      <c r="A976">
        <v>2020</v>
      </c>
      <c r="B976" t="s">
        <v>6</v>
      </c>
      <c r="C976" t="s">
        <v>23</v>
      </c>
      <c r="D976">
        <v>1559</v>
      </c>
      <c r="E976">
        <v>62223</v>
      </c>
      <c r="F976" t="s">
        <v>10</v>
      </c>
    </row>
    <row r="977" spans="1:6" x14ac:dyDescent="0.2">
      <c r="A977">
        <v>2020</v>
      </c>
      <c r="B977" t="s">
        <v>6</v>
      </c>
      <c r="C977" t="s">
        <v>24</v>
      </c>
      <c r="D977">
        <v>3089</v>
      </c>
      <c r="E977">
        <v>90277</v>
      </c>
      <c r="F977" t="s">
        <v>8</v>
      </c>
    </row>
    <row r="978" spans="1:6" x14ac:dyDescent="0.2">
      <c r="A978">
        <v>2020</v>
      </c>
      <c r="B978" t="s">
        <v>6</v>
      </c>
      <c r="C978" t="s">
        <v>25</v>
      </c>
      <c r="D978">
        <v>1372</v>
      </c>
      <c r="E978">
        <v>47187</v>
      </c>
      <c r="F978" t="s">
        <v>10</v>
      </c>
    </row>
    <row r="979" spans="1:6" x14ac:dyDescent="0.2">
      <c r="A979">
        <v>2020</v>
      </c>
      <c r="B979" t="s">
        <v>6</v>
      </c>
      <c r="C979" t="s">
        <v>26</v>
      </c>
      <c r="D979">
        <v>723</v>
      </c>
      <c r="E979">
        <v>49100</v>
      </c>
      <c r="F979" t="s">
        <v>8</v>
      </c>
    </row>
    <row r="980" spans="1:6" x14ac:dyDescent="0.2">
      <c r="A980">
        <v>2020</v>
      </c>
      <c r="B980" t="s">
        <v>6</v>
      </c>
      <c r="C980" t="s">
        <v>27</v>
      </c>
      <c r="D980">
        <v>985</v>
      </c>
      <c r="E980">
        <v>67244</v>
      </c>
      <c r="F980" t="s">
        <v>8</v>
      </c>
    </row>
    <row r="981" spans="1:6" x14ac:dyDescent="0.2">
      <c r="A981">
        <v>2020</v>
      </c>
      <c r="B981" t="s">
        <v>6</v>
      </c>
      <c r="C981" t="s">
        <v>28</v>
      </c>
      <c r="D981">
        <v>3282</v>
      </c>
      <c r="E981">
        <v>46516</v>
      </c>
      <c r="F981" t="s">
        <v>10</v>
      </c>
    </row>
    <row r="982" spans="1:6" x14ac:dyDescent="0.2">
      <c r="A982">
        <v>2020</v>
      </c>
      <c r="B982" t="s">
        <v>6</v>
      </c>
      <c r="C982" t="s">
        <v>29</v>
      </c>
      <c r="D982">
        <v>3071</v>
      </c>
      <c r="E982">
        <v>56521</v>
      </c>
      <c r="F982" t="s">
        <v>10</v>
      </c>
    </row>
    <row r="983" spans="1:6" x14ac:dyDescent="0.2">
      <c r="A983">
        <v>2020</v>
      </c>
      <c r="B983" t="s">
        <v>6</v>
      </c>
      <c r="C983" t="s">
        <v>30</v>
      </c>
      <c r="D983">
        <v>2153</v>
      </c>
      <c r="E983">
        <v>53028</v>
      </c>
      <c r="F983" t="s">
        <v>8</v>
      </c>
    </row>
    <row r="984" spans="1:6" x14ac:dyDescent="0.2">
      <c r="A984">
        <v>2020</v>
      </c>
      <c r="B984" t="s">
        <v>6</v>
      </c>
      <c r="C984" t="s">
        <v>31</v>
      </c>
      <c r="D984">
        <v>1935</v>
      </c>
      <c r="E984">
        <v>49331</v>
      </c>
      <c r="F984" t="s">
        <v>8</v>
      </c>
    </row>
    <row r="985" spans="1:6" x14ac:dyDescent="0.2">
      <c r="A985">
        <v>2020</v>
      </c>
      <c r="B985" t="s">
        <v>6</v>
      </c>
      <c r="C985" t="s">
        <v>32</v>
      </c>
      <c r="D985">
        <v>1771</v>
      </c>
      <c r="E985">
        <v>73090</v>
      </c>
      <c r="F985" t="s">
        <v>10</v>
      </c>
    </row>
    <row r="986" spans="1:6" x14ac:dyDescent="0.2">
      <c r="A986">
        <v>2020</v>
      </c>
      <c r="B986" t="s">
        <v>6</v>
      </c>
      <c r="C986" t="s">
        <v>33</v>
      </c>
      <c r="D986">
        <v>2378</v>
      </c>
      <c r="E986">
        <v>47084</v>
      </c>
      <c r="F986" t="s">
        <v>10</v>
      </c>
    </row>
    <row r="987" spans="1:6" x14ac:dyDescent="0.2">
      <c r="A987">
        <v>2020</v>
      </c>
      <c r="B987" t="s">
        <v>6</v>
      </c>
      <c r="C987" t="s">
        <v>34</v>
      </c>
      <c r="D987">
        <v>641</v>
      </c>
      <c r="E987">
        <v>88872</v>
      </c>
      <c r="F987" t="s">
        <v>10</v>
      </c>
    </row>
    <row r="988" spans="1:6" x14ac:dyDescent="0.2">
      <c r="A988">
        <v>2020</v>
      </c>
      <c r="B988" t="s">
        <v>6</v>
      </c>
      <c r="C988" t="s">
        <v>35</v>
      </c>
      <c r="D988">
        <v>344</v>
      </c>
      <c r="E988">
        <v>48081</v>
      </c>
      <c r="F988" t="s">
        <v>10</v>
      </c>
    </row>
    <row r="989" spans="1:6" x14ac:dyDescent="0.2">
      <c r="A989">
        <v>2020</v>
      </c>
      <c r="B989" t="s">
        <v>6</v>
      </c>
      <c r="C989" t="s">
        <v>36</v>
      </c>
      <c r="D989">
        <v>1003</v>
      </c>
      <c r="E989">
        <v>45981</v>
      </c>
      <c r="F989" t="s">
        <v>10</v>
      </c>
    </row>
    <row r="990" spans="1:6" x14ac:dyDescent="0.2">
      <c r="A990">
        <v>2020</v>
      </c>
      <c r="B990" t="s">
        <v>6</v>
      </c>
      <c r="C990" t="s">
        <v>37</v>
      </c>
      <c r="D990">
        <v>2007</v>
      </c>
      <c r="E990">
        <v>70393</v>
      </c>
      <c r="F990" t="s">
        <v>8</v>
      </c>
    </row>
    <row r="991" spans="1:6" x14ac:dyDescent="0.2">
      <c r="A991">
        <v>2020</v>
      </c>
      <c r="B991" t="s">
        <v>6</v>
      </c>
      <c r="C991" t="s">
        <v>38</v>
      </c>
      <c r="D991">
        <v>3062</v>
      </c>
      <c r="E991">
        <v>47230</v>
      </c>
      <c r="F991" t="s">
        <v>8</v>
      </c>
    </row>
    <row r="992" spans="1:6" x14ac:dyDescent="0.2">
      <c r="A992">
        <v>2020</v>
      </c>
      <c r="B992" t="s">
        <v>6</v>
      </c>
      <c r="C992" t="s">
        <v>39</v>
      </c>
      <c r="D992">
        <v>3330</v>
      </c>
      <c r="E992">
        <v>45062</v>
      </c>
      <c r="F992" t="s">
        <v>10</v>
      </c>
    </row>
    <row r="993" spans="1:6" x14ac:dyDescent="0.2">
      <c r="A993">
        <v>2020</v>
      </c>
      <c r="B993" t="s">
        <v>6</v>
      </c>
      <c r="C993" t="s">
        <v>40</v>
      </c>
      <c r="D993">
        <v>1766</v>
      </c>
      <c r="E993">
        <v>101073</v>
      </c>
      <c r="F993" t="s">
        <v>8</v>
      </c>
    </row>
    <row r="994" spans="1:6" x14ac:dyDescent="0.2">
      <c r="A994">
        <v>2020</v>
      </c>
      <c r="B994" t="s">
        <v>6</v>
      </c>
      <c r="C994" t="s">
        <v>41</v>
      </c>
      <c r="D994">
        <v>2470</v>
      </c>
      <c r="E994">
        <v>57145</v>
      </c>
      <c r="F994" t="s">
        <v>8</v>
      </c>
    </row>
    <row r="995" spans="1:6" x14ac:dyDescent="0.2">
      <c r="A995">
        <v>2020</v>
      </c>
      <c r="B995" t="s">
        <v>6</v>
      </c>
      <c r="C995" t="s">
        <v>42</v>
      </c>
      <c r="D995">
        <v>4348</v>
      </c>
      <c r="E995">
        <v>97135</v>
      </c>
      <c r="F995" t="s">
        <v>10</v>
      </c>
    </row>
    <row r="996" spans="1:6" x14ac:dyDescent="0.2">
      <c r="A996">
        <v>2020</v>
      </c>
      <c r="B996" t="s">
        <v>6</v>
      </c>
      <c r="C996" t="s">
        <v>43</v>
      </c>
      <c r="D996">
        <v>4560</v>
      </c>
      <c r="E996">
        <v>43495</v>
      </c>
      <c r="F996" t="s">
        <v>10</v>
      </c>
    </row>
    <row r="997" spans="1:6" x14ac:dyDescent="0.2">
      <c r="A997">
        <v>2020</v>
      </c>
      <c r="B997" t="s">
        <v>6</v>
      </c>
      <c r="C997" t="s">
        <v>44</v>
      </c>
      <c r="D997">
        <v>3585</v>
      </c>
      <c r="E997">
        <v>68951</v>
      </c>
      <c r="F997" t="s">
        <v>8</v>
      </c>
    </row>
    <row r="998" spans="1:6" x14ac:dyDescent="0.2">
      <c r="A998">
        <v>2020</v>
      </c>
      <c r="B998" t="s">
        <v>6</v>
      </c>
      <c r="C998" t="s">
        <v>45</v>
      </c>
      <c r="D998">
        <v>194</v>
      </c>
      <c r="E998">
        <v>45071</v>
      </c>
      <c r="F998" t="s">
        <v>8</v>
      </c>
    </row>
    <row r="999" spans="1:6" x14ac:dyDescent="0.2">
      <c r="A999">
        <v>2020</v>
      </c>
      <c r="B999" t="s">
        <v>6</v>
      </c>
      <c r="C999" t="s">
        <v>46</v>
      </c>
      <c r="D999">
        <v>1286</v>
      </c>
      <c r="E999">
        <v>46536</v>
      </c>
      <c r="F999" t="s">
        <v>10</v>
      </c>
    </row>
    <row r="1000" spans="1:6" x14ac:dyDescent="0.2">
      <c r="A1000">
        <v>2020</v>
      </c>
      <c r="B1000" t="s">
        <v>6</v>
      </c>
      <c r="C1000" t="s">
        <v>47</v>
      </c>
      <c r="D1000">
        <v>1047</v>
      </c>
      <c r="E1000">
        <v>48904</v>
      </c>
      <c r="F1000" t="s">
        <v>8</v>
      </c>
    </row>
    <row r="1001" spans="1:6" x14ac:dyDescent="0.2">
      <c r="A1001">
        <v>2020</v>
      </c>
      <c r="B1001" t="s">
        <v>6</v>
      </c>
      <c r="C1001" t="s">
        <v>48</v>
      </c>
      <c r="D1001">
        <v>1099</v>
      </c>
      <c r="E1001">
        <v>52634</v>
      </c>
      <c r="F1001" t="s">
        <v>10</v>
      </c>
    </row>
    <row r="1002" spans="1:6" x14ac:dyDescent="0.2">
      <c r="A1002">
        <v>2020</v>
      </c>
      <c r="B1002" t="s">
        <v>6</v>
      </c>
      <c r="C1002" t="s">
        <v>49</v>
      </c>
      <c r="D1002">
        <v>19761</v>
      </c>
      <c r="E1002">
        <v>115449</v>
      </c>
      <c r="F1002" t="s">
        <v>8</v>
      </c>
    </row>
    <row r="1003" spans="1:6" x14ac:dyDescent="0.2">
      <c r="A1003">
        <v>2020</v>
      </c>
      <c r="B1003" t="s">
        <v>6</v>
      </c>
      <c r="C1003" t="s">
        <v>50</v>
      </c>
      <c r="D1003">
        <v>1002</v>
      </c>
      <c r="E1003">
        <v>67171</v>
      </c>
      <c r="F1003" t="s">
        <v>8</v>
      </c>
    </row>
    <row r="1004" spans="1:6" x14ac:dyDescent="0.2">
      <c r="A1004">
        <v>2020</v>
      </c>
      <c r="B1004" t="s">
        <v>6</v>
      </c>
      <c r="C1004" t="s">
        <v>51</v>
      </c>
      <c r="D1004">
        <v>548</v>
      </c>
      <c r="E1004">
        <v>44605</v>
      </c>
      <c r="F1004" t="s">
        <v>10</v>
      </c>
    </row>
    <row r="1005" spans="1:6" x14ac:dyDescent="0.2">
      <c r="A1005">
        <v>2020</v>
      </c>
      <c r="B1005" t="s">
        <v>6</v>
      </c>
      <c r="C1005" t="s">
        <v>52</v>
      </c>
      <c r="D1005">
        <v>2101</v>
      </c>
      <c r="E1005">
        <v>53043</v>
      </c>
      <c r="F1005" t="s">
        <v>10</v>
      </c>
    </row>
    <row r="1006" spans="1:6" x14ac:dyDescent="0.2">
      <c r="A1006">
        <v>2020</v>
      </c>
      <c r="B1006" t="s">
        <v>6</v>
      </c>
      <c r="C1006" t="s">
        <v>53</v>
      </c>
      <c r="D1006">
        <v>7317</v>
      </c>
      <c r="E1006">
        <v>39346</v>
      </c>
      <c r="F1006" t="s">
        <v>8</v>
      </c>
    </row>
    <row r="1007" spans="1:6" x14ac:dyDescent="0.2">
      <c r="A1007">
        <v>2020</v>
      </c>
      <c r="B1007" t="s">
        <v>6</v>
      </c>
      <c r="C1007" t="s">
        <v>54</v>
      </c>
      <c r="D1007">
        <v>1199</v>
      </c>
      <c r="E1007">
        <v>86012</v>
      </c>
      <c r="F1007" t="s">
        <v>8</v>
      </c>
    </row>
    <row r="1008" spans="1:6" x14ac:dyDescent="0.2">
      <c r="A1008">
        <v>2020</v>
      </c>
      <c r="B1008" t="s">
        <v>6</v>
      </c>
      <c r="C1008" t="s">
        <v>55</v>
      </c>
      <c r="D1008">
        <v>2926</v>
      </c>
      <c r="E1008">
        <v>45437</v>
      </c>
      <c r="F1008" t="s">
        <v>10</v>
      </c>
    </row>
    <row r="1009" spans="1:6" x14ac:dyDescent="0.2">
      <c r="A1009">
        <v>2020</v>
      </c>
      <c r="B1009" t="s">
        <v>6</v>
      </c>
      <c r="C1009" t="s">
        <v>56</v>
      </c>
      <c r="D1009">
        <v>1438</v>
      </c>
      <c r="E1009">
        <v>89751</v>
      </c>
      <c r="F1009" t="s">
        <v>10</v>
      </c>
    </row>
    <row r="1010" spans="1:6" x14ac:dyDescent="0.2">
      <c r="A1010">
        <v>2020</v>
      </c>
      <c r="B1010" t="s">
        <v>57</v>
      </c>
      <c r="C1010" t="s">
        <v>7</v>
      </c>
      <c r="D1010">
        <v>9897</v>
      </c>
      <c r="E1010">
        <v>59957</v>
      </c>
      <c r="F1010" t="s">
        <v>10</v>
      </c>
    </row>
    <row r="1011" spans="1:6" x14ac:dyDescent="0.2">
      <c r="A1011">
        <v>2020</v>
      </c>
      <c r="B1011" t="s">
        <v>57</v>
      </c>
      <c r="C1011" t="s">
        <v>9</v>
      </c>
      <c r="D1011">
        <v>12867</v>
      </c>
      <c r="E1011">
        <v>61989</v>
      </c>
      <c r="F1011" t="s">
        <v>10</v>
      </c>
    </row>
    <row r="1012" spans="1:6" x14ac:dyDescent="0.2">
      <c r="A1012">
        <v>2020</v>
      </c>
      <c r="B1012" t="s">
        <v>57</v>
      </c>
      <c r="C1012" t="s">
        <v>11</v>
      </c>
      <c r="D1012">
        <v>6945</v>
      </c>
      <c r="E1012">
        <v>53988</v>
      </c>
      <c r="F1012" t="s">
        <v>10</v>
      </c>
    </row>
    <row r="1013" spans="1:6" x14ac:dyDescent="0.2">
      <c r="A1013">
        <v>2020</v>
      </c>
      <c r="B1013" t="s">
        <v>57</v>
      </c>
      <c r="C1013" t="s">
        <v>12</v>
      </c>
      <c r="D1013">
        <v>80657</v>
      </c>
      <c r="E1013">
        <v>76084</v>
      </c>
      <c r="F1013" t="s">
        <v>8</v>
      </c>
    </row>
    <row r="1014" spans="1:6" x14ac:dyDescent="0.2">
      <c r="A1014">
        <v>2020</v>
      </c>
      <c r="B1014" t="s">
        <v>57</v>
      </c>
      <c r="C1014" t="s">
        <v>13</v>
      </c>
      <c r="D1014">
        <v>19884</v>
      </c>
      <c r="E1014">
        <v>68414</v>
      </c>
      <c r="F1014" t="s">
        <v>8</v>
      </c>
    </row>
    <row r="1015" spans="1:6" x14ac:dyDescent="0.2">
      <c r="A1015">
        <v>2020</v>
      </c>
      <c r="B1015" t="s">
        <v>57</v>
      </c>
      <c r="C1015" t="s">
        <v>14</v>
      </c>
      <c r="D1015">
        <v>9399</v>
      </c>
      <c r="E1015">
        <v>75727</v>
      </c>
      <c r="F1015" t="s">
        <v>10</v>
      </c>
    </row>
    <row r="1016" spans="1:6" x14ac:dyDescent="0.2">
      <c r="A1016">
        <v>2020</v>
      </c>
      <c r="B1016" t="s">
        <v>57</v>
      </c>
      <c r="C1016" t="s">
        <v>15</v>
      </c>
      <c r="D1016">
        <v>2871</v>
      </c>
      <c r="E1016">
        <v>65797</v>
      </c>
      <c r="F1016" t="s">
        <v>8</v>
      </c>
    </row>
    <row r="1017" spans="1:6" x14ac:dyDescent="0.2">
      <c r="A1017">
        <v>2020</v>
      </c>
      <c r="B1017" t="s">
        <v>57</v>
      </c>
      <c r="C1017" t="s">
        <v>16</v>
      </c>
      <c r="D1017">
        <v>70819</v>
      </c>
      <c r="E1017">
        <v>57286</v>
      </c>
      <c r="F1017" t="s">
        <v>8</v>
      </c>
    </row>
    <row r="1018" spans="1:6" x14ac:dyDescent="0.2">
      <c r="A1018">
        <v>2020</v>
      </c>
      <c r="B1018" t="s">
        <v>57</v>
      </c>
      <c r="C1018" t="s">
        <v>17</v>
      </c>
      <c r="D1018">
        <v>20577</v>
      </c>
      <c r="E1018">
        <v>67018</v>
      </c>
      <c r="F1018" t="s">
        <v>10</v>
      </c>
    </row>
    <row r="1019" spans="1:6" x14ac:dyDescent="0.2">
      <c r="A1019">
        <v>2020</v>
      </c>
      <c r="B1019" t="s">
        <v>57</v>
      </c>
      <c r="C1019" t="s">
        <v>18</v>
      </c>
      <c r="D1019">
        <v>8174</v>
      </c>
      <c r="E1019">
        <v>50285</v>
      </c>
      <c r="F1019" t="s">
        <v>10</v>
      </c>
    </row>
    <row r="1020" spans="1:6" x14ac:dyDescent="0.2">
      <c r="A1020">
        <v>2020</v>
      </c>
      <c r="B1020" t="s">
        <v>57</v>
      </c>
      <c r="C1020" t="s">
        <v>19</v>
      </c>
      <c r="D1020">
        <v>32305</v>
      </c>
      <c r="E1020">
        <v>77957</v>
      </c>
      <c r="F1020" t="s">
        <v>8</v>
      </c>
    </row>
    <row r="1021" spans="1:6" x14ac:dyDescent="0.2">
      <c r="A1021">
        <v>2020</v>
      </c>
      <c r="B1021" t="s">
        <v>57</v>
      </c>
      <c r="C1021" t="s">
        <v>20</v>
      </c>
      <c r="D1021">
        <v>15176</v>
      </c>
      <c r="E1021">
        <v>64404</v>
      </c>
      <c r="F1021" t="s">
        <v>8</v>
      </c>
    </row>
    <row r="1022" spans="1:6" x14ac:dyDescent="0.2">
      <c r="A1022">
        <v>2020</v>
      </c>
      <c r="B1022" t="s">
        <v>57</v>
      </c>
      <c r="C1022" t="s">
        <v>21</v>
      </c>
      <c r="D1022">
        <v>9447</v>
      </c>
      <c r="E1022">
        <v>63435</v>
      </c>
      <c r="F1022" t="s">
        <v>10</v>
      </c>
    </row>
    <row r="1023" spans="1:6" x14ac:dyDescent="0.2">
      <c r="A1023">
        <v>2020</v>
      </c>
      <c r="B1023" t="s">
        <v>57</v>
      </c>
      <c r="C1023" t="s">
        <v>22</v>
      </c>
      <c r="D1023">
        <v>7555</v>
      </c>
      <c r="E1023">
        <v>60735</v>
      </c>
      <c r="F1023" t="s">
        <v>8</v>
      </c>
    </row>
    <row r="1024" spans="1:6" x14ac:dyDescent="0.2">
      <c r="A1024">
        <v>2020</v>
      </c>
      <c r="B1024" t="s">
        <v>57</v>
      </c>
      <c r="C1024" t="s">
        <v>23</v>
      </c>
      <c r="D1024">
        <v>9466</v>
      </c>
      <c r="E1024">
        <v>59957</v>
      </c>
      <c r="F1024" t="s">
        <v>10</v>
      </c>
    </row>
    <row r="1025" spans="1:6" x14ac:dyDescent="0.2">
      <c r="A1025">
        <v>2020</v>
      </c>
      <c r="B1025" t="s">
        <v>57</v>
      </c>
      <c r="C1025" t="s">
        <v>24</v>
      </c>
      <c r="D1025">
        <v>10844</v>
      </c>
      <c r="E1025">
        <v>69892</v>
      </c>
      <c r="F1025" t="s">
        <v>8</v>
      </c>
    </row>
    <row r="1026" spans="1:6" x14ac:dyDescent="0.2">
      <c r="A1026">
        <v>2020</v>
      </c>
      <c r="B1026" t="s">
        <v>57</v>
      </c>
      <c r="C1026" t="s">
        <v>25</v>
      </c>
      <c r="D1026">
        <v>5475</v>
      </c>
      <c r="E1026">
        <v>55575</v>
      </c>
      <c r="F1026" t="s">
        <v>8</v>
      </c>
    </row>
    <row r="1027" spans="1:6" x14ac:dyDescent="0.2">
      <c r="A1027">
        <v>2020</v>
      </c>
      <c r="B1027" t="s">
        <v>57</v>
      </c>
      <c r="C1027" t="s">
        <v>26</v>
      </c>
      <c r="D1027">
        <v>16487</v>
      </c>
      <c r="E1027">
        <v>71971</v>
      </c>
      <c r="F1027" t="s">
        <v>10</v>
      </c>
    </row>
    <row r="1028" spans="1:6" x14ac:dyDescent="0.2">
      <c r="A1028">
        <v>2020</v>
      </c>
      <c r="B1028" t="s">
        <v>57</v>
      </c>
      <c r="C1028" t="s">
        <v>27</v>
      </c>
      <c r="D1028">
        <v>21120</v>
      </c>
      <c r="E1028">
        <v>84802</v>
      </c>
      <c r="F1028" t="s">
        <v>10</v>
      </c>
    </row>
    <row r="1029" spans="1:6" x14ac:dyDescent="0.2">
      <c r="A1029">
        <v>2020</v>
      </c>
      <c r="B1029" t="s">
        <v>57</v>
      </c>
      <c r="C1029" t="s">
        <v>28</v>
      </c>
      <c r="D1029">
        <v>19952</v>
      </c>
      <c r="E1029">
        <v>68378</v>
      </c>
      <c r="F1029" t="s">
        <v>8</v>
      </c>
    </row>
    <row r="1030" spans="1:6" x14ac:dyDescent="0.2">
      <c r="A1030">
        <v>2020</v>
      </c>
      <c r="B1030" t="s">
        <v>57</v>
      </c>
      <c r="C1030" t="s">
        <v>29</v>
      </c>
      <c r="D1030">
        <v>16480</v>
      </c>
      <c r="E1030">
        <v>73248</v>
      </c>
      <c r="F1030" t="s">
        <v>8</v>
      </c>
    </row>
    <row r="1031" spans="1:6" x14ac:dyDescent="0.2">
      <c r="A1031">
        <v>2020</v>
      </c>
      <c r="B1031" t="s">
        <v>57</v>
      </c>
      <c r="C1031" t="s">
        <v>30</v>
      </c>
      <c r="D1031">
        <v>5760</v>
      </c>
      <c r="E1031">
        <v>56325</v>
      </c>
      <c r="F1031" t="s">
        <v>10</v>
      </c>
    </row>
    <row r="1032" spans="1:6" x14ac:dyDescent="0.2">
      <c r="A1032">
        <v>2020</v>
      </c>
      <c r="B1032" t="s">
        <v>57</v>
      </c>
      <c r="C1032" t="s">
        <v>31</v>
      </c>
      <c r="D1032">
        <v>14591</v>
      </c>
      <c r="E1032">
        <v>65442</v>
      </c>
      <c r="F1032" t="s">
        <v>10</v>
      </c>
    </row>
    <row r="1033" spans="1:6" x14ac:dyDescent="0.2">
      <c r="A1033">
        <v>2020</v>
      </c>
      <c r="B1033" t="s">
        <v>57</v>
      </c>
      <c r="C1033" t="s">
        <v>32</v>
      </c>
      <c r="D1033">
        <v>6514</v>
      </c>
      <c r="E1033">
        <v>58969</v>
      </c>
      <c r="F1033" t="s">
        <v>10</v>
      </c>
    </row>
    <row r="1034" spans="1:6" x14ac:dyDescent="0.2">
      <c r="A1034">
        <v>2020</v>
      </c>
      <c r="B1034" t="s">
        <v>57</v>
      </c>
      <c r="C1034" t="s">
        <v>33</v>
      </c>
      <c r="D1034">
        <v>7068</v>
      </c>
      <c r="E1034">
        <v>57657</v>
      </c>
      <c r="F1034" t="s">
        <v>10</v>
      </c>
    </row>
    <row r="1035" spans="1:6" x14ac:dyDescent="0.2">
      <c r="A1035">
        <v>2020</v>
      </c>
      <c r="B1035" t="s">
        <v>57</v>
      </c>
      <c r="C1035" t="s">
        <v>34</v>
      </c>
      <c r="D1035">
        <v>5898</v>
      </c>
      <c r="E1035">
        <v>67123</v>
      </c>
      <c r="F1035" t="s">
        <v>10</v>
      </c>
    </row>
    <row r="1036" spans="1:6" x14ac:dyDescent="0.2">
      <c r="A1036">
        <v>2020</v>
      </c>
      <c r="B1036" t="s">
        <v>57</v>
      </c>
      <c r="C1036" t="s">
        <v>35</v>
      </c>
      <c r="D1036">
        <v>4498</v>
      </c>
      <c r="E1036">
        <v>68661</v>
      </c>
      <c r="F1036" t="s">
        <v>8</v>
      </c>
    </row>
    <row r="1037" spans="1:6" x14ac:dyDescent="0.2">
      <c r="A1037">
        <v>2020</v>
      </c>
      <c r="B1037" t="s">
        <v>57</v>
      </c>
      <c r="C1037" t="s">
        <v>36</v>
      </c>
      <c r="D1037">
        <v>22416</v>
      </c>
      <c r="E1037">
        <v>78658</v>
      </c>
      <c r="F1037" t="s">
        <v>8</v>
      </c>
    </row>
    <row r="1038" spans="1:6" x14ac:dyDescent="0.2">
      <c r="A1038">
        <v>2020</v>
      </c>
      <c r="B1038" t="s">
        <v>57</v>
      </c>
      <c r="C1038" t="s">
        <v>37</v>
      </c>
      <c r="D1038">
        <v>5337</v>
      </c>
      <c r="E1038">
        <v>55350</v>
      </c>
      <c r="F1038" t="s">
        <v>10</v>
      </c>
    </row>
    <row r="1039" spans="1:6" x14ac:dyDescent="0.2">
      <c r="A1039">
        <v>2020</v>
      </c>
      <c r="B1039" t="s">
        <v>57</v>
      </c>
      <c r="C1039" t="s">
        <v>38</v>
      </c>
      <c r="D1039">
        <v>50281</v>
      </c>
      <c r="E1039">
        <v>79248</v>
      </c>
      <c r="F1039" t="s">
        <v>8</v>
      </c>
    </row>
    <row r="1040" spans="1:6" x14ac:dyDescent="0.2">
      <c r="A1040">
        <v>2020</v>
      </c>
      <c r="B1040" t="s">
        <v>57</v>
      </c>
      <c r="C1040" t="s">
        <v>39</v>
      </c>
      <c r="D1040">
        <v>26741</v>
      </c>
      <c r="E1040">
        <v>60587</v>
      </c>
      <c r="F1040" t="s">
        <v>8</v>
      </c>
    </row>
    <row r="1041" spans="1:6" x14ac:dyDescent="0.2">
      <c r="A1041">
        <v>2020</v>
      </c>
      <c r="B1041" t="s">
        <v>57</v>
      </c>
      <c r="C1041" t="s">
        <v>40</v>
      </c>
      <c r="D1041">
        <v>3798</v>
      </c>
      <c r="E1041">
        <v>70586</v>
      </c>
      <c r="F1041" t="s">
        <v>10</v>
      </c>
    </row>
    <row r="1042" spans="1:6" x14ac:dyDescent="0.2">
      <c r="A1042">
        <v>2020</v>
      </c>
      <c r="B1042" t="s">
        <v>57</v>
      </c>
      <c r="C1042" t="s">
        <v>41</v>
      </c>
      <c r="D1042">
        <v>23076</v>
      </c>
      <c r="E1042">
        <v>67194</v>
      </c>
      <c r="F1042" t="s">
        <v>10</v>
      </c>
    </row>
    <row r="1043" spans="1:6" x14ac:dyDescent="0.2">
      <c r="A1043">
        <v>2020</v>
      </c>
      <c r="B1043" t="s">
        <v>57</v>
      </c>
      <c r="C1043" t="s">
        <v>42</v>
      </c>
      <c r="D1043">
        <v>9765</v>
      </c>
      <c r="E1043">
        <v>58777</v>
      </c>
      <c r="F1043" t="s">
        <v>8</v>
      </c>
    </row>
    <row r="1044" spans="1:6" x14ac:dyDescent="0.2">
      <c r="A1044">
        <v>2020</v>
      </c>
      <c r="B1044" t="s">
        <v>57</v>
      </c>
      <c r="C1044" t="s">
        <v>43</v>
      </c>
      <c r="D1044">
        <v>14244</v>
      </c>
      <c r="E1044">
        <v>66523</v>
      </c>
      <c r="F1044" t="s">
        <v>8</v>
      </c>
    </row>
    <row r="1045" spans="1:6" x14ac:dyDescent="0.2">
      <c r="A1045">
        <v>2020</v>
      </c>
      <c r="B1045" t="s">
        <v>57</v>
      </c>
      <c r="C1045" t="s">
        <v>44</v>
      </c>
      <c r="D1045">
        <v>28749</v>
      </c>
      <c r="E1045">
        <v>72852</v>
      </c>
      <c r="F1045" t="s">
        <v>10</v>
      </c>
    </row>
    <row r="1046" spans="1:6" x14ac:dyDescent="0.2">
      <c r="A1046">
        <v>2020</v>
      </c>
      <c r="B1046" t="s">
        <v>57</v>
      </c>
      <c r="C1046" t="s">
        <v>45</v>
      </c>
      <c r="D1046">
        <v>3743</v>
      </c>
      <c r="E1046">
        <v>67579</v>
      </c>
      <c r="F1046" t="s">
        <v>8</v>
      </c>
    </row>
    <row r="1047" spans="1:6" x14ac:dyDescent="0.2">
      <c r="A1047">
        <v>2020</v>
      </c>
      <c r="B1047" t="s">
        <v>57</v>
      </c>
      <c r="C1047" t="s">
        <v>46</v>
      </c>
      <c r="D1047">
        <v>12124</v>
      </c>
      <c r="E1047">
        <v>58634</v>
      </c>
      <c r="F1047" t="s">
        <v>10</v>
      </c>
    </row>
    <row r="1048" spans="1:6" x14ac:dyDescent="0.2">
      <c r="A1048">
        <v>2020</v>
      </c>
      <c r="B1048" t="s">
        <v>57</v>
      </c>
      <c r="C1048" t="s">
        <v>47</v>
      </c>
      <c r="D1048">
        <v>3884</v>
      </c>
      <c r="E1048">
        <v>54981</v>
      </c>
      <c r="F1048" t="s">
        <v>8</v>
      </c>
    </row>
    <row r="1049" spans="1:6" x14ac:dyDescent="0.2">
      <c r="A1049">
        <v>2020</v>
      </c>
      <c r="B1049" t="s">
        <v>57</v>
      </c>
      <c r="C1049" t="s">
        <v>48</v>
      </c>
      <c r="D1049">
        <v>12110</v>
      </c>
      <c r="E1049">
        <v>63033</v>
      </c>
      <c r="F1049" t="s">
        <v>8</v>
      </c>
    </row>
    <row r="1050" spans="1:6" x14ac:dyDescent="0.2">
      <c r="A1050">
        <v>2020</v>
      </c>
      <c r="B1050" t="s">
        <v>57</v>
      </c>
      <c r="C1050" t="s">
        <v>49</v>
      </c>
      <c r="D1050">
        <v>51405</v>
      </c>
      <c r="E1050">
        <v>71554</v>
      </c>
      <c r="F1050" t="s">
        <v>10</v>
      </c>
    </row>
    <row r="1051" spans="1:6" x14ac:dyDescent="0.2">
      <c r="A1051">
        <v>2020</v>
      </c>
      <c r="B1051" t="s">
        <v>57</v>
      </c>
      <c r="C1051" t="s">
        <v>50</v>
      </c>
      <c r="D1051">
        <v>11572</v>
      </c>
      <c r="E1051">
        <v>57052</v>
      </c>
      <c r="F1051" t="s">
        <v>10</v>
      </c>
    </row>
    <row r="1052" spans="1:6" x14ac:dyDescent="0.2">
      <c r="A1052">
        <v>2020</v>
      </c>
      <c r="B1052" t="s">
        <v>57</v>
      </c>
      <c r="C1052" t="s">
        <v>51</v>
      </c>
      <c r="D1052">
        <v>2878</v>
      </c>
      <c r="E1052">
        <v>57025</v>
      </c>
      <c r="F1052" t="s">
        <v>8</v>
      </c>
    </row>
    <row r="1053" spans="1:6" x14ac:dyDescent="0.2">
      <c r="A1053">
        <v>2020</v>
      </c>
      <c r="B1053" t="s">
        <v>57</v>
      </c>
      <c r="C1053" t="s">
        <v>52</v>
      </c>
      <c r="D1053">
        <v>21508</v>
      </c>
      <c r="E1053">
        <v>64050</v>
      </c>
      <c r="F1053" t="s">
        <v>8</v>
      </c>
    </row>
    <row r="1054" spans="1:6" x14ac:dyDescent="0.2">
      <c r="A1054">
        <v>2020</v>
      </c>
      <c r="B1054" t="s">
        <v>57</v>
      </c>
      <c r="C1054" t="s">
        <v>53</v>
      </c>
      <c r="D1054">
        <v>26015</v>
      </c>
      <c r="E1054">
        <v>70432</v>
      </c>
      <c r="F1054" t="s">
        <v>10</v>
      </c>
    </row>
    <row r="1055" spans="1:6" x14ac:dyDescent="0.2">
      <c r="A1055">
        <v>2020</v>
      </c>
      <c r="B1055" t="s">
        <v>57</v>
      </c>
      <c r="C1055" t="s">
        <v>54</v>
      </c>
      <c r="D1055">
        <v>4435</v>
      </c>
      <c r="E1055">
        <v>78255</v>
      </c>
      <c r="F1055" t="s">
        <v>10</v>
      </c>
    </row>
    <row r="1056" spans="1:6" x14ac:dyDescent="0.2">
      <c r="A1056">
        <v>2020</v>
      </c>
      <c r="B1056" t="s">
        <v>57</v>
      </c>
      <c r="C1056" t="s">
        <v>55</v>
      </c>
      <c r="D1056">
        <v>14814</v>
      </c>
      <c r="E1056">
        <v>68063</v>
      </c>
      <c r="F1056" t="s">
        <v>10</v>
      </c>
    </row>
    <row r="1057" spans="1:6" x14ac:dyDescent="0.2">
      <c r="A1057">
        <v>2020</v>
      </c>
      <c r="B1057" t="s">
        <v>57</v>
      </c>
      <c r="C1057" t="s">
        <v>56</v>
      </c>
      <c r="D1057">
        <v>3375</v>
      </c>
      <c r="E1057">
        <v>59554</v>
      </c>
      <c r="F1057" t="s">
        <v>10</v>
      </c>
    </row>
    <row r="1058" spans="1:6" x14ac:dyDescent="0.2">
      <c r="A1058">
        <v>2020</v>
      </c>
      <c r="B1058" t="s">
        <v>58</v>
      </c>
      <c r="C1058" t="s">
        <v>7</v>
      </c>
      <c r="D1058">
        <v>5566</v>
      </c>
      <c r="E1058">
        <v>63068</v>
      </c>
      <c r="F1058" t="s">
        <v>10</v>
      </c>
    </row>
    <row r="1059" spans="1:6" x14ac:dyDescent="0.2">
      <c r="A1059">
        <v>2020</v>
      </c>
      <c r="B1059" t="s">
        <v>58</v>
      </c>
      <c r="C1059" t="s">
        <v>9</v>
      </c>
      <c r="D1059">
        <v>4926</v>
      </c>
      <c r="E1059">
        <v>82139</v>
      </c>
      <c r="F1059" t="s">
        <v>8</v>
      </c>
    </row>
    <row r="1060" spans="1:6" x14ac:dyDescent="0.2">
      <c r="A1060">
        <v>2020</v>
      </c>
      <c r="B1060" t="s">
        <v>58</v>
      </c>
      <c r="C1060" t="s">
        <v>11</v>
      </c>
      <c r="D1060">
        <v>2918</v>
      </c>
      <c r="E1060">
        <v>53984</v>
      </c>
      <c r="F1060" t="s">
        <v>8</v>
      </c>
    </row>
    <row r="1061" spans="1:6" x14ac:dyDescent="0.2">
      <c r="A1061">
        <v>2020</v>
      </c>
      <c r="B1061" t="s">
        <v>58</v>
      </c>
      <c r="C1061" t="s">
        <v>12</v>
      </c>
      <c r="D1061">
        <v>44706</v>
      </c>
      <c r="E1061">
        <v>101627</v>
      </c>
      <c r="F1061" t="s">
        <v>10</v>
      </c>
    </row>
    <row r="1062" spans="1:6" x14ac:dyDescent="0.2">
      <c r="A1062">
        <v>2020</v>
      </c>
      <c r="B1062" t="s">
        <v>58</v>
      </c>
      <c r="C1062" t="s">
        <v>13</v>
      </c>
      <c r="D1062">
        <v>5804</v>
      </c>
      <c r="E1062">
        <v>76677</v>
      </c>
      <c r="F1062" t="s">
        <v>8</v>
      </c>
    </row>
    <row r="1063" spans="1:6" x14ac:dyDescent="0.2">
      <c r="A1063">
        <v>2020</v>
      </c>
      <c r="B1063" t="s">
        <v>58</v>
      </c>
      <c r="C1063" t="s">
        <v>14</v>
      </c>
      <c r="D1063">
        <v>4408</v>
      </c>
      <c r="E1063">
        <v>88569</v>
      </c>
      <c r="F1063" t="s">
        <v>8</v>
      </c>
    </row>
    <row r="1064" spans="1:6" x14ac:dyDescent="0.2">
      <c r="A1064">
        <v>2020</v>
      </c>
      <c r="B1064" t="s">
        <v>58</v>
      </c>
      <c r="C1064" t="s">
        <v>15</v>
      </c>
      <c r="D1064">
        <v>661</v>
      </c>
      <c r="E1064">
        <v>70153</v>
      </c>
      <c r="F1064" t="s">
        <v>10</v>
      </c>
    </row>
    <row r="1065" spans="1:6" x14ac:dyDescent="0.2">
      <c r="A1065">
        <v>2020</v>
      </c>
      <c r="B1065" t="s">
        <v>58</v>
      </c>
      <c r="C1065" t="s">
        <v>16</v>
      </c>
      <c r="D1065">
        <v>20548</v>
      </c>
      <c r="E1065">
        <v>67740</v>
      </c>
      <c r="F1065" t="s">
        <v>10</v>
      </c>
    </row>
    <row r="1066" spans="1:6" x14ac:dyDescent="0.2">
      <c r="A1066">
        <v>2020</v>
      </c>
      <c r="B1066" t="s">
        <v>58</v>
      </c>
      <c r="C1066" t="s">
        <v>17</v>
      </c>
      <c r="D1066">
        <v>9884</v>
      </c>
      <c r="E1066">
        <v>65168</v>
      </c>
      <c r="F1066" t="s">
        <v>8</v>
      </c>
    </row>
    <row r="1067" spans="1:6" x14ac:dyDescent="0.2">
      <c r="A1067">
        <v>2020</v>
      </c>
      <c r="B1067" t="s">
        <v>58</v>
      </c>
      <c r="C1067" t="s">
        <v>18</v>
      </c>
      <c r="D1067">
        <v>2807</v>
      </c>
      <c r="E1067">
        <v>69932</v>
      </c>
      <c r="F1067" t="s">
        <v>8</v>
      </c>
    </row>
    <row r="1068" spans="1:6" x14ac:dyDescent="0.2">
      <c r="A1068">
        <v>2020</v>
      </c>
      <c r="B1068" t="s">
        <v>58</v>
      </c>
      <c r="C1068" t="s">
        <v>19</v>
      </c>
      <c r="D1068">
        <v>17883</v>
      </c>
      <c r="E1068">
        <v>77895</v>
      </c>
      <c r="F1068" t="s">
        <v>10</v>
      </c>
    </row>
    <row r="1069" spans="1:6" x14ac:dyDescent="0.2">
      <c r="A1069">
        <v>2020</v>
      </c>
      <c r="B1069" t="s">
        <v>58</v>
      </c>
      <c r="C1069" t="s">
        <v>20</v>
      </c>
      <c r="D1069">
        <v>8825</v>
      </c>
      <c r="E1069">
        <v>68680</v>
      </c>
      <c r="F1069" t="s">
        <v>8</v>
      </c>
    </row>
    <row r="1070" spans="1:6" x14ac:dyDescent="0.2">
      <c r="A1070">
        <v>2020</v>
      </c>
      <c r="B1070" t="s">
        <v>58</v>
      </c>
      <c r="C1070" t="s">
        <v>21</v>
      </c>
      <c r="D1070">
        <v>4142</v>
      </c>
      <c r="E1070">
        <v>66257</v>
      </c>
      <c r="F1070" t="s">
        <v>10</v>
      </c>
    </row>
    <row r="1071" spans="1:6" x14ac:dyDescent="0.2">
      <c r="A1071">
        <v>2020</v>
      </c>
      <c r="B1071" t="s">
        <v>58</v>
      </c>
      <c r="C1071" t="s">
        <v>22</v>
      </c>
      <c r="D1071">
        <v>3143</v>
      </c>
      <c r="E1071">
        <v>65206</v>
      </c>
      <c r="F1071" t="s">
        <v>8</v>
      </c>
    </row>
    <row r="1072" spans="1:6" x14ac:dyDescent="0.2">
      <c r="A1072">
        <v>2020</v>
      </c>
      <c r="B1072" t="s">
        <v>58</v>
      </c>
      <c r="C1072" t="s">
        <v>23</v>
      </c>
      <c r="D1072">
        <v>4443</v>
      </c>
      <c r="E1072">
        <v>65208</v>
      </c>
      <c r="F1072" t="s">
        <v>8</v>
      </c>
    </row>
    <row r="1073" spans="1:6" x14ac:dyDescent="0.2">
      <c r="A1073">
        <v>2020</v>
      </c>
      <c r="B1073" t="s">
        <v>58</v>
      </c>
      <c r="C1073" t="s">
        <v>24</v>
      </c>
      <c r="D1073">
        <v>4428</v>
      </c>
      <c r="E1073">
        <v>81881</v>
      </c>
      <c r="F1073" t="s">
        <v>10</v>
      </c>
    </row>
    <row r="1074" spans="1:6" x14ac:dyDescent="0.2">
      <c r="A1074">
        <v>2020</v>
      </c>
      <c r="B1074" t="s">
        <v>58</v>
      </c>
      <c r="C1074" t="s">
        <v>25</v>
      </c>
      <c r="D1074">
        <v>1856</v>
      </c>
      <c r="E1074">
        <v>61894</v>
      </c>
      <c r="F1074" t="s">
        <v>10</v>
      </c>
    </row>
    <row r="1075" spans="1:6" x14ac:dyDescent="0.2">
      <c r="A1075">
        <v>2020</v>
      </c>
      <c r="B1075" t="s">
        <v>58</v>
      </c>
      <c r="C1075" t="s">
        <v>26</v>
      </c>
      <c r="D1075">
        <v>4035</v>
      </c>
      <c r="E1075">
        <v>84350</v>
      </c>
      <c r="F1075" t="s">
        <v>8</v>
      </c>
    </row>
    <row r="1076" spans="1:6" x14ac:dyDescent="0.2">
      <c r="A1076">
        <v>2020</v>
      </c>
      <c r="B1076" t="s">
        <v>58</v>
      </c>
      <c r="C1076" t="s">
        <v>27</v>
      </c>
      <c r="D1076">
        <v>6711</v>
      </c>
      <c r="E1076">
        <v>94576</v>
      </c>
      <c r="F1076" t="s">
        <v>8</v>
      </c>
    </row>
    <row r="1077" spans="1:6" x14ac:dyDescent="0.2">
      <c r="A1077">
        <v>2020</v>
      </c>
      <c r="B1077" t="s">
        <v>58</v>
      </c>
      <c r="C1077" t="s">
        <v>28</v>
      </c>
      <c r="D1077">
        <v>16070</v>
      </c>
      <c r="E1077">
        <v>73537</v>
      </c>
      <c r="F1077" t="s">
        <v>10</v>
      </c>
    </row>
    <row r="1078" spans="1:6" x14ac:dyDescent="0.2">
      <c r="A1078">
        <v>2020</v>
      </c>
      <c r="B1078" t="s">
        <v>58</v>
      </c>
      <c r="C1078" t="s">
        <v>29</v>
      </c>
      <c r="D1078">
        <v>8487</v>
      </c>
      <c r="E1078">
        <v>73096</v>
      </c>
      <c r="F1078" t="s">
        <v>10</v>
      </c>
    </row>
    <row r="1079" spans="1:6" x14ac:dyDescent="0.2">
      <c r="A1079">
        <v>2020</v>
      </c>
      <c r="B1079" t="s">
        <v>58</v>
      </c>
      <c r="C1079" t="s">
        <v>30</v>
      </c>
      <c r="D1079">
        <v>2421</v>
      </c>
      <c r="E1079">
        <v>55254</v>
      </c>
      <c r="F1079" t="s">
        <v>10</v>
      </c>
    </row>
    <row r="1080" spans="1:6" x14ac:dyDescent="0.2">
      <c r="A1080">
        <v>2020</v>
      </c>
      <c r="B1080" t="s">
        <v>58</v>
      </c>
      <c r="C1080" t="s">
        <v>31</v>
      </c>
      <c r="D1080">
        <v>6476</v>
      </c>
      <c r="E1080">
        <v>64359</v>
      </c>
      <c r="F1080" t="s">
        <v>10</v>
      </c>
    </row>
    <row r="1081" spans="1:6" x14ac:dyDescent="0.2">
      <c r="A1081">
        <v>2020</v>
      </c>
      <c r="B1081" t="s">
        <v>58</v>
      </c>
      <c r="C1081" t="s">
        <v>32</v>
      </c>
      <c r="D1081">
        <v>1634</v>
      </c>
      <c r="E1081">
        <v>56194</v>
      </c>
      <c r="F1081" t="s">
        <v>10</v>
      </c>
    </row>
    <row r="1082" spans="1:6" x14ac:dyDescent="0.2">
      <c r="A1082">
        <v>2020</v>
      </c>
      <c r="B1082" t="s">
        <v>58</v>
      </c>
      <c r="C1082" t="s">
        <v>33</v>
      </c>
      <c r="D1082">
        <v>1988</v>
      </c>
      <c r="E1082">
        <v>57566</v>
      </c>
      <c r="F1082" t="s">
        <v>8</v>
      </c>
    </row>
    <row r="1083" spans="1:6" x14ac:dyDescent="0.2">
      <c r="A1083">
        <v>2020</v>
      </c>
      <c r="B1083" t="s">
        <v>58</v>
      </c>
      <c r="C1083" t="s">
        <v>34</v>
      </c>
      <c r="D1083">
        <v>2066</v>
      </c>
      <c r="E1083">
        <v>64543</v>
      </c>
      <c r="F1083" t="s">
        <v>8</v>
      </c>
    </row>
    <row r="1084" spans="1:6" x14ac:dyDescent="0.2">
      <c r="A1084">
        <v>2020</v>
      </c>
      <c r="B1084" t="s">
        <v>58</v>
      </c>
      <c r="C1084" t="s">
        <v>35</v>
      </c>
      <c r="D1084">
        <v>2032</v>
      </c>
      <c r="E1084">
        <v>77722</v>
      </c>
      <c r="F1084" t="s">
        <v>10</v>
      </c>
    </row>
    <row r="1085" spans="1:6" x14ac:dyDescent="0.2">
      <c r="A1085">
        <v>2020</v>
      </c>
      <c r="B1085" t="s">
        <v>58</v>
      </c>
      <c r="C1085" t="s">
        <v>36</v>
      </c>
      <c r="D1085">
        <v>8976</v>
      </c>
      <c r="E1085">
        <v>86088</v>
      </c>
      <c r="F1085" t="s">
        <v>8</v>
      </c>
    </row>
    <row r="1086" spans="1:6" x14ac:dyDescent="0.2">
      <c r="A1086">
        <v>2020</v>
      </c>
      <c r="B1086" t="s">
        <v>58</v>
      </c>
      <c r="C1086" t="s">
        <v>37</v>
      </c>
      <c r="D1086">
        <v>1768</v>
      </c>
      <c r="E1086">
        <v>59139</v>
      </c>
      <c r="F1086" t="s">
        <v>8</v>
      </c>
    </row>
    <row r="1087" spans="1:6" x14ac:dyDescent="0.2">
      <c r="A1087">
        <v>2020</v>
      </c>
      <c r="B1087" t="s">
        <v>58</v>
      </c>
      <c r="C1087" t="s">
        <v>38</v>
      </c>
      <c r="D1087">
        <v>16910</v>
      </c>
      <c r="E1087">
        <v>73614</v>
      </c>
      <c r="F1087" t="s">
        <v>10</v>
      </c>
    </row>
    <row r="1088" spans="1:6" x14ac:dyDescent="0.2">
      <c r="A1088">
        <v>2020</v>
      </c>
      <c r="B1088" t="s">
        <v>58</v>
      </c>
      <c r="C1088" t="s">
        <v>39</v>
      </c>
      <c r="D1088">
        <v>10219</v>
      </c>
      <c r="E1088">
        <v>65827</v>
      </c>
      <c r="F1088" t="s">
        <v>10</v>
      </c>
    </row>
    <row r="1089" spans="1:6" x14ac:dyDescent="0.2">
      <c r="A1089">
        <v>2020</v>
      </c>
      <c r="B1089" t="s">
        <v>58</v>
      </c>
      <c r="C1089" t="s">
        <v>40</v>
      </c>
      <c r="D1089">
        <v>807</v>
      </c>
      <c r="E1089">
        <v>59882</v>
      </c>
      <c r="F1089" t="s">
        <v>8</v>
      </c>
    </row>
    <row r="1090" spans="1:6" x14ac:dyDescent="0.2">
      <c r="A1090">
        <v>2020</v>
      </c>
      <c r="B1090" t="s">
        <v>58</v>
      </c>
      <c r="C1090" t="s">
        <v>41</v>
      </c>
      <c r="D1090">
        <v>15409</v>
      </c>
      <c r="E1090">
        <v>67487</v>
      </c>
      <c r="F1090" t="s">
        <v>8</v>
      </c>
    </row>
    <row r="1091" spans="1:6" x14ac:dyDescent="0.2">
      <c r="A1091">
        <v>2020</v>
      </c>
      <c r="B1091" t="s">
        <v>58</v>
      </c>
      <c r="C1091" t="s">
        <v>42</v>
      </c>
      <c r="D1091">
        <v>4164</v>
      </c>
      <c r="E1091">
        <v>64770</v>
      </c>
      <c r="F1091" t="s">
        <v>10</v>
      </c>
    </row>
    <row r="1092" spans="1:6" x14ac:dyDescent="0.2">
      <c r="A1092">
        <v>2020</v>
      </c>
      <c r="B1092" t="s">
        <v>58</v>
      </c>
      <c r="C1092" t="s">
        <v>43</v>
      </c>
      <c r="D1092">
        <v>6240</v>
      </c>
      <c r="E1092">
        <v>76641</v>
      </c>
      <c r="F1092" t="s">
        <v>8</v>
      </c>
    </row>
    <row r="1093" spans="1:6" x14ac:dyDescent="0.2">
      <c r="A1093">
        <v>2020</v>
      </c>
      <c r="B1093" t="s">
        <v>58</v>
      </c>
      <c r="C1093" t="s">
        <v>44</v>
      </c>
      <c r="D1093">
        <v>14407</v>
      </c>
      <c r="E1093">
        <v>68561</v>
      </c>
      <c r="F1093" t="s">
        <v>10</v>
      </c>
    </row>
    <row r="1094" spans="1:6" x14ac:dyDescent="0.2">
      <c r="A1094">
        <v>2020</v>
      </c>
      <c r="B1094" t="s">
        <v>58</v>
      </c>
      <c r="C1094" t="s">
        <v>45</v>
      </c>
      <c r="D1094">
        <v>1572</v>
      </c>
      <c r="E1094">
        <v>64468</v>
      </c>
      <c r="F1094" t="s">
        <v>8</v>
      </c>
    </row>
    <row r="1095" spans="1:6" x14ac:dyDescent="0.2">
      <c r="A1095">
        <v>2020</v>
      </c>
      <c r="B1095" t="s">
        <v>58</v>
      </c>
      <c r="C1095" t="s">
        <v>46</v>
      </c>
      <c r="D1095">
        <v>6087</v>
      </c>
      <c r="E1095">
        <v>65522</v>
      </c>
      <c r="F1095" t="s">
        <v>8</v>
      </c>
    </row>
    <row r="1096" spans="1:6" x14ac:dyDescent="0.2">
      <c r="A1096">
        <v>2020</v>
      </c>
      <c r="B1096" t="s">
        <v>58</v>
      </c>
      <c r="C1096" t="s">
        <v>47</v>
      </c>
      <c r="D1096">
        <v>1084</v>
      </c>
      <c r="E1096">
        <v>55320</v>
      </c>
      <c r="F1096" t="s">
        <v>10</v>
      </c>
    </row>
    <row r="1097" spans="1:6" x14ac:dyDescent="0.2">
      <c r="A1097">
        <v>2020</v>
      </c>
      <c r="B1097" t="s">
        <v>58</v>
      </c>
      <c r="C1097" t="s">
        <v>48</v>
      </c>
      <c r="D1097">
        <v>7051</v>
      </c>
      <c r="E1097">
        <v>65495</v>
      </c>
      <c r="F1097" t="s">
        <v>10</v>
      </c>
    </row>
    <row r="1098" spans="1:6" x14ac:dyDescent="0.2">
      <c r="A1098">
        <v>2020</v>
      </c>
      <c r="B1098" t="s">
        <v>58</v>
      </c>
      <c r="C1098" t="s">
        <v>49</v>
      </c>
      <c r="D1098">
        <v>24758</v>
      </c>
      <c r="E1098">
        <v>83648</v>
      </c>
      <c r="F1098" t="s">
        <v>8</v>
      </c>
    </row>
    <row r="1099" spans="1:6" x14ac:dyDescent="0.2">
      <c r="A1099">
        <v>2020</v>
      </c>
      <c r="B1099" t="s">
        <v>58</v>
      </c>
      <c r="C1099" t="s">
        <v>50</v>
      </c>
      <c r="D1099">
        <v>4386</v>
      </c>
      <c r="E1099">
        <v>64006</v>
      </c>
      <c r="F1099" t="s">
        <v>8</v>
      </c>
    </row>
    <row r="1100" spans="1:6" x14ac:dyDescent="0.2">
      <c r="A1100">
        <v>2020</v>
      </c>
      <c r="B1100" t="s">
        <v>58</v>
      </c>
      <c r="C1100" t="s">
        <v>51</v>
      </c>
      <c r="D1100">
        <v>1108</v>
      </c>
      <c r="E1100">
        <v>65390</v>
      </c>
      <c r="F1100" t="s">
        <v>10</v>
      </c>
    </row>
    <row r="1101" spans="1:6" x14ac:dyDescent="0.2">
      <c r="A1101">
        <v>2020</v>
      </c>
      <c r="B1101" t="s">
        <v>58</v>
      </c>
      <c r="C1101" t="s">
        <v>52</v>
      </c>
      <c r="D1101">
        <v>6750</v>
      </c>
      <c r="E1101">
        <v>65974</v>
      </c>
      <c r="F1101" t="s">
        <v>10</v>
      </c>
    </row>
    <row r="1102" spans="1:6" x14ac:dyDescent="0.2">
      <c r="A1102">
        <v>2020</v>
      </c>
      <c r="B1102" t="s">
        <v>58</v>
      </c>
      <c r="C1102" t="s">
        <v>53</v>
      </c>
      <c r="D1102">
        <v>7798</v>
      </c>
      <c r="E1102">
        <v>85321</v>
      </c>
      <c r="F1102" t="s">
        <v>10</v>
      </c>
    </row>
    <row r="1103" spans="1:6" x14ac:dyDescent="0.2">
      <c r="A1103">
        <v>2020</v>
      </c>
      <c r="B1103" t="s">
        <v>58</v>
      </c>
      <c r="C1103" t="s">
        <v>54</v>
      </c>
      <c r="D1103">
        <v>1268</v>
      </c>
      <c r="E1103">
        <v>66459</v>
      </c>
      <c r="F1103" t="s">
        <v>10</v>
      </c>
    </row>
    <row r="1104" spans="1:6" x14ac:dyDescent="0.2">
      <c r="A1104">
        <v>2020</v>
      </c>
      <c r="B1104" t="s">
        <v>58</v>
      </c>
      <c r="C1104" t="s">
        <v>55</v>
      </c>
      <c r="D1104">
        <v>9432</v>
      </c>
      <c r="E1104">
        <v>64047</v>
      </c>
      <c r="F1104" t="s">
        <v>10</v>
      </c>
    </row>
    <row r="1105" spans="1:6" x14ac:dyDescent="0.2">
      <c r="A1105">
        <v>2020</v>
      </c>
      <c r="B1105" t="s">
        <v>58</v>
      </c>
      <c r="C1105" t="s">
        <v>56</v>
      </c>
      <c r="D1105">
        <v>600</v>
      </c>
      <c r="E1105">
        <v>73060</v>
      </c>
      <c r="F1105" t="s">
        <v>8</v>
      </c>
    </row>
    <row r="1106" spans="1:6" x14ac:dyDescent="0.2">
      <c r="A1106">
        <v>2020</v>
      </c>
      <c r="B1106" t="s">
        <v>59</v>
      </c>
      <c r="C1106" t="s">
        <v>7</v>
      </c>
      <c r="D1106">
        <v>32481</v>
      </c>
      <c r="E1106">
        <v>47970</v>
      </c>
      <c r="F1106" t="s">
        <v>8</v>
      </c>
    </row>
    <row r="1107" spans="1:6" x14ac:dyDescent="0.2">
      <c r="A1107">
        <v>2020</v>
      </c>
      <c r="B1107" t="s">
        <v>59</v>
      </c>
      <c r="C1107" t="s">
        <v>9</v>
      </c>
      <c r="D1107">
        <v>31775</v>
      </c>
      <c r="E1107">
        <v>52734</v>
      </c>
      <c r="F1107" t="s">
        <v>10</v>
      </c>
    </row>
    <row r="1108" spans="1:6" x14ac:dyDescent="0.2">
      <c r="A1108">
        <v>2020</v>
      </c>
      <c r="B1108" t="s">
        <v>59</v>
      </c>
      <c r="C1108" t="s">
        <v>11</v>
      </c>
      <c r="D1108">
        <v>21642</v>
      </c>
      <c r="E1108">
        <v>47450</v>
      </c>
      <c r="F1108" t="s">
        <v>8</v>
      </c>
    </row>
    <row r="1109" spans="1:6" x14ac:dyDescent="0.2">
      <c r="A1109">
        <v>2020</v>
      </c>
      <c r="B1109" t="s">
        <v>59</v>
      </c>
      <c r="C1109" t="s">
        <v>12</v>
      </c>
      <c r="D1109">
        <v>196511</v>
      </c>
      <c r="E1109">
        <v>58020</v>
      </c>
      <c r="F1109" t="s">
        <v>8</v>
      </c>
    </row>
    <row r="1110" spans="1:6" x14ac:dyDescent="0.2">
      <c r="A1110">
        <v>2020</v>
      </c>
      <c r="B1110" t="s">
        <v>59</v>
      </c>
      <c r="C1110" t="s">
        <v>13</v>
      </c>
      <c r="D1110">
        <v>35891</v>
      </c>
      <c r="E1110">
        <v>56043</v>
      </c>
      <c r="F1110" t="s">
        <v>10</v>
      </c>
    </row>
    <row r="1111" spans="1:6" x14ac:dyDescent="0.2">
      <c r="A1111">
        <v>2020</v>
      </c>
      <c r="B1111" t="s">
        <v>59</v>
      </c>
      <c r="C1111" t="s">
        <v>14</v>
      </c>
      <c r="D1111">
        <v>24902</v>
      </c>
      <c r="E1111">
        <v>57041</v>
      </c>
      <c r="F1111" t="s">
        <v>10</v>
      </c>
    </row>
    <row r="1112" spans="1:6" x14ac:dyDescent="0.2">
      <c r="A1112">
        <v>2020</v>
      </c>
      <c r="B1112" t="s">
        <v>59</v>
      </c>
      <c r="C1112" t="s">
        <v>15</v>
      </c>
      <c r="D1112">
        <v>6850</v>
      </c>
      <c r="E1112">
        <v>46843</v>
      </c>
      <c r="F1112" t="s">
        <v>8</v>
      </c>
    </row>
    <row r="1113" spans="1:6" x14ac:dyDescent="0.2">
      <c r="A1113">
        <v>2020</v>
      </c>
      <c r="B1113" t="s">
        <v>59</v>
      </c>
      <c r="C1113" t="s">
        <v>16</v>
      </c>
      <c r="D1113">
        <v>139486</v>
      </c>
      <c r="E1113">
        <v>50766</v>
      </c>
      <c r="F1113" t="s">
        <v>8</v>
      </c>
    </row>
    <row r="1114" spans="1:6" x14ac:dyDescent="0.2">
      <c r="A1114">
        <v>2020</v>
      </c>
      <c r="B1114" t="s">
        <v>59</v>
      </c>
      <c r="C1114" t="s">
        <v>17</v>
      </c>
      <c r="D1114">
        <v>60996</v>
      </c>
      <c r="E1114">
        <v>55352</v>
      </c>
      <c r="F1114" t="s">
        <v>10</v>
      </c>
    </row>
    <row r="1115" spans="1:6" x14ac:dyDescent="0.2">
      <c r="A1115">
        <v>2020</v>
      </c>
      <c r="B1115" t="s">
        <v>59</v>
      </c>
      <c r="C1115" t="s">
        <v>18</v>
      </c>
      <c r="D1115">
        <v>11969</v>
      </c>
      <c r="E1115">
        <v>45972</v>
      </c>
      <c r="F1115" t="s">
        <v>8</v>
      </c>
    </row>
    <row r="1116" spans="1:6" x14ac:dyDescent="0.2">
      <c r="A1116">
        <v>2020</v>
      </c>
      <c r="B1116" t="s">
        <v>59</v>
      </c>
      <c r="C1116" t="s">
        <v>19</v>
      </c>
      <c r="D1116">
        <v>78063</v>
      </c>
      <c r="E1116">
        <v>57570</v>
      </c>
      <c r="F1116" t="s">
        <v>10</v>
      </c>
    </row>
    <row r="1117" spans="1:6" x14ac:dyDescent="0.2">
      <c r="A1117">
        <v>2020</v>
      </c>
      <c r="B1117" t="s">
        <v>59</v>
      </c>
      <c r="C1117" t="s">
        <v>20</v>
      </c>
      <c r="D1117">
        <v>40681</v>
      </c>
      <c r="E1117">
        <v>48092</v>
      </c>
      <c r="F1117" t="s">
        <v>8</v>
      </c>
    </row>
    <row r="1118" spans="1:6" x14ac:dyDescent="0.2">
      <c r="A1118">
        <v>2020</v>
      </c>
      <c r="B1118" t="s">
        <v>59</v>
      </c>
      <c r="C1118" t="s">
        <v>21</v>
      </c>
      <c r="D1118">
        <v>23521</v>
      </c>
      <c r="E1118">
        <v>46539</v>
      </c>
      <c r="F1118" t="s">
        <v>8</v>
      </c>
    </row>
    <row r="1119" spans="1:6" x14ac:dyDescent="0.2">
      <c r="A1119">
        <v>2020</v>
      </c>
      <c r="B1119" t="s">
        <v>59</v>
      </c>
      <c r="C1119" t="s">
        <v>22</v>
      </c>
      <c r="D1119">
        <v>20370</v>
      </c>
      <c r="E1119">
        <v>48235</v>
      </c>
      <c r="F1119" t="s">
        <v>10</v>
      </c>
    </row>
    <row r="1120" spans="1:6" x14ac:dyDescent="0.2">
      <c r="A1120">
        <v>2020</v>
      </c>
      <c r="B1120" t="s">
        <v>59</v>
      </c>
      <c r="C1120" t="s">
        <v>23</v>
      </c>
      <c r="D1120">
        <v>28056</v>
      </c>
      <c r="E1120">
        <v>48623</v>
      </c>
      <c r="F1120" t="s">
        <v>10</v>
      </c>
    </row>
    <row r="1121" spans="1:6" x14ac:dyDescent="0.2">
      <c r="A1121">
        <v>2020</v>
      </c>
      <c r="B1121" t="s">
        <v>59</v>
      </c>
      <c r="C1121" t="s">
        <v>24</v>
      </c>
      <c r="D1121">
        <v>30545</v>
      </c>
      <c r="E1121">
        <v>48196</v>
      </c>
      <c r="F1121" t="s">
        <v>8</v>
      </c>
    </row>
    <row r="1122" spans="1:6" x14ac:dyDescent="0.2">
      <c r="A1122">
        <v>2020</v>
      </c>
      <c r="B1122" t="s">
        <v>59</v>
      </c>
      <c r="C1122" t="s">
        <v>25</v>
      </c>
      <c r="D1122">
        <v>10761</v>
      </c>
      <c r="E1122">
        <v>43589</v>
      </c>
      <c r="F1122" t="s">
        <v>8</v>
      </c>
    </row>
    <row r="1123" spans="1:6" x14ac:dyDescent="0.2">
      <c r="A1123">
        <v>2020</v>
      </c>
      <c r="B1123" t="s">
        <v>59</v>
      </c>
      <c r="C1123" t="s">
        <v>26</v>
      </c>
      <c r="D1123">
        <v>32767</v>
      </c>
      <c r="E1123">
        <v>52648</v>
      </c>
      <c r="F1123" t="s">
        <v>10</v>
      </c>
    </row>
    <row r="1124" spans="1:6" x14ac:dyDescent="0.2">
      <c r="A1124">
        <v>2020</v>
      </c>
      <c r="B1124" t="s">
        <v>59</v>
      </c>
      <c r="C1124" t="s">
        <v>27</v>
      </c>
      <c r="D1124">
        <v>42171</v>
      </c>
      <c r="E1124">
        <v>58937</v>
      </c>
      <c r="F1124" t="s">
        <v>10</v>
      </c>
    </row>
    <row r="1125" spans="1:6" x14ac:dyDescent="0.2">
      <c r="A1125">
        <v>2020</v>
      </c>
      <c r="B1125" t="s">
        <v>59</v>
      </c>
      <c r="C1125" t="s">
        <v>28</v>
      </c>
      <c r="D1125">
        <v>52459</v>
      </c>
      <c r="E1125">
        <v>53200</v>
      </c>
      <c r="F1125" t="s">
        <v>10</v>
      </c>
    </row>
    <row r="1126" spans="1:6" x14ac:dyDescent="0.2">
      <c r="A1126">
        <v>2020</v>
      </c>
      <c r="B1126" t="s">
        <v>59</v>
      </c>
      <c r="C1126" t="s">
        <v>29</v>
      </c>
      <c r="D1126">
        <v>37272</v>
      </c>
      <c r="E1126">
        <v>55570</v>
      </c>
      <c r="F1126" t="s">
        <v>10</v>
      </c>
    </row>
    <row r="1127" spans="1:6" x14ac:dyDescent="0.2">
      <c r="A1127">
        <v>2020</v>
      </c>
      <c r="B1127" t="s">
        <v>59</v>
      </c>
      <c r="C1127" t="s">
        <v>30</v>
      </c>
      <c r="D1127">
        <v>19763</v>
      </c>
      <c r="E1127">
        <v>42497</v>
      </c>
      <c r="F1127" t="s">
        <v>10</v>
      </c>
    </row>
    <row r="1128" spans="1:6" x14ac:dyDescent="0.2">
      <c r="A1128">
        <v>2020</v>
      </c>
      <c r="B1128" t="s">
        <v>59</v>
      </c>
      <c r="C1128" t="s">
        <v>31</v>
      </c>
      <c r="D1128">
        <v>38808</v>
      </c>
      <c r="E1128">
        <v>48469</v>
      </c>
      <c r="F1128" t="s">
        <v>8</v>
      </c>
    </row>
    <row r="1129" spans="1:6" x14ac:dyDescent="0.2">
      <c r="A1129">
        <v>2020</v>
      </c>
      <c r="B1129" t="s">
        <v>59</v>
      </c>
      <c r="C1129" t="s">
        <v>32</v>
      </c>
      <c r="D1129">
        <v>9250</v>
      </c>
      <c r="E1129">
        <v>45170</v>
      </c>
      <c r="F1129" t="s">
        <v>8</v>
      </c>
    </row>
    <row r="1130" spans="1:6" x14ac:dyDescent="0.2">
      <c r="A1130">
        <v>2020</v>
      </c>
      <c r="B1130" t="s">
        <v>59</v>
      </c>
      <c r="C1130" t="s">
        <v>33</v>
      </c>
      <c r="D1130">
        <v>14923</v>
      </c>
      <c r="E1130">
        <v>45891</v>
      </c>
      <c r="F1130" t="s">
        <v>10</v>
      </c>
    </row>
    <row r="1131" spans="1:6" x14ac:dyDescent="0.2">
      <c r="A1131">
        <v>2020</v>
      </c>
      <c r="B1131" t="s">
        <v>59</v>
      </c>
      <c r="C1131" t="s">
        <v>34</v>
      </c>
      <c r="D1131">
        <v>15829</v>
      </c>
      <c r="E1131">
        <v>50190</v>
      </c>
      <c r="F1131" t="s">
        <v>8</v>
      </c>
    </row>
    <row r="1132" spans="1:6" x14ac:dyDescent="0.2">
      <c r="A1132">
        <v>2020</v>
      </c>
      <c r="B1132" t="s">
        <v>59</v>
      </c>
      <c r="C1132" t="s">
        <v>35</v>
      </c>
      <c r="D1132">
        <v>12509</v>
      </c>
      <c r="E1132">
        <v>53777</v>
      </c>
      <c r="F1132" t="s">
        <v>8</v>
      </c>
    </row>
    <row r="1133" spans="1:6" x14ac:dyDescent="0.2">
      <c r="A1133">
        <v>2020</v>
      </c>
      <c r="B1133" t="s">
        <v>59</v>
      </c>
      <c r="C1133" t="s">
        <v>36</v>
      </c>
      <c r="D1133">
        <v>54238</v>
      </c>
      <c r="E1133">
        <v>59723</v>
      </c>
      <c r="F1133" t="s">
        <v>10</v>
      </c>
    </row>
    <row r="1134" spans="1:6" x14ac:dyDescent="0.2">
      <c r="A1134">
        <v>2020</v>
      </c>
      <c r="B1134" t="s">
        <v>59</v>
      </c>
      <c r="C1134" t="s">
        <v>37</v>
      </c>
      <c r="D1134">
        <v>10758</v>
      </c>
      <c r="E1134">
        <v>44078</v>
      </c>
      <c r="F1134" t="s">
        <v>10</v>
      </c>
    </row>
    <row r="1135" spans="1:6" x14ac:dyDescent="0.2">
      <c r="A1135">
        <v>2020</v>
      </c>
      <c r="B1135" t="s">
        <v>59</v>
      </c>
      <c r="C1135" t="s">
        <v>38</v>
      </c>
      <c r="D1135">
        <v>123741</v>
      </c>
      <c r="E1135">
        <v>57832</v>
      </c>
      <c r="F1135" t="s">
        <v>8</v>
      </c>
    </row>
    <row r="1136" spans="1:6" x14ac:dyDescent="0.2">
      <c r="A1136">
        <v>2020</v>
      </c>
      <c r="B1136" t="s">
        <v>59</v>
      </c>
      <c r="C1136" t="s">
        <v>39</v>
      </c>
      <c r="D1136">
        <v>61525</v>
      </c>
      <c r="E1136">
        <v>49092</v>
      </c>
      <c r="F1136" t="s">
        <v>8</v>
      </c>
    </row>
    <row r="1137" spans="1:6" x14ac:dyDescent="0.2">
      <c r="A1137">
        <v>2020</v>
      </c>
      <c r="B1137" t="s">
        <v>59</v>
      </c>
      <c r="C1137" t="s">
        <v>40</v>
      </c>
      <c r="D1137">
        <v>7753</v>
      </c>
      <c r="E1137">
        <v>55819</v>
      </c>
      <c r="F1137" t="s">
        <v>10</v>
      </c>
    </row>
    <row r="1138" spans="1:6" x14ac:dyDescent="0.2">
      <c r="A1138">
        <v>2020</v>
      </c>
      <c r="B1138" t="s">
        <v>59</v>
      </c>
      <c r="C1138" t="s">
        <v>41</v>
      </c>
      <c r="D1138">
        <v>68615</v>
      </c>
      <c r="E1138">
        <v>50247</v>
      </c>
      <c r="F1138" t="s">
        <v>8</v>
      </c>
    </row>
    <row r="1139" spans="1:6" x14ac:dyDescent="0.2">
      <c r="A1139">
        <v>2020</v>
      </c>
      <c r="B1139" t="s">
        <v>59</v>
      </c>
      <c r="C1139" t="s">
        <v>42</v>
      </c>
      <c r="D1139">
        <v>23748</v>
      </c>
      <c r="E1139">
        <v>47554</v>
      </c>
      <c r="F1139" t="s">
        <v>10</v>
      </c>
    </row>
    <row r="1140" spans="1:6" x14ac:dyDescent="0.2">
      <c r="A1140">
        <v>2020</v>
      </c>
      <c r="B1140" t="s">
        <v>59</v>
      </c>
      <c r="C1140" t="s">
        <v>43</v>
      </c>
      <c r="D1140">
        <v>26503</v>
      </c>
      <c r="E1140">
        <v>50347</v>
      </c>
      <c r="F1140" t="s">
        <v>8</v>
      </c>
    </row>
    <row r="1141" spans="1:6" x14ac:dyDescent="0.2">
      <c r="A1141">
        <v>2020</v>
      </c>
      <c r="B1141" t="s">
        <v>59</v>
      </c>
      <c r="C1141" t="s">
        <v>44</v>
      </c>
      <c r="D1141">
        <v>74845</v>
      </c>
      <c r="E1141">
        <v>51000</v>
      </c>
      <c r="F1141" t="s">
        <v>8</v>
      </c>
    </row>
    <row r="1142" spans="1:6" x14ac:dyDescent="0.2">
      <c r="A1142">
        <v>2020</v>
      </c>
      <c r="B1142" t="s">
        <v>59</v>
      </c>
      <c r="C1142" t="s">
        <v>45</v>
      </c>
      <c r="D1142">
        <v>7658</v>
      </c>
      <c r="E1142">
        <v>49902</v>
      </c>
      <c r="F1142" t="s">
        <v>10</v>
      </c>
    </row>
    <row r="1143" spans="1:6" x14ac:dyDescent="0.2">
      <c r="A1143">
        <v>2020</v>
      </c>
      <c r="B1143" t="s">
        <v>59</v>
      </c>
      <c r="C1143" t="s">
        <v>46</v>
      </c>
      <c r="D1143">
        <v>30013</v>
      </c>
      <c r="E1143">
        <v>45429</v>
      </c>
      <c r="F1143" t="s">
        <v>10</v>
      </c>
    </row>
    <row r="1144" spans="1:6" x14ac:dyDescent="0.2">
      <c r="A1144">
        <v>2020</v>
      </c>
      <c r="B1144" t="s">
        <v>59</v>
      </c>
      <c r="C1144" t="s">
        <v>47</v>
      </c>
      <c r="D1144">
        <v>8059</v>
      </c>
      <c r="E1144">
        <v>45650</v>
      </c>
      <c r="F1144" t="s">
        <v>8</v>
      </c>
    </row>
    <row r="1145" spans="1:6" x14ac:dyDescent="0.2">
      <c r="A1145">
        <v>2020</v>
      </c>
      <c r="B1145" t="s">
        <v>59</v>
      </c>
      <c r="C1145" t="s">
        <v>48</v>
      </c>
      <c r="D1145">
        <v>40040</v>
      </c>
      <c r="E1145">
        <v>52137</v>
      </c>
      <c r="F1145" t="s">
        <v>8</v>
      </c>
    </row>
    <row r="1146" spans="1:6" x14ac:dyDescent="0.2">
      <c r="A1146">
        <v>2020</v>
      </c>
      <c r="B1146" t="s">
        <v>59</v>
      </c>
      <c r="C1146" t="s">
        <v>49</v>
      </c>
      <c r="D1146">
        <v>147447</v>
      </c>
      <c r="E1146">
        <v>58337</v>
      </c>
      <c r="F1146" t="s">
        <v>10</v>
      </c>
    </row>
    <row r="1147" spans="1:6" x14ac:dyDescent="0.2">
      <c r="A1147">
        <v>2020</v>
      </c>
      <c r="B1147" t="s">
        <v>59</v>
      </c>
      <c r="C1147" t="s">
        <v>50</v>
      </c>
      <c r="D1147">
        <v>19531</v>
      </c>
      <c r="E1147">
        <v>50163</v>
      </c>
      <c r="F1147" t="s">
        <v>8</v>
      </c>
    </row>
    <row r="1148" spans="1:6" x14ac:dyDescent="0.2">
      <c r="A1148">
        <v>2020</v>
      </c>
      <c r="B1148" t="s">
        <v>59</v>
      </c>
      <c r="C1148" t="s">
        <v>51</v>
      </c>
      <c r="D1148">
        <v>5084</v>
      </c>
      <c r="E1148">
        <v>46351</v>
      </c>
      <c r="F1148" t="s">
        <v>8</v>
      </c>
    </row>
    <row r="1149" spans="1:6" x14ac:dyDescent="0.2">
      <c r="A1149">
        <v>2020</v>
      </c>
      <c r="B1149" t="s">
        <v>59</v>
      </c>
      <c r="C1149" t="s">
        <v>52</v>
      </c>
      <c r="D1149">
        <v>43180</v>
      </c>
      <c r="E1149">
        <v>49886</v>
      </c>
      <c r="F1149" t="s">
        <v>10</v>
      </c>
    </row>
    <row r="1150" spans="1:6" x14ac:dyDescent="0.2">
      <c r="A1150">
        <v>2020</v>
      </c>
      <c r="B1150" t="s">
        <v>59</v>
      </c>
      <c r="C1150" t="s">
        <v>53</v>
      </c>
      <c r="D1150">
        <v>39324</v>
      </c>
      <c r="E1150">
        <v>69994</v>
      </c>
      <c r="F1150" t="s">
        <v>8</v>
      </c>
    </row>
    <row r="1151" spans="1:6" x14ac:dyDescent="0.2">
      <c r="A1151">
        <v>2020</v>
      </c>
      <c r="B1151" t="s">
        <v>59</v>
      </c>
      <c r="C1151" t="s">
        <v>54</v>
      </c>
      <c r="D1151">
        <v>10925</v>
      </c>
      <c r="E1151">
        <v>44698</v>
      </c>
      <c r="F1151" t="s">
        <v>8</v>
      </c>
    </row>
    <row r="1152" spans="1:6" x14ac:dyDescent="0.2">
      <c r="A1152">
        <v>2020</v>
      </c>
      <c r="B1152" t="s">
        <v>59</v>
      </c>
      <c r="C1152" t="s">
        <v>55</v>
      </c>
      <c r="D1152">
        <v>36496</v>
      </c>
      <c r="E1152">
        <v>47512</v>
      </c>
      <c r="F1152" t="s">
        <v>10</v>
      </c>
    </row>
    <row r="1153" spans="1:6" x14ac:dyDescent="0.2">
      <c r="A1153">
        <v>2020</v>
      </c>
      <c r="B1153" t="s">
        <v>59</v>
      </c>
      <c r="C1153" t="s">
        <v>56</v>
      </c>
      <c r="D1153">
        <v>4830</v>
      </c>
      <c r="E1153">
        <v>48737</v>
      </c>
      <c r="F1153" t="s">
        <v>8</v>
      </c>
    </row>
    <row r="1154" spans="1:6" x14ac:dyDescent="0.2">
      <c r="A1154">
        <v>2020</v>
      </c>
      <c r="B1154" t="s">
        <v>60</v>
      </c>
      <c r="C1154" t="s">
        <v>7</v>
      </c>
      <c r="D1154">
        <v>2168</v>
      </c>
      <c r="E1154">
        <v>66025</v>
      </c>
      <c r="F1154" t="s">
        <v>8</v>
      </c>
    </row>
    <row r="1155" spans="1:6" x14ac:dyDescent="0.2">
      <c r="A1155">
        <v>2020</v>
      </c>
      <c r="B1155" t="s">
        <v>60</v>
      </c>
      <c r="C1155" t="s">
        <v>9</v>
      </c>
      <c r="D1155">
        <v>3113</v>
      </c>
      <c r="E1155">
        <v>81499</v>
      </c>
      <c r="F1155" t="s">
        <v>10</v>
      </c>
    </row>
    <row r="1156" spans="1:6" x14ac:dyDescent="0.2">
      <c r="A1156">
        <v>2020</v>
      </c>
      <c r="B1156" t="s">
        <v>60</v>
      </c>
      <c r="C1156" t="s">
        <v>11</v>
      </c>
      <c r="D1156">
        <v>1210</v>
      </c>
      <c r="E1156">
        <v>59828</v>
      </c>
      <c r="F1156" t="s">
        <v>8</v>
      </c>
    </row>
    <row r="1157" spans="1:6" x14ac:dyDescent="0.2">
      <c r="A1157">
        <v>2020</v>
      </c>
      <c r="B1157" t="s">
        <v>60</v>
      </c>
      <c r="C1157" t="s">
        <v>12</v>
      </c>
      <c r="D1157">
        <v>26592</v>
      </c>
      <c r="E1157">
        <v>194173</v>
      </c>
      <c r="F1157" t="s">
        <v>8</v>
      </c>
    </row>
    <row r="1158" spans="1:6" x14ac:dyDescent="0.2">
      <c r="A1158">
        <v>2020</v>
      </c>
      <c r="B1158" t="s">
        <v>60</v>
      </c>
      <c r="C1158" t="s">
        <v>13</v>
      </c>
      <c r="D1158">
        <v>4173</v>
      </c>
      <c r="E1158">
        <v>106735</v>
      </c>
      <c r="F1158" t="s">
        <v>10</v>
      </c>
    </row>
    <row r="1159" spans="1:6" x14ac:dyDescent="0.2">
      <c r="A1159">
        <v>2020</v>
      </c>
      <c r="B1159" t="s">
        <v>60</v>
      </c>
      <c r="C1159" t="s">
        <v>14</v>
      </c>
      <c r="D1159">
        <v>2306</v>
      </c>
      <c r="E1159">
        <v>116642</v>
      </c>
      <c r="F1159" t="s">
        <v>8</v>
      </c>
    </row>
    <row r="1160" spans="1:6" x14ac:dyDescent="0.2">
      <c r="A1160">
        <v>2020</v>
      </c>
      <c r="B1160" t="s">
        <v>60</v>
      </c>
      <c r="C1160" t="s">
        <v>15</v>
      </c>
      <c r="D1160">
        <v>433</v>
      </c>
      <c r="E1160">
        <v>71782</v>
      </c>
      <c r="F1160" t="s">
        <v>8</v>
      </c>
    </row>
    <row r="1161" spans="1:6" x14ac:dyDescent="0.2">
      <c r="A1161">
        <v>2020</v>
      </c>
      <c r="B1161" t="s">
        <v>60</v>
      </c>
      <c r="C1161" t="s">
        <v>16</v>
      </c>
      <c r="D1161">
        <v>11205</v>
      </c>
      <c r="E1161">
        <v>87168</v>
      </c>
      <c r="F1161" t="s">
        <v>10</v>
      </c>
    </row>
    <row r="1162" spans="1:6" x14ac:dyDescent="0.2">
      <c r="A1162">
        <v>2020</v>
      </c>
      <c r="B1162" t="s">
        <v>60</v>
      </c>
      <c r="C1162" t="s">
        <v>17</v>
      </c>
      <c r="D1162">
        <v>5113</v>
      </c>
      <c r="E1162">
        <v>102613</v>
      </c>
      <c r="F1162" t="s">
        <v>8</v>
      </c>
    </row>
    <row r="1163" spans="1:6" x14ac:dyDescent="0.2">
      <c r="A1163">
        <v>2020</v>
      </c>
      <c r="B1163" t="s">
        <v>60</v>
      </c>
      <c r="C1163" t="s">
        <v>18</v>
      </c>
      <c r="D1163">
        <v>1223</v>
      </c>
      <c r="E1163">
        <v>58761</v>
      </c>
      <c r="F1163" t="s">
        <v>8</v>
      </c>
    </row>
    <row r="1164" spans="1:6" x14ac:dyDescent="0.2">
      <c r="A1164">
        <v>2020</v>
      </c>
      <c r="B1164" t="s">
        <v>60</v>
      </c>
      <c r="C1164" t="s">
        <v>19</v>
      </c>
      <c r="D1164">
        <v>6688</v>
      </c>
      <c r="E1164">
        <v>97164</v>
      </c>
      <c r="F1164" t="s">
        <v>10</v>
      </c>
    </row>
    <row r="1165" spans="1:6" x14ac:dyDescent="0.2">
      <c r="A1165">
        <v>2020</v>
      </c>
      <c r="B1165" t="s">
        <v>60</v>
      </c>
      <c r="C1165" t="s">
        <v>20</v>
      </c>
      <c r="D1165">
        <v>2123</v>
      </c>
      <c r="E1165">
        <v>66371</v>
      </c>
      <c r="F1165" t="s">
        <v>8</v>
      </c>
    </row>
    <row r="1166" spans="1:6" x14ac:dyDescent="0.2">
      <c r="A1166">
        <v>2020</v>
      </c>
      <c r="B1166" t="s">
        <v>60</v>
      </c>
      <c r="C1166" t="s">
        <v>21</v>
      </c>
      <c r="D1166">
        <v>1742</v>
      </c>
      <c r="E1166">
        <v>64519</v>
      </c>
      <c r="F1166" t="s">
        <v>8</v>
      </c>
    </row>
    <row r="1167" spans="1:6" x14ac:dyDescent="0.2">
      <c r="A1167">
        <v>2020</v>
      </c>
      <c r="B1167" t="s">
        <v>60</v>
      </c>
      <c r="C1167" t="s">
        <v>22</v>
      </c>
      <c r="D1167">
        <v>1308</v>
      </c>
      <c r="E1167">
        <v>69399</v>
      </c>
      <c r="F1167" t="s">
        <v>10</v>
      </c>
    </row>
    <row r="1168" spans="1:6" x14ac:dyDescent="0.2">
      <c r="A1168">
        <v>2020</v>
      </c>
      <c r="B1168" t="s">
        <v>60</v>
      </c>
      <c r="C1168" t="s">
        <v>23</v>
      </c>
      <c r="D1168">
        <v>1785</v>
      </c>
      <c r="E1168">
        <v>60629</v>
      </c>
      <c r="F1168" t="s">
        <v>8</v>
      </c>
    </row>
    <row r="1169" spans="1:6" x14ac:dyDescent="0.2">
      <c r="A1169">
        <v>2020</v>
      </c>
      <c r="B1169" t="s">
        <v>60</v>
      </c>
      <c r="C1169" t="s">
        <v>24</v>
      </c>
      <c r="D1169">
        <v>1716</v>
      </c>
      <c r="E1169">
        <v>64223</v>
      </c>
      <c r="F1169" t="s">
        <v>8</v>
      </c>
    </row>
    <row r="1170" spans="1:6" x14ac:dyDescent="0.2">
      <c r="A1170">
        <v>2020</v>
      </c>
      <c r="B1170" t="s">
        <v>60</v>
      </c>
      <c r="C1170" t="s">
        <v>25</v>
      </c>
      <c r="D1170">
        <v>849</v>
      </c>
      <c r="E1170">
        <v>60502</v>
      </c>
      <c r="F1170" t="s">
        <v>10</v>
      </c>
    </row>
    <row r="1171" spans="1:6" x14ac:dyDescent="0.2">
      <c r="A1171">
        <v>2020</v>
      </c>
      <c r="B1171" t="s">
        <v>60</v>
      </c>
      <c r="C1171" t="s">
        <v>26</v>
      </c>
      <c r="D1171">
        <v>2737</v>
      </c>
      <c r="E1171">
        <v>98844</v>
      </c>
      <c r="F1171" t="s">
        <v>8</v>
      </c>
    </row>
    <row r="1172" spans="1:6" x14ac:dyDescent="0.2">
      <c r="A1172">
        <v>2020</v>
      </c>
      <c r="B1172" t="s">
        <v>60</v>
      </c>
      <c r="C1172" t="s">
        <v>27</v>
      </c>
      <c r="D1172">
        <v>5379</v>
      </c>
      <c r="E1172">
        <v>129118</v>
      </c>
      <c r="F1172" t="s">
        <v>8</v>
      </c>
    </row>
    <row r="1173" spans="1:6" x14ac:dyDescent="0.2">
      <c r="A1173">
        <v>2020</v>
      </c>
      <c r="B1173" t="s">
        <v>60</v>
      </c>
      <c r="C1173" t="s">
        <v>28</v>
      </c>
      <c r="D1173">
        <v>6287</v>
      </c>
      <c r="E1173">
        <v>79556</v>
      </c>
      <c r="F1173" t="s">
        <v>10</v>
      </c>
    </row>
    <row r="1174" spans="1:6" x14ac:dyDescent="0.2">
      <c r="A1174">
        <v>2020</v>
      </c>
      <c r="B1174" t="s">
        <v>60</v>
      </c>
      <c r="C1174" t="s">
        <v>29</v>
      </c>
      <c r="D1174">
        <v>3977</v>
      </c>
      <c r="E1174">
        <v>84903</v>
      </c>
      <c r="F1174" t="s">
        <v>8</v>
      </c>
    </row>
    <row r="1175" spans="1:6" x14ac:dyDescent="0.2">
      <c r="A1175">
        <v>2020</v>
      </c>
      <c r="B1175" t="s">
        <v>60</v>
      </c>
      <c r="C1175" t="s">
        <v>30</v>
      </c>
      <c r="D1175">
        <v>940</v>
      </c>
      <c r="E1175">
        <v>55173</v>
      </c>
      <c r="F1175" t="s">
        <v>8</v>
      </c>
    </row>
    <row r="1176" spans="1:6" x14ac:dyDescent="0.2">
      <c r="A1176">
        <v>2020</v>
      </c>
      <c r="B1176" t="s">
        <v>60</v>
      </c>
      <c r="C1176" t="s">
        <v>31</v>
      </c>
      <c r="D1176">
        <v>3049</v>
      </c>
      <c r="E1176">
        <v>87842</v>
      </c>
      <c r="F1176" t="s">
        <v>10</v>
      </c>
    </row>
    <row r="1177" spans="1:6" x14ac:dyDescent="0.2">
      <c r="A1177">
        <v>2020</v>
      </c>
      <c r="B1177" t="s">
        <v>60</v>
      </c>
      <c r="C1177" t="s">
        <v>32</v>
      </c>
      <c r="D1177">
        <v>801</v>
      </c>
      <c r="E1177">
        <v>60475</v>
      </c>
      <c r="F1177" t="s">
        <v>8</v>
      </c>
    </row>
    <row r="1178" spans="1:6" x14ac:dyDescent="0.2">
      <c r="A1178">
        <v>2020</v>
      </c>
      <c r="B1178" t="s">
        <v>60</v>
      </c>
      <c r="C1178" t="s">
        <v>33</v>
      </c>
      <c r="D1178">
        <v>973</v>
      </c>
      <c r="E1178">
        <v>70407</v>
      </c>
      <c r="F1178" t="s">
        <v>8</v>
      </c>
    </row>
    <row r="1179" spans="1:6" x14ac:dyDescent="0.2">
      <c r="A1179">
        <v>2020</v>
      </c>
      <c r="B1179" t="s">
        <v>60</v>
      </c>
      <c r="C1179" t="s">
        <v>34</v>
      </c>
      <c r="D1179">
        <v>1541</v>
      </c>
      <c r="E1179">
        <v>76292</v>
      </c>
      <c r="F1179" t="s">
        <v>10</v>
      </c>
    </row>
    <row r="1180" spans="1:6" x14ac:dyDescent="0.2">
      <c r="A1180">
        <v>2020</v>
      </c>
      <c r="B1180" t="s">
        <v>60</v>
      </c>
      <c r="C1180" t="s">
        <v>35</v>
      </c>
      <c r="D1180">
        <v>892</v>
      </c>
      <c r="E1180">
        <v>99599</v>
      </c>
      <c r="F1180" t="s">
        <v>10</v>
      </c>
    </row>
    <row r="1181" spans="1:6" x14ac:dyDescent="0.2">
      <c r="A1181">
        <v>2020</v>
      </c>
      <c r="B1181" t="s">
        <v>60</v>
      </c>
      <c r="C1181" t="s">
        <v>36</v>
      </c>
      <c r="D1181">
        <v>3722</v>
      </c>
      <c r="E1181">
        <v>120630</v>
      </c>
      <c r="F1181" t="s">
        <v>8</v>
      </c>
    </row>
    <row r="1182" spans="1:6" x14ac:dyDescent="0.2">
      <c r="A1182">
        <v>2020</v>
      </c>
      <c r="B1182" t="s">
        <v>60</v>
      </c>
      <c r="C1182" t="s">
        <v>37</v>
      </c>
      <c r="D1182">
        <v>987</v>
      </c>
      <c r="E1182">
        <v>59204</v>
      </c>
      <c r="F1182" t="s">
        <v>8</v>
      </c>
    </row>
    <row r="1183" spans="1:6" x14ac:dyDescent="0.2">
      <c r="A1183">
        <v>2020</v>
      </c>
      <c r="B1183" t="s">
        <v>60</v>
      </c>
      <c r="C1183" t="s">
        <v>38</v>
      </c>
      <c r="D1183">
        <v>12672</v>
      </c>
      <c r="E1183">
        <v>135853</v>
      </c>
      <c r="F1183" t="s">
        <v>10</v>
      </c>
    </row>
    <row r="1184" spans="1:6" x14ac:dyDescent="0.2">
      <c r="A1184">
        <v>2020</v>
      </c>
      <c r="B1184" t="s">
        <v>60</v>
      </c>
      <c r="C1184" t="s">
        <v>39</v>
      </c>
      <c r="D1184">
        <v>5238</v>
      </c>
      <c r="E1184">
        <v>89920</v>
      </c>
      <c r="F1184" t="s">
        <v>8</v>
      </c>
    </row>
    <row r="1185" spans="1:6" x14ac:dyDescent="0.2">
      <c r="A1185">
        <v>2020</v>
      </c>
      <c r="B1185" t="s">
        <v>60</v>
      </c>
      <c r="C1185" t="s">
        <v>40</v>
      </c>
      <c r="D1185">
        <v>395</v>
      </c>
      <c r="E1185">
        <v>76208</v>
      </c>
      <c r="F1185" t="s">
        <v>10</v>
      </c>
    </row>
    <row r="1186" spans="1:6" x14ac:dyDescent="0.2">
      <c r="A1186">
        <v>2020</v>
      </c>
      <c r="B1186" t="s">
        <v>60</v>
      </c>
      <c r="C1186" t="s">
        <v>41</v>
      </c>
      <c r="D1186">
        <v>4616</v>
      </c>
      <c r="E1186">
        <v>76006</v>
      </c>
      <c r="F1186" t="s">
        <v>8</v>
      </c>
    </row>
    <row r="1187" spans="1:6" x14ac:dyDescent="0.2">
      <c r="A1187">
        <v>2020</v>
      </c>
      <c r="B1187" t="s">
        <v>60</v>
      </c>
      <c r="C1187" t="s">
        <v>42</v>
      </c>
      <c r="D1187">
        <v>1469</v>
      </c>
      <c r="E1187">
        <v>64997</v>
      </c>
      <c r="F1187" t="s">
        <v>8</v>
      </c>
    </row>
    <row r="1188" spans="1:6" x14ac:dyDescent="0.2">
      <c r="A1188">
        <v>2020</v>
      </c>
      <c r="B1188" t="s">
        <v>60</v>
      </c>
      <c r="C1188" t="s">
        <v>43</v>
      </c>
      <c r="D1188">
        <v>3768</v>
      </c>
      <c r="E1188">
        <v>93733</v>
      </c>
      <c r="F1188" t="s">
        <v>10</v>
      </c>
    </row>
    <row r="1189" spans="1:6" x14ac:dyDescent="0.2">
      <c r="A1189">
        <v>2020</v>
      </c>
      <c r="B1189" t="s">
        <v>60</v>
      </c>
      <c r="C1189" t="s">
        <v>44</v>
      </c>
      <c r="D1189">
        <v>4896</v>
      </c>
      <c r="E1189">
        <v>93091</v>
      </c>
      <c r="F1189" t="s">
        <v>10</v>
      </c>
    </row>
    <row r="1190" spans="1:6" x14ac:dyDescent="0.2">
      <c r="A1190">
        <v>2020</v>
      </c>
      <c r="B1190" t="s">
        <v>60</v>
      </c>
      <c r="C1190" t="s">
        <v>45</v>
      </c>
      <c r="D1190">
        <v>715</v>
      </c>
      <c r="E1190">
        <v>80327</v>
      </c>
      <c r="F1190" t="s">
        <v>8</v>
      </c>
    </row>
    <row r="1191" spans="1:6" x14ac:dyDescent="0.2">
      <c r="A1191">
        <v>2020</v>
      </c>
      <c r="B1191" t="s">
        <v>60</v>
      </c>
      <c r="C1191" t="s">
        <v>46</v>
      </c>
      <c r="D1191">
        <v>2548</v>
      </c>
      <c r="E1191">
        <v>67977</v>
      </c>
      <c r="F1191" t="s">
        <v>8</v>
      </c>
    </row>
    <row r="1192" spans="1:6" x14ac:dyDescent="0.2">
      <c r="A1192">
        <v>2020</v>
      </c>
      <c r="B1192" t="s">
        <v>60</v>
      </c>
      <c r="C1192" t="s">
        <v>47</v>
      </c>
      <c r="D1192">
        <v>561</v>
      </c>
      <c r="E1192">
        <v>55334</v>
      </c>
      <c r="F1192" t="s">
        <v>10</v>
      </c>
    </row>
    <row r="1193" spans="1:6" x14ac:dyDescent="0.2">
      <c r="A1193">
        <v>2020</v>
      </c>
      <c r="B1193" t="s">
        <v>60</v>
      </c>
      <c r="C1193" t="s">
        <v>48</v>
      </c>
      <c r="D1193">
        <v>3519</v>
      </c>
      <c r="E1193">
        <v>79821</v>
      </c>
      <c r="F1193" t="s">
        <v>10</v>
      </c>
    </row>
    <row r="1194" spans="1:6" x14ac:dyDescent="0.2">
      <c r="A1194">
        <v>2020</v>
      </c>
      <c r="B1194" t="s">
        <v>60</v>
      </c>
      <c r="C1194" t="s">
        <v>49</v>
      </c>
      <c r="D1194">
        <v>9828</v>
      </c>
      <c r="E1194">
        <v>93085</v>
      </c>
      <c r="F1194" t="s">
        <v>10</v>
      </c>
    </row>
    <row r="1195" spans="1:6" x14ac:dyDescent="0.2">
      <c r="A1195">
        <v>2020</v>
      </c>
      <c r="B1195" t="s">
        <v>60</v>
      </c>
      <c r="C1195" t="s">
        <v>50</v>
      </c>
      <c r="D1195">
        <v>2489</v>
      </c>
      <c r="E1195">
        <v>84404</v>
      </c>
      <c r="F1195" t="s">
        <v>10</v>
      </c>
    </row>
    <row r="1196" spans="1:6" x14ac:dyDescent="0.2">
      <c r="A1196">
        <v>2020</v>
      </c>
      <c r="B1196" t="s">
        <v>60</v>
      </c>
      <c r="C1196" t="s">
        <v>51</v>
      </c>
      <c r="D1196">
        <v>505</v>
      </c>
      <c r="E1196">
        <v>65800</v>
      </c>
      <c r="F1196" t="s">
        <v>10</v>
      </c>
    </row>
    <row r="1197" spans="1:6" x14ac:dyDescent="0.2">
      <c r="A1197">
        <v>2020</v>
      </c>
      <c r="B1197" t="s">
        <v>60</v>
      </c>
      <c r="C1197" t="s">
        <v>52</v>
      </c>
      <c r="D1197">
        <v>4379</v>
      </c>
      <c r="E1197">
        <v>106731</v>
      </c>
      <c r="F1197" t="s">
        <v>8</v>
      </c>
    </row>
    <row r="1198" spans="1:6" x14ac:dyDescent="0.2">
      <c r="A1198">
        <v>2020</v>
      </c>
      <c r="B1198" t="s">
        <v>60</v>
      </c>
      <c r="C1198" t="s">
        <v>53</v>
      </c>
      <c r="D1198">
        <v>4629</v>
      </c>
      <c r="E1198">
        <v>200631</v>
      </c>
      <c r="F1198" t="s">
        <v>8</v>
      </c>
    </row>
    <row r="1199" spans="1:6" x14ac:dyDescent="0.2">
      <c r="A1199">
        <v>2020</v>
      </c>
      <c r="B1199" t="s">
        <v>60</v>
      </c>
      <c r="C1199" t="s">
        <v>54</v>
      </c>
      <c r="D1199">
        <v>789</v>
      </c>
      <c r="E1199">
        <v>58508</v>
      </c>
      <c r="F1199" t="s">
        <v>10</v>
      </c>
    </row>
    <row r="1200" spans="1:6" x14ac:dyDescent="0.2">
      <c r="A1200">
        <v>2020</v>
      </c>
      <c r="B1200" t="s">
        <v>60</v>
      </c>
      <c r="C1200" t="s">
        <v>55</v>
      </c>
      <c r="D1200">
        <v>2298</v>
      </c>
      <c r="E1200">
        <v>81414</v>
      </c>
      <c r="F1200" t="s">
        <v>8</v>
      </c>
    </row>
    <row r="1201" spans="1:6" x14ac:dyDescent="0.2">
      <c r="A1201">
        <v>2020</v>
      </c>
      <c r="B1201" t="s">
        <v>60</v>
      </c>
      <c r="C1201" t="s">
        <v>56</v>
      </c>
      <c r="D1201">
        <v>398</v>
      </c>
      <c r="E1201">
        <v>53401</v>
      </c>
      <c r="F1201" t="s">
        <v>8</v>
      </c>
    </row>
    <row r="1202" spans="1:6" x14ac:dyDescent="0.2">
      <c r="A1202">
        <v>2020</v>
      </c>
      <c r="B1202" t="s">
        <v>61</v>
      </c>
      <c r="C1202" t="s">
        <v>7</v>
      </c>
      <c r="D1202">
        <v>13364</v>
      </c>
      <c r="E1202">
        <v>75240</v>
      </c>
      <c r="F1202" t="s">
        <v>10</v>
      </c>
    </row>
    <row r="1203" spans="1:6" x14ac:dyDescent="0.2">
      <c r="A1203">
        <v>2020</v>
      </c>
      <c r="B1203" t="s">
        <v>61</v>
      </c>
      <c r="C1203" t="s">
        <v>9</v>
      </c>
      <c r="D1203">
        <v>17978</v>
      </c>
      <c r="E1203">
        <v>76877</v>
      </c>
      <c r="F1203" t="s">
        <v>10</v>
      </c>
    </row>
    <row r="1204" spans="1:6" x14ac:dyDescent="0.2">
      <c r="A1204">
        <v>2020</v>
      </c>
      <c r="B1204" t="s">
        <v>61</v>
      </c>
      <c r="C1204" t="s">
        <v>11</v>
      </c>
      <c r="D1204">
        <v>8418</v>
      </c>
      <c r="E1204">
        <v>64119</v>
      </c>
      <c r="F1204" t="s">
        <v>8</v>
      </c>
    </row>
    <row r="1205" spans="1:6" x14ac:dyDescent="0.2">
      <c r="A1205">
        <v>2020</v>
      </c>
      <c r="B1205" t="s">
        <v>61</v>
      </c>
      <c r="C1205" t="s">
        <v>12</v>
      </c>
      <c r="D1205">
        <v>106953</v>
      </c>
      <c r="E1205">
        <v>113228</v>
      </c>
      <c r="F1205" t="s">
        <v>8</v>
      </c>
    </row>
    <row r="1206" spans="1:6" x14ac:dyDescent="0.2">
      <c r="A1206">
        <v>2020</v>
      </c>
      <c r="B1206" t="s">
        <v>61</v>
      </c>
      <c r="C1206" t="s">
        <v>13</v>
      </c>
      <c r="D1206">
        <v>23326</v>
      </c>
      <c r="E1206">
        <v>90615</v>
      </c>
      <c r="F1206" t="s">
        <v>10</v>
      </c>
    </row>
    <row r="1207" spans="1:6" x14ac:dyDescent="0.2">
      <c r="A1207">
        <v>2020</v>
      </c>
      <c r="B1207" t="s">
        <v>61</v>
      </c>
      <c r="C1207" t="s">
        <v>14</v>
      </c>
      <c r="D1207">
        <v>10879</v>
      </c>
      <c r="E1207">
        <v>161433</v>
      </c>
      <c r="F1207" t="s">
        <v>8</v>
      </c>
    </row>
    <row r="1208" spans="1:6" x14ac:dyDescent="0.2">
      <c r="A1208">
        <v>2020</v>
      </c>
      <c r="B1208" t="s">
        <v>61</v>
      </c>
      <c r="C1208" t="s">
        <v>15</v>
      </c>
      <c r="D1208">
        <v>2859</v>
      </c>
      <c r="E1208">
        <v>101574</v>
      </c>
      <c r="F1208" t="s">
        <v>10</v>
      </c>
    </row>
    <row r="1209" spans="1:6" x14ac:dyDescent="0.2">
      <c r="A1209">
        <v>2020</v>
      </c>
      <c r="B1209" t="s">
        <v>61</v>
      </c>
      <c r="C1209" t="s">
        <v>16</v>
      </c>
      <c r="D1209">
        <v>73412</v>
      </c>
      <c r="E1209">
        <v>81337</v>
      </c>
      <c r="F1209" t="s">
        <v>8</v>
      </c>
    </row>
    <row r="1210" spans="1:6" x14ac:dyDescent="0.2">
      <c r="A1210">
        <v>2020</v>
      </c>
      <c r="B1210" t="s">
        <v>61</v>
      </c>
      <c r="C1210" t="s">
        <v>17</v>
      </c>
      <c r="D1210">
        <v>26225</v>
      </c>
      <c r="E1210">
        <v>90587</v>
      </c>
      <c r="F1210" t="s">
        <v>8</v>
      </c>
    </row>
    <row r="1211" spans="1:6" x14ac:dyDescent="0.2">
      <c r="A1211">
        <v>2020</v>
      </c>
      <c r="B1211" t="s">
        <v>61</v>
      </c>
      <c r="C1211" t="s">
        <v>18</v>
      </c>
      <c r="D1211">
        <v>5824</v>
      </c>
      <c r="E1211">
        <v>62024</v>
      </c>
      <c r="F1211" t="s">
        <v>10</v>
      </c>
    </row>
    <row r="1212" spans="1:6" x14ac:dyDescent="0.2">
      <c r="A1212">
        <v>2020</v>
      </c>
      <c r="B1212" t="s">
        <v>61</v>
      </c>
      <c r="C1212" t="s">
        <v>19</v>
      </c>
      <c r="D1212">
        <v>32448</v>
      </c>
      <c r="E1212">
        <v>115598</v>
      </c>
      <c r="F1212" t="s">
        <v>10</v>
      </c>
    </row>
    <row r="1213" spans="1:6" x14ac:dyDescent="0.2">
      <c r="A1213">
        <v>2020</v>
      </c>
      <c r="B1213" t="s">
        <v>61</v>
      </c>
      <c r="C1213" t="s">
        <v>20</v>
      </c>
      <c r="D1213">
        <v>16542</v>
      </c>
      <c r="E1213">
        <v>71167</v>
      </c>
      <c r="F1213" t="s">
        <v>8</v>
      </c>
    </row>
    <row r="1214" spans="1:6" x14ac:dyDescent="0.2">
      <c r="A1214">
        <v>2020</v>
      </c>
      <c r="B1214" t="s">
        <v>61</v>
      </c>
      <c r="C1214" t="s">
        <v>21</v>
      </c>
      <c r="D1214">
        <v>10213</v>
      </c>
      <c r="E1214">
        <v>79894</v>
      </c>
      <c r="F1214" t="s">
        <v>8</v>
      </c>
    </row>
    <row r="1215" spans="1:6" x14ac:dyDescent="0.2">
      <c r="A1215">
        <v>2020</v>
      </c>
      <c r="B1215" t="s">
        <v>61</v>
      </c>
      <c r="C1215" t="s">
        <v>22</v>
      </c>
      <c r="D1215">
        <v>8870</v>
      </c>
      <c r="E1215">
        <v>73710</v>
      </c>
      <c r="F1215" t="s">
        <v>10</v>
      </c>
    </row>
    <row r="1216" spans="1:6" x14ac:dyDescent="0.2">
      <c r="A1216">
        <v>2020</v>
      </c>
      <c r="B1216" t="s">
        <v>61</v>
      </c>
      <c r="C1216" t="s">
        <v>23</v>
      </c>
      <c r="D1216">
        <v>11035</v>
      </c>
      <c r="E1216">
        <v>73733</v>
      </c>
      <c r="F1216" t="s">
        <v>10</v>
      </c>
    </row>
    <row r="1217" spans="1:6" x14ac:dyDescent="0.2">
      <c r="A1217">
        <v>2020</v>
      </c>
      <c r="B1217" t="s">
        <v>61</v>
      </c>
      <c r="C1217" t="s">
        <v>24</v>
      </c>
      <c r="D1217">
        <v>13754</v>
      </c>
      <c r="E1217">
        <v>68731</v>
      </c>
      <c r="F1217" t="s">
        <v>10</v>
      </c>
    </row>
    <row r="1218" spans="1:6" x14ac:dyDescent="0.2">
      <c r="A1218">
        <v>2020</v>
      </c>
      <c r="B1218" t="s">
        <v>61</v>
      </c>
      <c r="C1218" t="s">
        <v>25</v>
      </c>
      <c r="D1218">
        <v>3804</v>
      </c>
      <c r="E1218">
        <v>74174</v>
      </c>
      <c r="F1218" t="s">
        <v>10</v>
      </c>
    </row>
    <row r="1219" spans="1:6" x14ac:dyDescent="0.2">
      <c r="A1219">
        <v>2020</v>
      </c>
      <c r="B1219" t="s">
        <v>61</v>
      </c>
      <c r="C1219" t="s">
        <v>26</v>
      </c>
      <c r="D1219">
        <v>15277</v>
      </c>
      <c r="E1219">
        <v>100201</v>
      </c>
      <c r="F1219" t="s">
        <v>10</v>
      </c>
    </row>
    <row r="1220" spans="1:6" x14ac:dyDescent="0.2">
      <c r="A1220">
        <v>2020</v>
      </c>
      <c r="B1220" t="s">
        <v>61</v>
      </c>
      <c r="C1220" t="s">
        <v>27</v>
      </c>
      <c r="D1220">
        <v>17504</v>
      </c>
      <c r="E1220">
        <v>150514</v>
      </c>
      <c r="F1220" t="s">
        <v>8</v>
      </c>
    </row>
    <row r="1221" spans="1:6" x14ac:dyDescent="0.2">
      <c r="A1221">
        <v>2020</v>
      </c>
      <c r="B1221" t="s">
        <v>61</v>
      </c>
      <c r="C1221" t="s">
        <v>28</v>
      </c>
      <c r="D1221">
        <v>19082</v>
      </c>
      <c r="E1221">
        <v>77568</v>
      </c>
      <c r="F1221" t="s">
        <v>8</v>
      </c>
    </row>
    <row r="1222" spans="1:6" x14ac:dyDescent="0.2">
      <c r="A1222">
        <v>2020</v>
      </c>
      <c r="B1222" t="s">
        <v>61</v>
      </c>
      <c r="C1222" t="s">
        <v>29</v>
      </c>
      <c r="D1222">
        <v>15877</v>
      </c>
      <c r="E1222">
        <v>101604</v>
      </c>
      <c r="F1222" t="s">
        <v>10</v>
      </c>
    </row>
    <row r="1223" spans="1:6" x14ac:dyDescent="0.2">
      <c r="A1223">
        <v>2020</v>
      </c>
      <c r="B1223" t="s">
        <v>61</v>
      </c>
      <c r="C1223" t="s">
        <v>30</v>
      </c>
      <c r="D1223">
        <v>7959</v>
      </c>
      <c r="E1223">
        <v>59281</v>
      </c>
      <c r="F1223" t="s">
        <v>8</v>
      </c>
    </row>
    <row r="1224" spans="1:6" x14ac:dyDescent="0.2">
      <c r="A1224">
        <v>2020</v>
      </c>
      <c r="B1224" t="s">
        <v>61</v>
      </c>
      <c r="C1224" t="s">
        <v>31</v>
      </c>
      <c r="D1224">
        <v>17251</v>
      </c>
      <c r="E1224">
        <v>78947</v>
      </c>
      <c r="F1224" t="s">
        <v>8</v>
      </c>
    </row>
    <row r="1225" spans="1:6" x14ac:dyDescent="0.2">
      <c r="A1225">
        <v>2020</v>
      </c>
      <c r="B1225" t="s">
        <v>61</v>
      </c>
      <c r="C1225" t="s">
        <v>32</v>
      </c>
      <c r="D1225">
        <v>4297</v>
      </c>
      <c r="E1225">
        <v>65315</v>
      </c>
      <c r="F1225" t="s">
        <v>10</v>
      </c>
    </row>
    <row r="1226" spans="1:6" x14ac:dyDescent="0.2">
      <c r="A1226">
        <v>2020</v>
      </c>
      <c r="B1226" t="s">
        <v>61</v>
      </c>
      <c r="C1226" t="s">
        <v>33</v>
      </c>
      <c r="D1226">
        <v>6683</v>
      </c>
      <c r="E1226">
        <v>72817</v>
      </c>
      <c r="F1226" t="s">
        <v>10</v>
      </c>
    </row>
    <row r="1227" spans="1:6" x14ac:dyDescent="0.2">
      <c r="A1227">
        <v>2020</v>
      </c>
      <c r="B1227" t="s">
        <v>61</v>
      </c>
      <c r="C1227" t="s">
        <v>34</v>
      </c>
      <c r="D1227">
        <v>9082</v>
      </c>
      <c r="E1227">
        <v>72612</v>
      </c>
      <c r="F1227" t="s">
        <v>8</v>
      </c>
    </row>
    <row r="1228" spans="1:6" x14ac:dyDescent="0.2">
      <c r="A1228">
        <v>2020</v>
      </c>
      <c r="B1228" t="s">
        <v>61</v>
      </c>
      <c r="C1228" t="s">
        <v>35</v>
      </c>
      <c r="D1228">
        <v>3838</v>
      </c>
      <c r="E1228">
        <v>100889</v>
      </c>
      <c r="F1228" t="s">
        <v>8</v>
      </c>
    </row>
    <row r="1229" spans="1:6" x14ac:dyDescent="0.2">
      <c r="A1229">
        <v>2020</v>
      </c>
      <c r="B1229" t="s">
        <v>61</v>
      </c>
      <c r="C1229" t="s">
        <v>36</v>
      </c>
      <c r="D1229">
        <v>19963</v>
      </c>
      <c r="E1229">
        <v>121066</v>
      </c>
      <c r="F1229" t="s">
        <v>10</v>
      </c>
    </row>
    <row r="1230" spans="1:6" x14ac:dyDescent="0.2">
      <c r="A1230">
        <v>2020</v>
      </c>
      <c r="B1230" t="s">
        <v>61</v>
      </c>
      <c r="C1230" t="s">
        <v>37</v>
      </c>
      <c r="D1230">
        <v>5293</v>
      </c>
      <c r="E1230">
        <v>62048</v>
      </c>
      <c r="F1230" t="s">
        <v>8</v>
      </c>
    </row>
    <row r="1231" spans="1:6" x14ac:dyDescent="0.2">
      <c r="A1231">
        <v>2020</v>
      </c>
      <c r="B1231" t="s">
        <v>61</v>
      </c>
      <c r="C1231" t="s">
        <v>38</v>
      </c>
      <c r="D1231">
        <v>64317</v>
      </c>
      <c r="E1231">
        <v>192871</v>
      </c>
      <c r="F1231" t="s">
        <v>10</v>
      </c>
    </row>
    <row r="1232" spans="1:6" x14ac:dyDescent="0.2">
      <c r="A1232">
        <v>2020</v>
      </c>
      <c r="B1232" t="s">
        <v>61</v>
      </c>
      <c r="C1232" t="s">
        <v>39</v>
      </c>
      <c r="D1232">
        <v>27776</v>
      </c>
      <c r="E1232">
        <v>93311</v>
      </c>
      <c r="F1232" t="s">
        <v>8</v>
      </c>
    </row>
    <row r="1233" spans="1:6" x14ac:dyDescent="0.2">
      <c r="A1233">
        <v>2020</v>
      </c>
      <c r="B1233" t="s">
        <v>61</v>
      </c>
      <c r="C1233" t="s">
        <v>40</v>
      </c>
      <c r="D1233">
        <v>2995</v>
      </c>
      <c r="E1233">
        <v>69251</v>
      </c>
      <c r="F1233" t="s">
        <v>8</v>
      </c>
    </row>
    <row r="1234" spans="1:6" x14ac:dyDescent="0.2">
      <c r="A1234">
        <v>2020</v>
      </c>
      <c r="B1234" t="s">
        <v>61</v>
      </c>
      <c r="C1234" t="s">
        <v>41</v>
      </c>
      <c r="D1234">
        <v>28783</v>
      </c>
      <c r="E1234">
        <v>78736</v>
      </c>
      <c r="F1234" t="s">
        <v>10</v>
      </c>
    </row>
    <row r="1235" spans="1:6" x14ac:dyDescent="0.2">
      <c r="A1235">
        <v>2020</v>
      </c>
      <c r="B1235" t="s">
        <v>61</v>
      </c>
      <c r="C1235" t="s">
        <v>42</v>
      </c>
      <c r="D1235">
        <v>11458</v>
      </c>
      <c r="E1235">
        <v>64044</v>
      </c>
      <c r="F1235" t="s">
        <v>10</v>
      </c>
    </row>
    <row r="1236" spans="1:6" x14ac:dyDescent="0.2">
      <c r="A1236">
        <v>2020</v>
      </c>
      <c r="B1236" t="s">
        <v>61</v>
      </c>
      <c r="C1236" t="s">
        <v>43</v>
      </c>
      <c r="D1236">
        <v>13030</v>
      </c>
      <c r="E1236">
        <v>75649</v>
      </c>
      <c r="F1236" t="s">
        <v>8</v>
      </c>
    </row>
    <row r="1237" spans="1:6" x14ac:dyDescent="0.2">
      <c r="A1237">
        <v>2020</v>
      </c>
      <c r="B1237" t="s">
        <v>61</v>
      </c>
      <c r="C1237" t="s">
        <v>44</v>
      </c>
      <c r="D1237">
        <v>28823</v>
      </c>
      <c r="E1237">
        <v>94831</v>
      </c>
      <c r="F1237" t="s">
        <v>8</v>
      </c>
    </row>
    <row r="1238" spans="1:6" x14ac:dyDescent="0.2">
      <c r="A1238">
        <v>2020</v>
      </c>
      <c r="B1238" t="s">
        <v>61</v>
      </c>
      <c r="C1238" t="s">
        <v>45</v>
      </c>
      <c r="D1238">
        <v>2869</v>
      </c>
      <c r="E1238">
        <v>94061</v>
      </c>
      <c r="F1238" t="s">
        <v>10</v>
      </c>
    </row>
    <row r="1239" spans="1:6" x14ac:dyDescent="0.2">
      <c r="A1239">
        <v>2020</v>
      </c>
      <c r="B1239" t="s">
        <v>61</v>
      </c>
      <c r="C1239" t="s">
        <v>46</v>
      </c>
      <c r="D1239">
        <v>13166</v>
      </c>
      <c r="E1239">
        <v>67713</v>
      </c>
      <c r="F1239" t="s">
        <v>10</v>
      </c>
    </row>
    <row r="1240" spans="1:6" x14ac:dyDescent="0.2">
      <c r="A1240">
        <v>2020</v>
      </c>
      <c r="B1240" t="s">
        <v>61</v>
      </c>
      <c r="C1240" t="s">
        <v>47</v>
      </c>
      <c r="D1240">
        <v>3259</v>
      </c>
      <c r="E1240">
        <v>66160</v>
      </c>
      <c r="F1240" t="s">
        <v>10</v>
      </c>
    </row>
    <row r="1241" spans="1:6" x14ac:dyDescent="0.2">
      <c r="A1241">
        <v>2020</v>
      </c>
      <c r="B1241" t="s">
        <v>61</v>
      </c>
      <c r="C1241" t="s">
        <v>48</v>
      </c>
      <c r="D1241">
        <v>15698</v>
      </c>
      <c r="E1241">
        <v>82718</v>
      </c>
      <c r="F1241" t="s">
        <v>10</v>
      </c>
    </row>
    <row r="1242" spans="1:6" x14ac:dyDescent="0.2">
      <c r="A1242">
        <v>2020</v>
      </c>
      <c r="B1242" t="s">
        <v>61</v>
      </c>
      <c r="C1242" t="s">
        <v>49</v>
      </c>
      <c r="D1242">
        <v>73679</v>
      </c>
      <c r="E1242">
        <v>89356</v>
      </c>
      <c r="F1242" t="s">
        <v>10</v>
      </c>
    </row>
    <row r="1243" spans="1:6" x14ac:dyDescent="0.2">
      <c r="A1243">
        <v>2020</v>
      </c>
      <c r="B1243" t="s">
        <v>61</v>
      </c>
      <c r="C1243" t="s">
        <v>50</v>
      </c>
      <c r="D1243">
        <v>11520</v>
      </c>
      <c r="E1243">
        <v>73933</v>
      </c>
      <c r="F1243" t="s">
        <v>8</v>
      </c>
    </row>
    <row r="1244" spans="1:6" x14ac:dyDescent="0.2">
      <c r="A1244">
        <v>2020</v>
      </c>
      <c r="B1244" t="s">
        <v>61</v>
      </c>
      <c r="C1244" t="s">
        <v>51</v>
      </c>
      <c r="D1244">
        <v>1694</v>
      </c>
      <c r="E1244">
        <v>78078</v>
      </c>
      <c r="F1244" t="s">
        <v>8</v>
      </c>
    </row>
    <row r="1245" spans="1:6" x14ac:dyDescent="0.2">
      <c r="A1245">
        <v>2020</v>
      </c>
      <c r="B1245" t="s">
        <v>61</v>
      </c>
      <c r="C1245" t="s">
        <v>52</v>
      </c>
      <c r="D1245">
        <v>21938</v>
      </c>
      <c r="E1245">
        <v>91723</v>
      </c>
      <c r="F1245" t="s">
        <v>10</v>
      </c>
    </row>
    <row r="1246" spans="1:6" x14ac:dyDescent="0.2">
      <c r="A1246">
        <v>2020</v>
      </c>
      <c r="B1246" t="s">
        <v>61</v>
      </c>
      <c r="C1246" t="s">
        <v>53</v>
      </c>
      <c r="D1246">
        <v>17577</v>
      </c>
      <c r="E1246">
        <v>86466</v>
      </c>
      <c r="F1246" t="s">
        <v>8</v>
      </c>
    </row>
    <row r="1247" spans="1:6" x14ac:dyDescent="0.2">
      <c r="A1247">
        <v>2020</v>
      </c>
      <c r="B1247" t="s">
        <v>61</v>
      </c>
      <c r="C1247" t="s">
        <v>54</v>
      </c>
      <c r="D1247">
        <v>4029</v>
      </c>
      <c r="E1247">
        <v>59206</v>
      </c>
      <c r="F1247" t="s">
        <v>8</v>
      </c>
    </row>
    <row r="1248" spans="1:6" x14ac:dyDescent="0.2">
      <c r="A1248">
        <v>2020</v>
      </c>
      <c r="B1248" t="s">
        <v>61</v>
      </c>
      <c r="C1248" t="s">
        <v>55</v>
      </c>
      <c r="D1248">
        <v>13917</v>
      </c>
      <c r="E1248">
        <v>77561</v>
      </c>
      <c r="F1248" t="s">
        <v>10</v>
      </c>
    </row>
    <row r="1249" spans="1:6" x14ac:dyDescent="0.2">
      <c r="A1249">
        <v>2020</v>
      </c>
      <c r="B1249" t="s">
        <v>61</v>
      </c>
      <c r="C1249" t="s">
        <v>56</v>
      </c>
      <c r="D1249">
        <v>2283</v>
      </c>
      <c r="E1249">
        <v>63486</v>
      </c>
      <c r="F1249" t="s">
        <v>10</v>
      </c>
    </row>
    <row r="1250" spans="1:6" x14ac:dyDescent="0.2">
      <c r="A1250">
        <v>2020</v>
      </c>
      <c r="B1250" t="s">
        <v>62</v>
      </c>
      <c r="C1250" t="s">
        <v>7</v>
      </c>
      <c r="D1250">
        <v>21888</v>
      </c>
      <c r="E1250">
        <v>61653</v>
      </c>
      <c r="F1250" t="s">
        <v>8</v>
      </c>
    </row>
    <row r="1251" spans="1:6" x14ac:dyDescent="0.2">
      <c r="A1251">
        <v>2020</v>
      </c>
      <c r="B1251" t="s">
        <v>62</v>
      </c>
      <c r="C1251" t="s">
        <v>9</v>
      </c>
      <c r="D1251">
        <v>35993</v>
      </c>
      <c r="E1251">
        <v>62745</v>
      </c>
      <c r="F1251" t="s">
        <v>8</v>
      </c>
    </row>
    <row r="1252" spans="1:6" x14ac:dyDescent="0.2">
      <c r="A1252">
        <v>2020</v>
      </c>
      <c r="B1252" t="s">
        <v>62</v>
      </c>
      <c r="C1252" t="s">
        <v>11</v>
      </c>
      <c r="D1252">
        <v>14308</v>
      </c>
      <c r="E1252">
        <v>66316</v>
      </c>
      <c r="F1252" t="s">
        <v>10</v>
      </c>
    </row>
    <row r="1253" spans="1:6" x14ac:dyDescent="0.2">
      <c r="A1253">
        <v>2020</v>
      </c>
      <c r="B1253" t="s">
        <v>62</v>
      </c>
      <c r="C1253" t="s">
        <v>12</v>
      </c>
      <c r="D1253">
        <v>208425</v>
      </c>
      <c r="E1253">
        <v>97070</v>
      </c>
      <c r="F1253" t="s">
        <v>8</v>
      </c>
    </row>
    <row r="1254" spans="1:6" x14ac:dyDescent="0.2">
      <c r="A1254">
        <v>2020</v>
      </c>
      <c r="B1254" t="s">
        <v>62</v>
      </c>
      <c r="C1254" t="s">
        <v>13</v>
      </c>
      <c r="D1254">
        <v>52525</v>
      </c>
      <c r="E1254">
        <v>87401</v>
      </c>
      <c r="F1254" t="s">
        <v>10</v>
      </c>
    </row>
    <row r="1255" spans="1:6" x14ac:dyDescent="0.2">
      <c r="A1255">
        <v>2020</v>
      </c>
      <c r="B1255" t="s">
        <v>62</v>
      </c>
      <c r="C1255" t="s">
        <v>14</v>
      </c>
      <c r="D1255">
        <v>23279</v>
      </c>
      <c r="E1255">
        <v>93958</v>
      </c>
      <c r="F1255" t="s">
        <v>8</v>
      </c>
    </row>
    <row r="1256" spans="1:6" x14ac:dyDescent="0.2">
      <c r="A1256">
        <v>2020</v>
      </c>
      <c r="B1256" t="s">
        <v>62</v>
      </c>
      <c r="C1256" t="s">
        <v>15</v>
      </c>
      <c r="D1256">
        <v>8956</v>
      </c>
      <c r="E1256">
        <v>86066</v>
      </c>
      <c r="F1256" t="s">
        <v>8</v>
      </c>
    </row>
    <row r="1257" spans="1:6" x14ac:dyDescent="0.2">
      <c r="A1257">
        <v>2020</v>
      </c>
      <c r="B1257" t="s">
        <v>62</v>
      </c>
      <c r="C1257" t="s">
        <v>16</v>
      </c>
      <c r="D1257">
        <v>161890</v>
      </c>
      <c r="E1257">
        <v>66914</v>
      </c>
      <c r="F1257" t="s">
        <v>10</v>
      </c>
    </row>
    <row r="1258" spans="1:6" x14ac:dyDescent="0.2">
      <c r="A1258">
        <v>2020</v>
      </c>
      <c r="B1258" t="s">
        <v>62</v>
      </c>
      <c r="C1258" t="s">
        <v>17</v>
      </c>
      <c r="D1258">
        <v>54714</v>
      </c>
      <c r="E1258">
        <v>72989</v>
      </c>
      <c r="F1258" t="s">
        <v>10</v>
      </c>
    </row>
    <row r="1259" spans="1:6" x14ac:dyDescent="0.2">
      <c r="A1259">
        <v>2020</v>
      </c>
      <c r="B1259" t="s">
        <v>62</v>
      </c>
      <c r="C1259" t="s">
        <v>18</v>
      </c>
      <c r="D1259">
        <v>11562</v>
      </c>
      <c r="E1259">
        <v>57695</v>
      </c>
      <c r="F1259" t="s">
        <v>8</v>
      </c>
    </row>
    <row r="1260" spans="1:6" x14ac:dyDescent="0.2">
      <c r="A1260">
        <v>2020</v>
      </c>
      <c r="B1260" t="s">
        <v>62</v>
      </c>
      <c r="C1260" t="s">
        <v>19</v>
      </c>
      <c r="D1260">
        <v>74587</v>
      </c>
      <c r="E1260">
        <v>82586</v>
      </c>
      <c r="F1260" t="s">
        <v>8</v>
      </c>
    </row>
    <row r="1261" spans="1:6" x14ac:dyDescent="0.2">
      <c r="A1261">
        <v>2020</v>
      </c>
      <c r="B1261" t="s">
        <v>62</v>
      </c>
      <c r="C1261" t="s">
        <v>20</v>
      </c>
      <c r="D1261">
        <v>29755</v>
      </c>
      <c r="E1261">
        <v>58468</v>
      </c>
      <c r="F1261" t="s">
        <v>10</v>
      </c>
    </row>
    <row r="1262" spans="1:6" x14ac:dyDescent="0.2">
      <c r="A1262">
        <v>2020</v>
      </c>
      <c r="B1262" t="s">
        <v>62</v>
      </c>
      <c r="C1262" t="s">
        <v>21</v>
      </c>
      <c r="D1262">
        <v>15839</v>
      </c>
      <c r="E1262">
        <v>60071</v>
      </c>
      <c r="F1262" t="s">
        <v>10</v>
      </c>
    </row>
    <row r="1263" spans="1:6" x14ac:dyDescent="0.2">
      <c r="A1263">
        <v>2020</v>
      </c>
      <c r="B1263" t="s">
        <v>62</v>
      </c>
      <c r="C1263" t="s">
        <v>22</v>
      </c>
      <c r="D1263">
        <v>16731</v>
      </c>
      <c r="E1263">
        <v>67288</v>
      </c>
      <c r="F1263" t="s">
        <v>10</v>
      </c>
    </row>
    <row r="1264" spans="1:6" x14ac:dyDescent="0.2">
      <c r="A1264">
        <v>2020</v>
      </c>
      <c r="B1264" t="s">
        <v>62</v>
      </c>
      <c r="C1264" t="s">
        <v>23</v>
      </c>
      <c r="D1264">
        <v>20542</v>
      </c>
      <c r="E1264">
        <v>56087</v>
      </c>
      <c r="F1264" t="s">
        <v>10</v>
      </c>
    </row>
    <row r="1265" spans="1:6" x14ac:dyDescent="0.2">
      <c r="A1265">
        <v>2020</v>
      </c>
      <c r="B1265" t="s">
        <v>62</v>
      </c>
      <c r="C1265" t="s">
        <v>24</v>
      </c>
      <c r="D1265">
        <v>24537</v>
      </c>
      <c r="E1265">
        <v>62446</v>
      </c>
      <c r="F1265" t="s">
        <v>10</v>
      </c>
    </row>
    <row r="1266" spans="1:6" x14ac:dyDescent="0.2">
      <c r="A1266">
        <v>2020</v>
      </c>
      <c r="B1266" t="s">
        <v>62</v>
      </c>
      <c r="C1266" t="s">
        <v>25</v>
      </c>
      <c r="D1266">
        <v>9940</v>
      </c>
      <c r="E1266">
        <v>63328</v>
      </c>
      <c r="F1266" t="s">
        <v>8</v>
      </c>
    </row>
    <row r="1267" spans="1:6" x14ac:dyDescent="0.2">
      <c r="A1267">
        <v>2020</v>
      </c>
      <c r="B1267" t="s">
        <v>62</v>
      </c>
      <c r="C1267" t="s">
        <v>26</v>
      </c>
      <c r="D1267">
        <v>42809</v>
      </c>
      <c r="E1267">
        <v>85500</v>
      </c>
      <c r="F1267" t="s">
        <v>8</v>
      </c>
    </row>
    <row r="1268" spans="1:6" x14ac:dyDescent="0.2">
      <c r="A1268">
        <v>2020</v>
      </c>
      <c r="B1268" t="s">
        <v>62</v>
      </c>
      <c r="C1268" t="s">
        <v>27</v>
      </c>
      <c r="D1268">
        <v>47416</v>
      </c>
      <c r="E1268">
        <v>113875</v>
      </c>
      <c r="F1268" t="s">
        <v>10</v>
      </c>
    </row>
    <row r="1269" spans="1:6" x14ac:dyDescent="0.2">
      <c r="A1269">
        <v>2020</v>
      </c>
      <c r="B1269" t="s">
        <v>62</v>
      </c>
      <c r="C1269" t="s">
        <v>28</v>
      </c>
      <c r="D1269">
        <v>42545</v>
      </c>
      <c r="E1269">
        <v>75377</v>
      </c>
      <c r="F1269" t="s">
        <v>8</v>
      </c>
    </row>
    <row r="1270" spans="1:6" x14ac:dyDescent="0.2">
      <c r="A1270">
        <v>2020</v>
      </c>
      <c r="B1270" t="s">
        <v>62</v>
      </c>
      <c r="C1270" t="s">
        <v>29</v>
      </c>
      <c r="D1270">
        <v>32020</v>
      </c>
      <c r="E1270">
        <v>88535</v>
      </c>
      <c r="F1270" t="s">
        <v>8</v>
      </c>
    </row>
    <row r="1271" spans="1:6" x14ac:dyDescent="0.2">
      <c r="A1271">
        <v>2020</v>
      </c>
      <c r="B1271" t="s">
        <v>62</v>
      </c>
      <c r="C1271" t="s">
        <v>30</v>
      </c>
      <c r="D1271">
        <v>12259</v>
      </c>
      <c r="E1271">
        <v>48132</v>
      </c>
      <c r="F1271" t="s">
        <v>10</v>
      </c>
    </row>
    <row r="1272" spans="1:6" x14ac:dyDescent="0.2">
      <c r="A1272">
        <v>2020</v>
      </c>
      <c r="B1272" t="s">
        <v>62</v>
      </c>
      <c r="C1272" t="s">
        <v>31</v>
      </c>
      <c r="D1272">
        <v>32577</v>
      </c>
      <c r="E1272">
        <v>72429</v>
      </c>
      <c r="F1272" t="s">
        <v>10</v>
      </c>
    </row>
    <row r="1273" spans="1:6" x14ac:dyDescent="0.2">
      <c r="A1273">
        <v>2020</v>
      </c>
      <c r="B1273" t="s">
        <v>62</v>
      </c>
      <c r="C1273" t="s">
        <v>32</v>
      </c>
      <c r="D1273">
        <v>9359</v>
      </c>
      <c r="E1273">
        <v>58271</v>
      </c>
      <c r="F1273" t="s">
        <v>8</v>
      </c>
    </row>
    <row r="1274" spans="1:6" x14ac:dyDescent="0.2">
      <c r="A1274">
        <v>2020</v>
      </c>
      <c r="B1274" t="s">
        <v>62</v>
      </c>
      <c r="C1274" t="s">
        <v>33</v>
      </c>
      <c r="D1274">
        <v>11582</v>
      </c>
      <c r="E1274">
        <v>64836</v>
      </c>
      <c r="F1274" t="s">
        <v>8</v>
      </c>
    </row>
    <row r="1275" spans="1:6" x14ac:dyDescent="0.2">
      <c r="A1275">
        <v>2020</v>
      </c>
      <c r="B1275" t="s">
        <v>62</v>
      </c>
      <c r="C1275" t="s">
        <v>34</v>
      </c>
      <c r="D1275">
        <v>19970</v>
      </c>
      <c r="E1275">
        <v>67821</v>
      </c>
      <c r="F1275" t="s">
        <v>10</v>
      </c>
    </row>
    <row r="1276" spans="1:6" x14ac:dyDescent="0.2">
      <c r="A1276">
        <v>2020</v>
      </c>
      <c r="B1276" t="s">
        <v>62</v>
      </c>
      <c r="C1276" t="s">
        <v>35</v>
      </c>
      <c r="D1276">
        <v>12323</v>
      </c>
      <c r="E1276">
        <v>83486</v>
      </c>
      <c r="F1276" t="s">
        <v>8</v>
      </c>
    </row>
    <row r="1277" spans="1:6" x14ac:dyDescent="0.2">
      <c r="A1277">
        <v>2020</v>
      </c>
      <c r="B1277" t="s">
        <v>62</v>
      </c>
      <c r="C1277" t="s">
        <v>36</v>
      </c>
      <c r="D1277">
        <v>51837</v>
      </c>
      <c r="E1277">
        <v>96784</v>
      </c>
      <c r="F1277" t="s">
        <v>10</v>
      </c>
    </row>
    <row r="1278" spans="1:6" x14ac:dyDescent="0.2">
      <c r="A1278">
        <v>2020</v>
      </c>
      <c r="B1278" t="s">
        <v>62</v>
      </c>
      <c r="C1278" t="s">
        <v>37</v>
      </c>
      <c r="D1278">
        <v>10669</v>
      </c>
      <c r="E1278">
        <v>67899</v>
      </c>
      <c r="F1278" t="s">
        <v>8</v>
      </c>
    </row>
    <row r="1279" spans="1:6" x14ac:dyDescent="0.2">
      <c r="A1279">
        <v>2020</v>
      </c>
      <c r="B1279" t="s">
        <v>62</v>
      </c>
      <c r="C1279" t="s">
        <v>38</v>
      </c>
      <c r="D1279">
        <v>112471</v>
      </c>
      <c r="E1279">
        <v>101057</v>
      </c>
      <c r="F1279" t="s">
        <v>8</v>
      </c>
    </row>
    <row r="1280" spans="1:6" x14ac:dyDescent="0.2">
      <c r="A1280">
        <v>2020</v>
      </c>
      <c r="B1280" t="s">
        <v>62</v>
      </c>
      <c r="C1280" t="s">
        <v>39</v>
      </c>
      <c r="D1280">
        <v>58892</v>
      </c>
      <c r="E1280">
        <v>71609</v>
      </c>
      <c r="F1280" t="s">
        <v>10</v>
      </c>
    </row>
    <row r="1281" spans="1:6" x14ac:dyDescent="0.2">
      <c r="A1281">
        <v>2020</v>
      </c>
      <c r="B1281" t="s">
        <v>62</v>
      </c>
      <c r="C1281" t="s">
        <v>40</v>
      </c>
      <c r="D1281">
        <v>5130</v>
      </c>
      <c r="E1281">
        <v>67774</v>
      </c>
      <c r="F1281" t="s">
        <v>10</v>
      </c>
    </row>
    <row r="1282" spans="1:6" x14ac:dyDescent="0.2">
      <c r="A1282">
        <v>2020</v>
      </c>
      <c r="B1282" t="s">
        <v>62</v>
      </c>
      <c r="C1282" t="s">
        <v>41</v>
      </c>
      <c r="D1282">
        <v>53280</v>
      </c>
      <c r="E1282">
        <v>70006</v>
      </c>
      <c r="F1282" t="s">
        <v>8</v>
      </c>
    </row>
    <row r="1283" spans="1:6" x14ac:dyDescent="0.2">
      <c r="A1283">
        <v>2020</v>
      </c>
      <c r="B1283" t="s">
        <v>62</v>
      </c>
      <c r="C1283" t="s">
        <v>42</v>
      </c>
      <c r="D1283">
        <v>20594</v>
      </c>
      <c r="E1283">
        <v>58227</v>
      </c>
      <c r="F1283" t="s">
        <v>8</v>
      </c>
    </row>
    <row r="1284" spans="1:6" x14ac:dyDescent="0.2">
      <c r="A1284">
        <v>2020</v>
      </c>
      <c r="B1284" t="s">
        <v>62</v>
      </c>
      <c r="C1284" t="s">
        <v>43</v>
      </c>
      <c r="D1284">
        <v>25462</v>
      </c>
      <c r="E1284">
        <v>75806</v>
      </c>
      <c r="F1284" t="s">
        <v>10</v>
      </c>
    </row>
    <row r="1285" spans="1:6" x14ac:dyDescent="0.2">
      <c r="A1285">
        <v>2020</v>
      </c>
      <c r="B1285" t="s">
        <v>62</v>
      </c>
      <c r="C1285" t="s">
        <v>44</v>
      </c>
      <c r="D1285">
        <v>63415</v>
      </c>
      <c r="E1285">
        <v>84092</v>
      </c>
      <c r="F1285" t="s">
        <v>10</v>
      </c>
    </row>
    <row r="1286" spans="1:6" x14ac:dyDescent="0.2">
      <c r="A1286">
        <v>2020</v>
      </c>
      <c r="B1286" t="s">
        <v>62</v>
      </c>
      <c r="C1286" t="s">
        <v>45</v>
      </c>
      <c r="D1286">
        <v>8651</v>
      </c>
      <c r="E1286">
        <v>74957</v>
      </c>
      <c r="F1286" t="s">
        <v>10</v>
      </c>
    </row>
    <row r="1287" spans="1:6" x14ac:dyDescent="0.2">
      <c r="A1287">
        <v>2020</v>
      </c>
      <c r="B1287" t="s">
        <v>62</v>
      </c>
      <c r="C1287" t="s">
        <v>46</v>
      </c>
      <c r="D1287">
        <v>26993</v>
      </c>
      <c r="E1287">
        <v>56391</v>
      </c>
      <c r="F1287" t="s">
        <v>10</v>
      </c>
    </row>
    <row r="1288" spans="1:6" x14ac:dyDescent="0.2">
      <c r="A1288">
        <v>2020</v>
      </c>
      <c r="B1288" t="s">
        <v>62</v>
      </c>
      <c r="C1288" t="s">
        <v>47</v>
      </c>
      <c r="D1288">
        <v>5205</v>
      </c>
      <c r="E1288">
        <v>62384</v>
      </c>
      <c r="F1288" t="s">
        <v>10</v>
      </c>
    </row>
    <row r="1289" spans="1:6" x14ac:dyDescent="0.2">
      <c r="A1289">
        <v>2020</v>
      </c>
      <c r="B1289" t="s">
        <v>62</v>
      </c>
      <c r="C1289" t="s">
        <v>48</v>
      </c>
      <c r="D1289">
        <v>29519</v>
      </c>
      <c r="E1289">
        <v>65851</v>
      </c>
      <c r="F1289" t="s">
        <v>8</v>
      </c>
    </row>
    <row r="1290" spans="1:6" x14ac:dyDescent="0.2">
      <c r="A1290">
        <v>2020</v>
      </c>
      <c r="B1290" t="s">
        <v>62</v>
      </c>
      <c r="C1290" t="s">
        <v>49</v>
      </c>
      <c r="D1290">
        <v>134025</v>
      </c>
      <c r="E1290">
        <v>80443</v>
      </c>
      <c r="F1290" t="s">
        <v>8</v>
      </c>
    </row>
    <row r="1291" spans="1:6" x14ac:dyDescent="0.2">
      <c r="A1291">
        <v>2020</v>
      </c>
      <c r="B1291" t="s">
        <v>62</v>
      </c>
      <c r="C1291" t="s">
        <v>50</v>
      </c>
      <c r="D1291">
        <v>23036</v>
      </c>
      <c r="E1291">
        <v>65543</v>
      </c>
      <c r="F1291" t="s">
        <v>10</v>
      </c>
    </row>
    <row r="1292" spans="1:6" x14ac:dyDescent="0.2">
      <c r="A1292">
        <v>2020</v>
      </c>
      <c r="B1292" t="s">
        <v>62</v>
      </c>
      <c r="C1292" t="s">
        <v>51</v>
      </c>
      <c r="D1292">
        <v>5661</v>
      </c>
      <c r="E1292">
        <v>70917</v>
      </c>
      <c r="F1292" t="s">
        <v>8</v>
      </c>
    </row>
    <row r="1293" spans="1:6" x14ac:dyDescent="0.2">
      <c r="A1293">
        <v>2020</v>
      </c>
      <c r="B1293" t="s">
        <v>62</v>
      </c>
      <c r="C1293" t="s">
        <v>52</v>
      </c>
      <c r="D1293">
        <v>58849</v>
      </c>
      <c r="E1293">
        <v>93511</v>
      </c>
      <c r="F1293" t="s">
        <v>8</v>
      </c>
    </row>
    <row r="1294" spans="1:6" x14ac:dyDescent="0.2">
      <c r="A1294">
        <v>2020</v>
      </c>
      <c r="B1294" t="s">
        <v>62</v>
      </c>
      <c r="C1294" t="s">
        <v>53</v>
      </c>
      <c r="D1294">
        <v>40209</v>
      </c>
      <c r="E1294">
        <v>88245</v>
      </c>
      <c r="F1294" t="s">
        <v>10</v>
      </c>
    </row>
    <row r="1295" spans="1:6" x14ac:dyDescent="0.2">
      <c r="A1295">
        <v>2020</v>
      </c>
      <c r="B1295" t="s">
        <v>62</v>
      </c>
      <c r="C1295" t="s">
        <v>54</v>
      </c>
      <c r="D1295">
        <v>8323</v>
      </c>
      <c r="E1295">
        <v>57745</v>
      </c>
      <c r="F1295" t="s">
        <v>10</v>
      </c>
    </row>
    <row r="1296" spans="1:6" x14ac:dyDescent="0.2">
      <c r="A1296">
        <v>2020</v>
      </c>
      <c r="B1296" t="s">
        <v>62</v>
      </c>
      <c r="C1296" t="s">
        <v>55</v>
      </c>
      <c r="D1296">
        <v>25856</v>
      </c>
      <c r="E1296">
        <v>66773</v>
      </c>
      <c r="F1296" t="s">
        <v>8</v>
      </c>
    </row>
    <row r="1297" spans="1:6" x14ac:dyDescent="0.2">
      <c r="A1297">
        <v>2020</v>
      </c>
      <c r="B1297" t="s">
        <v>62</v>
      </c>
      <c r="C1297" t="s">
        <v>56</v>
      </c>
      <c r="D1297">
        <v>4559</v>
      </c>
      <c r="E1297">
        <v>58783</v>
      </c>
      <c r="F1297" t="s">
        <v>8</v>
      </c>
    </row>
    <row r="1298" spans="1:6" x14ac:dyDescent="0.2">
      <c r="A1298">
        <v>2020</v>
      </c>
      <c r="B1298" t="s">
        <v>63</v>
      </c>
      <c r="C1298" t="s">
        <v>7</v>
      </c>
      <c r="D1298">
        <v>12678</v>
      </c>
      <c r="E1298">
        <v>52432</v>
      </c>
      <c r="F1298" t="s">
        <v>10</v>
      </c>
    </row>
    <row r="1299" spans="1:6" x14ac:dyDescent="0.2">
      <c r="A1299">
        <v>2020</v>
      </c>
      <c r="B1299" t="s">
        <v>63</v>
      </c>
      <c r="C1299" t="s">
        <v>9</v>
      </c>
      <c r="D1299">
        <v>18037</v>
      </c>
      <c r="E1299">
        <v>57125</v>
      </c>
      <c r="F1299" t="s">
        <v>8</v>
      </c>
    </row>
    <row r="1300" spans="1:6" x14ac:dyDescent="0.2">
      <c r="A1300">
        <v>2020</v>
      </c>
      <c r="B1300" t="s">
        <v>63</v>
      </c>
      <c r="C1300" t="s">
        <v>11</v>
      </c>
      <c r="D1300">
        <v>15788</v>
      </c>
      <c r="E1300">
        <v>48468</v>
      </c>
      <c r="F1300" t="s">
        <v>10</v>
      </c>
    </row>
    <row r="1301" spans="1:6" x14ac:dyDescent="0.2">
      <c r="A1301">
        <v>2020</v>
      </c>
      <c r="B1301" t="s">
        <v>63</v>
      </c>
      <c r="C1301" t="s">
        <v>12</v>
      </c>
      <c r="D1301">
        <v>618901</v>
      </c>
      <c r="E1301">
        <v>58187</v>
      </c>
      <c r="F1301" t="s">
        <v>8</v>
      </c>
    </row>
    <row r="1302" spans="1:6" x14ac:dyDescent="0.2">
      <c r="A1302">
        <v>2020</v>
      </c>
      <c r="B1302" t="s">
        <v>63</v>
      </c>
      <c r="C1302" t="s">
        <v>13</v>
      </c>
      <c r="D1302">
        <v>21666</v>
      </c>
      <c r="E1302">
        <v>56156</v>
      </c>
      <c r="F1302" t="s">
        <v>8</v>
      </c>
    </row>
    <row r="1303" spans="1:6" x14ac:dyDescent="0.2">
      <c r="A1303">
        <v>2020</v>
      </c>
      <c r="B1303" t="s">
        <v>63</v>
      </c>
      <c r="C1303" t="s">
        <v>14</v>
      </c>
      <c r="D1303">
        <v>13090</v>
      </c>
      <c r="E1303">
        <v>61369</v>
      </c>
      <c r="F1303" t="s">
        <v>10</v>
      </c>
    </row>
    <row r="1304" spans="1:6" x14ac:dyDescent="0.2">
      <c r="A1304">
        <v>2020</v>
      </c>
      <c r="B1304" t="s">
        <v>63</v>
      </c>
      <c r="C1304" t="s">
        <v>15</v>
      </c>
      <c r="D1304">
        <v>5063</v>
      </c>
      <c r="E1304">
        <v>59795</v>
      </c>
      <c r="F1304" t="s">
        <v>10</v>
      </c>
    </row>
    <row r="1305" spans="1:6" x14ac:dyDescent="0.2">
      <c r="A1305">
        <v>2020</v>
      </c>
      <c r="B1305" t="s">
        <v>63</v>
      </c>
      <c r="C1305" t="s">
        <v>16</v>
      </c>
      <c r="D1305">
        <v>73761</v>
      </c>
      <c r="E1305">
        <v>56781</v>
      </c>
      <c r="F1305" t="s">
        <v>8</v>
      </c>
    </row>
    <row r="1306" spans="1:6" x14ac:dyDescent="0.2">
      <c r="A1306">
        <v>2020</v>
      </c>
      <c r="B1306" t="s">
        <v>63</v>
      </c>
      <c r="C1306" t="s">
        <v>17</v>
      </c>
      <c r="D1306">
        <v>28952</v>
      </c>
      <c r="E1306">
        <v>58062</v>
      </c>
      <c r="F1306" t="s">
        <v>8</v>
      </c>
    </row>
    <row r="1307" spans="1:6" x14ac:dyDescent="0.2">
      <c r="A1307">
        <v>2020</v>
      </c>
      <c r="B1307" t="s">
        <v>63</v>
      </c>
      <c r="C1307" t="s">
        <v>18</v>
      </c>
      <c r="D1307">
        <v>7824</v>
      </c>
      <c r="E1307">
        <v>48047</v>
      </c>
      <c r="F1307" t="s">
        <v>10</v>
      </c>
    </row>
    <row r="1308" spans="1:6" x14ac:dyDescent="0.2">
      <c r="A1308">
        <v>2020</v>
      </c>
      <c r="B1308" t="s">
        <v>63</v>
      </c>
      <c r="C1308" t="s">
        <v>19</v>
      </c>
      <c r="D1308">
        <v>34720</v>
      </c>
      <c r="E1308">
        <v>56959</v>
      </c>
      <c r="F1308" t="s">
        <v>10</v>
      </c>
    </row>
    <row r="1309" spans="1:6" x14ac:dyDescent="0.2">
      <c r="A1309">
        <v>2020</v>
      </c>
      <c r="B1309" t="s">
        <v>63</v>
      </c>
      <c r="C1309" t="s">
        <v>20</v>
      </c>
      <c r="D1309">
        <v>15692</v>
      </c>
      <c r="E1309">
        <v>53681</v>
      </c>
      <c r="F1309" t="s">
        <v>10</v>
      </c>
    </row>
    <row r="1310" spans="1:6" x14ac:dyDescent="0.2">
      <c r="A1310">
        <v>2020</v>
      </c>
      <c r="B1310" t="s">
        <v>63</v>
      </c>
      <c r="C1310" t="s">
        <v>21</v>
      </c>
      <c r="D1310">
        <v>11589</v>
      </c>
      <c r="E1310">
        <v>49022</v>
      </c>
      <c r="F1310" t="s">
        <v>10</v>
      </c>
    </row>
    <row r="1311" spans="1:6" x14ac:dyDescent="0.2">
      <c r="A1311">
        <v>2020</v>
      </c>
      <c r="B1311" t="s">
        <v>63</v>
      </c>
      <c r="C1311" t="s">
        <v>22</v>
      </c>
      <c r="D1311">
        <v>10277</v>
      </c>
      <c r="E1311">
        <v>48586</v>
      </c>
      <c r="F1311" t="s">
        <v>10</v>
      </c>
    </row>
    <row r="1312" spans="1:6" x14ac:dyDescent="0.2">
      <c r="A1312">
        <v>2020</v>
      </c>
      <c r="B1312" t="s">
        <v>63</v>
      </c>
      <c r="C1312" t="s">
        <v>23</v>
      </c>
      <c r="D1312">
        <v>18161</v>
      </c>
      <c r="E1312">
        <v>54210</v>
      </c>
      <c r="F1312" t="s">
        <v>8</v>
      </c>
    </row>
    <row r="1313" spans="1:6" x14ac:dyDescent="0.2">
      <c r="A1313">
        <v>2020</v>
      </c>
      <c r="B1313" t="s">
        <v>63</v>
      </c>
      <c r="C1313" t="s">
        <v>24</v>
      </c>
      <c r="D1313">
        <v>15480</v>
      </c>
      <c r="E1313">
        <v>49339</v>
      </c>
      <c r="F1313" t="s">
        <v>8</v>
      </c>
    </row>
    <row r="1314" spans="1:6" x14ac:dyDescent="0.2">
      <c r="A1314">
        <v>2020</v>
      </c>
      <c r="B1314" t="s">
        <v>63</v>
      </c>
      <c r="C1314" t="s">
        <v>25</v>
      </c>
      <c r="D1314">
        <v>5483</v>
      </c>
      <c r="E1314">
        <v>53535</v>
      </c>
      <c r="F1314" t="s">
        <v>10</v>
      </c>
    </row>
    <row r="1315" spans="1:6" x14ac:dyDescent="0.2">
      <c r="A1315">
        <v>2020</v>
      </c>
      <c r="B1315" t="s">
        <v>63</v>
      </c>
      <c r="C1315" t="s">
        <v>26</v>
      </c>
      <c r="D1315">
        <v>20856</v>
      </c>
      <c r="E1315">
        <v>60310</v>
      </c>
      <c r="F1315" t="s">
        <v>8</v>
      </c>
    </row>
    <row r="1316" spans="1:6" x14ac:dyDescent="0.2">
      <c r="A1316">
        <v>2020</v>
      </c>
      <c r="B1316" t="s">
        <v>63</v>
      </c>
      <c r="C1316" t="s">
        <v>27</v>
      </c>
      <c r="D1316">
        <v>66364</v>
      </c>
      <c r="E1316">
        <v>64448</v>
      </c>
      <c r="F1316" t="s">
        <v>8</v>
      </c>
    </row>
    <row r="1317" spans="1:6" x14ac:dyDescent="0.2">
      <c r="A1317">
        <v>2020</v>
      </c>
      <c r="B1317" t="s">
        <v>63</v>
      </c>
      <c r="C1317" t="s">
        <v>28</v>
      </c>
      <c r="D1317">
        <v>24822</v>
      </c>
      <c r="E1317">
        <v>55739</v>
      </c>
      <c r="F1317" t="s">
        <v>10</v>
      </c>
    </row>
    <row r="1318" spans="1:6" x14ac:dyDescent="0.2">
      <c r="A1318">
        <v>2020</v>
      </c>
      <c r="B1318" t="s">
        <v>63</v>
      </c>
      <c r="C1318" t="s">
        <v>29</v>
      </c>
      <c r="D1318">
        <v>19210</v>
      </c>
      <c r="E1318">
        <v>57469</v>
      </c>
      <c r="F1318" t="s">
        <v>10</v>
      </c>
    </row>
    <row r="1319" spans="1:6" x14ac:dyDescent="0.2">
      <c r="A1319">
        <v>2020</v>
      </c>
      <c r="B1319" t="s">
        <v>63</v>
      </c>
      <c r="C1319" t="s">
        <v>30</v>
      </c>
      <c r="D1319">
        <v>7531</v>
      </c>
      <c r="E1319">
        <v>47620</v>
      </c>
      <c r="F1319" t="s">
        <v>8</v>
      </c>
    </row>
    <row r="1320" spans="1:6" x14ac:dyDescent="0.2">
      <c r="A1320">
        <v>2020</v>
      </c>
      <c r="B1320" t="s">
        <v>63</v>
      </c>
      <c r="C1320" t="s">
        <v>31</v>
      </c>
      <c r="D1320">
        <v>48555</v>
      </c>
      <c r="E1320">
        <v>52127</v>
      </c>
      <c r="F1320" t="s">
        <v>8</v>
      </c>
    </row>
    <row r="1321" spans="1:6" x14ac:dyDescent="0.2">
      <c r="A1321">
        <v>2020</v>
      </c>
      <c r="B1321" t="s">
        <v>63</v>
      </c>
      <c r="C1321" t="s">
        <v>32</v>
      </c>
      <c r="D1321">
        <v>4637</v>
      </c>
      <c r="E1321">
        <v>53539</v>
      </c>
      <c r="F1321" t="s">
        <v>10</v>
      </c>
    </row>
    <row r="1322" spans="1:6" x14ac:dyDescent="0.2">
      <c r="A1322">
        <v>2020</v>
      </c>
      <c r="B1322" t="s">
        <v>63</v>
      </c>
      <c r="C1322" t="s">
        <v>33</v>
      </c>
      <c r="D1322">
        <v>12205</v>
      </c>
      <c r="E1322">
        <v>52678</v>
      </c>
      <c r="F1322" t="s">
        <v>8</v>
      </c>
    </row>
    <row r="1323" spans="1:6" x14ac:dyDescent="0.2">
      <c r="A1323">
        <v>2020</v>
      </c>
      <c r="B1323" t="s">
        <v>63</v>
      </c>
      <c r="C1323" t="s">
        <v>34</v>
      </c>
      <c r="D1323">
        <v>8913</v>
      </c>
      <c r="E1323">
        <v>60167</v>
      </c>
      <c r="F1323" t="s">
        <v>10</v>
      </c>
    </row>
    <row r="1324" spans="1:6" x14ac:dyDescent="0.2">
      <c r="A1324">
        <v>2020</v>
      </c>
      <c r="B1324" t="s">
        <v>63</v>
      </c>
      <c r="C1324" t="s">
        <v>35</v>
      </c>
      <c r="D1324">
        <v>4700</v>
      </c>
      <c r="E1324">
        <v>62317</v>
      </c>
      <c r="F1324" t="s">
        <v>8</v>
      </c>
    </row>
    <row r="1325" spans="1:6" x14ac:dyDescent="0.2">
      <c r="A1325">
        <v>2020</v>
      </c>
      <c r="B1325" t="s">
        <v>63</v>
      </c>
      <c r="C1325" t="s">
        <v>36</v>
      </c>
      <c r="D1325">
        <v>37328</v>
      </c>
      <c r="E1325">
        <v>59402</v>
      </c>
      <c r="F1325" t="s">
        <v>8</v>
      </c>
    </row>
    <row r="1326" spans="1:6" x14ac:dyDescent="0.2">
      <c r="A1326">
        <v>2020</v>
      </c>
      <c r="B1326" t="s">
        <v>63</v>
      </c>
      <c r="C1326" t="s">
        <v>37</v>
      </c>
      <c r="D1326">
        <v>10221</v>
      </c>
      <c r="E1326">
        <v>47645</v>
      </c>
      <c r="F1326" t="s">
        <v>10</v>
      </c>
    </row>
    <row r="1327" spans="1:6" x14ac:dyDescent="0.2">
      <c r="A1327">
        <v>2020</v>
      </c>
      <c r="B1327" t="s">
        <v>63</v>
      </c>
      <c r="C1327" t="s">
        <v>38</v>
      </c>
      <c r="D1327">
        <v>67399</v>
      </c>
      <c r="E1327">
        <v>59467</v>
      </c>
      <c r="F1327" t="s">
        <v>10</v>
      </c>
    </row>
    <row r="1328" spans="1:6" x14ac:dyDescent="0.2">
      <c r="A1328">
        <v>2020</v>
      </c>
      <c r="B1328" t="s">
        <v>63</v>
      </c>
      <c r="C1328" t="s">
        <v>39</v>
      </c>
      <c r="D1328">
        <v>27210</v>
      </c>
      <c r="E1328">
        <v>54381</v>
      </c>
      <c r="F1328" t="s">
        <v>8</v>
      </c>
    </row>
    <row r="1329" spans="1:6" x14ac:dyDescent="0.2">
      <c r="A1329">
        <v>2020</v>
      </c>
      <c r="B1329" t="s">
        <v>63</v>
      </c>
      <c r="C1329" t="s">
        <v>40</v>
      </c>
      <c r="D1329">
        <v>2558</v>
      </c>
      <c r="E1329">
        <v>57404</v>
      </c>
      <c r="F1329" t="s">
        <v>8</v>
      </c>
    </row>
    <row r="1330" spans="1:6" x14ac:dyDescent="0.2">
      <c r="A1330">
        <v>2020</v>
      </c>
      <c r="B1330" t="s">
        <v>63</v>
      </c>
      <c r="C1330" t="s">
        <v>41</v>
      </c>
      <c r="D1330">
        <v>34508</v>
      </c>
      <c r="E1330">
        <v>52408</v>
      </c>
      <c r="F1330" t="s">
        <v>10</v>
      </c>
    </row>
    <row r="1331" spans="1:6" x14ac:dyDescent="0.2">
      <c r="A1331">
        <v>2020</v>
      </c>
      <c r="B1331" t="s">
        <v>63</v>
      </c>
      <c r="C1331" t="s">
        <v>42</v>
      </c>
      <c r="D1331">
        <v>13563</v>
      </c>
      <c r="E1331">
        <v>51570</v>
      </c>
      <c r="F1331" t="s">
        <v>10</v>
      </c>
    </row>
    <row r="1332" spans="1:6" x14ac:dyDescent="0.2">
      <c r="A1332">
        <v>2020</v>
      </c>
      <c r="B1332" t="s">
        <v>63</v>
      </c>
      <c r="C1332" t="s">
        <v>43</v>
      </c>
      <c r="D1332">
        <v>15708</v>
      </c>
      <c r="E1332">
        <v>56107</v>
      </c>
      <c r="F1332" t="s">
        <v>10</v>
      </c>
    </row>
    <row r="1333" spans="1:6" x14ac:dyDescent="0.2">
      <c r="A1333">
        <v>2020</v>
      </c>
      <c r="B1333" t="s">
        <v>63</v>
      </c>
      <c r="C1333" t="s">
        <v>44</v>
      </c>
      <c r="D1333">
        <v>57768</v>
      </c>
      <c r="E1333">
        <v>57808</v>
      </c>
      <c r="F1333" t="s">
        <v>10</v>
      </c>
    </row>
    <row r="1334" spans="1:6" x14ac:dyDescent="0.2">
      <c r="A1334">
        <v>2020</v>
      </c>
      <c r="B1334" t="s">
        <v>63</v>
      </c>
      <c r="C1334" t="s">
        <v>45</v>
      </c>
      <c r="D1334">
        <v>4545</v>
      </c>
      <c r="E1334">
        <v>54716</v>
      </c>
      <c r="F1334" t="s">
        <v>10</v>
      </c>
    </row>
    <row r="1335" spans="1:6" x14ac:dyDescent="0.2">
      <c r="A1335">
        <v>2020</v>
      </c>
      <c r="B1335" t="s">
        <v>63</v>
      </c>
      <c r="C1335" t="s">
        <v>46</v>
      </c>
      <c r="D1335">
        <v>11971</v>
      </c>
      <c r="E1335">
        <v>51993</v>
      </c>
      <c r="F1335" t="s">
        <v>8</v>
      </c>
    </row>
    <row r="1336" spans="1:6" x14ac:dyDescent="0.2">
      <c r="A1336">
        <v>2020</v>
      </c>
      <c r="B1336" t="s">
        <v>63</v>
      </c>
      <c r="C1336" t="s">
        <v>47</v>
      </c>
      <c r="D1336">
        <v>2839</v>
      </c>
      <c r="E1336">
        <v>56399</v>
      </c>
      <c r="F1336" t="s">
        <v>8</v>
      </c>
    </row>
    <row r="1337" spans="1:6" x14ac:dyDescent="0.2">
      <c r="A1337">
        <v>2020</v>
      </c>
      <c r="B1337" t="s">
        <v>63</v>
      </c>
      <c r="C1337" t="s">
        <v>48</v>
      </c>
      <c r="D1337">
        <v>16127</v>
      </c>
      <c r="E1337">
        <v>58099</v>
      </c>
      <c r="F1337" t="s">
        <v>10</v>
      </c>
    </row>
    <row r="1338" spans="1:6" x14ac:dyDescent="0.2">
      <c r="A1338">
        <v>2020</v>
      </c>
      <c r="B1338" t="s">
        <v>63</v>
      </c>
      <c r="C1338" t="s">
        <v>49</v>
      </c>
      <c r="D1338">
        <v>90552</v>
      </c>
      <c r="E1338">
        <v>54036</v>
      </c>
      <c r="F1338" t="s">
        <v>8</v>
      </c>
    </row>
    <row r="1339" spans="1:6" x14ac:dyDescent="0.2">
      <c r="A1339">
        <v>2020</v>
      </c>
      <c r="B1339" t="s">
        <v>63</v>
      </c>
      <c r="C1339" t="s">
        <v>50</v>
      </c>
      <c r="D1339">
        <v>12264</v>
      </c>
      <c r="E1339">
        <v>49696</v>
      </c>
      <c r="F1339" t="s">
        <v>8</v>
      </c>
    </row>
    <row r="1340" spans="1:6" x14ac:dyDescent="0.2">
      <c r="A1340">
        <v>2020</v>
      </c>
      <c r="B1340" t="s">
        <v>63</v>
      </c>
      <c r="C1340" t="s">
        <v>51</v>
      </c>
      <c r="D1340">
        <v>2463</v>
      </c>
      <c r="E1340">
        <v>52699</v>
      </c>
      <c r="F1340" t="s">
        <v>10</v>
      </c>
    </row>
    <row r="1341" spans="1:6" x14ac:dyDescent="0.2">
      <c r="A1341">
        <v>2020</v>
      </c>
      <c r="B1341" t="s">
        <v>63</v>
      </c>
      <c r="C1341" t="s">
        <v>52</v>
      </c>
      <c r="D1341">
        <v>43566</v>
      </c>
      <c r="E1341">
        <v>55627</v>
      </c>
      <c r="F1341" t="s">
        <v>10</v>
      </c>
    </row>
    <row r="1342" spans="1:6" x14ac:dyDescent="0.2">
      <c r="A1342">
        <v>2020</v>
      </c>
      <c r="B1342" t="s">
        <v>63</v>
      </c>
      <c r="C1342" t="s">
        <v>53</v>
      </c>
      <c r="D1342">
        <v>61026</v>
      </c>
      <c r="E1342">
        <v>57354</v>
      </c>
      <c r="F1342" t="s">
        <v>8</v>
      </c>
    </row>
    <row r="1343" spans="1:6" x14ac:dyDescent="0.2">
      <c r="A1343">
        <v>2020</v>
      </c>
      <c r="B1343" t="s">
        <v>63</v>
      </c>
      <c r="C1343" t="s">
        <v>54</v>
      </c>
      <c r="D1343">
        <v>5765</v>
      </c>
      <c r="E1343">
        <v>52182</v>
      </c>
      <c r="F1343" t="s">
        <v>8</v>
      </c>
    </row>
    <row r="1344" spans="1:6" x14ac:dyDescent="0.2">
      <c r="A1344">
        <v>2020</v>
      </c>
      <c r="B1344" t="s">
        <v>63</v>
      </c>
      <c r="C1344" t="s">
        <v>55</v>
      </c>
      <c r="D1344">
        <v>28013</v>
      </c>
      <c r="E1344">
        <v>55195</v>
      </c>
      <c r="F1344" t="s">
        <v>10</v>
      </c>
    </row>
    <row r="1345" spans="1:6" x14ac:dyDescent="0.2">
      <c r="A1345">
        <v>2020</v>
      </c>
      <c r="B1345" t="s">
        <v>63</v>
      </c>
      <c r="C1345" t="s">
        <v>56</v>
      </c>
      <c r="D1345">
        <v>3338</v>
      </c>
      <c r="E1345">
        <v>48906</v>
      </c>
      <c r="F1345" t="s">
        <v>8</v>
      </c>
    </row>
    <row r="1346" spans="1:6" x14ac:dyDescent="0.2">
      <c r="A1346">
        <v>2020</v>
      </c>
      <c r="B1346" t="s">
        <v>64</v>
      </c>
      <c r="C1346" t="s">
        <v>7</v>
      </c>
      <c r="D1346">
        <v>10993</v>
      </c>
      <c r="E1346">
        <v>22798</v>
      </c>
      <c r="F1346" t="s">
        <v>10</v>
      </c>
    </row>
    <row r="1347" spans="1:6" x14ac:dyDescent="0.2">
      <c r="A1347">
        <v>2020</v>
      </c>
      <c r="B1347" t="s">
        <v>64</v>
      </c>
      <c r="C1347" t="s">
        <v>9</v>
      </c>
      <c r="D1347">
        <v>13627</v>
      </c>
      <c r="E1347">
        <v>30580</v>
      </c>
      <c r="F1347" t="s">
        <v>8</v>
      </c>
    </row>
    <row r="1348" spans="1:6" x14ac:dyDescent="0.2">
      <c r="A1348">
        <v>2020</v>
      </c>
      <c r="B1348" t="s">
        <v>64</v>
      </c>
      <c r="C1348" t="s">
        <v>11</v>
      </c>
      <c r="D1348">
        <v>7168</v>
      </c>
      <c r="E1348">
        <v>22536</v>
      </c>
      <c r="F1348" t="s">
        <v>8</v>
      </c>
    </row>
    <row r="1349" spans="1:6" x14ac:dyDescent="0.2">
      <c r="A1349">
        <v>2020</v>
      </c>
      <c r="B1349" t="s">
        <v>64</v>
      </c>
      <c r="C1349" t="s">
        <v>12</v>
      </c>
      <c r="D1349">
        <v>111455</v>
      </c>
      <c r="E1349">
        <v>36527</v>
      </c>
      <c r="F1349" t="s">
        <v>10</v>
      </c>
    </row>
    <row r="1350" spans="1:6" x14ac:dyDescent="0.2">
      <c r="A1350">
        <v>2020</v>
      </c>
      <c r="B1350" t="s">
        <v>64</v>
      </c>
      <c r="C1350" t="s">
        <v>13</v>
      </c>
      <c r="D1350">
        <v>16939</v>
      </c>
      <c r="E1350">
        <v>31878</v>
      </c>
      <c r="F1350" t="s">
        <v>10</v>
      </c>
    </row>
    <row r="1351" spans="1:6" x14ac:dyDescent="0.2">
      <c r="A1351">
        <v>2020</v>
      </c>
      <c r="B1351" t="s">
        <v>64</v>
      </c>
      <c r="C1351" t="s">
        <v>14</v>
      </c>
      <c r="D1351">
        <v>10668</v>
      </c>
      <c r="E1351">
        <v>29705</v>
      </c>
      <c r="F1351" t="s">
        <v>8</v>
      </c>
    </row>
    <row r="1352" spans="1:6" x14ac:dyDescent="0.2">
      <c r="A1352">
        <v>2020</v>
      </c>
      <c r="B1352" t="s">
        <v>64</v>
      </c>
      <c r="C1352" t="s">
        <v>15</v>
      </c>
      <c r="D1352">
        <v>2637</v>
      </c>
      <c r="E1352">
        <v>26414</v>
      </c>
      <c r="F1352" t="s">
        <v>8</v>
      </c>
    </row>
    <row r="1353" spans="1:6" x14ac:dyDescent="0.2">
      <c r="A1353">
        <v>2020</v>
      </c>
      <c r="B1353" t="s">
        <v>64</v>
      </c>
      <c r="C1353" t="s">
        <v>16</v>
      </c>
      <c r="D1353">
        <v>56587</v>
      </c>
      <c r="E1353">
        <v>31881</v>
      </c>
      <c r="F1353" t="s">
        <v>10</v>
      </c>
    </row>
    <row r="1354" spans="1:6" x14ac:dyDescent="0.2">
      <c r="A1354">
        <v>2020</v>
      </c>
      <c r="B1354" t="s">
        <v>64</v>
      </c>
      <c r="C1354" t="s">
        <v>17</v>
      </c>
      <c r="D1354">
        <v>24275</v>
      </c>
      <c r="E1354">
        <v>26604</v>
      </c>
      <c r="F1354" t="s">
        <v>10</v>
      </c>
    </row>
    <row r="1355" spans="1:6" x14ac:dyDescent="0.2">
      <c r="A1355">
        <v>2020</v>
      </c>
      <c r="B1355" t="s">
        <v>64</v>
      </c>
      <c r="C1355" t="s">
        <v>18</v>
      </c>
      <c r="D1355">
        <v>5008</v>
      </c>
      <c r="E1355">
        <v>23141</v>
      </c>
      <c r="F1355" t="s">
        <v>10</v>
      </c>
    </row>
    <row r="1356" spans="1:6" x14ac:dyDescent="0.2">
      <c r="A1356">
        <v>2020</v>
      </c>
      <c r="B1356" t="s">
        <v>64</v>
      </c>
      <c r="C1356" t="s">
        <v>19</v>
      </c>
      <c r="D1356">
        <v>32619</v>
      </c>
      <c r="E1356">
        <v>29765</v>
      </c>
      <c r="F1356" t="s">
        <v>10</v>
      </c>
    </row>
    <row r="1357" spans="1:6" x14ac:dyDescent="0.2">
      <c r="A1357">
        <v>2020</v>
      </c>
      <c r="B1357" t="s">
        <v>64</v>
      </c>
      <c r="C1357" t="s">
        <v>20</v>
      </c>
      <c r="D1357">
        <v>15564</v>
      </c>
      <c r="E1357">
        <v>24981</v>
      </c>
      <c r="F1357" t="s">
        <v>10</v>
      </c>
    </row>
    <row r="1358" spans="1:6" x14ac:dyDescent="0.2">
      <c r="A1358">
        <v>2020</v>
      </c>
      <c r="B1358" t="s">
        <v>64</v>
      </c>
      <c r="C1358" t="s">
        <v>21</v>
      </c>
      <c r="D1358">
        <v>8670</v>
      </c>
      <c r="E1358">
        <v>22799</v>
      </c>
      <c r="F1358" t="s">
        <v>8</v>
      </c>
    </row>
    <row r="1359" spans="1:6" x14ac:dyDescent="0.2">
      <c r="A1359">
        <v>2020</v>
      </c>
      <c r="B1359" t="s">
        <v>64</v>
      </c>
      <c r="C1359" t="s">
        <v>22</v>
      </c>
      <c r="D1359">
        <v>6895</v>
      </c>
      <c r="E1359">
        <v>22764</v>
      </c>
      <c r="F1359" t="s">
        <v>8</v>
      </c>
    </row>
    <row r="1360" spans="1:6" x14ac:dyDescent="0.2">
      <c r="A1360">
        <v>2020</v>
      </c>
      <c r="B1360" t="s">
        <v>64</v>
      </c>
      <c r="C1360" t="s">
        <v>23</v>
      </c>
      <c r="D1360">
        <v>10080</v>
      </c>
      <c r="E1360">
        <v>23719</v>
      </c>
      <c r="F1360" t="s">
        <v>10</v>
      </c>
    </row>
    <row r="1361" spans="1:6" x14ac:dyDescent="0.2">
      <c r="A1361">
        <v>2020</v>
      </c>
      <c r="B1361" t="s">
        <v>64</v>
      </c>
      <c r="C1361" t="s">
        <v>24</v>
      </c>
      <c r="D1361">
        <v>12415</v>
      </c>
      <c r="E1361">
        <v>27264</v>
      </c>
      <c r="F1361" t="s">
        <v>8</v>
      </c>
    </row>
    <row r="1362" spans="1:6" x14ac:dyDescent="0.2">
      <c r="A1362">
        <v>2020</v>
      </c>
      <c r="B1362" t="s">
        <v>64</v>
      </c>
      <c r="C1362" t="s">
        <v>25</v>
      </c>
      <c r="D1362">
        <v>5047</v>
      </c>
      <c r="E1362">
        <v>28087</v>
      </c>
      <c r="F1362" t="s">
        <v>8</v>
      </c>
    </row>
    <row r="1363" spans="1:6" x14ac:dyDescent="0.2">
      <c r="A1363">
        <v>2020</v>
      </c>
      <c r="B1363" t="s">
        <v>64</v>
      </c>
      <c r="C1363" t="s">
        <v>26</v>
      </c>
      <c r="D1363">
        <v>14772</v>
      </c>
      <c r="E1363">
        <v>30012</v>
      </c>
      <c r="F1363" t="s">
        <v>10</v>
      </c>
    </row>
    <row r="1364" spans="1:6" x14ac:dyDescent="0.2">
      <c r="A1364">
        <v>2020</v>
      </c>
      <c r="B1364" t="s">
        <v>64</v>
      </c>
      <c r="C1364" t="s">
        <v>27</v>
      </c>
      <c r="D1364">
        <v>20642</v>
      </c>
      <c r="E1364">
        <v>33758</v>
      </c>
      <c r="F1364" t="s">
        <v>10</v>
      </c>
    </row>
    <row r="1365" spans="1:6" x14ac:dyDescent="0.2">
      <c r="A1365">
        <v>2020</v>
      </c>
      <c r="B1365" t="s">
        <v>64</v>
      </c>
      <c r="C1365" t="s">
        <v>28</v>
      </c>
      <c r="D1365">
        <v>22025</v>
      </c>
      <c r="E1365">
        <v>26566</v>
      </c>
      <c r="F1365" t="s">
        <v>8</v>
      </c>
    </row>
    <row r="1366" spans="1:6" x14ac:dyDescent="0.2">
      <c r="A1366">
        <v>2020</v>
      </c>
      <c r="B1366" t="s">
        <v>64</v>
      </c>
      <c r="C1366" t="s">
        <v>29</v>
      </c>
      <c r="D1366">
        <v>15294</v>
      </c>
      <c r="E1366">
        <v>28507</v>
      </c>
      <c r="F1366" t="s">
        <v>8</v>
      </c>
    </row>
    <row r="1367" spans="1:6" x14ac:dyDescent="0.2">
      <c r="A1367">
        <v>2020</v>
      </c>
      <c r="B1367" t="s">
        <v>64</v>
      </c>
      <c r="C1367" t="s">
        <v>30</v>
      </c>
      <c r="D1367">
        <v>6464</v>
      </c>
      <c r="E1367">
        <v>23523</v>
      </c>
      <c r="F1367" t="s">
        <v>10</v>
      </c>
    </row>
    <row r="1368" spans="1:6" x14ac:dyDescent="0.2">
      <c r="A1368">
        <v>2020</v>
      </c>
      <c r="B1368" t="s">
        <v>64</v>
      </c>
      <c r="C1368" t="s">
        <v>31</v>
      </c>
      <c r="D1368">
        <v>14797</v>
      </c>
      <c r="E1368">
        <v>26892</v>
      </c>
      <c r="F1368" t="s">
        <v>8</v>
      </c>
    </row>
    <row r="1369" spans="1:6" x14ac:dyDescent="0.2">
      <c r="A1369">
        <v>2020</v>
      </c>
      <c r="B1369" t="s">
        <v>64</v>
      </c>
      <c r="C1369" t="s">
        <v>32</v>
      </c>
      <c r="D1369">
        <v>5071</v>
      </c>
      <c r="E1369">
        <v>25150</v>
      </c>
      <c r="F1369" t="s">
        <v>10</v>
      </c>
    </row>
    <row r="1370" spans="1:6" x14ac:dyDescent="0.2">
      <c r="A1370">
        <v>2020</v>
      </c>
      <c r="B1370" t="s">
        <v>64</v>
      </c>
      <c r="C1370" t="s">
        <v>33</v>
      </c>
      <c r="D1370">
        <v>5561</v>
      </c>
      <c r="E1370">
        <v>22715</v>
      </c>
      <c r="F1370" t="s">
        <v>8</v>
      </c>
    </row>
    <row r="1371" spans="1:6" x14ac:dyDescent="0.2">
      <c r="A1371">
        <v>2020</v>
      </c>
      <c r="B1371" t="s">
        <v>64</v>
      </c>
      <c r="C1371" t="s">
        <v>34</v>
      </c>
      <c r="D1371">
        <v>8499</v>
      </c>
      <c r="E1371">
        <v>39688</v>
      </c>
      <c r="F1371" t="s">
        <v>8</v>
      </c>
    </row>
    <row r="1372" spans="1:6" x14ac:dyDescent="0.2">
      <c r="A1372">
        <v>2020</v>
      </c>
      <c r="B1372" t="s">
        <v>64</v>
      </c>
      <c r="C1372" t="s">
        <v>35</v>
      </c>
      <c r="D1372">
        <v>4595</v>
      </c>
      <c r="E1372">
        <v>27945</v>
      </c>
      <c r="F1372" t="s">
        <v>10</v>
      </c>
    </row>
    <row r="1373" spans="1:6" x14ac:dyDescent="0.2">
      <c r="A1373">
        <v>2020</v>
      </c>
      <c r="B1373" t="s">
        <v>64</v>
      </c>
      <c r="C1373" t="s">
        <v>36</v>
      </c>
      <c r="D1373">
        <v>24132</v>
      </c>
      <c r="E1373">
        <v>32316</v>
      </c>
      <c r="F1373" t="s">
        <v>10</v>
      </c>
    </row>
    <row r="1374" spans="1:6" x14ac:dyDescent="0.2">
      <c r="A1374">
        <v>2020</v>
      </c>
      <c r="B1374" t="s">
        <v>64</v>
      </c>
      <c r="C1374" t="s">
        <v>37</v>
      </c>
      <c r="D1374">
        <v>5107</v>
      </c>
      <c r="E1374">
        <v>24651</v>
      </c>
      <c r="F1374" t="s">
        <v>8</v>
      </c>
    </row>
    <row r="1375" spans="1:6" x14ac:dyDescent="0.2">
      <c r="A1375">
        <v>2020</v>
      </c>
      <c r="B1375" t="s">
        <v>64</v>
      </c>
      <c r="C1375" t="s">
        <v>38</v>
      </c>
      <c r="D1375">
        <v>66285</v>
      </c>
      <c r="E1375">
        <v>39850</v>
      </c>
      <c r="F1375" t="s">
        <v>8</v>
      </c>
    </row>
    <row r="1376" spans="1:6" x14ac:dyDescent="0.2">
      <c r="A1376">
        <v>2020</v>
      </c>
      <c r="B1376" t="s">
        <v>64</v>
      </c>
      <c r="C1376" t="s">
        <v>39</v>
      </c>
      <c r="D1376">
        <v>25859</v>
      </c>
      <c r="E1376">
        <v>25767</v>
      </c>
      <c r="F1376" t="s">
        <v>10</v>
      </c>
    </row>
    <row r="1377" spans="1:6" x14ac:dyDescent="0.2">
      <c r="A1377">
        <v>2020</v>
      </c>
      <c r="B1377" t="s">
        <v>64</v>
      </c>
      <c r="C1377" t="s">
        <v>40</v>
      </c>
      <c r="D1377">
        <v>2627</v>
      </c>
      <c r="E1377">
        <v>23889</v>
      </c>
      <c r="F1377" t="s">
        <v>10</v>
      </c>
    </row>
    <row r="1378" spans="1:6" x14ac:dyDescent="0.2">
      <c r="A1378">
        <v>2020</v>
      </c>
      <c r="B1378" t="s">
        <v>64</v>
      </c>
      <c r="C1378" t="s">
        <v>41</v>
      </c>
      <c r="D1378">
        <v>28523</v>
      </c>
      <c r="E1378">
        <v>25459</v>
      </c>
      <c r="F1378" t="s">
        <v>10</v>
      </c>
    </row>
    <row r="1379" spans="1:6" x14ac:dyDescent="0.2">
      <c r="A1379">
        <v>2020</v>
      </c>
      <c r="B1379" t="s">
        <v>64</v>
      </c>
      <c r="C1379" t="s">
        <v>42</v>
      </c>
      <c r="D1379">
        <v>9140</v>
      </c>
      <c r="E1379">
        <v>24204</v>
      </c>
      <c r="F1379" t="s">
        <v>10</v>
      </c>
    </row>
    <row r="1380" spans="1:6" x14ac:dyDescent="0.2">
      <c r="A1380">
        <v>2020</v>
      </c>
      <c r="B1380" t="s">
        <v>64</v>
      </c>
      <c r="C1380" t="s">
        <v>43</v>
      </c>
      <c r="D1380">
        <v>13794</v>
      </c>
      <c r="E1380">
        <v>28754</v>
      </c>
      <c r="F1380" t="s">
        <v>10</v>
      </c>
    </row>
    <row r="1381" spans="1:6" x14ac:dyDescent="0.2">
      <c r="A1381">
        <v>2020</v>
      </c>
      <c r="B1381" t="s">
        <v>64</v>
      </c>
      <c r="C1381" t="s">
        <v>44</v>
      </c>
      <c r="D1381">
        <v>33471</v>
      </c>
      <c r="E1381">
        <v>27102</v>
      </c>
      <c r="F1381" t="s">
        <v>8</v>
      </c>
    </row>
    <row r="1382" spans="1:6" x14ac:dyDescent="0.2">
      <c r="A1382">
        <v>2020</v>
      </c>
      <c r="B1382" t="s">
        <v>64</v>
      </c>
      <c r="C1382" t="s">
        <v>45</v>
      </c>
      <c r="D1382">
        <v>3748</v>
      </c>
      <c r="E1382">
        <v>28818</v>
      </c>
      <c r="F1382" t="s">
        <v>8</v>
      </c>
    </row>
    <row r="1383" spans="1:6" x14ac:dyDescent="0.2">
      <c r="A1383">
        <v>2020</v>
      </c>
      <c r="B1383" t="s">
        <v>64</v>
      </c>
      <c r="C1383" t="s">
        <v>46</v>
      </c>
      <c r="D1383">
        <v>12841</v>
      </c>
      <c r="E1383">
        <v>23991</v>
      </c>
      <c r="F1383" t="s">
        <v>10</v>
      </c>
    </row>
    <row r="1384" spans="1:6" x14ac:dyDescent="0.2">
      <c r="A1384">
        <v>2020</v>
      </c>
      <c r="B1384" t="s">
        <v>64</v>
      </c>
      <c r="C1384" t="s">
        <v>47</v>
      </c>
      <c r="D1384">
        <v>3149</v>
      </c>
      <c r="E1384">
        <v>22954</v>
      </c>
      <c r="F1384" t="s">
        <v>8</v>
      </c>
    </row>
    <row r="1385" spans="1:6" x14ac:dyDescent="0.2">
      <c r="A1385">
        <v>2020</v>
      </c>
      <c r="B1385" t="s">
        <v>64</v>
      </c>
      <c r="C1385" t="s">
        <v>48</v>
      </c>
      <c r="D1385">
        <v>16427</v>
      </c>
      <c r="E1385">
        <v>29524</v>
      </c>
      <c r="F1385" t="s">
        <v>8</v>
      </c>
    </row>
    <row r="1386" spans="1:6" x14ac:dyDescent="0.2">
      <c r="A1386">
        <v>2020</v>
      </c>
      <c r="B1386" t="s">
        <v>64</v>
      </c>
      <c r="C1386" t="s">
        <v>49</v>
      </c>
      <c r="D1386">
        <v>62760</v>
      </c>
      <c r="E1386">
        <v>27861</v>
      </c>
      <c r="F1386" t="s">
        <v>10</v>
      </c>
    </row>
    <row r="1387" spans="1:6" x14ac:dyDescent="0.2">
      <c r="A1387">
        <v>2020</v>
      </c>
      <c r="B1387" t="s">
        <v>64</v>
      </c>
      <c r="C1387" t="s">
        <v>50</v>
      </c>
      <c r="D1387">
        <v>7374</v>
      </c>
      <c r="E1387">
        <v>26121</v>
      </c>
      <c r="F1387" t="s">
        <v>10</v>
      </c>
    </row>
    <row r="1388" spans="1:6" x14ac:dyDescent="0.2">
      <c r="A1388">
        <v>2020</v>
      </c>
      <c r="B1388" t="s">
        <v>64</v>
      </c>
      <c r="C1388" t="s">
        <v>51</v>
      </c>
      <c r="D1388">
        <v>2279</v>
      </c>
      <c r="E1388">
        <v>29107</v>
      </c>
      <c r="F1388" t="s">
        <v>8</v>
      </c>
    </row>
    <row r="1389" spans="1:6" x14ac:dyDescent="0.2">
      <c r="A1389">
        <v>2020</v>
      </c>
      <c r="B1389" t="s">
        <v>64</v>
      </c>
      <c r="C1389" t="s">
        <v>52</v>
      </c>
      <c r="D1389">
        <v>20479</v>
      </c>
      <c r="E1389">
        <v>26678</v>
      </c>
      <c r="F1389" t="s">
        <v>8</v>
      </c>
    </row>
    <row r="1390" spans="1:6" x14ac:dyDescent="0.2">
      <c r="A1390">
        <v>2020</v>
      </c>
      <c r="B1390" t="s">
        <v>64</v>
      </c>
      <c r="C1390" t="s">
        <v>53</v>
      </c>
      <c r="D1390">
        <v>20431</v>
      </c>
      <c r="E1390">
        <v>31357</v>
      </c>
      <c r="F1390" t="s">
        <v>10</v>
      </c>
    </row>
    <row r="1391" spans="1:6" x14ac:dyDescent="0.2">
      <c r="A1391">
        <v>2020</v>
      </c>
      <c r="B1391" t="s">
        <v>64</v>
      </c>
      <c r="C1391" t="s">
        <v>54</v>
      </c>
      <c r="D1391">
        <v>4722</v>
      </c>
      <c r="E1391">
        <v>23916</v>
      </c>
      <c r="F1391" t="s">
        <v>8</v>
      </c>
    </row>
    <row r="1392" spans="1:6" x14ac:dyDescent="0.2">
      <c r="A1392">
        <v>2020</v>
      </c>
      <c r="B1392" t="s">
        <v>64</v>
      </c>
      <c r="C1392" t="s">
        <v>55</v>
      </c>
      <c r="D1392">
        <v>16931</v>
      </c>
      <c r="E1392">
        <v>24305</v>
      </c>
      <c r="F1392" t="s">
        <v>10</v>
      </c>
    </row>
    <row r="1393" spans="1:6" x14ac:dyDescent="0.2">
      <c r="A1393">
        <v>2020</v>
      </c>
      <c r="B1393" t="s">
        <v>64</v>
      </c>
      <c r="C1393" t="s">
        <v>56</v>
      </c>
      <c r="D1393">
        <v>2383</v>
      </c>
      <c r="E1393">
        <v>27270</v>
      </c>
      <c r="F1393" t="s">
        <v>8</v>
      </c>
    </row>
    <row r="1394" spans="1:6" x14ac:dyDescent="0.2">
      <c r="A1394">
        <v>2020</v>
      </c>
      <c r="B1394" t="s">
        <v>65</v>
      </c>
      <c r="C1394" t="s">
        <v>7</v>
      </c>
      <c r="D1394">
        <v>10102</v>
      </c>
      <c r="E1394">
        <v>43839</v>
      </c>
      <c r="F1394" t="s">
        <v>8</v>
      </c>
    </row>
    <row r="1395" spans="1:6" x14ac:dyDescent="0.2">
      <c r="A1395">
        <v>2020</v>
      </c>
      <c r="B1395" t="s">
        <v>65</v>
      </c>
      <c r="C1395" t="s">
        <v>9</v>
      </c>
      <c r="D1395">
        <v>11119</v>
      </c>
      <c r="E1395">
        <v>43697</v>
      </c>
      <c r="F1395" t="s">
        <v>10</v>
      </c>
    </row>
    <row r="1396" spans="1:6" x14ac:dyDescent="0.2">
      <c r="A1396">
        <v>2020</v>
      </c>
      <c r="B1396" t="s">
        <v>65</v>
      </c>
      <c r="C1396" t="s">
        <v>11</v>
      </c>
      <c r="D1396">
        <v>5345</v>
      </c>
      <c r="E1396">
        <v>40843</v>
      </c>
      <c r="F1396" t="s">
        <v>10</v>
      </c>
    </row>
    <row r="1397" spans="1:6" x14ac:dyDescent="0.2">
      <c r="A1397">
        <v>2020</v>
      </c>
      <c r="B1397" t="s">
        <v>65</v>
      </c>
      <c r="C1397" t="s">
        <v>12</v>
      </c>
      <c r="D1397">
        <v>95398</v>
      </c>
      <c r="E1397">
        <v>46668</v>
      </c>
      <c r="F1397" t="s">
        <v>8</v>
      </c>
    </row>
    <row r="1398" spans="1:6" x14ac:dyDescent="0.2">
      <c r="A1398">
        <v>2020</v>
      </c>
      <c r="B1398" t="s">
        <v>65</v>
      </c>
      <c r="C1398" t="s">
        <v>13</v>
      </c>
      <c r="D1398">
        <v>16405</v>
      </c>
      <c r="E1398">
        <v>46987</v>
      </c>
      <c r="F1398" t="s">
        <v>8</v>
      </c>
    </row>
    <row r="1399" spans="1:6" x14ac:dyDescent="0.2">
      <c r="A1399">
        <v>2020</v>
      </c>
      <c r="B1399" t="s">
        <v>65</v>
      </c>
      <c r="C1399" t="s">
        <v>14</v>
      </c>
      <c r="D1399">
        <v>17517</v>
      </c>
      <c r="E1399">
        <v>39615</v>
      </c>
      <c r="F1399" t="s">
        <v>10</v>
      </c>
    </row>
    <row r="1400" spans="1:6" x14ac:dyDescent="0.2">
      <c r="A1400">
        <v>2020</v>
      </c>
      <c r="B1400" t="s">
        <v>65</v>
      </c>
      <c r="C1400" t="s">
        <v>15</v>
      </c>
      <c r="D1400">
        <v>2054</v>
      </c>
      <c r="E1400">
        <v>40259</v>
      </c>
      <c r="F1400" t="s">
        <v>10</v>
      </c>
    </row>
    <row r="1401" spans="1:6" x14ac:dyDescent="0.2">
      <c r="A1401">
        <v>2020</v>
      </c>
      <c r="B1401" t="s">
        <v>65</v>
      </c>
      <c r="C1401" t="s">
        <v>16</v>
      </c>
      <c r="D1401">
        <v>55687</v>
      </c>
      <c r="E1401">
        <v>42402</v>
      </c>
      <c r="F1401" t="s">
        <v>10</v>
      </c>
    </row>
    <row r="1402" spans="1:6" x14ac:dyDescent="0.2">
      <c r="A1402">
        <v>2020</v>
      </c>
      <c r="B1402" t="s">
        <v>65</v>
      </c>
      <c r="C1402" t="s">
        <v>17</v>
      </c>
      <c r="D1402">
        <v>17999</v>
      </c>
      <c r="E1402">
        <v>42377</v>
      </c>
      <c r="F1402" t="s">
        <v>10</v>
      </c>
    </row>
    <row r="1403" spans="1:6" x14ac:dyDescent="0.2">
      <c r="A1403">
        <v>2020</v>
      </c>
      <c r="B1403" t="s">
        <v>65</v>
      </c>
      <c r="C1403" t="s">
        <v>18</v>
      </c>
      <c r="D1403">
        <v>3985</v>
      </c>
      <c r="E1403">
        <v>37284</v>
      </c>
      <c r="F1403" t="s">
        <v>10</v>
      </c>
    </row>
    <row r="1404" spans="1:6" x14ac:dyDescent="0.2">
      <c r="A1404">
        <v>2020</v>
      </c>
      <c r="B1404" t="s">
        <v>65</v>
      </c>
      <c r="C1404" t="s">
        <v>19</v>
      </c>
      <c r="D1404">
        <v>39449</v>
      </c>
      <c r="E1404">
        <v>48392</v>
      </c>
      <c r="F1404" t="s">
        <v>8</v>
      </c>
    </row>
    <row r="1405" spans="1:6" x14ac:dyDescent="0.2">
      <c r="A1405">
        <v>2020</v>
      </c>
      <c r="B1405" t="s">
        <v>65</v>
      </c>
      <c r="C1405" t="s">
        <v>20</v>
      </c>
      <c r="D1405">
        <v>13122</v>
      </c>
      <c r="E1405">
        <v>38900</v>
      </c>
      <c r="F1405" t="s">
        <v>8</v>
      </c>
    </row>
    <row r="1406" spans="1:6" x14ac:dyDescent="0.2">
      <c r="A1406">
        <v>2020</v>
      </c>
      <c r="B1406" t="s">
        <v>65</v>
      </c>
      <c r="C1406" t="s">
        <v>21</v>
      </c>
      <c r="D1406">
        <v>8669</v>
      </c>
      <c r="E1406">
        <v>40313</v>
      </c>
      <c r="F1406" t="s">
        <v>10</v>
      </c>
    </row>
    <row r="1407" spans="1:6" x14ac:dyDescent="0.2">
      <c r="A1407">
        <v>2020</v>
      </c>
      <c r="B1407" t="s">
        <v>65</v>
      </c>
      <c r="C1407" t="s">
        <v>22</v>
      </c>
      <c r="D1407">
        <v>5983</v>
      </c>
      <c r="E1407">
        <v>40478</v>
      </c>
      <c r="F1407" t="s">
        <v>8</v>
      </c>
    </row>
    <row r="1408" spans="1:6" x14ac:dyDescent="0.2">
      <c r="A1408">
        <v>2020</v>
      </c>
      <c r="B1408" t="s">
        <v>65</v>
      </c>
      <c r="C1408" t="s">
        <v>23</v>
      </c>
      <c r="D1408">
        <v>10697</v>
      </c>
      <c r="E1408">
        <v>39616</v>
      </c>
      <c r="F1408" t="s">
        <v>8</v>
      </c>
    </row>
    <row r="1409" spans="1:6" x14ac:dyDescent="0.2">
      <c r="A1409">
        <v>2020</v>
      </c>
      <c r="B1409" t="s">
        <v>65</v>
      </c>
      <c r="C1409" t="s">
        <v>24</v>
      </c>
      <c r="D1409">
        <v>9230</v>
      </c>
      <c r="E1409">
        <v>43854</v>
      </c>
      <c r="F1409" t="s">
        <v>10</v>
      </c>
    </row>
    <row r="1410" spans="1:6" x14ac:dyDescent="0.2">
      <c r="A1410">
        <v>2020</v>
      </c>
      <c r="B1410" t="s">
        <v>65</v>
      </c>
      <c r="C1410" t="s">
        <v>25</v>
      </c>
      <c r="D1410">
        <v>3832</v>
      </c>
      <c r="E1410">
        <v>39967</v>
      </c>
      <c r="F1410" t="s">
        <v>10</v>
      </c>
    </row>
    <row r="1411" spans="1:6" x14ac:dyDescent="0.2">
      <c r="A1411">
        <v>2020</v>
      </c>
      <c r="B1411" t="s">
        <v>65</v>
      </c>
      <c r="C1411" t="s">
        <v>26</v>
      </c>
      <c r="D1411">
        <v>19354</v>
      </c>
      <c r="E1411">
        <v>49222</v>
      </c>
      <c r="F1411" t="s">
        <v>8</v>
      </c>
    </row>
    <row r="1412" spans="1:6" x14ac:dyDescent="0.2">
      <c r="A1412">
        <v>2020</v>
      </c>
      <c r="B1412" t="s">
        <v>65</v>
      </c>
      <c r="C1412" t="s">
        <v>27</v>
      </c>
      <c r="D1412">
        <v>21621</v>
      </c>
      <c r="E1412">
        <v>44569</v>
      </c>
      <c r="F1412" t="s">
        <v>8</v>
      </c>
    </row>
    <row r="1413" spans="1:6" x14ac:dyDescent="0.2">
      <c r="A1413">
        <v>2020</v>
      </c>
      <c r="B1413" t="s">
        <v>65</v>
      </c>
      <c r="C1413" t="s">
        <v>28</v>
      </c>
      <c r="D1413">
        <v>31024</v>
      </c>
      <c r="E1413">
        <v>39275</v>
      </c>
      <c r="F1413" t="s">
        <v>10</v>
      </c>
    </row>
    <row r="1414" spans="1:6" x14ac:dyDescent="0.2">
      <c r="A1414">
        <v>2020</v>
      </c>
      <c r="B1414" t="s">
        <v>65</v>
      </c>
      <c r="C1414" t="s">
        <v>29</v>
      </c>
      <c r="D1414">
        <v>17099</v>
      </c>
      <c r="E1414">
        <v>40221</v>
      </c>
      <c r="F1414" t="s">
        <v>8</v>
      </c>
    </row>
    <row r="1415" spans="1:6" x14ac:dyDescent="0.2">
      <c r="A1415">
        <v>2020</v>
      </c>
      <c r="B1415" t="s">
        <v>65</v>
      </c>
      <c r="C1415" t="s">
        <v>30</v>
      </c>
      <c r="D1415">
        <v>4645</v>
      </c>
      <c r="E1415">
        <v>40491</v>
      </c>
      <c r="F1415" t="s">
        <v>10</v>
      </c>
    </row>
    <row r="1416" spans="1:6" x14ac:dyDescent="0.2">
      <c r="A1416">
        <v>2020</v>
      </c>
      <c r="B1416" t="s">
        <v>65</v>
      </c>
      <c r="C1416" t="s">
        <v>31</v>
      </c>
      <c r="D1416">
        <v>12996</v>
      </c>
      <c r="E1416">
        <v>40075</v>
      </c>
      <c r="F1416" t="s">
        <v>8</v>
      </c>
    </row>
    <row r="1417" spans="1:6" x14ac:dyDescent="0.2">
      <c r="A1417">
        <v>2020</v>
      </c>
      <c r="B1417" t="s">
        <v>65</v>
      </c>
      <c r="C1417" t="s">
        <v>32</v>
      </c>
      <c r="D1417">
        <v>4285</v>
      </c>
      <c r="E1417">
        <v>36293</v>
      </c>
      <c r="F1417" t="s">
        <v>8</v>
      </c>
    </row>
    <row r="1418" spans="1:6" x14ac:dyDescent="0.2">
      <c r="A1418">
        <v>2020</v>
      </c>
      <c r="B1418" t="s">
        <v>65</v>
      </c>
      <c r="C1418" t="s">
        <v>33</v>
      </c>
      <c r="D1418">
        <v>4614</v>
      </c>
      <c r="E1418">
        <v>38212</v>
      </c>
      <c r="F1418" t="s">
        <v>10</v>
      </c>
    </row>
    <row r="1419" spans="1:6" x14ac:dyDescent="0.2">
      <c r="A1419">
        <v>2020</v>
      </c>
      <c r="B1419" t="s">
        <v>65</v>
      </c>
      <c r="C1419" t="s">
        <v>34</v>
      </c>
      <c r="D1419">
        <v>5080</v>
      </c>
      <c r="E1419">
        <v>43484</v>
      </c>
      <c r="F1419" t="s">
        <v>10</v>
      </c>
    </row>
    <row r="1420" spans="1:6" x14ac:dyDescent="0.2">
      <c r="A1420">
        <v>2020</v>
      </c>
      <c r="B1420" t="s">
        <v>65</v>
      </c>
      <c r="C1420" t="s">
        <v>35</v>
      </c>
      <c r="D1420">
        <v>3934</v>
      </c>
      <c r="E1420">
        <v>43927</v>
      </c>
      <c r="F1420" t="s">
        <v>8</v>
      </c>
    </row>
    <row r="1421" spans="1:6" x14ac:dyDescent="0.2">
      <c r="A1421">
        <v>2020</v>
      </c>
      <c r="B1421" t="s">
        <v>65</v>
      </c>
      <c r="C1421" t="s">
        <v>36</v>
      </c>
      <c r="D1421">
        <v>24105</v>
      </c>
      <c r="E1421">
        <v>42518</v>
      </c>
      <c r="F1421" t="s">
        <v>8</v>
      </c>
    </row>
    <row r="1422" spans="1:6" x14ac:dyDescent="0.2">
      <c r="A1422">
        <v>2020</v>
      </c>
      <c r="B1422" t="s">
        <v>65</v>
      </c>
      <c r="C1422" t="s">
        <v>37</v>
      </c>
      <c r="D1422">
        <v>4073</v>
      </c>
      <c r="E1422">
        <v>40365</v>
      </c>
      <c r="F1422" t="s">
        <v>10</v>
      </c>
    </row>
    <row r="1423" spans="1:6" x14ac:dyDescent="0.2">
      <c r="A1423">
        <v>2020</v>
      </c>
      <c r="B1423" t="s">
        <v>65</v>
      </c>
      <c r="C1423" t="s">
        <v>38</v>
      </c>
      <c r="D1423">
        <v>73275</v>
      </c>
      <c r="E1423">
        <v>47910</v>
      </c>
      <c r="F1423" t="s">
        <v>10</v>
      </c>
    </row>
    <row r="1424" spans="1:6" x14ac:dyDescent="0.2">
      <c r="A1424">
        <v>2020</v>
      </c>
      <c r="B1424" t="s">
        <v>65</v>
      </c>
      <c r="C1424" t="s">
        <v>39</v>
      </c>
      <c r="D1424">
        <v>23444</v>
      </c>
      <c r="E1424">
        <v>41102</v>
      </c>
      <c r="F1424" t="s">
        <v>10</v>
      </c>
    </row>
    <row r="1425" spans="1:6" x14ac:dyDescent="0.2">
      <c r="A1425">
        <v>2020</v>
      </c>
      <c r="B1425" t="s">
        <v>65</v>
      </c>
      <c r="C1425" t="s">
        <v>40</v>
      </c>
      <c r="D1425">
        <v>2051</v>
      </c>
      <c r="E1425">
        <v>43216</v>
      </c>
      <c r="F1425" t="s">
        <v>10</v>
      </c>
    </row>
    <row r="1426" spans="1:6" x14ac:dyDescent="0.2">
      <c r="A1426">
        <v>2020</v>
      </c>
      <c r="B1426" t="s">
        <v>65</v>
      </c>
      <c r="C1426" t="s">
        <v>41</v>
      </c>
      <c r="D1426">
        <v>23542</v>
      </c>
      <c r="E1426">
        <v>40001</v>
      </c>
      <c r="F1426" t="s">
        <v>10</v>
      </c>
    </row>
    <row r="1427" spans="1:6" x14ac:dyDescent="0.2">
      <c r="A1427">
        <v>2020</v>
      </c>
      <c r="B1427" t="s">
        <v>65</v>
      </c>
      <c r="C1427" t="s">
        <v>42</v>
      </c>
      <c r="D1427">
        <v>6640</v>
      </c>
      <c r="E1427">
        <v>41221</v>
      </c>
      <c r="F1427" t="s">
        <v>8</v>
      </c>
    </row>
    <row r="1428" spans="1:6" x14ac:dyDescent="0.2">
      <c r="A1428">
        <v>2020</v>
      </c>
      <c r="B1428" t="s">
        <v>65</v>
      </c>
      <c r="C1428" t="s">
        <v>43</v>
      </c>
      <c r="D1428">
        <v>24302</v>
      </c>
      <c r="E1428">
        <v>40031</v>
      </c>
      <c r="F1428" t="s">
        <v>8</v>
      </c>
    </row>
    <row r="1429" spans="1:6" x14ac:dyDescent="0.2">
      <c r="A1429">
        <v>2020</v>
      </c>
      <c r="B1429" t="s">
        <v>65</v>
      </c>
      <c r="C1429" t="s">
        <v>44</v>
      </c>
      <c r="D1429">
        <v>32530</v>
      </c>
      <c r="E1429">
        <v>39988</v>
      </c>
      <c r="F1429" t="s">
        <v>10</v>
      </c>
    </row>
    <row r="1430" spans="1:6" x14ac:dyDescent="0.2">
      <c r="A1430">
        <v>2020</v>
      </c>
      <c r="B1430" t="s">
        <v>65</v>
      </c>
      <c r="C1430" t="s">
        <v>45</v>
      </c>
      <c r="D1430">
        <v>3459</v>
      </c>
      <c r="E1430">
        <v>39322</v>
      </c>
      <c r="F1430" t="s">
        <v>8</v>
      </c>
    </row>
    <row r="1431" spans="1:6" x14ac:dyDescent="0.2">
      <c r="A1431">
        <v>2020</v>
      </c>
      <c r="B1431" t="s">
        <v>65</v>
      </c>
      <c r="C1431" t="s">
        <v>46</v>
      </c>
      <c r="D1431">
        <v>11329</v>
      </c>
      <c r="E1431">
        <v>38985</v>
      </c>
      <c r="F1431" t="s">
        <v>8</v>
      </c>
    </row>
    <row r="1432" spans="1:6" x14ac:dyDescent="0.2">
      <c r="A1432">
        <v>2020</v>
      </c>
      <c r="B1432" t="s">
        <v>65</v>
      </c>
      <c r="C1432" t="s">
        <v>47</v>
      </c>
      <c r="D1432">
        <v>2201</v>
      </c>
      <c r="E1432">
        <v>38874</v>
      </c>
      <c r="F1432" t="s">
        <v>10</v>
      </c>
    </row>
    <row r="1433" spans="1:6" x14ac:dyDescent="0.2">
      <c r="A1433">
        <v>2020</v>
      </c>
      <c r="B1433" t="s">
        <v>65</v>
      </c>
      <c r="C1433" t="s">
        <v>48</v>
      </c>
      <c r="D1433">
        <v>15494</v>
      </c>
      <c r="E1433">
        <v>41137</v>
      </c>
      <c r="F1433" t="s">
        <v>10</v>
      </c>
    </row>
    <row r="1434" spans="1:6" x14ac:dyDescent="0.2">
      <c r="A1434">
        <v>2020</v>
      </c>
      <c r="B1434" t="s">
        <v>65</v>
      </c>
      <c r="C1434" t="s">
        <v>49</v>
      </c>
      <c r="D1434">
        <v>56598</v>
      </c>
      <c r="E1434">
        <v>45429</v>
      </c>
      <c r="F1434" t="s">
        <v>8</v>
      </c>
    </row>
    <row r="1435" spans="1:6" x14ac:dyDescent="0.2">
      <c r="A1435">
        <v>2020</v>
      </c>
      <c r="B1435" t="s">
        <v>65</v>
      </c>
      <c r="C1435" t="s">
        <v>50</v>
      </c>
      <c r="D1435">
        <v>6320</v>
      </c>
      <c r="E1435">
        <v>41627</v>
      </c>
      <c r="F1435" t="s">
        <v>8</v>
      </c>
    </row>
    <row r="1436" spans="1:6" x14ac:dyDescent="0.2">
      <c r="A1436">
        <v>2020</v>
      </c>
      <c r="B1436" t="s">
        <v>65</v>
      </c>
      <c r="C1436" t="s">
        <v>51</v>
      </c>
      <c r="D1436">
        <v>1954</v>
      </c>
      <c r="E1436">
        <v>42288</v>
      </c>
      <c r="F1436" t="s">
        <v>10</v>
      </c>
    </row>
    <row r="1437" spans="1:6" x14ac:dyDescent="0.2">
      <c r="A1437">
        <v>2020</v>
      </c>
      <c r="B1437" t="s">
        <v>65</v>
      </c>
      <c r="C1437" t="s">
        <v>52</v>
      </c>
      <c r="D1437">
        <v>36204</v>
      </c>
      <c r="E1437">
        <v>48804</v>
      </c>
      <c r="F1437" t="s">
        <v>8</v>
      </c>
    </row>
    <row r="1438" spans="1:6" x14ac:dyDescent="0.2">
      <c r="A1438">
        <v>2020</v>
      </c>
      <c r="B1438" t="s">
        <v>65</v>
      </c>
      <c r="C1438" t="s">
        <v>53</v>
      </c>
      <c r="D1438">
        <v>19893</v>
      </c>
      <c r="E1438">
        <v>46310</v>
      </c>
      <c r="F1438" t="s">
        <v>10</v>
      </c>
    </row>
    <row r="1439" spans="1:6" x14ac:dyDescent="0.2">
      <c r="A1439">
        <v>2020</v>
      </c>
      <c r="B1439" t="s">
        <v>65</v>
      </c>
      <c r="C1439" t="s">
        <v>54</v>
      </c>
      <c r="D1439">
        <v>5536</v>
      </c>
      <c r="E1439">
        <v>37425</v>
      </c>
      <c r="F1439" t="s">
        <v>8</v>
      </c>
    </row>
    <row r="1440" spans="1:6" x14ac:dyDescent="0.2">
      <c r="A1440">
        <v>2020</v>
      </c>
      <c r="B1440" t="s">
        <v>65</v>
      </c>
      <c r="C1440" t="s">
        <v>55</v>
      </c>
      <c r="D1440">
        <v>14009</v>
      </c>
      <c r="E1440">
        <v>36593</v>
      </c>
      <c r="F1440" t="s">
        <v>8</v>
      </c>
    </row>
    <row r="1441" spans="1:6" x14ac:dyDescent="0.2">
      <c r="A1441">
        <v>2020</v>
      </c>
      <c r="B1441" t="s">
        <v>65</v>
      </c>
      <c r="C1441" t="s">
        <v>56</v>
      </c>
      <c r="D1441">
        <v>1664</v>
      </c>
      <c r="E1441">
        <v>43155</v>
      </c>
      <c r="F1441" t="s">
        <v>10</v>
      </c>
    </row>
    <row r="1442" spans="1:6" x14ac:dyDescent="0.2">
      <c r="A1442">
        <v>2019</v>
      </c>
      <c r="B1442" t="s">
        <v>6</v>
      </c>
      <c r="C1442" t="s">
        <v>7</v>
      </c>
      <c r="D1442">
        <v>1815</v>
      </c>
      <c r="E1442">
        <v>58748</v>
      </c>
      <c r="F1442" t="s">
        <v>10</v>
      </c>
    </row>
    <row r="1443" spans="1:6" x14ac:dyDescent="0.2">
      <c r="A1443">
        <v>2019</v>
      </c>
      <c r="B1443" t="s">
        <v>6</v>
      </c>
      <c r="C1443" t="s">
        <v>9</v>
      </c>
      <c r="D1443">
        <v>1257</v>
      </c>
      <c r="E1443">
        <v>53116</v>
      </c>
      <c r="F1443" t="s">
        <v>8</v>
      </c>
    </row>
    <row r="1444" spans="1:6" x14ac:dyDescent="0.2">
      <c r="A1444">
        <v>2019</v>
      </c>
      <c r="B1444" t="s">
        <v>6</v>
      </c>
      <c r="C1444" t="s">
        <v>11</v>
      </c>
      <c r="D1444">
        <v>2551</v>
      </c>
      <c r="E1444">
        <v>52191</v>
      </c>
      <c r="F1444" t="s">
        <v>8</v>
      </c>
    </row>
    <row r="1445" spans="1:6" x14ac:dyDescent="0.2">
      <c r="A1445">
        <v>2019</v>
      </c>
      <c r="B1445" t="s">
        <v>6</v>
      </c>
      <c r="C1445" t="s">
        <v>12</v>
      </c>
      <c r="D1445">
        <v>17021</v>
      </c>
      <c r="E1445">
        <v>43249</v>
      </c>
      <c r="F1445" t="s">
        <v>10</v>
      </c>
    </row>
    <row r="1446" spans="1:6" x14ac:dyDescent="0.2">
      <c r="A1446">
        <v>2019</v>
      </c>
      <c r="B1446" t="s">
        <v>6</v>
      </c>
      <c r="C1446" t="s">
        <v>13</v>
      </c>
      <c r="D1446">
        <v>3202</v>
      </c>
      <c r="E1446">
        <v>90161</v>
      </c>
      <c r="F1446" t="s">
        <v>10</v>
      </c>
    </row>
    <row r="1447" spans="1:6" x14ac:dyDescent="0.2">
      <c r="A1447">
        <v>2019</v>
      </c>
      <c r="B1447" t="s">
        <v>6</v>
      </c>
      <c r="C1447" t="s">
        <v>14</v>
      </c>
      <c r="D1447">
        <v>433</v>
      </c>
      <c r="E1447">
        <v>46017</v>
      </c>
      <c r="F1447" t="s">
        <v>10</v>
      </c>
    </row>
    <row r="1448" spans="1:6" x14ac:dyDescent="0.2">
      <c r="A1448">
        <v>2019</v>
      </c>
      <c r="B1448" t="s">
        <v>6</v>
      </c>
      <c r="C1448" t="s">
        <v>15</v>
      </c>
      <c r="D1448">
        <v>177</v>
      </c>
      <c r="E1448">
        <v>45651</v>
      </c>
      <c r="F1448" t="s">
        <v>10</v>
      </c>
    </row>
    <row r="1449" spans="1:6" x14ac:dyDescent="0.2">
      <c r="A1449">
        <v>2019</v>
      </c>
      <c r="B1449" t="s">
        <v>6</v>
      </c>
      <c r="C1449" t="s">
        <v>16</v>
      </c>
      <c r="D1449">
        <v>5285</v>
      </c>
      <c r="E1449">
        <v>38773</v>
      </c>
      <c r="F1449" t="s">
        <v>10</v>
      </c>
    </row>
    <row r="1450" spans="1:6" x14ac:dyDescent="0.2">
      <c r="A1450">
        <v>2019</v>
      </c>
      <c r="B1450" t="s">
        <v>6</v>
      </c>
      <c r="C1450" t="s">
        <v>17</v>
      </c>
      <c r="D1450">
        <v>2594</v>
      </c>
      <c r="E1450">
        <v>47048</v>
      </c>
      <c r="F1450" t="s">
        <v>8</v>
      </c>
    </row>
    <row r="1451" spans="1:6" x14ac:dyDescent="0.2">
      <c r="A1451">
        <v>2019</v>
      </c>
      <c r="B1451" t="s">
        <v>6</v>
      </c>
      <c r="C1451" t="s">
        <v>18</v>
      </c>
      <c r="D1451">
        <v>2448</v>
      </c>
      <c r="E1451">
        <v>44417</v>
      </c>
      <c r="F1451" t="s">
        <v>8</v>
      </c>
    </row>
    <row r="1452" spans="1:6" x14ac:dyDescent="0.2">
      <c r="A1452">
        <v>2019</v>
      </c>
      <c r="B1452" t="s">
        <v>6</v>
      </c>
      <c r="C1452" t="s">
        <v>19</v>
      </c>
      <c r="D1452">
        <v>2730</v>
      </c>
      <c r="E1452">
        <v>54549</v>
      </c>
      <c r="F1452" t="s">
        <v>10</v>
      </c>
    </row>
    <row r="1453" spans="1:6" x14ac:dyDescent="0.2">
      <c r="A1453">
        <v>2019</v>
      </c>
      <c r="B1453" t="s">
        <v>6</v>
      </c>
      <c r="C1453" t="s">
        <v>20</v>
      </c>
      <c r="D1453">
        <v>2183</v>
      </c>
      <c r="E1453">
        <v>53269</v>
      </c>
      <c r="F1453" t="s">
        <v>8</v>
      </c>
    </row>
    <row r="1454" spans="1:6" x14ac:dyDescent="0.2">
      <c r="A1454">
        <v>2019</v>
      </c>
      <c r="B1454" t="s">
        <v>6</v>
      </c>
      <c r="C1454" t="s">
        <v>21</v>
      </c>
      <c r="D1454">
        <v>2766</v>
      </c>
      <c r="E1454">
        <v>47388</v>
      </c>
      <c r="F1454" t="s">
        <v>8</v>
      </c>
    </row>
    <row r="1455" spans="1:6" x14ac:dyDescent="0.2">
      <c r="A1455">
        <v>2019</v>
      </c>
      <c r="B1455" t="s">
        <v>6</v>
      </c>
      <c r="C1455" t="s">
        <v>22</v>
      </c>
      <c r="D1455">
        <v>2686</v>
      </c>
      <c r="E1455">
        <v>51105</v>
      </c>
      <c r="F1455" t="s">
        <v>10</v>
      </c>
    </row>
    <row r="1456" spans="1:6" x14ac:dyDescent="0.2">
      <c r="A1456">
        <v>2019</v>
      </c>
      <c r="B1456" t="s">
        <v>6</v>
      </c>
      <c r="C1456" t="s">
        <v>23</v>
      </c>
      <c r="D1456">
        <v>1584</v>
      </c>
      <c r="E1456">
        <v>60943</v>
      </c>
      <c r="F1456" t="s">
        <v>10</v>
      </c>
    </row>
    <row r="1457" spans="1:6" x14ac:dyDescent="0.2">
      <c r="A1457">
        <v>2019</v>
      </c>
      <c r="B1457" t="s">
        <v>6</v>
      </c>
      <c r="C1457" t="s">
        <v>24</v>
      </c>
      <c r="D1457">
        <v>3082</v>
      </c>
      <c r="E1457">
        <v>86128</v>
      </c>
      <c r="F1457" t="s">
        <v>8</v>
      </c>
    </row>
    <row r="1458" spans="1:6" x14ac:dyDescent="0.2">
      <c r="A1458">
        <v>2019</v>
      </c>
      <c r="B1458" t="s">
        <v>6</v>
      </c>
      <c r="C1458" t="s">
        <v>25</v>
      </c>
      <c r="D1458">
        <v>1370</v>
      </c>
      <c r="E1458">
        <v>46118</v>
      </c>
      <c r="F1458" t="s">
        <v>8</v>
      </c>
    </row>
    <row r="1459" spans="1:6" x14ac:dyDescent="0.2">
      <c r="A1459">
        <v>2019</v>
      </c>
      <c r="B1459" t="s">
        <v>6</v>
      </c>
      <c r="C1459" t="s">
        <v>26</v>
      </c>
      <c r="D1459">
        <v>723</v>
      </c>
      <c r="E1459">
        <v>48478</v>
      </c>
      <c r="F1459" t="s">
        <v>10</v>
      </c>
    </row>
    <row r="1460" spans="1:6" x14ac:dyDescent="0.2">
      <c r="A1460">
        <v>2019</v>
      </c>
      <c r="B1460" t="s">
        <v>6</v>
      </c>
      <c r="C1460" t="s">
        <v>27</v>
      </c>
      <c r="D1460">
        <v>1030</v>
      </c>
      <c r="E1460">
        <v>67286</v>
      </c>
      <c r="F1460" t="s">
        <v>8</v>
      </c>
    </row>
    <row r="1461" spans="1:6" x14ac:dyDescent="0.2">
      <c r="A1461">
        <v>2019</v>
      </c>
      <c r="B1461" t="s">
        <v>6</v>
      </c>
      <c r="C1461" t="s">
        <v>28</v>
      </c>
      <c r="D1461">
        <v>3203</v>
      </c>
      <c r="E1461">
        <v>44160</v>
      </c>
      <c r="F1461" t="s">
        <v>10</v>
      </c>
    </row>
    <row r="1462" spans="1:6" x14ac:dyDescent="0.2">
      <c r="A1462">
        <v>2019</v>
      </c>
      <c r="B1462" t="s">
        <v>6</v>
      </c>
      <c r="C1462" t="s">
        <v>29</v>
      </c>
      <c r="D1462">
        <v>2992</v>
      </c>
      <c r="E1462">
        <v>53599</v>
      </c>
      <c r="F1462" t="s">
        <v>8</v>
      </c>
    </row>
    <row r="1463" spans="1:6" x14ac:dyDescent="0.2">
      <c r="A1463">
        <v>2019</v>
      </c>
      <c r="B1463" t="s">
        <v>6</v>
      </c>
      <c r="C1463" t="s">
        <v>30</v>
      </c>
      <c r="D1463">
        <v>2168</v>
      </c>
      <c r="E1463">
        <v>51681</v>
      </c>
      <c r="F1463" t="s">
        <v>8</v>
      </c>
    </row>
    <row r="1464" spans="1:6" x14ac:dyDescent="0.2">
      <c r="A1464">
        <v>2019</v>
      </c>
      <c r="B1464" t="s">
        <v>6</v>
      </c>
      <c r="C1464" t="s">
        <v>31</v>
      </c>
      <c r="D1464">
        <v>1950</v>
      </c>
      <c r="E1464">
        <v>48894</v>
      </c>
      <c r="F1464" t="s">
        <v>10</v>
      </c>
    </row>
    <row r="1465" spans="1:6" x14ac:dyDescent="0.2">
      <c r="A1465">
        <v>2019</v>
      </c>
      <c r="B1465" t="s">
        <v>6</v>
      </c>
      <c r="C1465" t="s">
        <v>32</v>
      </c>
      <c r="D1465">
        <v>1753</v>
      </c>
      <c r="E1465">
        <v>70781</v>
      </c>
      <c r="F1465" t="s">
        <v>10</v>
      </c>
    </row>
    <row r="1466" spans="1:6" x14ac:dyDescent="0.2">
      <c r="A1466">
        <v>2019</v>
      </c>
      <c r="B1466" t="s">
        <v>6</v>
      </c>
      <c r="C1466" t="s">
        <v>33</v>
      </c>
      <c r="D1466">
        <v>2337</v>
      </c>
      <c r="E1466">
        <v>45544</v>
      </c>
      <c r="F1466" t="s">
        <v>8</v>
      </c>
    </row>
    <row r="1467" spans="1:6" x14ac:dyDescent="0.2">
      <c r="A1467">
        <v>2019</v>
      </c>
      <c r="B1467" t="s">
        <v>6</v>
      </c>
      <c r="C1467" t="s">
        <v>34</v>
      </c>
      <c r="D1467">
        <v>612</v>
      </c>
      <c r="E1467">
        <v>88999</v>
      </c>
      <c r="F1467" t="s">
        <v>8</v>
      </c>
    </row>
    <row r="1468" spans="1:6" x14ac:dyDescent="0.2">
      <c r="A1468">
        <v>2019</v>
      </c>
      <c r="B1468" t="s">
        <v>6</v>
      </c>
      <c r="C1468" t="s">
        <v>35</v>
      </c>
      <c r="D1468">
        <v>350</v>
      </c>
      <c r="E1468">
        <v>47972</v>
      </c>
      <c r="F1468" t="s">
        <v>10</v>
      </c>
    </row>
    <row r="1469" spans="1:6" x14ac:dyDescent="0.2">
      <c r="A1469">
        <v>2019</v>
      </c>
      <c r="B1469" t="s">
        <v>6</v>
      </c>
      <c r="C1469" t="s">
        <v>36</v>
      </c>
      <c r="D1469">
        <v>1018</v>
      </c>
      <c r="E1469">
        <v>43279</v>
      </c>
      <c r="F1469" t="s">
        <v>10</v>
      </c>
    </row>
    <row r="1470" spans="1:6" x14ac:dyDescent="0.2">
      <c r="A1470">
        <v>2019</v>
      </c>
      <c r="B1470" t="s">
        <v>6</v>
      </c>
      <c r="C1470" t="s">
        <v>37</v>
      </c>
      <c r="D1470">
        <v>1991</v>
      </c>
      <c r="E1470">
        <v>65989</v>
      </c>
      <c r="F1470" t="s">
        <v>10</v>
      </c>
    </row>
    <row r="1471" spans="1:6" x14ac:dyDescent="0.2">
      <c r="A1471">
        <v>2019</v>
      </c>
      <c r="B1471" t="s">
        <v>6</v>
      </c>
      <c r="C1471" t="s">
        <v>38</v>
      </c>
      <c r="D1471">
        <v>3023</v>
      </c>
      <c r="E1471">
        <v>45487</v>
      </c>
      <c r="F1471" t="s">
        <v>10</v>
      </c>
    </row>
    <row r="1472" spans="1:6" x14ac:dyDescent="0.2">
      <c r="A1472">
        <v>2019</v>
      </c>
      <c r="B1472" t="s">
        <v>6</v>
      </c>
      <c r="C1472" t="s">
        <v>39</v>
      </c>
      <c r="D1472">
        <v>3306</v>
      </c>
      <c r="E1472">
        <v>43636</v>
      </c>
      <c r="F1472" t="s">
        <v>10</v>
      </c>
    </row>
    <row r="1473" spans="1:6" x14ac:dyDescent="0.2">
      <c r="A1473">
        <v>2019</v>
      </c>
      <c r="B1473" t="s">
        <v>6</v>
      </c>
      <c r="C1473" t="s">
        <v>40</v>
      </c>
      <c r="D1473">
        <v>1771</v>
      </c>
      <c r="E1473">
        <v>95578</v>
      </c>
      <c r="F1473" t="s">
        <v>8</v>
      </c>
    </row>
    <row r="1474" spans="1:6" x14ac:dyDescent="0.2">
      <c r="A1474">
        <v>2019</v>
      </c>
      <c r="B1474" t="s">
        <v>6</v>
      </c>
      <c r="C1474" t="s">
        <v>41</v>
      </c>
      <c r="D1474">
        <v>2483</v>
      </c>
      <c r="E1474">
        <v>54849</v>
      </c>
      <c r="F1474" t="s">
        <v>8</v>
      </c>
    </row>
    <row r="1475" spans="1:6" x14ac:dyDescent="0.2">
      <c r="A1475">
        <v>2019</v>
      </c>
      <c r="B1475" t="s">
        <v>6</v>
      </c>
      <c r="C1475" t="s">
        <v>42</v>
      </c>
      <c r="D1475">
        <v>4333</v>
      </c>
      <c r="E1475">
        <v>94899</v>
      </c>
      <c r="F1475" t="s">
        <v>10</v>
      </c>
    </row>
    <row r="1476" spans="1:6" x14ac:dyDescent="0.2">
      <c r="A1476">
        <v>2019</v>
      </c>
      <c r="B1476" t="s">
        <v>6</v>
      </c>
      <c r="C1476" t="s">
        <v>43</v>
      </c>
      <c r="D1476">
        <v>4453</v>
      </c>
      <c r="E1476">
        <v>41362</v>
      </c>
      <c r="F1476" t="s">
        <v>8</v>
      </c>
    </row>
    <row r="1477" spans="1:6" x14ac:dyDescent="0.2">
      <c r="A1477">
        <v>2019</v>
      </c>
      <c r="B1477" t="s">
        <v>6</v>
      </c>
      <c r="C1477" t="s">
        <v>44</v>
      </c>
      <c r="D1477">
        <v>3498</v>
      </c>
      <c r="E1477">
        <v>69021</v>
      </c>
      <c r="F1477" t="s">
        <v>8</v>
      </c>
    </row>
    <row r="1478" spans="1:6" x14ac:dyDescent="0.2">
      <c r="A1478">
        <v>2019</v>
      </c>
      <c r="B1478" t="s">
        <v>6</v>
      </c>
      <c r="C1478" t="s">
        <v>46</v>
      </c>
      <c r="D1478">
        <v>1230</v>
      </c>
      <c r="E1478">
        <v>46520</v>
      </c>
      <c r="F1478" t="s">
        <v>10</v>
      </c>
    </row>
    <row r="1479" spans="1:6" x14ac:dyDescent="0.2">
      <c r="A1479">
        <v>2019</v>
      </c>
      <c r="B1479" t="s">
        <v>6</v>
      </c>
      <c r="C1479" t="s">
        <v>47</v>
      </c>
      <c r="D1479">
        <v>1026</v>
      </c>
      <c r="E1479">
        <v>47459</v>
      </c>
      <c r="F1479" t="s">
        <v>10</v>
      </c>
    </row>
    <row r="1480" spans="1:6" x14ac:dyDescent="0.2">
      <c r="A1480">
        <v>2019</v>
      </c>
      <c r="B1480" t="s">
        <v>6</v>
      </c>
      <c r="C1480" t="s">
        <v>48</v>
      </c>
      <c r="D1480">
        <v>1071</v>
      </c>
      <c r="E1480">
        <v>49908</v>
      </c>
      <c r="F1480" t="s">
        <v>8</v>
      </c>
    </row>
    <row r="1481" spans="1:6" x14ac:dyDescent="0.2">
      <c r="A1481">
        <v>2019</v>
      </c>
      <c r="B1481" t="s">
        <v>6</v>
      </c>
      <c r="C1481" t="s">
        <v>49</v>
      </c>
      <c r="D1481">
        <v>19580</v>
      </c>
      <c r="E1481">
        <v>113415</v>
      </c>
      <c r="F1481" t="s">
        <v>8</v>
      </c>
    </row>
    <row r="1482" spans="1:6" x14ac:dyDescent="0.2">
      <c r="A1482">
        <v>2019</v>
      </c>
      <c r="B1482" t="s">
        <v>6</v>
      </c>
      <c r="C1482" t="s">
        <v>50</v>
      </c>
      <c r="D1482">
        <v>1034</v>
      </c>
      <c r="E1482">
        <v>65120</v>
      </c>
      <c r="F1482" t="s">
        <v>10</v>
      </c>
    </row>
    <row r="1483" spans="1:6" x14ac:dyDescent="0.2">
      <c r="A1483">
        <v>2019</v>
      </c>
      <c r="B1483" t="s">
        <v>6</v>
      </c>
      <c r="C1483" t="s">
        <v>51</v>
      </c>
      <c r="D1483">
        <v>551</v>
      </c>
      <c r="E1483">
        <v>43223</v>
      </c>
      <c r="F1483" t="s">
        <v>8</v>
      </c>
    </row>
    <row r="1484" spans="1:6" x14ac:dyDescent="0.2">
      <c r="A1484">
        <v>2019</v>
      </c>
      <c r="B1484" t="s">
        <v>6</v>
      </c>
      <c r="C1484" t="s">
        <v>52</v>
      </c>
      <c r="D1484">
        <v>2061</v>
      </c>
      <c r="E1484">
        <v>50371</v>
      </c>
      <c r="F1484" t="s">
        <v>10</v>
      </c>
    </row>
    <row r="1485" spans="1:6" x14ac:dyDescent="0.2">
      <c r="A1485">
        <v>2019</v>
      </c>
      <c r="B1485" t="s">
        <v>6</v>
      </c>
      <c r="C1485" t="s">
        <v>53</v>
      </c>
      <c r="D1485">
        <v>7493</v>
      </c>
      <c r="E1485">
        <v>38082</v>
      </c>
      <c r="F1485" t="s">
        <v>8</v>
      </c>
    </row>
    <row r="1486" spans="1:6" x14ac:dyDescent="0.2">
      <c r="A1486">
        <v>2019</v>
      </c>
      <c r="B1486" t="s">
        <v>6</v>
      </c>
      <c r="C1486" t="s">
        <v>54</v>
      </c>
      <c r="D1486">
        <v>1221</v>
      </c>
      <c r="E1486">
        <v>82848</v>
      </c>
      <c r="F1486" t="s">
        <v>8</v>
      </c>
    </row>
    <row r="1487" spans="1:6" x14ac:dyDescent="0.2">
      <c r="A1487">
        <v>2019</v>
      </c>
      <c r="B1487" t="s">
        <v>6</v>
      </c>
      <c r="C1487" t="s">
        <v>55</v>
      </c>
      <c r="D1487">
        <v>2865</v>
      </c>
      <c r="E1487">
        <v>43981</v>
      </c>
      <c r="F1487" t="s">
        <v>10</v>
      </c>
    </row>
    <row r="1488" spans="1:6" x14ac:dyDescent="0.2">
      <c r="A1488">
        <v>2019</v>
      </c>
      <c r="B1488" t="s">
        <v>6</v>
      </c>
      <c r="C1488" t="s">
        <v>56</v>
      </c>
      <c r="D1488">
        <v>1442</v>
      </c>
      <c r="E1488">
        <v>87163</v>
      </c>
      <c r="F1488" t="s">
        <v>10</v>
      </c>
    </row>
    <row r="1489" spans="1:6" x14ac:dyDescent="0.2">
      <c r="A1489">
        <v>2019</v>
      </c>
      <c r="B1489" t="s">
        <v>57</v>
      </c>
      <c r="C1489" t="s">
        <v>7</v>
      </c>
      <c r="D1489">
        <v>9645</v>
      </c>
      <c r="E1489">
        <v>58230</v>
      </c>
      <c r="F1489" t="s">
        <v>8</v>
      </c>
    </row>
    <row r="1490" spans="1:6" x14ac:dyDescent="0.2">
      <c r="A1490">
        <v>2019</v>
      </c>
      <c r="B1490" t="s">
        <v>57</v>
      </c>
      <c r="C1490" t="s">
        <v>9</v>
      </c>
      <c r="D1490">
        <v>11368</v>
      </c>
      <c r="E1490">
        <v>59440</v>
      </c>
      <c r="F1490" t="s">
        <v>8</v>
      </c>
    </row>
    <row r="1491" spans="1:6" x14ac:dyDescent="0.2">
      <c r="A1491">
        <v>2019</v>
      </c>
      <c r="B1491" t="s">
        <v>57</v>
      </c>
      <c r="C1491" t="s">
        <v>11</v>
      </c>
      <c r="D1491">
        <v>6817</v>
      </c>
      <c r="E1491">
        <v>53283</v>
      </c>
      <c r="F1491" t="s">
        <v>10</v>
      </c>
    </row>
    <row r="1492" spans="1:6" x14ac:dyDescent="0.2">
      <c r="A1492">
        <v>2019</v>
      </c>
      <c r="B1492" t="s">
        <v>57</v>
      </c>
      <c r="C1492" t="s">
        <v>12</v>
      </c>
      <c r="D1492">
        <v>72972</v>
      </c>
      <c r="E1492">
        <v>73561</v>
      </c>
      <c r="F1492" t="s">
        <v>10</v>
      </c>
    </row>
    <row r="1493" spans="1:6" x14ac:dyDescent="0.2">
      <c r="A1493">
        <v>2019</v>
      </c>
      <c r="B1493" t="s">
        <v>57</v>
      </c>
      <c r="C1493" t="s">
        <v>13</v>
      </c>
      <c r="D1493">
        <v>19243</v>
      </c>
      <c r="E1493">
        <v>65444</v>
      </c>
      <c r="F1493" t="s">
        <v>10</v>
      </c>
    </row>
    <row r="1494" spans="1:6" x14ac:dyDescent="0.2">
      <c r="A1494">
        <v>2019</v>
      </c>
      <c r="B1494" t="s">
        <v>57</v>
      </c>
      <c r="C1494" t="s">
        <v>14</v>
      </c>
      <c r="D1494">
        <v>9351</v>
      </c>
      <c r="E1494">
        <v>74641</v>
      </c>
      <c r="F1494" t="s">
        <v>10</v>
      </c>
    </row>
    <row r="1495" spans="1:6" x14ac:dyDescent="0.2">
      <c r="A1495">
        <v>2019</v>
      </c>
      <c r="B1495" t="s">
        <v>57</v>
      </c>
      <c r="C1495" t="s">
        <v>15</v>
      </c>
      <c r="D1495">
        <v>2777</v>
      </c>
      <c r="E1495">
        <v>65040</v>
      </c>
      <c r="F1495" t="s">
        <v>10</v>
      </c>
    </row>
    <row r="1496" spans="1:6" x14ac:dyDescent="0.2">
      <c r="A1496">
        <v>2019</v>
      </c>
      <c r="B1496" t="s">
        <v>57</v>
      </c>
      <c r="C1496" t="s">
        <v>16</v>
      </c>
      <c r="D1496">
        <v>67384</v>
      </c>
      <c r="E1496">
        <v>55256</v>
      </c>
      <c r="F1496" t="s">
        <v>8</v>
      </c>
    </row>
    <row r="1497" spans="1:6" x14ac:dyDescent="0.2">
      <c r="A1497">
        <v>2019</v>
      </c>
      <c r="B1497" t="s">
        <v>57</v>
      </c>
      <c r="C1497" t="s">
        <v>17</v>
      </c>
      <c r="D1497">
        <v>20135</v>
      </c>
      <c r="E1497">
        <v>64213</v>
      </c>
      <c r="F1497" t="s">
        <v>8</v>
      </c>
    </row>
    <row r="1498" spans="1:6" x14ac:dyDescent="0.2">
      <c r="A1498">
        <v>2019</v>
      </c>
      <c r="B1498" t="s">
        <v>57</v>
      </c>
      <c r="C1498" t="s">
        <v>18</v>
      </c>
      <c r="D1498">
        <v>7660</v>
      </c>
      <c r="E1498">
        <v>48865</v>
      </c>
      <c r="F1498" t="s">
        <v>10</v>
      </c>
    </row>
    <row r="1499" spans="1:6" x14ac:dyDescent="0.2">
      <c r="A1499">
        <v>2019</v>
      </c>
      <c r="B1499" t="s">
        <v>57</v>
      </c>
      <c r="C1499" t="s">
        <v>19</v>
      </c>
      <c r="D1499">
        <v>31422</v>
      </c>
      <c r="E1499">
        <v>76893</v>
      </c>
      <c r="F1499" t="s">
        <v>8</v>
      </c>
    </row>
    <row r="1500" spans="1:6" x14ac:dyDescent="0.2">
      <c r="A1500">
        <v>2019</v>
      </c>
      <c r="B1500" t="s">
        <v>57</v>
      </c>
      <c r="C1500" t="s">
        <v>20</v>
      </c>
      <c r="D1500">
        <v>14839</v>
      </c>
      <c r="E1500">
        <v>63099</v>
      </c>
      <c r="F1500" t="s">
        <v>8</v>
      </c>
    </row>
    <row r="1501" spans="1:6" x14ac:dyDescent="0.2">
      <c r="A1501">
        <v>2019</v>
      </c>
      <c r="B1501" t="s">
        <v>57</v>
      </c>
      <c r="C1501" t="s">
        <v>21</v>
      </c>
      <c r="D1501">
        <v>9417</v>
      </c>
      <c r="E1501">
        <v>61415</v>
      </c>
      <c r="F1501" t="s">
        <v>10</v>
      </c>
    </row>
    <row r="1502" spans="1:6" x14ac:dyDescent="0.2">
      <c r="A1502">
        <v>2019</v>
      </c>
      <c r="B1502" t="s">
        <v>57</v>
      </c>
      <c r="C1502" t="s">
        <v>22</v>
      </c>
      <c r="D1502">
        <v>7584</v>
      </c>
      <c r="E1502">
        <v>58807</v>
      </c>
      <c r="F1502" t="s">
        <v>10</v>
      </c>
    </row>
    <row r="1503" spans="1:6" x14ac:dyDescent="0.2">
      <c r="A1503">
        <v>2019</v>
      </c>
      <c r="B1503" t="s">
        <v>57</v>
      </c>
      <c r="C1503" t="s">
        <v>23</v>
      </c>
      <c r="D1503">
        <v>9339</v>
      </c>
      <c r="E1503">
        <v>59194</v>
      </c>
      <c r="F1503" t="s">
        <v>8</v>
      </c>
    </row>
    <row r="1504" spans="1:6" x14ac:dyDescent="0.2">
      <c r="A1504">
        <v>2019</v>
      </c>
      <c r="B1504" t="s">
        <v>57</v>
      </c>
      <c r="C1504" t="s">
        <v>24</v>
      </c>
      <c r="D1504">
        <v>10825</v>
      </c>
      <c r="E1504">
        <v>67781</v>
      </c>
      <c r="F1504" t="s">
        <v>8</v>
      </c>
    </row>
    <row r="1505" spans="1:6" x14ac:dyDescent="0.2">
      <c r="A1505">
        <v>2019</v>
      </c>
      <c r="B1505" t="s">
        <v>57</v>
      </c>
      <c r="C1505" t="s">
        <v>25</v>
      </c>
      <c r="D1505">
        <v>5502</v>
      </c>
      <c r="E1505">
        <v>53930</v>
      </c>
      <c r="F1505" t="s">
        <v>10</v>
      </c>
    </row>
    <row r="1506" spans="1:6" x14ac:dyDescent="0.2">
      <c r="A1506">
        <v>2019</v>
      </c>
      <c r="B1506" t="s">
        <v>57</v>
      </c>
      <c r="C1506" t="s">
        <v>26</v>
      </c>
      <c r="D1506">
        <v>16463</v>
      </c>
      <c r="E1506">
        <v>71027</v>
      </c>
      <c r="F1506" t="s">
        <v>8</v>
      </c>
    </row>
    <row r="1507" spans="1:6" x14ac:dyDescent="0.2">
      <c r="A1507">
        <v>2019</v>
      </c>
      <c r="B1507" t="s">
        <v>57</v>
      </c>
      <c r="C1507" t="s">
        <v>27</v>
      </c>
      <c r="D1507">
        <v>21055</v>
      </c>
      <c r="E1507">
        <v>81405</v>
      </c>
      <c r="F1507" t="s">
        <v>10</v>
      </c>
    </row>
    <row r="1508" spans="1:6" x14ac:dyDescent="0.2">
      <c r="A1508">
        <v>2019</v>
      </c>
      <c r="B1508" t="s">
        <v>57</v>
      </c>
      <c r="C1508" t="s">
        <v>28</v>
      </c>
      <c r="D1508">
        <v>19544</v>
      </c>
      <c r="E1508">
        <v>67511</v>
      </c>
      <c r="F1508" t="s">
        <v>8</v>
      </c>
    </row>
    <row r="1509" spans="1:6" x14ac:dyDescent="0.2">
      <c r="A1509">
        <v>2019</v>
      </c>
      <c r="B1509" t="s">
        <v>57</v>
      </c>
      <c r="C1509" t="s">
        <v>29</v>
      </c>
      <c r="D1509">
        <v>15746</v>
      </c>
      <c r="E1509">
        <v>71464</v>
      </c>
      <c r="F1509" t="s">
        <v>8</v>
      </c>
    </row>
    <row r="1510" spans="1:6" x14ac:dyDescent="0.2">
      <c r="A1510">
        <v>2019</v>
      </c>
      <c r="B1510" t="s">
        <v>57</v>
      </c>
      <c r="C1510" t="s">
        <v>30</v>
      </c>
      <c r="D1510">
        <v>5670</v>
      </c>
      <c r="E1510">
        <v>54782</v>
      </c>
      <c r="F1510" t="s">
        <v>10</v>
      </c>
    </row>
    <row r="1511" spans="1:6" x14ac:dyDescent="0.2">
      <c r="A1511">
        <v>2019</v>
      </c>
      <c r="B1511" t="s">
        <v>57</v>
      </c>
      <c r="C1511" t="s">
        <v>31</v>
      </c>
      <c r="D1511">
        <v>15141</v>
      </c>
      <c r="E1511">
        <v>63823</v>
      </c>
      <c r="F1511" t="s">
        <v>10</v>
      </c>
    </row>
    <row r="1512" spans="1:6" x14ac:dyDescent="0.2">
      <c r="A1512">
        <v>2019</v>
      </c>
      <c r="B1512" t="s">
        <v>57</v>
      </c>
      <c r="C1512" t="s">
        <v>32</v>
      </c>
      <c r="D1512">
        <v>6287</v>
      </c>
      <c r="E1512">
        <v>56369</v>
      </c>
      <c r="F1512" t="s">
        <v>8</v>
      </c>
    </row>
    <row r="1513" spans="1:6" x14ac:dyDescent="0.2">
      <c r="A1513">
        <v>2019</v>
      </c>
      <c r="B1513" t="s">
        <v>57</v>
      </c>
      <c r="C1513" t="s">
        <v>33</v>
      </c>
      <c r="D1513">
        <v>7053</v>
      </c>
      <c r="E1513">
        <v>55634</v>
      </c>
      <c r="F1513" t="s">
        <v>8</v>
      </c>
    </row>
    <row r="1514" spans="1:6" x14ac:dyDescent="0.2">
      <c r="A1514">
        <v>2019</v>
      </c>
      <c r="B1514" t="s">
        <v>57</v>
      </c>
      <c r="C1514" t="s">
        <v>34</v>
      </c>
      <c r="D1514">
        <v>5859</v>
      </c>
      <c r="E1514">
        <v>64071</v>
      </c>
      <c r="F1514" t="s">
        <v>10</v>
      </c>
    </row>
    <row r="1515" spans="1:6" x14ac:dyDescent="0.2">
      <c r="A1515">
        <v>2019</v>
      </c>
      <c r="B1515" t="s">
        <v>57</v>
      </c>
      <c r="C1515" t="s">
        <v>35</v>
      </c>
      <c r="D1515">
        <v>4363</v>
      </c>
      <c r="E1515">
        <v>67497</v>
      </c>
      <c r="F1515" t="s">
        <v>10</v>
      </c>
    </row>
    <row r="1516" spans="1:6" x14ac:dyDescent="0.2">
      <c r="A1516">
        <v>2019</v>
      </c>
      <c r="B1516" t="s">
        <v>57</v>
      </c>
      <c r="C1516" t="s">
        <v>36</v>
      </c>
      <c r="D1516">
        <v>21672</v>
      </c>
      <c r="E1516">
        <v>77145</v>
      </c>
      <c r="F1516" t="s">
        <v>10</v>
      </c>
    </row>
    <row r="1517" spans="1:6" x14ac:dyDescent="0.2">
      <c r="A1517">
        <v>2019</v>
      </c>
      <c r="B1517" t="s">
        <v>57</v>
      </c>
      <c r="C1517" t="s">
        <v>37</v>
      </c>
      <c r="D1517">
        <v>5141</v>
      </c>
      <c r="E1517">
        <v>52369</v>
      </c>
      <c r="F1517" t="s">
        <v>10</v>
      </c>
    </row>
    <row r="1518" spans="1:6" x14ac:dyDescent="0.2">
      <c r="A1518">
        <v>2019</v>
      </c>
      <c r="B1518" t="s">
        <v>57</v>
      </c>
      <c r="C1518" t="s">
        <v>38</v>
      </c>
      <c r="D1518">
        <v>50064</v>
      </c>
      <c r="E1518">
        <v>77408</v>
      </c>
      <c r="F1518" t="s">
        <v>10</v>
      </c>
    </row>
    <row r="1519" spans="1:6" x14ac:dyDescent="0.2">
      <c r="A1519">
        <v>2019</v>
      </c>
      <c r="B1519" t="s">
        <v>57</v>
      </c>
      <c r="C1519" t="s">
        <v>39</v>
      </c>
      <c r="D1519">
        <v>26057</v>
      </c>
      <c r="E1519">
        <v>58372</v>
      </c>
      <c r="F1519" t="s">
        <v>8</v>
      </c>
    </row>
    <row r="1520" spans="1:6" x14ac:dyDescent="0.2">
      <c r="A1520">
        <v>2019</v>
      </c>
      <c r="B1520" t="s">
        <v>57</v>
      </c>
      <c r="C1520" t="s">
        <v>40</v>
      </c>
      <c r="D1520">
        <v>4035</v>
      </c>
      <c r="E1520">
        <v>69029</v>
      </c>
      <c r="F1520" t="s">
        <v>8</v>
      </c>
    </row>
    <row r="1521" spans="1:6" x14ac:dyDescent="0.2">
      <c r="A1521">
        <v>2019</v>
      </c>
      <c r="B1521" t="s">
        <v>57</v>
      </c>
      <c r="C1521" t="s">
        <v>41</v>
      </c>
      <c r="D1521">
        <v>23022</v>
      </c>
      <c r="E1521">
        <v>66831</v>
      </c>
      <c r="F1521" t="s">
        <v>10</v>
      </c>
    </row>
    <row r="1522" spans="1:6" x14ac:dyDescent="0.2">
      <c r="A1522">
        <v>2019</v>
      </c>
      <c r="B1522" t="s">
        <v>57</v>
      </c>
      <c r="C1522" t="s">
        <v>42</v>
      </c>
      <c r="D1522">
        <v>9823</v>
      </c>
      <c r="E1522">
        <v>56585</v>
      </c>
      <c r="F1522" t="s">
        <v>8</v>
      </c>
    </row>
    <row r="1523" spans="1:6" x14ac:dyDescent="0.2">
      <c r="A1523">
        <v>2019</v>
      </c>
      <c r="B1523" t="s">
        <v>57</v>
      </c>
      <c r="C1523" t="s">
        <v>43</v>
      </c>
      <c r="D1523">
        <v>13468</v>
      </c>
      <c r="E1523">
        <v>63987</v>
      </c>
      <c r="F1523" t="s">
        <v>8</v>
      </c>
    </row>
    <row r="1524" spans="1:6" x14ac:dyDescent="0.2">
      <c r="A1524">
        <v>2019</v>
      </c>
      <c r="B1524" t="s">
        <v>57</v>
      </c>
      <c r="C1524" t="s">
        <v>44</v>
      </c>
      <c r="D1524">
        <v>28397</v>
      </c>
      <c r="E1524">
        <v>70769</v>
      </c>
      <c r="F1524" t="s">
        <v>10</v>
      </c>
    </row>
    <row r="1525" spans="1:6" x14ac:dyDescent="0.2">
      <c r="A1525">
        <v>2019</v>
      </c>
      <c r="B1525" t="s">
        <v>57</v>
      </c>
      <c r="C1525" t="s">
        <v>46</v>
      </c>
      <c r="D1525">
        <v>11635</v>
      </c>
      <c r="E1525">
        <v>59542</v>
      </c>
      <c r="F1525" t="s">
        <v>10</v>
      </c>
    </row>
    <row r="1526" spans="1:6" x14ac:dyDescent="0.2">
      <c r="A1526">
        <v>2019</v>
      </c>
      <c r="B1526" t="s">
        <v>57</v>
      </c>
      <c r="C1526" t="s">
        <v>47</v>
      </c>
      <c r="D1526">
        <v>3883</v>
      </c>
      <c r="E1526">
        <v>53385</v>
      </c>
      <c r="F1526" t="s">
        <v>8</v>
      </c>
    </row>
    <row r="1527" spans="1:6" x14ac:dyDescent="0.2">
      <c r="A1527">
        <v>2019</v>
      </c>
      <c r="B1527" t="s">
        <v>57</v>
      </c>
      <c r="C1527" t="s">
        <v>48</v>
      </c>
      <c r="D1527">
        <v>11745</v>
      </c>
      <c r="E1527">
        <v>62642</v>
      </c>
      <c r="F1527" t="s">
        <v>8</v>
      </c>
    </row>
    <row r="1528" spans="1:6" x14ac:dyDescent="0.2">
      <c r="A1528">
        <v>2019</v>
      </c>
      <c r="B1528" t="s">
        <v>57</v>
      </c>
      <c r="C1528" t="s">
        <v>49</v>
      </c>
      <c r="D1528">
        <v>49310</v>
      </c>
      <c r="E1528">
        <v>69219</v>
      </c>
      <c r="F1528" t="s">
        <v>10</v>
      </c>
    </row>
    <row r="1529" spans="1:6" x14ac:dyDescent="0.2">
      <c r="A1529">
        <v>2019</v>
      </c>
      <c r="B1529" t="s">
        <v>57</v>
      </c>
      <c r="C1529" t="s">
        <v>50</v>
      </c>
      <c r="D1529">
        <v>10886</v>
      </c>
      <c r="E1529">
        <v>55132</v>
      </c>
      <c r="F1529" t="s">
        <v>8</v>
      </c>
    </row>
    <row r="1530" spans="1:6" x14ac:dyDescent="0.2">
      <c r="A1530">
        <v>2019</v>
      </c>
      <c r="B1530" t="s">
        <v>57</v>
      </c>
      <c r="C1530" t="s">
        <v>51</v>
      </c>
      <c r="D1530">
        <v>2865</v>
      </c>
      <c r="E1530">
        <v>56125</v>
      </c>
      <c r="F1530" t="s">
        <v>10</v>
      </c>
    </row>
    <row r="1531" spans="1:6" x14ac:dyDescent="0.2">
      <c r="A1531">
        <v>2019</v>
      </c>
      <c r="B1531" t="s">
        <v>57</v>
      </c>
      <c r="C1531" t="s">
        <v>52</v>
      </c>
      <c r="D1531">
        <v>21256</v>
      </c>
      <c r="E1531">
        <v>62166</v>
      </c>
      <c r="F1531" t="s">
        <v>8</v>
      </c>
    </row>
    <row r="1532" spans="1:6" x14ac:dyDescent="0.2">
      <c r="A1532">
        <v>2019</v>
      </c>
      <c r="B1532" t="s">
        <v>57</v>
      </c>
      <c r="C1532" t="s">
        <v>53</v>
      </c>
      <c r="D1532">
        <v>25279</v>
      </c>
      <c r="E1532">
        <v>67249</v>
      </c>
      <c r="F1532" t="s">
        <v>8</v>
      </c>
    </row>
    <row r="1533" spans="1:6" x14ac:dyDescent="0.2">
      <c r="A1533">
        <v>2019</v>
      </c>
      <c r="B1533" t="s">
        <v>57</v>
      </c>
      <c r="C1533" t="s">
        <v>54</v>
      </c>
      <c r="D1533">
        <v>4402</v>
      </c>
      <c r="E1533">
        <v>63987</v>
      </c>
      <c r="F1533" t="s">
        <v>10</v>
      </c>
    </row>
    <row r="1534" spans="1:6" x14ac:dyDescent="0.2">
      <c r="A1534">
        <v>2019</v>
      </c>
      <c r="B1534" t="s">
        <v>57</v>
      </c>
      <c r="C1534" t="s">
        <v>55</v>
      </c>
      <c r="D1534">
        <v>14158</v>
      </c>
      <c r="E1534">
        <v>66136</v>
      </c>
      <c r="F1534" t="s">
        <v>10</v>
      </c>
    </row>
    <row r="1535" spans="1:6" x14ac:dyDescent="0.2">
      <c r="A1535">
        <v>2019</v>
      </c>
      <c r="B1535" t="s">
        <v>57</v>
      </c>
      <c r="C1535" t="s">
        <v>56</v>
      </c>
      <c r="D1535">
        <v>3427</v>
      </c>
      <c r="E1535">
        <v>56877</v>
      </c>
      <c r="F1535" t="s">
        <v>8</v>
      </c>
    </row>
    <row r="1536" spans="1:6" x14ac:dyDescent="0.2">
      <c r="A1536">
        <v>2019</v>
      </c>
      <c r="B1536" t="s">
        <v>58</v>
      </c>
      <c r="C1536" t="s">
        <v>7</v>
      </c>
      <c r="D1536">
        <v>5447</v>
      </c>
      <c r="E1536">
        <v>61197</v>
      </c>
      <c r="F1536" t="s">
        <v>8</v>
      </c>
    </row>
    <row r="1537" spans="1:6" x14ac:dyDescent="0.2">
      <c r="A1537">
        <v>2019</v>
      </c>
      <c r="B1537" t="s">
        <v>58</v>
      </c>
      <c r="C1537" t="s">
        <v>9</v>
      </c>
      <c r="D1537">
        <v>4657</v>
      </c>
      <c r="E1537">
        <v>79528</v>
      </c>
      <c r="F1537" t="s">
        <v>10</v>
      </c>
    </row>
    <row r="1538" spans="1:6" x14ac:dyDescent="0.2">
      <c r="A1538">
        <v>2019</v>
      </c>
      <c r="B1538" t="s">
        <v>58</v>
      </c>
      <c r="C1538" t="s">
        <v>11</v>
      </c>
      <c r="D1538">
        <v>2928</v>
      </c>
      <c r="E1538">
        <v>52766</v>
      </c>
      <c r="F1538" t="s">
        <v>10</v>
      </c>
    </row>
    <row r="1539" spans="1:6" x14ac:dyDescent="0.2">
      <c r="A1539">
        <v>2019</v>
      </c>
      <c r="B1539" t="s">
        <v>58</v>
      </c>
      <c r="C1539" t="s">
        <v>12</v>
      </c>
      <c r="D1539">
        <v>42215</v>
      </c>
      <c r="E1539">
        <v>98246</v>
      </c>
      <c r="F1539" t="s">
        <v>10</v>
      </c>
    </row>
    <row r="1540" spans="1:6" x14ac:dyDescent="0.2">
      <c r="A1540">
        <v>2019</v>
      </c>
      <c r="B1540" t="s">
        <v>58</v>
      </c>
      <c r="C1540" t="s">
        <v>13</v>
      </c>
      <c r="D1540">
        <v>5750</v>
      </c>
      <c r="E1540">
        <v>75446</v>
      </c>
      <c r="F1540" t="s">
        <v>10</v>
      </c>
    </row>
    <row r="1541" spans="1:6" x14ac:dyDescent="0.2">
      <c r="A1541">
        <v>2019</v>
      </c>
      <c r="B1541" t="s">
        <v>58</v>
      </c>
      <c r="C1541" t="s">
        <v>14</v>
      </c>
      <c r="D1541">
        <v>4460</v>
      </c>
      <c r="E1541">
        <v>87864</v>
      </c>
      <c r="F1541" t="s">
        <v>10</v>
      </c>
    </row>
    <row r="1542" spans="1:6" x14ac:dyDescent="0.2">
      <c r="A1542">
        <v>2019</v>
      </c>
      <c r="B1542" t="s">
        <v>58</v>
      </c>
      <c r="C1542" t="s">
        <v>15</v>
      </c>
      <c r="D1542">
        <v>688</v>
      </c>
      <c r="E1542">
        <v>68417</v>
      </c>
      <c r="F1542" t="s">
        <v>8</v>
      </c>
    </row>
    <row r="1543" spans="1:6" x14ac:dyDescent="0.2">
      <c r="A1543">
        <v>2019</v>
      </c>
      <c r="B1543" t="s">
        <v>58</v>
      </c>
      <c r="C1543" t="s">
        <v>16</v>
      </c>
      <c r="D1543">
        <v>20513</v>
      </c>
      <c r="E1543">
        <v>65389</v>
      </c>
      <c r="F1543" t="s">
        <v>8</v>
      </c>
    </row>
    <row r="1544" spans="1:6" x14ac:dyDescent="0.2">
      <c r="A1544">
        <v>2019</v>
      </c>
      <c r="B1544" t="s">
        <v>58</v>
      </c>
      <c r="C1544" t="s">
        <v>17</v>
      </c>
      <c r="D1544">
        <v>9745</v>
      </c>
      <c r="E1544">
        <v>63889</v>
      </c>
      <c r="F1544" t="s">
        <v>10</v>
      </c>
    </row>
    <row r="1545" spans="1:6" x14ac:dyDescent="0.2">
      <c r="A1545">
        <v>2019</v>
      </c>
      <c r="B1545" t="s">
        <v>58</v>
      </c>
      <c r="C1545" t="s">
        <v>18</v>
      </c>
      <c r="D1545">
        <v>2750</v>
      </c>
      <c r="E1545">
        <v>67543</v>
      </c>
      <c r="F1545" t="s">
        <v>8</v>
      </c>
    </row>
    <row r="1546" spans="1:6" x14ac:dyDescent="0.2">
      <c r="A1546">
        <v>2019</v>
      </c>
      <c r="B1546" t="s">
        <v>58</v>
      </c>
      <c r="C1546" t="s">
        <v>19</v>
      </c>
      <c r="D1546">
        <v>17979</v>
      </c>
      <c r="E1546">
        <v>76174</v>
      </c>
      <c r="F1546" t="s">
        <v>8</v>
      </c>
    </row>
    <row r="1547" spans="1:6" x14ac:dyDescent="0.2">
      <c r="A1547">
        <v>2019</v>
      </c>
      <c r="B1547" t="s">
        <v>58</v>
      </c>
      <c r="C1547" t="s">
        <v>20</v>
      </c>
      <c r="D1547">
        <v>8554</v>
      </c>
      <c r="E1547">
        <v>67118</v>
      </c>
      <c r="F1547" t="s">
        <v>10</v>
      </c>
    </row>
    <row r="1548" spans="1:6" x14ac:dyDescent="0.2">
      <c r="A1548">
        <v>2019</v>
      </c>
      <c r="B1548" t="s">
        <v>58</v>
      </c>
      <c r="C1548" t="s">
        <v>21</v>
      </c>
      <c r="D1548">
        <v>4125</v>
      </c>
      <c r="E1548">
        <v>64617</v>
      </c>
      <c r="F1548" t="s">
        <v>10</v>
      </c>
    </row>
    <row r="1549" spans="1:6" x14ac:dyDescent="0.2">
      <c r="A1549">
        <v>2019</v>
      </c>
      <c r="B1549" t="s">
        <v>58</v>
      </c>
      <c r="C1549" t="s">
        <v>22</v>
      </c>
      <c r="D1549">
        <v>3164</v>
      </c>
      <c r="E1549">
        <v>63532</v>
      </c>
      <c r="F1549" t="s">
        <v>8</v>
      </c>
    </row>
    <row r="1550" spans="1:6" x14ac:dyDescent="0.2">
      <c r="A1550">
        <v>2019</v>
      </c>
      <c r="B1550" t="s">
        <v>58</v>
      </c>
      <c r="C1550" t="s">
        <v>23</v>
      </c>
      <c r="D1550">
        <v>4368</v>
      </c>
      <c r="E1550">
        <v>64143</v>
      </c>
      <c r="F1550" t="s">
        <v>8</v>
      </c>
    </row>
    <row r="1551" spans="1:6" x14ac:dyDescent="0.2">
      <c r="A1551">
        <v>2019</v>
      </c>
      <c r="B1551" t="s">
        <v>58</v>
      </c>
      <c r="C1551" t="s">
        <v>24</v>
      </c>
      <c r="D1551">
        <v>4464</v>
      </c>
      <c r="E1551">
        <v>78604</v>
      </c>
      <c r="F1551" t="s">
        <v>10</v>
      </c>
    </row>
    <row r="1552" spans="1:6" x14ac:dyDescent="0.2">
      <c r="A1552">
        <v>2019</v>
      </c>
      <c r="B1552" t="s">
        <v>58</v>
      </c>
      <c r="C1552" t="s">
        <v>25</v>
      </c>
      <c r="D1552">
        <v>1877</v>
      </c>
      <c r="E1552">
        <v>61458</v>
      </c>
      <c r="F1552" t="s">
        <v>8</v>
      </c>
    </row>
    <row r="1553" spans="1:6" x14ac:dyDescent="0.2">
      <c r="A1553">
        <v>2019</v>
      </c>
      <c r="B1553" t="s">
        <v>58</v>
      </c>
      <c r="C1553" t="s">
        <v>26</v>
      </c>
      <c r="D1553">
        <v>3901</v>
      </c>
      <c r="E1553">
        <v>83289</v>
      </c>
      <c r="F1553" t="s">
        <v>10</v>
      </c>
    </row>
    <row r="1554" spans="1:6" x14ac:dyDescent="0.2">
      <c r="A1554">
        <v>2019</v>
      </c>
      <c r="B1554" t="s">
        <v>58</v>
      </c>
      <c r="C1554" t="s">
        <v>27</v>
      </c>
      <c r="D1554">
        <v>6850</v>
      </c>
      <c r="E1554">
        <v>94132</v>
      </c>
      <c r="F1554" t="s">
        <v>8</v>
      </c>
    </row>
    <row r="1555" spans="1:6" x14ac:dyDescent="0.2">
      <c r="A1555">
        <v>2019</v>
      </c>
      <c r="B1555" t="s">
        <v>58</v>
      </c>
      <c r="C1555" t="s">
        <v>28</v>
      </c>
      <c r="D1555">
        <v>15721</v>
      </c>
      <c r="E1555">
        <v>72395</v>
      </c>
      <c r="F1555" t="s">
        <v>8</v>
      </c>
    </row>
    <row r="1556" spans="1:6" x14ac:dyDescent="0.2">
      <c r="A1556">
        <v>2019</v>
      </c>
      <c r="B1556" t="s">
        <v>58</v>
      </c>
      <c r="C1556" t="s">
        <v>29</v>
      </c>
      <c r="D1556">
        <v>8369</v>
      </c>
      <c r="E1556">
        <v>71734</v>
      </c>
      <c r="F1556" t="s">
        <v>10</v>
      </c>
    </row>
    <row r="1557" spans="1:6" x14ac:dyDescent="0.2">
      <c r="A1557">
        <v>2019</v>
      </c>
      <c r="B1557" t="s">
        <v>58</v>
      </c>
      <c r="C1557" t="s">
        <v>30</v>
      </c>
      <c r="D1557">
        <v>2441</v>
      </c>
      <c r="E1557">
        <v>54199</v>
      </c>
      <c r="F1557" t="s">
        <v>10</v>
      </c>
    </row>
    <row r="1558" spans="1:6" x14ac:dyDescent="0.2">
      <c r="A1558">
        <v>2019</v>
      </c>
      <c r="B1558" t="s">
        <v>58</v>
      </c>
      <c r="C1558" t="s">
        <v>31</v>
      </c>
      <c r="D1558">
        <v>6636</v>
      </c>
      <c r="E1558">
        <v>63139</v>
      </c>
      <c r="F1558" t="s">
        <v>8</v>
      </c>
    </row>
    <row r="1559" spans="1:6" x14ac:dyDescent="0.2">
      <c r="A1559">
        <v>2019</v>
      </c>
      <c r="B1559" t="s">
        <v>58</v>
      </c>
      <c r="C1559" t="s">
        <v>32</v>
      </c>
      <c r="D1559">
        <v>1572</v>
      </c>
      <c r="E1559">
        <v>54758</v>
      </c>
      <c r="F1559" t="s">
        <v>8</v>
      </c>
    </row>
    <row r="1560" spans="1:6" x14ac:dyDescent="0.2">
      <c r="A1560">
        <v>2019</v>
      </c>
      <c r="B1560" t="s">
        <v>58</v>
      </c>
      <c r="C1560" t="s">
        <v>33</v>
      </c>
      <c r="D1560">
        <v>1977</v>
      </c>
      <c r="E1560">
        <v>55568</v>
      </c>
      <c r="F1560" t="s">
        <v>10</v>
      </c>
    </row>
    <row r="1561" spans="1:6" x14ac:dyDescent="0.2">
      <c r="A1561">
        <v>2019</v>
      </c>
      <c r="B1561" t="s">
        <v>58</v>
      </c>
      <c r="C1561" t="s">
        <v>34</v>
      </c>
      <c r="D1561">
        <v>2043</v>
      </c>
      <c r="E1561">
        <v>62486</v>
      </c>
      <c r="F1561" t="s">
        <v>10</v>
      </c>
    </row>
    <row r="1562" spans="1:6" x14ac:dyDescent="0.2">
      <c r="A1562">
        <v>2019</v>
      </c>
      <c r="B1562" t="s">
        <v>58</v>
      </c>
      <c r="C1562" t="s">
        <v>35</v>
      </c>
      <c r="D1562">
        <v>2011</v>
      </c>
      <c r="E1562">
        <v>76482</v>
      </c>
      <c r="F1562" t="s">
        <v>10</v>
      </c>
    </row>
    <row r="1563" spans="1:6" x14ac:dyDescent="0.2">
      <c r="A1563">
        <v>2019</v>
      </c>
      <c r="B1563" t="s">
        <v>58</v>
      </c>
      <c r="C1563" t="s">
        <v>36</v>
      </c>
      <c r="D1563">
        <v>8962</v>
      </c>
      <c r="E1563">
        <v>84813</v>
      </c>
      <c r="F1563" t="s">
        <v>10</v>
      </c>
    </row>
    <row r="1564" spans="1:6" x14ac:dyDescent="0.2">
      <c r="A1564">
        <v>2019</v>
      </c>
      <c r="B1564" t="s">
        <v>58</v>
      </c>
      <c r="C1564" t="s">
        <v>37</v>
      </c>
      <c r="D1564">
        <v>1724</v>
      </c>
      <c r="E1564">
        <v>59328</v>
      </c>
      <c r="F1564" t="s">
        <v>10</v>
      </c>
    </row>
    <row r="1565" spans="1:6" x14ac:dyDescent="0.2">
      <c r="A1565">
        <v>2019</v>
      </c>
      <c r="B1565" t="s">
        <v>58</v>
      </c>
      <c r="C1565" t="s">
        <v>38</v>
      </c>
      <c r="D1565">
        <v>17319</v>
      </c>
      <c r="E1565">
        <v>71899</v>
      </c>
      <c r="F1565" t="s">
        <v>8</v>
      </c>
    </row>
    <row r="1566" spans="1:6" x14ac:dyDescent="0.2">
      <c r="A1566">
        <v>2019</v>
      </c>
      <c r="B1566" t="s">
        <v>58</v>
      </c>
      <c r="C1566" t="s">
        <v>39</v>
      </c>
      <c r="D1566">
        <v>10287</v>
      </c>
      <c r="E1566">
        <v>64368</v>
      </c>
      <c r="F1566" t="s">
        <v>8</v>
      </c>
    </row>
    <row r="1567" spans="1:6" x14ac:dyDescent="0.2">
      <c r="A1567">
        <v>2019</v>
      </c>
      <c r="B1567" t="s">
        <v>58</v>
      </c>
      <c r="C1567" t="s">
        <v>40</v>
      </c>
      <c r="D1567">
        <v>810</v>
      </c>
      <c r="E1567">
        <v>58594</v>
      </c>
      <c r="F1567" t="s">
        <v>10</v>
      </c>
    </row>
    <row r="1568" spans="1:6" x14ac:dyDescent="0.2">
      <c r="A1568">
        <v>2019</v>
      </c>
      <c r="B1568" t="s">
        <v>58</v>
      </c>
      <c r="C1568" t="s">
        <v>41</v>
      </c>
      <c r="D1568">
        <v>15430</v>
      </c>
      <c r="E1568">
        <v>66002</v>
      </c>
      <c r="F1568" t="s">
        <v>8</v>
      </c>
    </row>
    <row r="1569" spans="1:6" x14ac:dyDescent="0.2">
      <c r="A1569">
        <v>2019</v>
      </c>
      <c r="B1569" t="s">
        <v>58</v>
      </c>
      <c r="C1569" t="s">
        <v>42</v>
      </c>
      <c r="D1569">
        <v>4230</v>
      </c>
      <c r="E1569">
        <v>61496</v>
      </c>
      <c r="F1569" t="s">
        <v>8</v>
      </c>
    </row>
    <row r="1570" spans="1:6" x14ac:dyDescent="0.2">
      <c r="A1570">
        <v>2019</v>
      </c>
      <c r="B1570" t="s">
        <v>58</v>
      </c>
      <c r="C1570" t="s">
        <v>43</v>
      </c>
      <c r="D1570">
        <v>6175</v>
      </c>
      <c r="E1570">
        <v>74161</v>
      </c>
      <c r="F1570" t="s">
        <v>10</v>
      </c>
    </row>
    <row r="1571" spans="1:6" x14ac:dyDescent="0.2">
      <c r="A1571">
        <v>2019</v>
      </c>
      <c r="B1571" t="s">
        <v>58</v>
      </c>
      <c r="C1571" t="s">
        <v>44</v>
      </c>
      <c r="D1571">
        <v>14414</v>
      </c>
      <c r="E1571">
        <v>67111</v>
      </c>
      <c r="F1571" t="s">
        <v>10</v>
      </c>
    </row>
    <row r="1572" spans="1:6" x14ac:dyDescent="0.2">
      <c r="A1572">
        <v>2019</v>
      </c>
      <c r="B1572" t="s">
        <v>58</v>
      </c>
      <c r="C1572" t="s">
        <v>45</v>
      </c>
      <c r="D1572">
        <v>1567</v>
      </c>
      <c r="E1572">
        <v>63616</v>
      </c>
      <c r="F1572" t="s">
        <v>8</v>
      </c>
    </row>
    <row r="1573" spans="1:6" x14ac:dyDescent="0.2">
      <c r="A1573">
        <v>2019</v>
      </c>
      <c r="B1573" t="s">
        <v>58</v>
      </c>
      <c r="C1573" t="s">
        <v>46</v>
      </c>
      <c r="D1573">
        <v>5906</v>
      </c>
      <c r="E1573">
        <v>64927</v>
      </c>
      <c r="F1573" t="s">
        <v>8</v>
      </c>
    </row>
    <row r="1574" spans="1:6" x14ac:dyDescent="0.2">
      <c r="A1574">
        <v>2019</v>
      </c>
      <c r="B1574" t="s">
        <v>58</v>
      </c>
      <c r="C1574" t="s">
        <v>47</v>
      </c>
      <c r="D1574">
        <v>1091</v>
      </c>
      <c r="E1574">
        <v>53877</v>
      </c>
      <c r="F1574" t="s">
        <v>10</v>
      </c>
    </row>
    <row r="1575" spans="1:6" x14ac:dyDescent="0.2">
      <c r="A1575">
        <v>2019</v>
      </c>
      <c r="B1575" t="s">
        <v>58</v>
      </c>
      <c r="C1575" t="s">
        <v>48</v>
      </c>
      <c r="D1575">
        <v>6835</v>
      </c>
      <c r="E1575">
        <v>65526</v>
      </c>
      <c r="F1575" t="s">
        <v>8</v>
      </c>
    </row>
    <row r="1576" spans="1:6" x14ac:dyDescent="0.2">
      <c r="A1576">
        <v>2019</v>
      </c>
      <c r="B1576" t="s">
        <v>58</v>
      </c>
      <c r="C1576" t="s">
        <v>49</v>
      </c>
      <c r="D1576">
        <v>24275</v>
      </c>
      <c r="E1576">
        <v>81813</v>
      </c>
      <c r="F1576" t="s">
        <v>10</v>
      </c>
    </row>
    <row r="1577" spans="1:6" x14ac:dyDescent="0.2">
      <c r="A1577">
        <v>2019</v>
      </c>
      <c r="B1577" t="s">
        <v>58</v>
      </c>
      <c r="C1577" t="s">
        <v>50</v>
      </c>
      <c r="D1577">
        <v>4248</v>
      </c>
      <c r="E1577">
        <v>62723</v>
      </c>
      <c r="F1577" t="s">
        <v>8</v>
      </c>
    </row>
    <row r="1578" spans="1:6" x14ac:dyDescent="0.2">
      <c r="A1578">
        <v>2019</v>
      </c>
      <c r="B1578" t="s">
        <v>58</v>
      </c>
      <c r="C1578" t="s">
        <v>51</v>
      </c>
      <c r="D1578">
        <v>1105</v>
      </c>
      <c r="E1578">
        <v>64004</v>
      </c>
      <c r="F1578" t="s">
        <v>8</v>
      </c>
    </row>
    <row r="1579" spans="1:6" x14ac:dyDescent="0.2">
      <c r="A1579">
        <v>2019</v>
      </c>
      <c r="B1579" t="s">
        <v>58</v>
      </c>
      <c r="C1579" t="s">
        <v>52</v>
      </c>
      <c r="D1579">
        <v>6475</v>
      </c>
      <c r="E1579">
        <v>63894</v>
      </c>
      <c r="F1579" t="s">
        <v>10</v>
      </c>
    </row>
    <row r="1580" spans="1:6" x14ac:dyDescent="0.2">
      <c r="A1580">
        <v>2019</v>
      </c>
      <c r="B1580" t="s">
        <v>58</v>
      </c>
      <c r="C1580" t="s">
        <v>53</v>
      </c>
      <c r="D1580">
        <v>7671</v>
      </c>
      <c r="E1580">
        <v>82290</v>
      </c>
      <c r="F1580" t="s">
        <v>10</v>
      </c>
    </row>
    <row r="1581" spans="1:6" x14ac:dyDescent="0.2">
      <c r="A1581">
        <v>2019</v>
      </c>
      <c r="B1581" t="s">
        <v>58</v>
      </c>
      <c r="C1581" t="s">
        <v>54</v>
      </c>
      <c r="D1581">
        <v>1272</v>
      </c>
      <c r="E1581">
        <v>64624</v>
      </c>
      <c r="F1581" t="s">
        <v>8</v>
      </c>
    </row>
    <row r="1582" spans="1:6" x14ac:dyDescent="0.2">
      <c r="A1582">
        <v>2019</v>
      </c>
      <c r="B1582" t="s">
        <v>58</v>
      </c>
      <c r="C1582" t="s">
        <v>55</v>
      </c>
      <c r="D1582">
        <v>9356</v>
      </c>
      <c r="E1582">
        <v>63001</v>
      </c>
      <c r="F1582" t="s">
        <v>8</v>
      </c>
    </row>
    <row r="1583" spans="1:6" x14ac:dyDescent="0.2">
      <c r="A1583">
        <v>2019</v>
      </c>
      <c r="B1583" t="s">
        <v>58</v>
      </c>
      <c r="C1583" t="s">
        <v>56</v>
      </c>
      <c r="D1583">
        <v>598</v>
      </c>
      <c r="E1583">
        <v>71834</v>
      </c>
      <c r="F1583" t="s">
        <v>10</v>
      </c>
    </row>
    <row r="1584" spans="1:6" x14ac:dyDescent="0.2">
      <c r="A1584">
        <v>2019</v>
      </c>
      <c r="B1584" t="s">
        <v>59</v>
      </c>
      <c r="C1584" t="s">
        <v>7</v>
      </c>
      <c r="D1584">
        <v>32410</v>
      </c>
      <c r="E1584">
        <v>46518</v>
      </c>
      <c r="F1584" t="s">
        <v>10</v>
      </c>
    </row>
    <row r="1585" spans="1:6" x14ac:dyDescent="0.2">
      <c r="A1585">
        <v>2019</v>
      </c>
      <c r="B1585" t="s">
        <v>59</v>
      </c>
      <c r="C1585" t="s">
        <v>9</v>
      </c>
      <c r="D1585">
        <v>29489</v>
      </c>
      <c r="E1585">
        <v>51126</v>
      </c>
      <c r="F1585" t="s">
        <v>10</v>
      </c>
    </row>
    <row r="1586" spans="1:6" x14ac:dyDescent="0.2">
      <c r="A1586">
        <v>2019</v>
      </c>
      <c r="B1586" t="s">
        <v>59</v>
      </c>
      <c r="C1586" t="s">
        <v>11</v>
      </c>
      <c r="D1586">
        <v>21486</v>
      </c>
      <c r="E1586">
        <v>46275</v>
      </c>
      <c r="F1586" t="s">
        <v>10</v>
      </c>
    </row>
    <row r="1587" spans="1:6" x14ac:dyDescent="0.2">
      <c r="A1587">
        <v>2019</v>
      </c>
      <c r="B1587" t="s">
        <v>59</v>
      </c>
      <c r="C1587" t="s">
        <v>12</v>
      </c>
      <c r="D1587">
        <v>185826</v>
      </c>
      <c r="E1587">
        <v>57095</v>
      </c>
      <c r="F1587" t="s">
        <v>10</v>
      </c>
    </row>
    <row r="1588" spans="1:6" x14ac:dyDescent="0.2">
      <c r="A1588">
        <v>2019</v>
      </c>
      <c r="B1588" t="s">
        <v>59</v>
      </c>
      <c r="C1588" t="s">
        <v>13</v>
      </c>
      <c r="D1588">
        <v>35715</v>
      </c>
      <c r="E1588">
        <v>54601</v>
      </c>
      <c r="F1588" t="s">
        <v>8</v>
      </c>
    </row>
    <row r="1589" spans="1:6" x14ac:dyDescent="0.2">
      <c r="A1589">
        <v>2019</v>
      </c>
      <c r="B1589" t="s">
        <v>59</v>
      </c>
      <c r="C1589" t="s">
        <v>14</v>
      </c>
      <c r="D1589">
        <v>25027</v>
      </c>
      <c r="E1589">
        <v>56064</v>
      </c>
      <c r="F1589" t="s">
        <v>8</v>
      </c>
    </row>
    <row r="1590" spans="1:6" x14ac:dyDescent="0.2">
      <c r="A1590">
        <v>2019</v>
      </c>
      <c r="B1590" t="s">
        <v>59</v>
      </c>
      <c r="C1590" t="s">
        <v>15</v>
      </c>
      <c r="D1590">
        <v>6681</v>
      </c>
      <c r="E1590">
        <v>45700</v>
      </c>
      <c r="F1590" t="s">
        <v>10</v>
      </c>
    </row>
    <row r="1591" spans="1:6" x14ac:dyDescent="0.2">
      <c r="A1591">
        <v>2019</v>
      </c>
      <c r="B1591" t="s">
        <v>59</v>
      </c>
      <c r="C1591" t="s">
        <v>16</v>
      </c>
      <c r="D1591">
        <v>139501</v>
      </c>
      <c r="E1591">
        <v>49229</v>
      </c>
      <c r="F1591" t="s">
        <v>8</v>
      </c>
    </row>
    <row r="1592" spans="1:6" x14ac:dyDescent="0.2">
      <c r="A1592">
        <v>2019</v>
      </c>
      <c r="B1592" t="s">
        <v>59</v>
      </c>
      <c r="C1592" t="s">
        <v>17</v>
      </c>
      <c r="D1592">
        <v>60382</v>
      </c>
      <c r="E1592">
        <v>54763</v>
      </c>
      <c r="F1592" t="s">
        <v>8</v>
      </c>
    </row>
    <row r="1593" spans="1:6" x14ac:dyDescent="0.2">
      <c r="A1593">
        <v>2019</v>
      </c>
      <c r="B1593" t="s">
        <v>59</v>
      </c>
      <c r="C1593" t="s">
        <v>18</v>
      </c>
      <c r="D1593">
        <v>11706</v>
      </c>
      <c r="E1593">
        <v>44856</v>
      </c>
      <c r="F1593" t="s">
        <v>10</v>
      </c>
    </row>
    <row r="1594" spans="1:6" x14ac:dyDescent="0.2">
      <c r="A1594">
        <v>2019</v>
      </c>
      <c r="B1594" t="s">
        <v>59</v>
      </c>
      <c r="C1594" t="s">
        <v>19</v>
      </c>
      <c r="D1594">
        <v>77273</v>
      </c>
      <c r="E1594">
        <v>56025</v>
      </c>
      <c r="F1594" t="s">
        <v>10</v>
      </c>
    </row>
    <row r="1595" spans="1:6" x14ac:dyDescent="0.2">
      <c r="A1595">
        <v>2019</v>
      </c>
      <c r="B1595" t="s">
        <v>59</v>
      </c>
      <c r="C1595" t="s">
        <v>20</v>
      </c>
      <c r="D1595">
        <v>40630</v>
      </c>
      <c r="E1595">
        <v>46479</v>
      </c>
      <c r="F1595" t="s">
        <v>8</v>
      </c>
    </row>
    <row r="1596" spans="1:6" x14ac:dyDescent="0.2">
      <c r="A1596">
        <v>2019</v>
      </c>
      <c r="B1596" t="s">
        <v>59</v>
      </c>
      <c r="C1596" t="s">
        <v>21</v>
      </c>
      <c r="D1596">
        <v>23446</v>
      </c>
      <c r="E1596">
        <v>45025</v>
      </c>
      <c r="F1596" t="s">
        <v>8</v>
      </c>
    </row>
    <row r="1597" spans="1:6" x14ac:dyDescent="0.2">
      <c r="A1597">
        <v>2019</v>
      </c>
      <c r="B1597" t="s">
        <v>59</v>
      </c>
      <c r="C1597" t="s">
        <v>22</v>
      </c>
      <c r="D1597">
        <v>20676</v>
      </c>
      <c r="E1597">
        <v>46705</v>
      </c>
      <c r="F1597" t="s">
        <v>10</v>
      </c>
    </row>
    <row r="1598" spans="1:6" x14ac:dyDescent="0.2">
      <c r="A1598">
        <v>2019</v>
      </c>
      <c r="B1598" t="s">
        <v>59</v>
      </c>
      <c r="C1598" t="s">
        <v>23</v>
      </c>
      <c r="D1598">
        <v>27941</v>
      </c>
      <c r="E1598">
        <v>47261</v>
      </c>
      <c r="F1598" t="s">
        <v>8</v>
      </c>
    </row>
    <row r="1599" spans="1:6" x14ac:dyDescent="0.2">
      <c r="A1599">
        <v>2019</v>
      </c>
      <c r="B1599" t="s">
        <v>59</v>
      </c>
      <c r="C1599" t="s">
        <v>24</v>
      </c>
      <c r="D1599">
        <v>30444</v>
      </c>
      <c r="E1599">
        <v>46938</v>
      </c>
      <c r="F1599" t="s">
        <v>10</v>
      </c>
    </row>
    <row r="1600" spans="1:6" x14ac:dyDescent="0.2">
      <c r="A1600">
        <v>2019</v>
      </c>
      <c r="B1600" t="s">
        <v>59</v>
      </c>
      <c r="C1600" t="s">
        <v>25</v>
      </c>
      <c r="D1600">
        <v>11060</v>
      </c>
      <c r="E1600">
        <v>42287</v>
      </c>
      <c r="F1600" t="s">
        <v>8</v>
      </c>
    </row>
    <row r="1601" spans="1:6" x14ac:dyDescent="0.2">
      <c r="A1601">
        <v>2019</v>
      </c>
      <c r="B1601" t="s">
        <v>59</v>
      </c>
      <c r="C1601" t="s">
        <v>26</v>
      </c>
      <c r="D1601">
        <v>33064</v>
      </c>
      <c r="E1601">
        <v>51367</v>
      </c>
      <c r="F1601" t="s">
        <v>8</v>
      </c>
    </row>
    <row r="1602" spans="1:6" x14ac:dyDescent="0.2">
      <c r="A1602">
        <v>2019</v>
      </c>
      <c r="B1602" t="s">
        <v>59</v>
      </c>
      <c r="C1602" t="s">
        <v>27</v>
      </c>
      <c r="D1602">
        <v>42906</v>
      </c>
      <c r="E1602">
        <v>57500</v>
      </c>
      <c r="F1602" t="s">
        <v>10</v>
      </c>
    </row>
    <row r="1603" spans="1:6" x14ac:dyDescent="0.2">
      <c r="A1603">
        <v>2019</v>
      </c>
      <c r="B1603" t="s">
        <v>59</v>
      </c>
      <c r="C1603" t="s">
        <v>28</v>
      </c>
      <c r="D1603">
        <v>52149</v>
      </c>
      <c r="E1603">
        <v>51628</v>
      </c>
      <c r="F1603" t="s">
        <v>10</v>
      </c>
    </row>
    <row r="1604" spans="1:6" x14ac:dyDescent="0.2">
      <c r="A1604">
        <v>2019</v>
      </c>
      <c r="B1604" t="s">
        <v>59</v>
      </c>
      <c r="C1604" t="s">
        <v>29</v>
      </c>
      <c r="D1604">
        <v>36334</v>
      </c>
      <c r="E1604">
        <v>54273</v>
      </c>
      <c r="F1604" t="s">
        <v>8</v>
      </c>
    </row>
    <row r="1605" spans="1:6" x14ac:dyDescent="0.2">
      <c r="A1605">
        <v>2019</v>
      </c>
      <c r="B1605" t="s">
        <v>59</v>
      </c>
      <c r="C1605" t="s">
        <v>30</v>
      </c>
      <c r="D1605">
        <v>19589</v>
      </c>
      <c r="E1605">
        <v>41324</v>
      </c>
      <c r="F1605" t="s">
        <v>8</v>
      </c>
    </row>
    <row r="1606" spans="1:6" x14ac:dyDescent="0.2">
      <c r="A1606">
        <v>2019</v>
      </c>
      <c r="B1606" t="s">
        <v>59</v>
      </c>
      <c r="C1606" t="s">
        <v>31</v>
      </c>
      <c r="D1606">
        <v>40324</v>
      </c>
      <c r="E1606">
        <v>47095</v>
      </c>
      <c r="F1606" t="s">
        <v>10</v>
      </c>
    </row>
    <row r="1607" spans="1:6" x14ac:dyDescent="0.2">
      <c r="A1607">
        <v>2019</v>
      </c>
      <c r="B1607" t="s">
        <v>59</v>
      </c>
      <c r="C1607" t="s">
        <v>32</v>
      </c>
      <c r="D1607">
        <v>9270</v>
      </c>
      <c r="E1607">
        <v>44067</v>
      </c>
      <c r="F1607" t="s">
        <v>10</v>
      </c>
    </row>
    <row r="1608" spans="1:6" x14ac:dyDescent="0.2">
      <c r="A1608">
        <v>2019</v>
      </c>
      <c r="B1608" t="s">
        <v>59</v>
      </c>
      <c r="C1608" t="s">
        <v>33</v>
      </c>
      <c r="D1608">
        <v>15024</v>
      </c>
      <c r="E1608">
        <v>44493</v>
      </c>
      <c r="F1608" t="s">
        <v>10</v>
      </c>
    </row>
    <row r="1609" spans="1:6" x14ac:dyDescent="0.2">
      <c r="A1609">
        <v>2019</v>
      </c>
      <c r="B1609" t="s">
        <v>59</v>
      </c>
      <c r="C1609" t="s">
        <v>34</v>
      </c>
      <c r="D1609">
        <v>15910</v>
      </c>
      <c r="E1609">
        <v>48847</v>
      </c>
      <c r="F1609" t="s">
        <v>10</v>
      </c>
    </row>
    <row r="1610" spans="1:6" x14ac:dyDescent="0.2">
      <c r="A1610">
        <v>2019</v>
      </c>
      <c r="B1610" t="s">
        <v>59</v>
      </c>
      <c r="C1610" t="s">
        <v>35</v>
      </c>
      <c r="D1610">
        <v>12612</v>
      </c>
      <c r="E1610">
        <v>52101</v>
      </c>
      <c r="F1610" t="s">
        <v>10</v>
      </c>
    </row>
    <row r="1611" spans="1:6" x14ac:dyDescent="0.2">
      <c r="A1611">
        <v>2019</v>
      </c>
      <c r="B1611" t="s">
        <v>59</v>
      </c>
      <c r="C1611" t="s">
        <v>36</v>
      </c>
      <c r="D1611">
        <v>53977</v>
      </c>
      <c r="E1611">
        <v>58631</v>
      </c>
      <c r="F1611" t="s">
        <v>8</v>
      </c>
    </row>
    <row r="1612" spans="1:6" x14ac:dyDescent="0.2">
      <c r="A1612">
        <v>2019</v>
      </c>
      <c r="B1612" t="s">
        <v>59</v>
      </c>
      <c r="C1612" t="s">
        <v>37</v>
      </c>
      <c r="D1612">
        <v>10538</v>
      </c>
      <c r="E1612">
        <v>42519</v>
      </c>
      <c r="F1612" t="s">
        <v>8</v>
      </c>
    </row>
    <row r="1613" spans="1:6" x14ac:dyDescent="0.2">
      <c r="A1613">
        <v>2019</v>
      </c>
      <c r="B1613" t="s">
        <v>59</v>
      </c>
      <c r="C1613" t="s">
        <v>38</v>
      </c>
      <c r="D1613">
        <v>126549</v>
      </c>
      <c r="E1613">
        <v>56389</v>
      </c>
      <c r="F1613" t="s">
        <v>10</v>
      </c>
    </row>
    <row r="1614" spans="1:6" x14ac:dyDescent="0.2">
      <c r="A1614">
        <v>2019</v>
      </c>
      <c r="B1614" t="s">
        <v>59</v>
      </c>
      <c r="C1614" t="s">
        <v>39</v>
      </c>
      <c r="D1614">
        <v>61042</v>
      </c>
      <c r="E1614">
        <v>47845</v>
      </c>
      <c r="F1614" t="s">
        <v>8</v>
      </c>
    </row>
    <row r="1615" spans="1:6" x14ac:dyDescent="0.2">
      <c r="A1615">
        <v>2019</v>
      </c>
      <c r="B1615" t="s">
        <v>59</v>
      </c>
      <c r="C1615" t="s">
        <v>40</v>
      </c>
      <c r="D1615">
        <v>7819</v>
      </c>
      <c r="E1615">
        <v>53910</v>
      </c>
      <c r="F1615" t="s">
        <v>8</v>
      </c>
    </row>
    <row r="1616" spans="1:6" x14ac:dyDescent="0.2">
      <c r="A1616">
        <v>2019</v>
      </c>
      <c r="B1616" t="s">
        <v>59</v>
      </c>
      <c r="C1616" t="s">
        <v>41</v>
      </c>
      <c r="D1616">
        <v>68763</v>
      </c>
      <c r="E1616">
        <v>48564</v>
      </c>
      <c r="F1616" t="s">
        <v>10</v>
      </c>
    </row>
    <row r="1617" spans="1:6" x14ac:dyDescent="0.2">
      <c r="A1617">
        <v>2019</v>
      </c>
      <c r="B1617" t="s">
        <v>59</v>
      </c>
      <c r="C1617" t="s">
        <v>42</v>
      </c>
      <c r="D1617">
        <v>23838</v>
      </c>
      <c r="E1617">
        <v>47040</v>
      </c>
      <c r="F1617" t="s">
        <v>10</v>
      </c>
    </row>
    <row r="1618" spans="1:6" x14ac:dyDescent="0.2">
      <c r="A1618">
        <v>2019</v>
      </c>
      <c r="B1618" t="s">
        <v>59</v>
      </c>
      <c r="C1618" t="s">
        <v>43</v>
      </c>
      <c r="D1618">
        <v>26684</v>
      </c>
      <c r="E1618">
        <v>48870</v>
      </c>
      <c r="F1618" t="s">
        <v>8</v>
      </c>
    </row>
    <row r="1619" spans="1:6" x14ac:dyDescent="0.2">
      <c r="A1619">
        <v>2019</v>
      </c>
      <c r="B1619" t="s">
        <v>59</v>
      </c>
      <c r="C1619" t="s">
        <v>44</v>
      </c>
      <c r="D1619">
        <v>75374</v>
      </c>
      <c r="E1619">
        <v>49972</v>
      </c>
      <c r="F1619" t="s">
        <v>8</v>
      </c>
    </row>
    <row r="1620" spans="1:6" x14ac:dyDescent="0.2">
      <c r="A1620">
        <v>2019</v>
      </c>
      <c r="B1620" t="s">
        <v>59</v>
      </c>
      <c r="C1620" t="s">
        <v>45</v>
      </c>
      <c r="D1620">
        <v>7674</v>
      </c>
      <c r="E1620">
        <v>48503</v>
      </c>
      <c r="F1620" t="s">
        <v>10</v>
      </c>
    </row>
    <row r="1621" spans="1:6" x14ac:dyDescent="0.2">
      <c r="A1621">
        <v>2019</v>
      </c>
      <c r="B1621" t="s">
        <v>59</v>
      </c>
      <c r="C1621" t="s">
        <v>46</v>
      </c>
      <c r="D1621">
        <v>29784</v>
      </c>
      <c r="E1621">
        <v>44973</v>
      </c>
      <c r="F1621" t="s">
        <v>8</v>
      </c>
    </row>
    <row r="1622" spans="1:6" x14ac:dyDescent="0.2">
      <c r="A1622">
        <v>2019</v>
      </c>
      <c r="B1622" t="s">
        <v>59</v>
      </c>
      <c r="C1622" t="s">
        <v>47</v>
      </c>
      <c r="D1622">
        <v>8036</v>
      </c>
      <c r="E1622">
        <v>44278</v>
      </c>
      <c r="F1622" t="s">
        <v>10</v>
      </c>
    </row>
    <row r="1623" spans="1:6" x14ac:dyDescent="0.2">
      <c r="A1623">
        <v>2019</v>
      </c>
      <c r="B1623" t="s">
        <v>59</v>
      </c>
      <c r="C1623" t="s">
        <v>48</v>
      </c>
      <c r="D1623">
        <v>39250</v>
      </c>
      <c r="E1623">
        <v>50773</v>
      </c>
      <c r="F1623" t="s">
        <v>8</v>
      </c>
    </row>
    <row r="1624" spans="1:6" x14ac:dyDescent="0.2">
      <c r="A1624">
        <v>2019</v>
      </c>
      <c r="B1624" t="s">
        <v>59</v>
      </c>
      <c r="C1624" t="s">
        <v>49</v>
      </c>
      <c r="D1624">
        <v>145842</v>
      </c>
      <c r="E1624">
        <v>56316</v>
      </c>
      <c r="F1624" t="s">
        <v>8</v>
      </c>
    </row>
    <row r="1625" spans="1:6" x14ac:dyDescent="0.2">
      <c r="A1625">
        <v>2019</v>
      </c>
      <c r="B1625" t="s">
        <v>59</v>
      </c>
      <c r="C1625" t="s">
        <v>50</v>
      </c>
      <c r="D1625">
        <v>19048</v>
      </c>
      <c r="E1625">
        <v>48378</v>
      </c>
      <c r="F1625" t="s">
        <v>10</v>
      </c>
    </row>
    <row r="1626" spans="1:6" x14ac:dyDescent="0.2">
      <c r="A1626">
        <v>2019</v>
      </c>
      <c r="B1626" t="s">
        <v>59</v>
      </c>
      <c r="C1626" t="s">
        <v>51</v>
      </c>
      <c r="D1626">
        <v>5138</v>
      </c>
      <c r="E1626">
        <v>44650</v>
      </c>
      <c r="F1626" t="s">
        <v>10</v>
      </c>
    </row>
    <row r="1627" spans="1:6" x14ac:dyDescent="0.2">
      <c r="A1627">
        <v>2019</v>
      </c>
      <c r="B1627" t="s">
        <v>59</v>
      </c>
      <c r="C1627" t="s">
        <v>52</v>
      </c>
      <c r="D1627">
        <v>42996</v>
      </c>
      <c r="E1627">
        <v>48291</v>
      </c>
      <c r="F1627" t="s">
        <v>8</v>
      </c>
    </row>
    <row r="1628" spans="1:6" x14ac:dyDescent="0.2">
      <c r="A1628">
        <v>2019</v>
      </c>
      <c r="B1628" t="s">
        <v>59</v>
      </c>
      <c r="C1628" t="s">
        <v>53</v>
      </c>
      <c r="D1628">
        <v>39715</v>
      </c>
      <c r="E1628">
        <v>64924</v>
      </c>
      <c r="F1628" t="s">
        <v>8</v>
      </c>
    </row>
    <row r="1629" spans="1:6" x14ac:dyDescent="0.2">
      <c r="A1629">
        <v>2019</v>
      </c>
      <c r="B1629" t="s">
        <v>59</v>
      </c>
      <c r="C1629" t="s">
        <v>54</v>
      </c>
      <c r="D1629">
        <v>10925</v>
      </c>
      <c r="E1629">
        <v>43489</v>
      </c>
      <c r="F1629" t="s">
        <v>10</v>
      </c>
    </row>
    <row r="1630" spans="1:6" x14ac:dyDescent="0.2">
      <c r="A1630">
        <v>2019</v>
      </c>
      <c r="B1630" t="s">
        <v>59</v>
      </c>
      <c r="C1630" t="s">
        <v>55</v>
      </c>
      <c r="D1630">
        <v>35433</v>
      </c>
      <c r="E1630">
        <v>45831</v>
      </c>
      <c r="F1630" t="s">
        <v>10</v>
      </c>
    </row>
    <row r="1631" spans="1:6" x14ac:dyDescent="0.2">
      <c r="A1631">
        <v>2019</v>
      </c>
      <c r="B1631" t="s">
        <v>59</v>
      </c>
      <c r="C1631" t="s">
        <v>56</v>
      </c>
      <c r="D1631">
        <v>4822</v>
      </c>
      <c r="E1631">
        <v>46999</v>
      </c>
      <c r="F1631" t="s">
        <v>10</v>
      </c>
    </row>
    <row r="1632" spans="1:6" x14ac:dyDescent="0.2">
      <c r="A1632">
        <v>2019</v>
      </c>
      <c r="B1632" t="s">
        <v>60</v>
      </c>
      <c r="C1632" t="s">
        <v>7</v>
      </c>
      <c r="D1632">
        <v>1969</v>
      </c>
      <c r="E1632">
        <v>64932</v>
      </c>
      <c r="F1632" t="s">
        <v>10</v>
      </c>
    </row>
    <row r="1633" spans="1:6" x14ac:dyDescent="0.2">
      <c r="A1633">
        <v>2019</v>
      </c>
      <c r="B1633" t="s">
        <v>60</v>
      </c>
      <c r="C1633" t="s">
        <v>9</v>
      </c>
      <c r="D1633">
        <v>2461</v>
      </c>
      <c r="E1633">
        <v>77171</v>
      </c>
      <c r="F1633" t="s">
        <v>10</v>
      </c>
    </row>
    <row r="1634" spans="1:6" x14ac:dyDescent="0.2">
      <c r="A1634">
        <v>2019</v>
      </c>
      <c r="B1634" t="s">
        <v>60</v>
      </c>
      <c r="C1634" t="s">
        <v>11</v>
      </c>
      <c r="D1634">
        <v>1123</v>
      </c>
      <c r="E1634">
        <v>62682</v>
      </c>
      <c r="F1634" t="s">
        <v>8</v>
      </c>
    </row>
    <row r="1635" spans="1:6" x14ac:dyDescent="0.2">
      <c r="A1635">
        <v>2019</v>
      </c>
      <c r="B1635" t="s">
        <v>60</v>
      </c>
      <c r="C1635" t="s">
        <v>12</v>
      </c>
      <c r="D1635">
        <v>22519</v>
      </c>
      <c r="E1635">
        <v>178309</v>
      </c>
      <c r="F1635" t="s">
        <v>8</v>
      </c>
    </row>
    <row r="1636" spans="1:6" x14ac:dyDescent="0.2">
      <c r="A1636">
        <v>2019</v>
      </c>
      <c r="B1636" t="s">
        <v>60</v>
      </c>
      <c r="C1636" t="s">
        <v>13</v>
      </c>
      <c r="D1636">
        <v>3891</v>
      </c>
      <c r="E1636">
        <v>106781</v>
      </c>
      <c r="F1636" t="s">
        <v>10</v>
      </c>
    </row>
    <row r="1637" spans="1:6" x14ac:dyDescent="0.2">
      <c r="A1637">
        <v>2019</v>
      </c>
      <c r="B1637" t="s">
        <v>60</v>
      </c>
      <c r="C1637" t="s">
        <v>14</v>
      </c>
      <c r="D1637">
        <v>2146</v>
      </c>
      <c r="E1637">
        <v>109094</v>
      </c>
      <c r="F1637" t="s">
        <v>8</v>
      </c>
    </row>
    <row r="1638" spans="1:6" x14ac:dyDescent="0.2">
      <c r="A1638">
        <v>2019</v>
      </c>
      <c r="B1638" t="s">
        <v>60</v>
      </c>
      <c r="C1638" t="s">
        <v>15</v>
      </c>
      <c r="D1638">
        <v>409</v>
      </c>
      <c r="E1638">
        <v>70686</v>
      </c>
      <c r="F1638" t="s">
        <v>8</v>
      </c>
    </row>
    <row r="1639" spans="1:6" x14ac:dyDescent="0.2">
      <c r="A1639">
        <v>2019</v>
      </c>
      <c r="B1639" t="s">
        <v>60</v>
      </c>
      <c r="C1639" t="s">
        <v>16</v>
      </c>
      <c r="D1639">
        <v>10983</v>
      </c>
      <c r="E1639">
        <v>86305</v>
      </c>
      <c r="F1639" t="s">
        <v>10</v>
      </c>
    </row>
    <row r="1640" spans="1:6" x14ac:dyDescent="0.2">
      <c r="A1640">
        <v>2019</v>
      </c>
      <c r="B1640" t="s">
        <v>60</v>
      </c>
      <c r="C1640" t="s">
        <v>17</v>
      </c>
      <c r="D1640">
        <v>4911</v>
      </c>
      <c r="E1640">
        <v>102306</v>
      </c>
      <c r="F1640" t="s">
        <v>10</v>
      </c>
    </row>
    <row r="1641" spans="1:6" x14ac:dyDescent="0.2">
      <c r="A1641">
        <v>2019</v>
      </c>
      <c r="B1641" t="s">
        <v>60</v>
      </c>
      <c r="C1641" t="s">
        <v>18</v>
      </c>
      <c r="D1641">
        <v>1175</v>
      </c>
      <c r="E1641">
        <v>57032</v>
      </c>
      <c r="F1641" t="s">
        <v>8</v>
      </c>
    </row>
    <row r="1642" spans="1:6" x14ac:dyDescent="0.2">
      <c r="A1642">
        <v>2019</v>
      </c>
      <c r="B1642" t="s">
        <v>60</v>
      </c>
      <c r="C1642" t="s">
        <v>19</v>
      </c>
      <c r="D1642">
        <v>6534</v>
      </c>
      <c r="E1642">
        <v>91328</v>
      </c>
      <c r="F1642" t="s">
        <v>8</v>
      </c>
    </row>
    <row r="1643" spans="1:6" x14ac:dyDescent="0.2">
      <c r="A1643">
        <v>2019</v>
      </c>
      <c r="B1643" t="s">
        <v>60</v>
      </c>
      <c r="C1643" t="s">
        <v>20</v>
      </c>
      <c r="D1643">
        <v>2019</v>
      </c>
      <c r="E1643">
        <v>65391</v>
      </c>
      <c r="F1643" t="s">
        <v>10</v>
      </c>
    </row>
    <row r="1644" spans="1:6" x14ac:dyDescent="0.2">
      <c r="A1644">
        <v>2019</v>
      </c>
      <c r="B1644" t="s">
        <v>60</v>
      </c>
      <c r="C1644" t="s">
        <v>21</v>
      </c>
      <c r="D1644">
        <v>1698</v>
      </c>
      <c r="E1644">
        <v>61957</v>
      </c>
      <c r="F1644" t="s">
        <v>8</v>
      </c>
    </row>
    <row r="1645" spans="1:6" x14ac:dyDescent="0.2">
      <c r="A1645">
        <v>2019</v>
      </c>
      <c r="B1645" t="s">
        <v>60</v>
      </c>
      <c r="C1645" t="s">
        <v>22</v>
      </c>
      <c r="D1645">
        <v>1260</v>
      </c>
      <c r="E1645">
        <v>67084</v>
      </c>
      <c r="F1645" t="s">
        <v>10</v>
      </c>
    </row>
    <row r="1646" spans="1:6" x14ac:dyDescent="0.2">
      <c r="A1646">
        <v>2019</v>
      </c>
      <c r="B1646" t="s">
        <v>60</v>
      </c>
      <c r="C1646" t="s">
        <v>23</v>
      </c>
      <c r="D1646">
        <v>1697</v>
      </c>
      <c r="E1646">
        <v>60857</v>
      </c>
      <c r="F1646" t="s">
        <v>8</v>
      </c>
    </row>
    <row r="1647" spans="1:6" x14ac:dyDescent="0.2">
      <c r="A1647">
        <v>2019</v>
      </c>
      <c r="B1647" t="s">
        <v>60</v>
      </c>
      <c r="C1647" t="s">
        <v>24</v>
      </c>
      <c r="D1647">
        <v>1650</v>
      </c>
      <c r="E1647">
        <v>61038</v>
      </c>
      <c r="F1647" t="s">
        <v>8</v>
      </c>
    </row>
    <row r="1648" spans="1:6" x14ac:dyDescent="0.2">
      <c r="A1648">
        <v>2019</v>
      </c>
      <c r="B1648" t="s">
        <v>60</v>
      </c>
      <c r="C1648" t="s">
        <v>25</v>
      </c>
      <c r="D1648">
        <v>843</v>
      </c>
      <c r="E1648">
        <v>58561</v>
      </c>
      <c r="F1648" t="s">
        <v>10</v>
      </c>
    </row>
    <row r="1649" spans="1:6" x14ac:dyDescent="0.2">
      <c r="A1649">
        <v>2019</v>
      </c>
      <c r="B1649" t="s">
        <v>60</v>
      </c>
      <c r="C1649" t="s">
        <v>26</v>
      </c>
      <c r="D1649">
        <v>2719</v>
      </c>
      <c r="E1649">
        <v>94009</v>
      </c>
      <c r="F1649" t="s">
        <v>10</v>
      </c>
    </row>
    <row r="1650" spans="1:6" x14ac:dyDescent="0.2">
      <c r="A1650">
        <v>2019</v>
      </c>
      <c r="B1650" t="s">
        <v>60</v>
      </c>
      <c r="C1650" t="s">
        <v>27</v>
      </c>
      <c r="D1650">
        <v>5143</v>
      </c>
      <c r="E1650">
        <v>120166</v>
      </c>
      <c r="F1650" t="s">
        <v>8</v>
      </c>
    </row>
    <row r="1651" spans="1:6" x14ac:dyDescent="0.2">
      <c r="A1651">
        <v>2019</v>
      </c>
      <c r="B1651" t="s">
        <v>60</v>
      </c>
      <c r="C1651" t="s">
        <v>28</v>
      </c>
      <c r="D1651">
        <v>5934</v>
      </c>
      <c r="E1651">
        <v>76884</v>
      </c>
      <c r="F1651" t="s">
        <v>8</v>
      </c>
    </row>
    <row r="1652" spans="1:6" x14ac:dyDescent="0.2">
      <c r="A1652">
        <v>2019</v>
      </c>
      <c r="B1652" t="s">
        <v>60</v>
      </c>
      <c r="C1652" t="s">
        <v>29</v>
      </c>
      <c r="D1652">
        <v>3663</v>
      </c>
      <c r="E1652">
        <v>81459</v>
      </c>
      <c r="F1652" t="s">
        <v>10</v>
      </c>
    </row>
    <row r="1653" spans="1:6" x14ac:dyDescent="0.2">
      <c r="A1653">
        <v>2019</v>
      </c>
      <c r="B1653" t="s">
        <v>60</v>
      </c>
      <c r="C1653" t="s">
        <v>30</v>
      </c>
      <c r="D1653">
        <v>962</v>
      </c>
      <c r="E1653">
        <v>54002</v>
      </c>
      <c r="F1653" t="s">
        <v>10</v>
      </c>
    </row>
    <row r="1654" spans="1:6" x14ac:dyDescent="0.2">
      <c r="A1654">
        <v>2019</v>
      </c>
      <c r="B1654" t="s">
        <v>60</v>
      </c>
      <c r="C1654" t="s">
        <v>31</v>
      </c>
      <c r="D1654">
        <v>3051</v>
      </c>
      <c r="E1654">
        <v>79665</v>
      </c>
      <c r="F1654" t="s">
        <v>10</v>
      </c>
    </row>
    <row r="1655" spans="1:6" x14ac:dyDescent="0.2">
      <c r="A1655">
        <v>2019</v>
      </c>
      <c r="B1655" t="s">
        <v>60</v>
      </c>
      <c r="C1655" t="s">
        <v>32</v>
      </c>
      <c r="D1655">
        <v>759</v>
      </c>
      <c r="E1655">
        <v>57903</v>
      </c>
      <c r="F1655" t="s">
        <v>10</v>
      </c>
    </row>
    <row r="1656" spans="1:6" x14ac:dyDescent="0.2">
      <c r="A1656">
        <v>2019</v>
      </c>
      <c r="B1656" t="s">
        <v>60</v>
      </c>
      <c r="C1656" t="s">
        <v>33</v>
      </c>
      <c r="D1656">
        <v>964</v>
      </c>
      <c r="E1656">
        <v>67365</v>
      </c>
      <c r="F1656" t="s">
        <v>10</v>
      </c>
    </row>
    <row r="1657" spans="1:6" x14ac:dyDescent="0.2">
      <c r="A1657">
        <v>2019</v>
      </c>
      <c r="B1657" t="s">
        <v>60</v>
      </c>
      <c r="C1657" t="s">
        <v>34</v>
      </c>
      <c r="D1657">
        <v>1440</v>
      </c>
      <c r="E1657">
        <v>71866</v>
      </c>
      <c r="F1657" t="s">
        <v>8</v>
      </c>
    </row>
    <row r="1658" spans="1:6" x14ac:dyDescent="0.2">
      <c r="A1658">
        <v>2019</v>
      </c>
      <c r="B1658" t="s">
        <v>60</v>
      </c>
      <c r="C1658" t="s">
        <v>35</v>
      </c>
      <c r="D1658">
        <v>843</v>
      </c>
      <c r="E1658">
        <v>94119</v>
      </c>
      <c r="F1658" t="s">
        <v>8</v>
      </c>
    </row>
    <row r="1659" spans="1:6" x14ac:dyDescent="0.2">
      <c r="A1659">
        <v>2019</v>
      </c>
      <c r="B1659" t="s">
        <v>60</v>
      </c>
      <c r="C1659" t="s">
        <v>36</v>
      </c>
      <c r="D1659">
        <v>3595</v>
      </c>
      <c r="E1659">
        <v>114638</v>
      </c>
      <c r="F1659" t="s">
        <v>10</v>
      </c>
    </row>
    <row r="1660" spans="1:6" x14ac:dyDescent="0.2">
      <c r="A1660">
        <v>2019</v>
      </c>
      <c r="B1660" t="s">
        <v>60</v>
      </c>
      <c r="C1660" t="s">
        <v>37</v>
      </c>
      <c r="D1660">
        <v>929</v>
      </c>
      <c r="E1660">
        <v>57009</v>
      </c>
      <c r="F1660" t="s">
        <v>8</v>
      </c>
    </row>
    <row r="1661" spans="1:6" x14ac:dyDescent="0.2">
      <c r="A1661">
        <v>2019</v>
      </c>
      <c r="B1661" t="s">
        <v>60</v>
      </c>
      <c r="C1661" t="s">
        <v>38</v>
      </c>
      <c r="D1661">
        <v>12397</v>
      </c>
      <c r="E1661">
        <v>125508</v>
      </c>
      <c r="F1661" t="s">
        <v>8</v>
      </c>
    </row>
    <row r="1662" spans="1:6" x14ac:dyDescent="0.2">
      <c r="A1662">
        <v>2019</v>
      </c>
      <c r="B1662" t="s">
        <v>60</v>
      </c>
      <c r="C1662" t="s">
        <v>39</v>
      </c>
      <c r="D1662">
        <v>5042</v>
      </c>
      <c r="E1662">
        <v>86496</v>
      </c>
      <c r="F1662" t="s">
        <v>10</v>
      </c>
    </row>
    <row r="1663" spans="1:6" x14ac:dyDescent="0.2">
      <c r="A1663">
        <v>2019</v>
      </c>
      <c r="B1663" t="s">
        <v>60</v>
      </c>
      <c r="C1663" t="s">
        <v>40</v>
      </c>
      <c r="D1663">
        <v>396</v>
      </c>
      <c r="E1663">
        <v>71114</v>
      </c>
      <c r="F1663" t="s">
        <v>10</v>
      </c>
    </row>
    <row r="1664" spans="1:6" x14ac:dyDescent="0.2">
      <c r="A1664">
        <v>2019</v>
      </c>
      <c r="B1664" t="s">
        <v>60</v>
      </c>
      <c r="C1664" t="s">
        <v>41</v>
      </c>
      <c r="D1664">
        <v>4456</v>
      </c>
      <c r="E1664">
        <v>73912</v>
      </c>
      <c r="F1664" t="s">
        <v>8</v>
      </c>
    </row>
    <row r="1665" spans="1:6" x14ac:dyDescent="0.2">
      <c r="A1665">
        <v>2019</v>
      </c>
      <c r="B1665" t="s">
        <v>60</v>
      </c>
      <c r="C1665" t="s">
        <v>42</v>
      </c>
      <c r="D1665">
        <v>1491</v>
      </c>
      <c r="E1665">
        <v>63922</v>
      </c>
      <c r="F1665" t="s">
        <v>8</v>
      </c>
    </row>
    <row r="1666" spans="1:6" x14ac:dyDescent="0.2">
      <c r="A1666">
        <v>2019</v>
      </c>
      <c r="B1666" t="s">
        <v>60</v>
      </c>
      <c r="C1666" t="s">
        <v>43</v>
      </c>
      <c r="D1666">
        <v>3521</v>
      </c>
      <c r="E1666">
        <v>86210</v>
      </c>
      <c r="F1666" t="s">
        <v>10</v>
      </c>
    </row>
    <row r="1667" spans="1:6" x14ac:dyDescent="0.2">
      <c r="A1667">
        <v>2019</v>
      </c>
      <c r="B1667" t="s">
        <v>60</v>
      </c>
      <c r="C1667" t="s">
        <v>44</v>
      </c>
      <c r="D1667">
        <v>4664</v>
      </c>
      <c r="E1667">
        <v>84987</v>
      </c>
      <c r="F1667" t="s">
        <v>8</v>
      </c>
    </row>
    <row r="1668" spans="1:6" x14ac:dyDescent="0.2">
      <c r="A1668">
        <v>2019</v>
      </c>
      <c r="B1668" t="s">
        <v>60</v>
      </c>
      <c r="C1668" t="s">
        <v>45</v>
      </c>
      <c r="D1668">
        <v>745</v>
      </c>
      <c r="E1668">
        <v>76660</v>
      </c>
      <c r="F1668" t="s">
        <v>10</v>
      </c>
    </row>
    <row r="1669" spans="1:6" x14ac:dyDescent="0.2">
      <c r="A1669">
        <v>2019</v>
      </c>
      <c r="B1669" t="s">
        <v>60</v>
      </c>
      <c r="C1669" t="s">
        <v>46</v>
      </c>
      <c r="D1669">
        <v>2430</v>
      </c>
      <c r="E1669">
        <v>67428</v>
      </c>
      <c r="F1669" t="s">
        <v>8</v>
      </c>
    </row>
    <row r="1670" spans="1:6" x14ac:dyDescent="0.2">
      <c r="A1670">
        <v>2019</v>
      </c>
      <c r="B1670" t="s">
        <v>60</v>
      </c>
      <c r="C1670" t="s">
        <v>47</v>
      </c>
      <c r="D1670">
        <v>561</v>
      </c>
      <c r="E1670">
        <v>53231</v>
      </c>
      <c r="F1670" t="s">
        <v>8</v>
      </c>
    </row>
    <row r="1671" spans="1:6" x14ac:dyDescent="0.2">
      <c r="A1671">
        <v>2019</v>
      </c>
      <c r="B1671" t="s">
        <v>60</v>
      </c>
      <c r="C1671" t="s">
        <v>48</v>
      </c>
      <c r="D1671">
        <v>3260</v>
      </c>
      <c r="E1671">
        <v>74381</v>
      </c>
      <c r="F1671" t="s">
        <v>10</v>
      </c>
    </row>
    <row r="1672" spans="1:6" x14ac:dyDescent="0.2">
      <c r="A1672">
        <v>2019</v>
      </c>
      <c r="B1672" t="s">
        <v>60</v>
      </c>
      <c r="C1672" t="s">
        <v>49</v>
      </c>
      <c r="D1672">
        <v>9521</v>
      </c>
      <c r="E1672">
        <v>90394</v>
      </c>
      <c r="F1672" t="s">
        <v>10</v>
      </c>
    </row>
    <row r="1673" spans="1:6" x14ac:dyDescent="0.2">
      <c r="A1673">
        <v>2019</v>
      </c>
      <c r="B1673" t="s">
        <v>60</v>
      </c>
      <c r="C1673" t="s">
        <v>50</v>
      </c>
      <c r="D1673">
        <v>2347</v>
      </c>
      <c r="E1673">
        <v>77167</v>
      </c>
      <c r="F1673" t="s">
        <v>8</v>
      </c>
    </row>
    <row r="1674" spans="1:6" x14ac:dyDescent="0.2">
      <c r="A1674">
        <v>2019</v>
      </c>
      <c r="B1674" t="s">
        <v>60</v>
      </c>
      <c r="C1674" t="s">
        <v>51</v>
      </c>
      <c r="D1674">
        <v>503</v>
      </c>
      <c r="E1674">
        <v>64372</v>
      </c>
      <c r="F1674" t="s">
        <v>8</v>
      </c>
    </row>
    <row r="1675" spans="1:6" x14ac:dyDescent="0.2">
      <c r="A1675">
        <v>2019</v>
      </c>
      <c r="B1675" t="s">
        <v>60</v>
      </c>
      <c r="C1675" t="s">
        <v>52</v>
      </c>
      <c r="D1675">
        <v>4222</v>
      </c>
      <c r="E1675">
        <v>104219</v>
      </c>
      <c r="F1675" t="s">
        <v>10</v>
      </c>
    </row>
    <row r="1676" spans="1:6" x14ac:dyDescent="0.2">
      <c r="A1676">
        <v>2019</v>
      </c>
      <c r="B1676" t="s">
        <v>60</v>
      </c>
      <c r="C1676" t="s">
        <v>53</v>
      </c>
      <c r="D1676">
        <v>4271</v>
      </c>
      <c r="E1676">
        <v>178513</v>
      </c>
      <c r="F1676" t="s">
        <v>10</v>
      </c>
    </row>
    <row r="1677" spans="1:6" x14ac:dyDescent="0.2">
      <c r="A1677">
        <v>2019</v>
      </c>
      <c r="B1677" t="s">
        <v>60</v>
      </c>
      <c r="C1677" t="s">
        <v>54</v>
      </c>
      <c r="D1677">
        <v>764</v>
      </c>
      <c r="E1677">
        <v>56474</v>
      </c>
      <c r="F1677" t="s">
        <v>10</v>
      </c>
    </row>
    <row r="1678" spans="1:6" x14ac:dyDescent="0.2">
      <c r="A1678">
        <v>2019</v>
      </c>
      <c r="B1678" t="s">
        <v>60</v>
      </c>
      <c r="C1678" t="s">
        <v>55</v>
      </c>
      <c r="D1678">
        <v>2126</v>
      </c>
      <c r="E1678">
        <v>77912</v>
      </c>
      <c r="F1678" t="s">
        <v>10</v>
      </c>
    </row>
    <row r="1679" spans="1:6" x14ac:dyDescent="0.2">
      <c r="A1679">
        <v>2019</v>
      </c>
      <c r="B1679" t="s">
        <v>60</v>
      </c>
      <c r="C1679" t="s">
        <v>56</v>
      </c>
      <c r="D1679">
        <v>389</v>
      </c>
      <c r="E1679">
        <v>52375</v>
      </c>
      <c r="F1679" t="s">
        <v>10</v>
      </c>
    </row>
    <row r="1680" spans="1:6" x14ac:dyDescent="0.2">
      <c r="A1680">
        <v>2019</v>
      </c>
      <c r="B1680" t="s">
        <v>61</v>
      </c>
      <c r="C1680" t="s">
        <v>7</v>
      </c>
      <c r="D1680">
        <v>13089</v>
      </c>
      <c r="E1680">
        <v>72324</v>
      </c>
      <c r="F1680" t="s">
        <v>8</v>
      </c>
    </row>
    <row r="1681" spans="1:6" x14ac:dyDescent="0.2">
      <c r="A1681">
        <v>2019</v>
      </c>
      <c r="B1681" t="s">
        <v>61</v>
      </c>
      <c r="C1681" t="s">
        <v>9</v>
      </c>
      <c r="D1681">
        <v>15754</v>
      </c>
      <c r="E1681">
        <v>74059</v>
      </c>
      <c r="F1681" t="s">
        <v>8</v>
      </c>
    </row>
    <row r="1682" spans="1:6" x14ac:dyDescent="0.2">
      <c r="A1682">
        <v>2019</v>
      </c>
      <c r="B1682" t="s">
        <v>61</v>
      </c>
      <c r="C1682" t="s">
        <v>11</v>
      </c>
      <c r="D1682">
        <v>8251</v>
      </c>
      <c r="E1682">
        <v>61939</v>
      </c>
      <c r="F1682" t="s">
        <v>10</v>
      </c>
    </row>
    <row r="1683" spans="1:6" x14ac:dyDescent="0.2">
      <c r="A1683">
        <v>2019</v>
      </c>
      <c r="B1683" t="s">
        <v>61</v>
      </c>
      <c r="C1683" t="s">
        <v>12</v>
      </c>
      <c r="D1683">
        <v>98024</v>
      </c>
      <c r="E1683">
        <v>110466</v>
      </c>
      <c r="F1683" t="s">
        <v>8</v>
      </c>
    </row>
    <row r="1684" spans="1:6" x14ac:dyDescent="0.2">
      <c r="A1684">
        <v>2019</v>
      </c>
      <c r="B1684" t="s">
        <v>61</v>
      </c>
      <c r="C1684" t="s">
        <v>13</v>
      </c>
      <c r="D1684">
        <v>22552</v>
      </c>
      <c r="E1684">
        <v>87536</v>
      </c>
      <c r="F1684" t="s">
        <v>8</v>
      </c>
    </row>
    <row r="1685" spans="1:6" x14ac:dyDescent="0.2">
      <c r="A1685">
        <v>2019</v>
      </c>
      <c r="B1685" t="s">
        <v>61</v>
      </c>
      <c r="C1685" t="s">
        <v>14</v>
      </c>
      <c r="D1685">
        <v>10779</v>
      </c>
      <c r="E1685">
        <v>158598</v>
      </c>
      <c r="F1685" t="s">
        <v>10</v>
      </c>
    </row>
    <row r="1686" spans="1:6" x14ac:dyDescent="0.2">
      <c r="A1686">
        <v>2019</v>
      </c>
      <c r="B1686" t="s">
        <v>61</v>
      </c>
      <c r="C1686" t="s">
        <v>15</v>
      </c>
      <c r="D1686">
        <v>2800</v>
      </c>
      <c r="E1686">
        <v>98267</v>
      </c>
      <c r="F1686" t="s">
        <v>10</v>
      </c>
    </row>
    <row r="1687" spans="1:6" x14ac:dyDescent="0.2">
      <c r="A1687">
        <v>2019</v>
      </c>
      <c r="B1687" t="s">
        <v>61</v>
      </c>
      <c r="C1687" t="s">
        <v>16</v>
      </c>
      <c r="D1687">
        <v>71616</v>
      </c>
      <c r="E1687">
        <v>78708</v>
      </c>
      <c r="F1687" t="s">
        <v>8</v>
      </c>
    </row>
    <row r="1688" spans="1:6" x14ac:dyDescent="0.2">
      <c r="A1688">
        <v>2019</v>
      </c>
      <c r="B1688" t="s">
        <v>61</v>
      </c>
      <c r="C1688" t="s">
        <v>17</v>
      </c>
      <c r="D1688">
        <v>25978</v>
      </c>
      <c r="E1688">
        <v>87197</v>
      </c>
      <c r="F1688" t="s">
        <v>8</v>
      </c>
    </row>
    <row r="1689" spans="1:6" x14ac:dyDescent="0.2">
      <c r="A1689">
        <v>2019</v>
      </c>
      <c r="B1689" t="s">
        <v>61</v>
      </c>
      <c r="C1689" t="s">
        <v>18</v>
      </c>
      <c r="D1689">
        <v>5522</v>
      </c>
      <c r="E1689">
        <v>59820</v>
      </c>
      <c r="F1689" t="s">
        <v>10</v>
      </c>
    </row>
    <row r="1690" spans="1:6" x14ac:dyDescent="0.2">
      <c r="A1690">
        <v>2019</v>
      </c>
      <c r="B1690" t="s">
        <v>61</v>
      </c>
      <c r="C1690" t="s">
        <v>19</v>
      </c>
      <c r="D1690">
        <v>32114</v>
      </c>
      <c r="E1690">
        <v>110689</v>
      </c>
      <c r="F1690" t="s">
        <v>8</v>
      </c>
    </row>
    <row r="1691" spans="1:6" x14ac:dyDescent="0.2">
      <c r="A1691">
        <v>2019</v>
      </c>
      <c r="B1691" t="s">
        <v>61</v>
      </c>
      <c r="C1691" t="s">
        <v>20</v>
      </c>
      <c r="D1691">
        <v>16124</v>
      </c>
      <c r="E1691">
        <v>68518</v>
      </c>
      <c r="F1691" t="s">
        <v>10</v>
      </c>
    </row>
    <row r="1692" spans="1:6" x14ac:dyDescent="0.2">
      <c r="A1692">
        <v>2019</v>
      </c>
      <c r="B1692" t="s">
        <v>61</v>
      </c>
      <c r="C1692" t="s">
        <v>21</v>
      </c>
      <c r="D1692">
        <v>9983</v>
      </c>
      <c r="E1692">
        <v>77597</v>
      </c>
      <c r="F1692" t="s">
        <v>8</v>
      </c>
    </row>
    <row r="1693" spans="1:6" x14ac:dyDescent="0.2">
      <c r="A1693">
        <v>2019</v>
      </c>
      <c r="B1693" t="s">
        <v>61</v>
      </c>
      <c r="C1693" t="s">
        <v>22</v>
      </c>
      <c r="D1693">
        <v>8858</v>
      </c>
      <c r="E1693">
        <v>71845</v>
      </c>
      <c r="F1693" t="s">
        <v>8</v>
      </c>
    </row>
    <row r="1694" spans="1:6" x14ac:dyDescent="0.2">
      <c r="A1694">
        <v>2019</v>
      </c>
      <c r="B1694" t="s">
        <v>61</v>
      </c>
      <c r="C1694" t="s">
        <v>23</v>
      </c>
      <c r="D1694">
        <v>10845</v>
      </c>
      <c r="E1694">
        <v>70967</v>
      </c>
      <c r="F1694" t="s">
        <v>10</v>
      </c>
    </row>
    <row r="1695" spans="1:6" x14ac:dyDescent="0.2">
      <c r="A1695">
        <v>2019</v>
      </c>
      <c r="B1695" t="s">
        <v>61</v>
      </c>
      <c r="C1695" t="s">
        <v>24</v>
      </c>
      <c r="D1695">
        <v>13618</v>
      </c>
      <c r="E1695">
        <v>65758</v>
      </c>
      <c r="F1695" t="s">
        <v>10</v>
      </c>
    </row>
    <row r="1696" spans="1:6" x14ac:dyDescent="0.2">
      <c r="A1696">
        <v>2019</v>
      </c>
      <c r="B1696" t="s">
        <v>61</v>
      </c>
      <c r="C1696" t="s">
        <v>25</v>
      </c>
      <c r="D1696">
        <v>3827</v>
      </c>
      <c r="E1696">
        <v>71934</v>
      </c>
      <c r="F1696" t="s">
        <v>8</v>
      </c>
    </row>
    <row r="1697" spans="1:6" x14ac:dyDescent="0.2">
      <c r="A1697">
        <v>2019</v>
      </c>
      <c r="B1697" t="s">
        <v>61</v>
      </c>
      <c r="C1697" t="s">
        <v>26</v>
      </c>
      <c r="D1697">
        <v>15099</v>
      </c>
      <c r="E1697">
        <v>96791</v>
      </c>
      <c r="F1697" t="s">
        <v>8</v>
      </c>
    </row>
    <row r="1698" spans="1:6" x14ac:dyDescent="0.2">
      <c r="A1698">
        <v>2019</v>
      </c>
      <c r="B1698" t="s">
        <v>61</v>
      </c>
      <c r="C1698" t="s">
        <v>27</v>
      </c>
      <c r="D1698">
        <v>17270</v>
      </c>
      <c r="E1698">
        <v>142040</v>
      </c>
      <c r="F1698" t="s">
        <v>10</v>
      </c>
    </row>
    <row r="1699" spans="1:6" x14ac:dyDescent="0.2">
      <c r="A1699">
        <v>2019</v>
      </c>
      <c r="B1699" t="s">
        <v>61</v>
      </c>
      <c r="C1699" t="s">
        <v>28</v>
      </c>
      <c r="D1699">
        <v>18942</v>
      </c>
      <c r="E1699">
        <v>75275</v>
      </c>
      <c r="F1699" t="s">
        <v>10</v>
      </c>
    </row>
    <row r="1700" spans="1:6" x14ac:dyDescent="0.2">
      <c r="A1700">
        <v>2019</v>
      </c>
      <c r="B1700" t="s">
        <v>61</v>
      </c>
      <c r="C1700" t="s">
        <v>29</v>
      </c>
      <c r="D1700">
        <v>15467</v>
      </c>
      <c r="E1700">
        <v>97036</v>
      </c>
      <c r="F1700" t="s">
        <v>10</v>
      </c>
    </row>
    <row r="1701" spans="1:6" x14ac:dyDescent="0.2">
      <c r="A1701">
        <v>2019</v>
      </c>
      <c r="B1701" t="s">
        <v>61</v>
      </c>
      <c r="C1701" t="s">
        <v>30</v>
      </c>
      <c r="D1701">
        <v>7854</v>
      </c>
      <c r="E1701">
        <v>57222</v>
      </c>
      <c r="F1701" t="s">
        <v>10</v>
      </c>
    </row>
    <row r="1702" spans="1:6" x14ac:dyDescent="0.2">
      <c r="A1702">
        <v>2019</v>
      </c>
      <c r="B1702" t="s">
        <v>61</v>
      </c>
      <c r="C1702" t="s">
        <v>31</v>
      </c>
      <c r="D1702">
        <v>17661</v>
      </c>
      <c r="E1702">
        <v>74974</v>
      </c>
      <c r="F1702" t="s">
        <v>10</v>
      </c>
    </row>
    <row r="1703" spans="1:6" x14ac:dyDescent="0.2">
      <c r="A1703">
        <v>2019</v>
      </c>
      <c r="B1703" t="s">
        <v>61</v>
      </c>
      <c r="C1703" t="s">
        <v>32</v>
      </c>
      <c r="D1703">
        <v>4178</v>
      </c>
      <c r="E1703">
        <v>62708</v>
      </c>
      <c r="F1703" t="s">
        <v>8</v>
      </c>
    </row>
    <row r="1704" spans="1:6" x14ac:dyDescent="0.2">
      <c r="A1704">
        <v>2019</v>
      </c>
      <c r="B1704" t="s">
        <v>61</v>
      </c>
      <c r="C1704" t="s">
        <v>33</v>
      </c>
      <c r="D1704">
        <v>6481</v>
      </c>
      <c r="E1704">
        <v>69484</v>
      </c>
      <c r="F1704" t="s">
        <v>8</v>
      </c>
    </row>
    <row r="1705" spans="1:6" x14ac:dyDescent="0.2">
      <c r="A1705">
        <v>2019</v>
      </c>
      <c r="B1705" t="s">
        <v>61</v>
      </c>
      <c r="C1705" t="s">
        <v>34</v>
      </c>
      <c r="D1705">
        <v>8856</v>
      </c>
      <c r="E1705">
        <v>69979</v>
      </c>
      <c r="F1705" t="s">
        <v>10</v>
      </c>
    </row>
    <row r="1706" spans="1:6" x14ac:dyDescent="0.2">
      <c r="A1706">
        <v>2019</v>
      </c>
      <c r="B1706" t="s">
        <v>61</v>
      </c>
      <c r="C1706" t="s">
        <v>35</v>
      </c>
      <c r="D1706">
        <v>3835</v>
      </c>
      <c r="E1706">
        <v>97139</v>
      </c>
      <c r="F1706" t="s">
        <v>8</v>
      </c>
    </row>
    <row r="1707" spans="1:6" x14ac:dyDescent="0.2">
      <c r="A1707">
        <v>2019</v>
      </c>
      <c r="B1707" t="s">
        <v>61</v>
      </c>
      <c r="C1707" t="s">
        <v>36</v>
      </c>
      <c r="D1707">
        <v>19625</v>
      </c>
      <c r="E1707">
        <v>117862</v>
      </c>
      <c r="F1707" t="s">
        <v>8</v>
      </c>
    </row>
    <row r="1708" spans="1:6" x14ac:dyDescent="0.2">
      <c r="A1708">
        <v>2019</v>
      </c>
      <c r="B1708" t="s">
        <v>61</v>
      </c>
      <c r="C1708" t="s">
        <v>37</v>
      </c>
      <c r="D1708">
        <v>5092</v>
      </c>
      <c r="E1708">
        <v>59932</v>
      </c>
      <c r="F1708" t="s">
        <v>10</v>
      </c>
    </row>
    <row r="1709" spans="1:6" x14ac:dyDescent="0.2">
      <c r="A1709">
        <v>2019</v>
      </c>
      <c r="B1709" t="s">
        <v>61</v>
      </c>
      <c r="C1709" t="s">
        <v>38</v>
      </c>
      <c r="D1709">
        <v>65326</v>
      </c>
      <c r="E1709">
        <v>195559</v>
      </c>
      <c r="F1709" t="s">
        <v>10</v>
      </c>
    </row>
    <row r="1710" spans="1:6" x14ac:dyDescent="0.2">
      <c r="A1710">
        <v>2019</v>
      </c>
      <c r="B1710" t="s">
        <v>61</v>
      </c>
      <c r="C1710" t="s">
        <v>39</v>
      </c>
      <c r="D1710">
        <v>27332</v>
      </c>
      <c r="E1710">
        <v>88975</v>
      </c>
      <c r="F1710" t="s">
        <v>8</v>
      </c>
    </row>
    <row r="1711" spans="1:6" x14ac:dyDescent="0.2">
      <c r="A1711">
        <v>2019</v>
      </c>
      <c r="B1711" t="s">
        <v>61</v>
      </c>
      <c r="C1711" t="s">
        <v>40</v>
      </c>
      <c r="D1711">
        <v>2979</v>
      </c>
      <c r="E1711">
        <v>66044</v>
      </c>
      <c r="F1711" t="s">
        <v>8</v>
      </c>
    </row>
    <row r="1712" spans="1:6" x14ac:dyDescent="0.2">
      <c r="A1712">
        <v>2019</v>
      </c>
      <c r="B1712" t="s">
        <v>61</v>
      </c>
      <c r="C1712" t="s">
        <v>41</v>
      </c>
      <c r="D1712">
        <v>28537</v>
      </c>
      <c r="E1712">
        <v>75967</v>
      </c>
      <c r="F1712" t="s">
        <v>10</v>
      </c>
    </row>
    <row r="1713" spans="1:6" x14ac:dyDescent="0.2">
      <c r="A1713">
        <v>2019</v>
      </c>
      <c r="B1713" t="s">
        <v>61</v>
      </c>
      <c r="C1713" t="s">
        <v>42</v>
      </c>
      <c r="D1713">
        <v>11379</v>
      </c>
      <c r="E1713">
        <v>62323</v>
      </c>
      <c r="F1713" t="s">
        <v>8</v>
      </c>
    </row>
    <row r="1714" spans="1:6" x14ac:dyDescent="0.2">
      <c r="A1714">
        <v>2019</v>
      </c>
      <c r="B1714" t="s">
        <v>61</v>
      </c>
      <c r="C1714" t="s">
        <v>43</v>
      </c>
      <c r="D1714">
        <v>12686</v>
      </c>
      <c r="E1714">
        <v>73638</v>
      </c>
      <c r="F1714" t="s">
        <v>10</v>
      </c>
    </row>
    <row r="1715" spans="1:6" x14ac:dyDescent="0.2">
      <c r="A1715">
        <v>2019</v>
      </c>
      <c r="B1715" t="s">
        <v>61</v>
      </c>
      <c r="C1715" t="s">
        <v>44</v>
      </c>
      <c r="D1715">
        <v>28479</v>
      </c>
      <c r="E1715">
        <v>91405</v>
      </c>
      <c r="F1715" t="s">
        <v>8</v>
      </c>
    </row>
    <row r="1716" spans="1:6" x14ac:dyDescent="0.2">
      <c r="A1716">
        <v>2019</v>
      </c>
      <c r="B1716" t="s">
        <v>61</v>
      </c>
      <c r="C1716" t="s">
        <v>45</v>
      </c>
      <c r="D1716">
        <v>2802</v>
      </c>
      <c r="E1716">
        <v>95570</v>
      </c>
      <c r="F1716" t="s">
        <v>8</v>
      </c>
    </row>
    <row r="1717" spans="1:6" x14ac:dyDescent="0.2">
      <c r="A1717">
        <v>2019</v>
      </c>
      <c r="B1717" t="s">
        <v>61</v>
      </c>
      <c r="C1717" t="s">
        <v>46</v>
      </c>
      <c r="D1717">
        <v>12653</v>
      </c>
      <c r="E1717">
        <v>65859</v>
      </c>
      <c r="F1717" t="s">
        <v>10</v>
      </c>
    </row>
    <row r="1718" spans="1:6" x14ac:dyDescent="0.2">
      <c r="A1718">
        <v>2019</v>
      </c>
      <c r="B1718" t="s">
        <v>61</v>
      </c>
      <c r="C1718" t="s">
        <v>47</v>
      </c>
      <c r="D1718">
        <v>3221</v>
      </c>
      <c r="E1718">
        <v>63506</v>
      </c>
      <c r="F1718" t="s">
        <v>10</v>
      </c>
    </row>
    <row r="1719" spans="1:6" x14ac:dyDescent="0.2">
      <c r="A1719">
        <v>2019</v>
      </c>
      <c r="B1719" t="s">
        <v>61</v>
      </c>
      <c r="C1719" t="s">
        <v>48</v>
      </c>
      <c r="D1719">
        <v>15531</v>
      </c>
      <c r="E1719">
        <v>77601</v>
      </c>
      <c r="F1719" t="s">
        <v>8</v>
      </c>
    </row>
    <row r="1720" spans="1:6" x14ac:dyDescent="0.2">
      <c r="A1720">
        <v>2019</v>
      </c>
      <c r="B1720" t="s">
        <v>61</v>
      </c>
      <c r="C1720" t="s">
        <v>49</v>
      </c>
      <c r="D1720">
        <v>71279</v>
      </c>
      <c r="E1720">
        <v>86242</v>
      </c>
      <c r="F1720" t="s">
        <v>8</v>
      </c>
    </row>
    <row r="1721" spans="1:6" x14ac:dyDescent="0.2">
      <c r="A1721">
        <v>2019</v>
      </c>
      <c r="B1721" t="s">
        <v>61</v>
      </c>
      <c r="C1721" t="s">
        <v>50</v>
      </c>
      <c r="D1721">
        <v>11066</v>
      </c>
      <c r="E1721">
        <v>70760</v>
      </c>
      <c r="F1721" t="s">
        <v>10</v>
      </c>
    </row>
    <row r="1722" spans="1:6" x14ac:dyDescent="0.2">
      <c r="A1722">
        <v>2019</v>
      </c>
      <c r="B1722" t="s">
        <v>61</v>
      </c>
      <c r="C1722" t="s">
        <v>51</v>
      </c>
      <c r="D1722">
        <v>1700</v>
      </c>
      <c r="E1722">
        <v>76768</v>
      </c>
      <c r="F1722" t="s">
        <v>10</v>
      </c>
    </row>
    <row r="1723" spans="1:6" x14ac:dyDescent="0.2">
      <c r="A1723">
        <v>2019</v>
      </c>
      <c r="B1723" t="s">
        <v>61</v>
      </c>
      <c r="C1723" t="s">
        <v>52</v>
      </c>
      <c r="D1723">
        <v>21609</v>
      </c>
      <c r="E1723">
        <v>88201</v>
      </c>
      <c r="F1723" t="s">
        <v>10</v>
      </c>
    </row>
    <row r="1724" spans="1:6" x14ac:dyDescent="0.2">
      <c r="A1724">
        <v>2019</v>
      </c>
      <c r="B1724" t="s">
        <v>61</v>
      </c>
      <c r="C1724" t="s">
        <v>53</v>
      </c>
      <c r="D1724">
        <v>17184</v>
      </c>
      <c r="E1724">
        <v>82957</v>
      </c>
      <c r="F1724" t="s">
        <v>10</v>
      </c>
    </row>
    <row r="1725" spans="1:6" x14ac:dyDescent="0.2">
      <c r="A1725">
        <v>2019</v>
      </c>
      <c r="B1725" t="s">
        <v>61</v>
      </c>
      <c r="C1725" t="s">
        <v>54</v>
      </c>
      <c r="D1725">
        <v>3992</v>
      </c>
      <c r="E1725">
        <v>56354</v>
      </c>
      <c r="F1725" t="s">
        <v>10</v>
      </c>
    </row>
    <row r="1726" spans="1:6" x14ac:dyDescent="0.2">
      <c r="A1726">
        <v>2019</v>
      </c>
      <c r="B1726" t="s">
        <v>61</v>
      </c>
      <c r="C1726" t="s">
        <v>55</v>
      </c>
      <c r="D1726">
        <v>13244</v>
      </c>
      <c r="E1726">
        <v>74759</v>
      </c>
      <c r="F1726" t="s">
        <v>8</v>
      </c>
    </row>
    <row r="1727" spans="1:6" x14ac:dyDescent="0.2">
      <c r="A1727">
        <v>2019</v>
      </c>
      <c r="B1727" t="s">
        <v>61</v>
      </c>
      <c r="C1727" t="s">
        <v>56</v>
      </c>
      <c r="D1727">
        <v>2248</v>
      </c>
      <c r="E1727">
        <v>60692</v>
      </c>
      <c r="F1727" t="s">
        <v>8</v>
      </c>
    </row>
    <row r="1728" spans="1:6" x14ac:dyDescent="0.2">
      <c r="A1728">
        <v>2019</v>
      </c>
      <c r="B1728" t="s">
        <v>62</v>
      </c>
      <c r="C1728" t="s">
        <v>7</v>
      </c>
      <c r="D1728">
        <v>21426</v>
      </c>
      <c r="E1728">
        <v>59774</v>
      </c>
      <c r="F1728" t="s">
        <v>10</v>
      </c>
    </row>
    <row r="1729" spans="1:6" x14ac:dyDescent="0.2">
      <c r="A1729">
        <v>2019</v>
      </c>
      <c r="B1729" t="s">
        <v>62</v>
      </c>
      <c r="C1729" t="s">
        <v>9</v>
      </c>
      <c r="D1729">
        <v>31059</v>
      </c>
      <c r="E1729">
        <v>61334</v>
      </c>
      <c r="F1729" t="s">
        <v>8</v>
      </c>
    </row>
    <row r="1730" spans="1:6" x14ac:dyDescent="0.2">
      <c r="A1730">
        <v>2019</v>
      </c>
      <c r="B1730" t="s">
        <v>62</v>
      </c>
      <c r="C1730" t="s">
        <v>11</v>
      </c>
      <c r="D1730">
        <v>13845</v>
      </c>
      <c r="E1730">
        <v>65263</v>
      </c>
      <c r="F1730" t="s">
        <v>8</v>
      </c>
    </row>
    <row r="1731" spans="1:6" x14ac:dyDescent="0.2">
      <c r="A1731">
        <v>2019</v>
      </c>
      <c r="B1731" t="s">
        <v>62</v>
      </c>
      <c r="C1731" t="s">
        <v>12</v>
      </c>
      <c r="D1731">
        <v>188712</v>
      </c>
      <c r="E1731">
        <v>92955</v>
      </c>
      <c r="F1731" t="s">
        <v>10</v>
      </c>
    </row>
    <row r="1732" spans="1:6" x14ac:dyDescent="0.2">
      <c r="A1732">
        <v>2019</v>
      </c>
      <c r="B1732" t="s">
        <v>62</v>
      </c>
      <c r="C1732" t="s">
        <v>13</v>
      </c>
      <c r="D1732">
        <v>50576</v>
      </c>
      <c r="E1732">
        <v>84698</v>
      </c>
      <c r="F1732" t="s">
        <v>10</v>
      </c>
    </row>
    <row r="1733" spans="1:6" x14ac:dyDescent="0.2">
      <c r="A1733">
        <v>2019</v>
      </c>
      <c r="B1733" t="s">
        <v>62</v>
      </c>
      <c r="C1733" t="s">
        <v>14</v>
      </c>
      <c r="D1733">
        <v>22807</v>
      </c>
      <c r="E1733">
        <v>93307</v>
      </c>
      <c r="F1733" t="s">
        <v>8</v>
      </c>
    </row>
    <row r="1734" spans="1:6" x14ac:dyDescent="0.2">
      <c r="A1734">
        <v>2019</v>
      </c>
      <c r="B1734" t="s">
        <v>62</v>
      </c>
      <c r="C1734" t="s">
        <v>15</v>
      </c>
      <c r="D1734">
        <v>8644</v>
      </c>
      <c r="E1734">
        <v>86600</v>
      </c>
      <c r="F1734" t="s">
        <v>8</v>
      </c>
    </row>
    <row r="1735" spans="1:6" x14ac:dyDescent="0.2">
      <c r="A1735">
        <v>2019</v>
      </c>
      <c r="B1735" t="s">
        <v>62</v>
      </c>
      <c r="C1735" t="s">
        <v>16</v>
      </c>
      <c r="D1735">
        <v>156978</v>
      </c>
      <c r="E1735">
        <v>64653</v>
      </c>
      <c r="F1735" t="s">
        <v>10</v>
      </c>
    </row>
    <row r="1736" spans="1:6" x14ac:dyDescent="0.2">
      <c r="A1736">
        <v>2019</v>
      </c>
      <c r="B1736" t="s">
        <v>62</v>
      </c>
      <c r="C1736" t="s">
        <v>17</v>
      </c>
      <c r="D1736">
        <v>54102</v>
      </c>
      <c r="E1736">
        <v>70724</v>
      </c>
      <c r="F1736" t="s">
        <v>8</v>
      </c>
    </row>
    <row r="1737" spans="1:6" x14ac:dyDescent="0.2">
      <c r="A1737">
        <v>2019</v>
      </c>
      <c r="B1737" t="s">
        <v>62</v>
      </c>
      <c r="C1737" t="s">
        <v>18</v>
      </c>
      <c r="D1737">
        <v>11075</v>
      </c>
      <c r="E1737">
        <v>54653</v>
      </c>
      <c r="F1737" t="s">
        <v>10</v>
      </c>
    </row>
    <row r="1738" spans="1:6" x14ac:dyDescent="0.2">
      <c r="A1738">
        <v>2019</v>
      </c>
      <c r="B1738" t="s">
        <v>62</v>
      </c>
      <c r="C1738" t="s">
        <v>19</v>
      </c>
      <c r="D1738">
        <v>73447</v>
      </c>
      <c r="E1738">
        <v>79829</v>
      </c>
      <c r="F1738" t="s">
        <v>8</v>
      </c>
    </row>
    <row r="1739" spans="1:6" x14ac:dyDescent="0.2">
      <c r="A1739">
        <v>2019</v>
      </c>
      <c r="B1739" t="s">
        <v>62</v>
      </c>
      <c r="C1739" t="s">
        <v>20</v>
      </c>
      <c r="D1739">
        <v>29045</v>
      </c>
      <c r="E1739">
        <v>56796</v>
      </c>
      <c r="F1739" t="s">
        <v>8</v>
      </c>
    </row>
    <row r="1740" spans="1:6" x14ac:dyDescent="0.2">
      <c r="A1740">
        <v>2019</v>
      </c>
      <c r="B1740" t="s">
        <v>62</v>
      </c>
      <c r="C1740" t="s">
        <v>21</v>
      </c>
      <c r="D1740">
        <v>15401</v>
      </c>
      <c r="E1740">
        <v>58293</v>
      </c>
      <c r="F1740" t="s">
        <v>10</v>
      </c>
    </row>
    <row r="1741" spans="1:6" x14ac:dyDescent="0.2">
      <c r="A1741">
        <v>2019</v>
      </c>
      <c r="B1741" t="s">
        <v>62</v>
      </c>
      <c r="C1741" t="s">
        <v>22</v>
      </c>
      <c r="D1741">
        <v>16569</v>
      </c>
      <c r="E1741">
        <v>65048</v>
      </c>
      <c r="F1741" t="s">
        <v>10</v>
      </c>
    </row>
    <row r="1742" spans="1:6" x14ac:dyDescent="0.2">
      <c r="A1742">
        <v>2019</v>
      </c>
      <c r="B1742" t="s">
        <v>62</v>
      </c>
      <c r="C1742" t="s">
        <v>23</v>
      </c>
      <c r="D1742">
        <v>20206</v>
      </c>
      <c r="E1742">
        <v>54829</v>
      </c>
      <c r="F1742" t="s">
        <v>8</v>
      </c>
    </row>
    <row r="1743" spans="1:6" x14ac:dyDescent="0.2">
      <c r="A1743">
        <v>2019</v>
      </c>
      <c r="B1743" t="s">
        <v>62</v>
      </c>
      <c r="C1743" t="s">
        <v>24</v>
      </c>
      <c r="D1743">
        <v>24001</v>
      </c>
      <c r="E1743">
        <v>61218</v>
      </c>
      <c r="F1743" t="s">
        <v>8</v>
      </c>
    </row>
    <row r="1744" spans="1:6" x14ac:dyDescent="0.2">
      <c r="A1744">
        <v>2019</v>
      </c>
      <c r="B1744" t="s">
        <v>62</v>
      </c>
      <c r="C1744" t="s">
        <v>25</v>
      </c>
      <c r="D1744">
        <v>9912</v>
      </c>
      <c r="E1744">
        <v>61405</v>
      </c>
      <c r="F1744" t="s">
        <v>10</v>
      </c>
    </row>
    <row r="1745" spans="1:6" x14ac:dyDescent="0.2">
      <c r="A1745">
        <v>2019</v>
      </c>
      <c r="B1745" t="s">
        <v>62</v>
      </c>
      <c r="C1745" t="s">
        <v>26</v>
      </c>
      <c r="D1745">
        <v>42175</v>
      </c>
      <c r="E1745">
        <v>83259</v>
      </c>
      <c r="F1745" t="s">
        <v>10</v>
      </c>
    </row>
    <row r="1746" spans="1:6" x14ac:dyDescent="0.2">
      <c r="A1746">
        <v>2019</v>
      </c>
      <c r="B1746" t="s">
        <v>62</v>
      </c>
      <c r="C1746" t="s">
        <v>27</v>
      </c>
      <c r="D1746">
        <v>47186</v>
      </c>
      <c r="E1746">
        <v>108580</v>
      </c>
      <c r="F1746" t="s">
        <v>10</v>
      </c>
    </row>
    <row r="1747" spans="1:6" x14ac:dyDescent="0.2">
      <c r="A1747">
        <v>2019</v>
      </c>
      <c r="B1747" t="s">
        <v>62</v>
      </c>
      <c r="C1747" t="s">
        <v>28</v>
      </c>
      <c r="D1747">
        <v>42271</v>
      </c>
      <c r="E1747">
        <v>74677</v>
      </c>
      <c r="F1747" t="s">
        <v>10</v>
      </c>
    </row>
    <row r="1748" spans="1:6" x14ac:dyDescent="0.2">
      <c r="A1748">
        <v>2019</v>
      </c>
      <c r="B1748" t="s">
        <v>62</v>
      </c>
      <c r="C1748" t="s">
        <v>29</v>
      </c>
      <c r="D1748">
        <v>29916</v>
      </c>
      <c r="E1748">
        <v>86794</v>
      </c>
      <c r="F1748" t="s">
        <v>10</v>
      </c>
    </row>
    <row r="1749" spans="1:6" x14ac:dyDescent="0.2">
      <c r="A1749">
        <v>2019</v>
      </c>
      <c r="B1749" t="s">
        <v>62</v>
      </c>
      <c r="C1749" t="s">
        <v>30</v>
      </c>
      <c r="D1749">
        <v>11953</v>
      </c>
      <c r="E1749">
        <v>47461</v>
      </c>
      <c r="F1749" t="s">
        <v>8</v>
      </c>
    </row>
    <row r="1750" spans="1:6" x14ac:dyDescent="0.2">
      <c r="A1750">
        <v>2019</v>
      </c>
      <c r="B1750" t="s">
        <v>62</v>
      </c>
      <c r="C1750" t="s">
        <v>31</v>
      </c>
      <c r="D1750">
        <v>33699</v>
      </c>
      <c r="E1750">
        <v>69932</v>
      </c>
      <c r="F1750" t="s">
        <v>8</v>
      </c>
    </row>
    <row r="1751" spans="1:6" x14ac:dyDescent="0.2">
      <c r="A1751">
        <v>2019</v>
      </c>
      <c r="B1751" t="s">
        <v>62</v>
      </c>
      <c r="C1751" t="s">
        <v>32</v>
      </c>
      <c r="D1751">
        <v>8994</v>
      </c>
      <c r="E1751">
        <v>56921</v>
      </c>
      <c r="F1751" t="s">
        <v>10</v>
      </c>
    </row>
    <row r="1752" spans="1:6" x14ac:dyDescent="0.2">
      <c r="A1752">
        <v>2019</v>
      </c>
      <c r="B1752" t="s">
        <v>62</v>
      </c>
      <c r="C1752" t="s">
        <v>33</v>
      </c>
      <c r="D1752">
        <v>11395</v>
      </c>
      <c r="E1752">
        <v>65204</v>
      </c>
      <c r="F1752" t="s">
        <v>8</v>
      </c>
    </row>
    <row r="1753" spans="1:6" x14ac:dyDescent="0.2">
      <c r="A1753">
        <v>2019</v>
      </c>
      <c r="B1753" t="s">
        <v>62</v>
      </c>
      <c r="C1753" t="s">
        <v>34</v>
      </c>
      <c r="D1753">
        <v>19521</v>
      </c>
      <c r="E1753">
        <v>64283</v>
      </c>
      <c r="F1753" t="s">
        <v>8</v>
      </c>
    </row>
    <row r="1754" spans="1:6" x14ac:dyDescent="0.2">
      <c r="A1754">
        <v>2019</v>
      </c>
      <c r="B1754" t="s">
        <v>62</v>
      </c>
      <c r="C1754" t="s">
        <v>35</v>
      </c>
      <c r="D1754">
        <v>11938</v>
      </c>
      <c r="E1754">
        <v>81584</v>
      </c>
      <c r="F1754" t="s">
        <v>10</v>
      </c>
    </row>
    <row r="1755" spans="1:6" x14ac:dyDescent="0.2">
      <c r="A1755">
        <v>2019</v>
      </c>
      <c r="B1755" t="s">
        <v>62</v>
      </c>
      <c r="C1755" t="s">
        <v>36</v>
      </c>
      <c r="D1755">
        <v>50907</v>
      </c>
      <c r="E1755">
        <v>94404</v>
      </c>
      <c r="F1755" t="s">
        <v>10</v>
      </c>
    </row>
    <row r="1756" spans="1:6" x14ac:dyDescent="0.2">
      <c r="A1756">
        <v>2019</v>
      </c>
      <c r="B1756" t="s">
        <v>62</v>
      </c>
      <c r="C1756" t="s">
        <v>37</v>
      </c>
      <c r="D1756">
        <v>10062</v>
      </c>
      <c r="E1756">
        <v>66086</v>
      </c>
      <c r="F1756" t="s">
        <v>8</v>
      </c>
    </row>
    <row r="1757" spans="1:6" x14ac:dyDescent="0.2">
      <c r="A1757">
        <v>2019</v>
      </c>
      <c r="B1757" t="s">
        <v>62</v>
      </c>
      <c r="C1757" t="s">
        <v>38</v>
      </c>
      <c r="D1757">
        <v>111646</v>
      </c>
      <c r="E1757">
        <v>98549</v>
      </c>
      <c r="F1757" t="s">
        <v>8</v>
      </c>
    </row>
    <row r="1758" spans="1:6" x14ac:dyDescent="0.2">
      <c r="A1758">
        <v>2019</v>
      </c>
      <c r="B1758" t="s">
        <v>62</v>
      </c>
      <c r="C1758" t="s">
        <v>39</v>
      </c>
      <c r="D1758">
        <v>57179</v>
      </c>
      <c r="E1758">
        <v>68617</v>
      </c>
      <c r="F1758" t="s">
        <v>10</v>
      </c>
    </row>
    <row r="1759" spans="1:6" x14ac:dyDescent="0.2">
      <c r="A1759">
        <v>2019</v>
      </c>
      <c r="B1759" t="s">
        <v>62</v>
      </c>
      <c r="C1759" t="s">
        <v>40</v>
      </c>
      <c r="D1759">
        <v>4917</v>
      </c>
      <c r="E1759">
        <v>65438</v>
      </c>
      <c r="F1759" t="s">
        <v>8</v>
      </c>
    </row>
    <row r="1760" spans="1:6" x14ac:dyDescent="0.2">
      <c r="A1760">
        <v>2019</v>
      </c>
      <c r="B1760" t="s">
        <v>62</v>
      </c>
      <c r="C1760" t="s">
        <v>41</v>
      </c>
      <c r="D1760">
        <v>52650</v>
      </c>
      <c r="E1760">
        <v>68445</v>
      </c>
      <c r="F1760" t="s">
        <v>10</v>
      </c>
    </row>
    <row r="1761" spans="1:6" x14ac:dyDescent="0.2">
      <c r="A1761">
        <v>2019</v>
      </c>
      <c r="B1761" t="s">
        <v>62</v>
      </c>
      <c r="C1761" t="s">
        <v>42</v>
      </c>
      <c r="D1761">
        <v>20434</v>
      </c>
      <c r="E1761">
        <v>56640</v>
      </c>
      <c r="F1761" t="s">
        <v>8</v>
      </c>
    </row>
    <row r="1762" spans="1:6" x14ac:dyDescent="0.2">
      <c r="A1762">
        <v>2019</v>
      </c>
      <c r="B1762" t="s">
        <v>62</v>
      </c>
      <c r="C1762" t="s">
        <v>43</v>
      </c>
      <c r="D1762">
        <v>24942</v>
      </c>
      <c r="E1762">
        <v>73873</v>
      </c>
      <c r="F1762" t="s">
        <v>8</v>
      </c>
    </row>
    <row r="1763" spans="1:6" x14ac:dyDescent="0.2">
      <c r="A1763">
        <v>2019</v>
      </c>
      <c r="B1763" t="s">
        <v>62</v>
      </c>
      <c r="C1763" t="s">
        <v>44</v>
      </c>
      <c r="D1763">
        <v>61779</v>
      </c>
      <c r="E1763">
        <v>82029</v>
      </c>
      <c r="F1763" t="s">
        <v>10</v>
      </c>
    </row>
    <row r="1764" spans="1:6" x14ac:dyDescent="0.2">
      <c r="A1764">
        <v>2019</v>
      </c>
      <c r="B1764" t="s">
        <v>62</v>
      </c>
      <c r="C1764" t="s">
        <v>45</v>
      </c>
      <c r="D1764">
        <v>8350</v>
      </c>
      <c r="E1764">
        <v>73763</v>
      </c>
      <c r="F1764" t="s">
        <v>10</v>
      </c>
    </row>
    <row r="1765" spans="1:6" x14ac:dyDescent="0.2">
      <c r="A1765">
        <v>2019</v>
      </c>
      <c r="B1765" t="s">
        <v>62</v>
      </c>
      <c r="C1765" t="s">
        <v>46</v>
      </c>
      <c r="D1765">
        <v>25902</v>
      </c>
      <c r="E1765">
        <v>55505</v>
      </c>
      <c r="F1765" t="s">
        <v>8</v>
      </c>
    </row>
    <row r="1766" spans="1:6" x14ac:dyDescent="0.2">
      <c r="A1766">
        <v>2019</v>
      </c>
      <c r="B1766" t="s">
        <v>62</v>
      </c>
      <c r="C1766" t="s">
        <v>47</v>
      </c>
      <c r="D1766">
        <v>5030</v>
      </c>
      <c r="E1766">
        <v>61293</v>
      </c>
      <c r="F1766" t="s">
        <v>8</v>
      </c>
    </row>
    <row r="1767" spans="1:6" x14ac:dyDescent="0.2">
      <c r="A1767">
        <v>2019</v>
      </c>
      <c r="B1767" t="s">
        <v>62</v>
      </c>
      <c r="C1767" t="s">
        <v>48</v>
      </c>
      <c r="D1767">
        <v>28315</v>
      </c>
      <c r="E1767">
        <v>62172</v>
      </c>
      <c r="F1767" t="s">
        <v>10</v>
      </c>
    </row>
    <row r="1768" spans="1:6" x14ac:dyDescent="0.2">
      <c r="A1768">
        <v>2019</v>
      </c>
      <c r="B1768" t="s">
        <v>62</v>
      </c>
      <c r="C1768" t="s">
        <v>49</v>
      </c>
      <c r="D1768">
        <v>129242</v>
      </c>
      <c r="E1768">
        <v>77507</v>
      </c>
      <c r="F1768" t="s">
        <v>10</v>
      </c>
    </row>
    <row r="1769" spans="1:6" x14ac:dyDescent="0.2">
      <c r="A1769">
        <v>2019</v>
      </c>
      <c r="B1769" t="s">
        <v>62</v>
      </c>
      <c r="C1769" t="s">
        <v>50</v>
      </c>
      <c r="D1769">
        <v>21911</v>
      </c>
      <c r="E1769">
        <v>62815</v>
      </c>
      <c r="F1769" t="s">
        <v>10</v>
      </c>
    </row>
    <row r="1770" spans="1:6" x14ac:dyDescent="0.2">
      <c r="A1770">
        <v>2019</v>
      </c>
      <c r="B1770" t="s">
        <v>62</v>
      </c>
      <c r="C1770" t="s">
        <v>51</v>
      </c>
      <c r="D1770">
        <v>5488</v>
      </c>
      <c r="E1770">
        <v>69457</v>
      </c>
      <c r="F1770" t="s">
        <v>10</v>
      </c>
    </row>
    <row r="1771" spans="1:6" x14ac:dyDescent="0.2">
      <c r="A1771">
        <v>2019</v>
      </c>
      <c r="B1771" t="s">
        <v>62</v>
      </c>
      <c r="C1771" t="s">
        <v>52</v>
      </c>
      <c r="D1771">
        <v>57146</v>
      </c>
      <c r="E1771">
        <v>90971</v>
      </c>
      <c r="F1771" t="s">
        <v>10</v>
      </c>
    </row>
    <row r="1772" spans="1:6" x14ac:dyDescent="0.2">
      <c r="A1772">
        <v>2019</v>
      </c>
      <c r="B1772" t="s">
        <v>62</v>
      </c>
      <c r="C1772" t="s">
        <v>53</v>
      </c>
      <c r="D1772">
        <v>39177</v>
      </c>
      <c r="E1772">
        <v>82348</v>
      </c>
      <c r="F1772" t="s">
        <v>8</v>
      </c>
    </row>
    <row r="1773" spans="1:6" x14ac:dyDescent="0.2">
      <c r="A1773">
        <v>2019</v>
      </c>
      <c r="B1773" t="s">
        <v>62</v>
      </c>
      <c r="C1773" t="s">
        <v>54</v>
      </c>
      <c r="D1773">
        <v>8077</v>
      </c>
      <c r="E1773">
        <v>54213</v>
      </c>
      <c r="F1773" t="s">
        <v>8</v>
      </c>
    </row>
    <row r="1774" spans="1:6" x14ac:dyDescent="0.2">
      <c r="A1774">
        <v>2019</v>
      </c>
      <c r="B1774" t="s">
        <v>62</v>
      </c>
      <c r="C1774" t="s">
        <v>55</v>
      </c>
      <c r="D1774">
        <v>23769</v>
      </c>
      <c r="E1774">
        <v>63868</v>
      </c>
      <c r="F1774" t="s">
        <v>10</v>
      </c>
    </row>
    <row r="1775" spans="1:6" x14ac:dyDescent="0.2">
      <c r="A1775">
        <v>2019</v>
      </c>
      <c r="B1775" t="s">
        <v>62</v>
      </c>
      <c r="C1775" t="s">
        <v>56</v>
      </c>
      <c r="D1775">
        <v>4417</v>
      </c>
      <c r="E1775">
        <v>56226</v>
      </c>
      <c r="F1775" t="s">
        <v>8</v>
      </c>
    </row>
    <row r="1776" spans="1:6" x14ac:dyDescent="0.2">
      <c r="A1776">
        <v>2019</v>
      </c>
      <c r="B1776" t="s">
        <v>63</v>
      </c>
      <c r="C1776" t="s">
        <v>7</v>
      </c>
      <c r="D1776">
        <v>12429</v>
      </c>
      <c r="E1776">
        <v>51641</v>
      </c>
      <c r="F1776" t="s">
        <v>8</v>
      </c>
    </row>
    <row r="1777" spans="1:6" x14ac:dyDescent="0.2">
      <c r="A1777">
        <v>2019</v>
      </c>
      <c r="B1777" t="s">
        <v>63</v>
      </c>
      <c r="C1777" t="s">
        <v>9</v>
      </c>
      <c r="D1777">
        <v>16509</v>
      </c>
      <c r="E1777">
        <v>56240</v>
      </c>
      <c r="F1777" t="s">
        <v>10</v>
      </c>
    </row>
    <row r="1778" spans="1:6" x14ac:dyDescent="0.2">
      <c r="A1778">
        <v>2019</v>
      </c>
      <c r="B1778" t="s">
        <v>63</v>
      </c>
      <c r="C1778" t="s">
        <v>11</v>
      </c>
      <c r="D1778">
        <v>15762</v>
      </c>
      <c r="E1778">
        <v>47521</v>
      </c>
      <c r="F1778" t="s">
        <v>10</v>
      </c>
    </row>
    <row r="1779" spans="1:6" x14ac:dyDescent="0.2">
      <c r="A1779">
        <v>2019</v>
      </c>
      <c r="B1779" t="s">
        <v>63</v>
      </c>
      <c r="C1779" t="s">
        <v>12</v>
      </c>
      <c r="D1779">
        <v>593987</v>
      </c>
      <c r="E1779">
        <v>56766</v>
      </c>
      <c r="F1779" t="s">
        <v>8</v>
      </c>
    </row>
    <row r="1780" spans="1:6" x14ac:dyDescent="0.2">
      <c r="A1780">
        <v>2019</v>
      </c>
      <c r="B1780" t="s">
        <v>63</v>
      </c>
      <c r="C1780" t="s">
        <v>13</v>
      </c>
      <c r="D1780">
        <v>21356</v>
      </c>
      <c r="E1780">
        <v>54754</v>
      </c>
      <c r="F1780" t="s">
        <v>8</v>
      </c>
    </row>
    <row r="1781" spans="1:6" x14ac:dyDescent="0.2">
      <c r="A1781">
        <v>2019</v>
      </c>
      <c r="B1781" t="s">
        <v>63</v>
      </c>
      <c r="C1781" t="s">
        <v>14</v>
      </c>
      <c r="D1781">
        <v>12701</v>
      </c>
      <c r="E1781">
        <v>59993</v>
      </c>
      <c r="F1781" t="s">
        <v>10</v>
      </c>
    </row>
    <row r="1782" spans="1:6" x14ac:dyDescent="0.2">
      <c r="A1782">
        <v>2019</v>
      </c>
      <c r="B1782" t="s">
        <v>63</v>
      </c>
      <c r="C1782" t="s">
        <v>15</v>
      </c>
      <c r="D1782">
        <v>4626</v>
      </c>
      <c r="E1782">
        <v>59083</v>
      </c>
      <c r="F1782" t="s">
        <v>8</v>
      </c>
    </row>
    <row r="1783" spans="1:6" x14ac:dyDescent="0.2">
      <c r="A1783">
        <v>2019</v>
      </c>
      <c r="B1783" t="s">
        <v>63</v>
      </c>
      <c r="C1783" t="s">
        <v>16</v>
      </c>
      <c r="D1783">
        <v>71929</v>
      </c>
      <c r="E1783">
        <v>55450</v>
      </c>
      <c r="F1783" t="s">
        <v>10</v>
      </c>
    </row>
    <row r="1784" spans="1:6" x14ac:dyDescent="0.2">
      <c r="A1784">
        <v>2019</v>
      </c>
      <c r="B1784" t="s">
        <v>63</v>
      </c>
      <c r="C1784" t="s">
        <v>17</v>
      </c>
      <c r="D1784">
        <v>28426</v>
      </c>
      <c r="E1784">
        <v>56819</v>
      </c>
      <c r="F1784" t="s">
        <v>8</v>
      </c>
    </row>
    <row r="1785" spans="1:6" x14ac:dyDescent="0.2">
      <c r="A1785">
        <v>2019</v>
      </c>
      <c r="B1785" t="s">
        <v>63</v>
      </c>
      <c r="C1785" t="s">
        <v>18</v>
      </c>
      <c r="D1785">
        <v>7292</v>
      </c>
      <c r="E1785">
        <v>46927</v>
      </c>
      <c r="F1785" t="s">
        <v>8</v>
      </c>
    </row>
    <row r="1786" spans="1:6" x14ac:dyDescent="0.2">
      <c r="A1786">
        <v>2019</v>
      </c>
      <c r="B1786" t="s">
        <v>63</v>
      </c>
      <c r="C1786" t="s">
        <v>19</v>
      </c>
      <c r="D1786">
        <v>34414</v>
      </c>
      <c r="E1786">
        <v>55347</v>
      </c>
      <c r="F1786" t="s">
        <v>10</v>
      </c>
    </row>
    <row r="1787" spans="1:6" x14ac:dyDescent="0.2">
      <c r="A1787">
        <v>2019</v>
      </c>
      <c r="B1787" t="s">
        <v>63</v>
      </c>
      <c r="C1787" t="s">
        <v>20</v>
      </c>
      <c r="D1787">
        <v>15254</v>
      </c>
      <c r="E1787">
        <v>52791</v>
      </c>
      <c r="F1787" t="s">
        <v>10</v>
      </c>
    </row>
    <row r="1788" spans="1:6" x14ac:dyDescent="0.2">
      <c r="A1788">
        <v>2019</v>
      </c>
      <c r="B1788" t="s">
        <v>63</v>
      </c>
      <c r="C1788" t="s">
        <v>21</v>
      </c>
      <c r="D1788">
        <v>11324</v>
      </c>
      <c r="E1788">
        <v>48092</v>
      </c>
      <c r="F1788" t="s">
        <v>8</v>
      </c>
    </row>
    <row r="1789" spans="1:6" x14ac:dyDescent="0.2">
      <c r="A1789">
        <v>2019</v>
      </c>
      <c r="B1789" t="s">
        <v>63</v>
      </c>
      <c r="C1789" t="s">
        <v>22</v>
      </c>
      <c r="D1789">
        <v>10129</v>
      </c>
      <c r="E1789">
        <v>47465</v>
      </c>
      <c r="F1789" t="s">
        <v>8</v>
      </c>
    </row>
    <row r="1790" spans="1:6" x14ac:dyDescent="0.2">
      <c r="A1790">
        <v>2019</v>
      </c>
      <c r="B1790" t="s">
        <v>63</v>
      </c>
      <c r="C1790" t="s">
        <v>23</v>
      </c>
      <c r="D1790">
        <v>17849</v>
      </c>
      <c r="E1790">
        <v>53340</v>
      </c>
      <c r="F1790" t="s">
        <v>10</v>
      </c>
    </row>
    <row r="1791" spans="1:6" x14ac:dyDescent="0.2">
      <c r="A1791">
        <v>2019</v>
      </c>
      <c r="B1791" t="s">
        <v>63</v>
      </c>
      <c r="C1791" t="s">
        <v>24</v>
      </c>
      <c r="D1791">
        <v>15003</v>
      </c>
      <c r="E1791">
        <v>48305</v>
      </c>
      <c r="F1791" t="s">
        <v>10</v>
      </c>
    </row>
    <row r="1792" spans="1:6" x14ac:dyDescent="0.2">
      <c r="A1792">
        <v>2019</v>
      </c>
      <c r="B1792" t="s">
        <v>63</v>
      </c>
      <c r="C1792" t="s">
        <v>25</v>
      </c>
      <c r="D1792">
        <v>6292</v>
      </c>
      <c r="E1792">
        <v>51937</v>
      </c>
      <c r="F1792" t="s">
        <v>10</v>
      </c>
    </row>
    <row r="1793" spans="1:6" x14ac:dyDescent="0.2">
      <c r="A1793">
        <v>2019</v>
      </c>
      <c r="B1793" t="s">
        <v>63</v>
      </c>
      <c r="C1793" t="s">
        <v>26</v>
      </c>
      <c r="D1793">
        <v>20270</v>
      </c>
      <c r="E1793">
        <v>59201</v>
      </c>
      <c r="F1793" t="s">
        <v>10</v>
      </c>
    </row>
    <row r="1794" spans="1:6" x14ac:dyDescent="0.2">
      <c r="A1794">
        <v>2019</v>
      </c>
      <c r="B1794" t="s">
        <v>63</v>
      </c>
      <c r="C1794" t="s">
        <v>27</v>
      </c>
      <c r="D1794">
        <v>61589</v>
      </c>
      <c r="E1794">
        <v>63794</v>
      </c>
      <c r="F1794" t="s">
        <v>10</v>
      </c>
    </row>
    <row r="1795" spans="1:6" x14ac:dyDescent="0.2">
      <c r="A1795">
        <v>2019</v>
      </c>
      <c r="B1795" t="s">
        <v>63</v>
      </c>
      <c r="C1795" t="s">
        <v>28</v>
      </c>
      <c r="D1795">
        <v>24957</v>
      </c>
      <c r="E1795">
        <v>54406</v>
      </c>
      <c r="F1795" t="s">
        <v>8</v>
      </c>
    </row>
    <row r="1796" spans="1:6" x14ac:dyDescent="0.2">
      <c r="A1796">
        <v>2019</v>
      </c>
      <c r="B1796" t="s">
        <v>63</v>
      </c>
      <c r="C1796" t="s">
        <v>29</v>
      </c>
      <c r="D1796">
        <v>17543</v>
      </c>
      <c r="E1796">
        <v>55720</v>
      </c>
      <c r="F1796" t="s">
        <v>8</v>
      </c>
    </row>
    <row r="1797" spans="1:6" x14ac:dyDescent="0.2">
      <c r="A1797">
        <v>2019</v>
      </c>
      <c r="B1797" t="s">
        <v>63</v>
      </c>
      <c r="C1797" t="s">
        <v>30</v>
      </c>
      <c r="D1797">
        <v>7420</v>
      </c>
      <c r="E1797">
        <v>46426</v>
      </c>
      <c r="F1797" t="s">
        <v>10</v>
      </c>
    </row>
    <row r="1798" spans="1:6" x14ac:dyDescent="0.2">
      <c r="A1798">
        <v>2019</v>
      </c>
      <c r="B1798" t="s">
        <v>63</v>
      </c>
      <c r="C1798" t="s">
        <v>31</v>
      </c>
      <c r="D1798">
        <v>48626</v>
      </c>
      <c r="E1798">
        <v>50800</v>
      </c>
      <c r="F1798" t="s">
        <v>8</v>
      </c>
    </row>
    <row r="1799" spans="1:6" x14ac:dyDescent="0.2">
      <c r="A1799">
        <v>2019</v>
      </c>
      <c r="B1799" t="s">
        <v>63</v>
      </c>
      <c r="C1799" t="s">
        <v>32</v>
      </c>
      <c r="D1799">
        <v>4448</v>
      </c>
      <c r="E1799">
        <v>52171</v>
      </c>
      <c r="F1799" t="s">
        <v>8</v>
      </c>
    </row>
    <row r="1800" spans="1:6" x14ac:dyDescent="0.2">
      <c r="A1800">
        <v>2019</v>
      </c>
      <c r="B1800" t="s">
        <v>63</v>
      </c>
      <c r="C1800" t="s">
        <v>33</v>
      </c>
      <c r="D1800">
        <v>13241</v>
      </c>
      <c r="E1800">
        <v>50565</v>
      </c>
      <c r="F1800" t="s">
        <v>10</v>
      </c>
    </row>
    <row r="1801" spans="1:6" x14ac:dyDescent="0.2">
      <c r="A1801">
        <v>2019</v>
      </c>
      <c r="B1801" t="s">
        <v>63</v>
      </c>
      <c r="C1801" t="s">
        <v>34</v>
      </c>
      <c r="D1801">
        <v>8681</v>
      </c>
      <c r="E1801">
        <v>59119</v>
      </c>
      <c r="F1801" t="s">
        <v>10</v>
      </c>
    </row>
    <row r="1802" spans="1:6" x14ac:dyDescent="0.2">
      <c r="A1802">
        <v>2019</v>
      </c>
      <c r="B1802" t="s">
        <v>63</v>
      </c>
      <c r="C1802" t="s">
        <v>35</v>
      </c>
      <c r="D1802">
        <v>4635</v>
      </c>
      <c r="E1802">
        <v>60599</v>
      </c>
      <c r="F1802" t="s">
        <v>8</v>
      </c>
    </row>
    <row r="1803" spans="1:6" x14ac:dyDescent="0.2">
      <c r="A1803">
        <v>2019</v>
      </c>
      <c r="B1803" t="s">
        <v>63</v>
      </c>
      <c r="C1803" t="s">
        <v>36</v>
      </c>
      <c r="D1803">
        <v>33411</v>
      </c>
      <c r="E1803">
        <v>58138</v>
      </c>
      <c r="F1803" t="s">
        <v>8</v>
      </c>
    </row>
    <row r="1804" spans="1:6" x14ac:dyDescent="0.2">
      <c r="A1804">
        <v>2019</v>
      </c>
      <c r="B1804" t="s">
        <v>63</v>
      </c>
      <c r="C1804" t="s">
        <v>37</v>
      </c>
      <c r="D1804">
        <v>9629</v>
      </c>
      <c r="E1804">
        <v>46621</v>
      </c>
      <c r="F1804" t="s">
        <v>10</v>
      </c>
    </row>
    <row r="1805" spans="1:6" x14ac:dyDescent="0.2">
      <c r="A1805">
        <v>2019</v>
      </c>
      <c r="B1805" t="s">
        <v>63</v>
      </c>
      <c r="C1805" t="s">
        <v>38</v>
      </c>
      <c r="D1805">
        <v>67533</v>
      </c>
      <c r="E1805">
        <v>57932</v>
      </c>
      <c r="F1805" t="s">
        <v>8</v>
      </c>
    </row>
    <row r="1806" spans="1:6" x14ac:dyDescent="0.2">
      <c r="A1806">
        <v>2019</v>
      </c>
      <c r="B1806" t="s">
        <v>63</v>
      </c>
      <c r="C1806" t="s">
        <v>39</v>
      </c>
      <c r="D1806">
        <v>26885</v>
      </c>
      <c r="E1806">
        <v>53135</v>
      </c>
      <c r="F1806" t="s">
        <v>10</v>
      </c>
    </row>
    <row r="1807" spans="1:6" x14ac:dyDescent="0.2">
      <c r="A1807">
        <v>2019</v>
      </c>
      <c r="B1807" t="s">
        <v>63</v>
      </c>
      <c r="C1807" t="s">
        <v>40</v>
      </c>
      <c r="D1807">
        <v>2484</v>
      </c>
      <c r="E1807">
        <v>55915</v>
      </c>
      <c r="F1807" t="s">
        <v>8</v>
      </c>
    </row>
    <row r="1808" spans="1:6" x14ac:dyDescent="0.2">
      <c r="A1808">
        <v>2019</v>
      </c>
      <c r="B1808" t="s">
        <v>63</v>
      </c>
      <c r="C1808" t="s">
        <v>41</v>
      </c>
      <c r="D1808">
        <v>34090</v>
      </c>
      <c r="E1808">
        <v>51314</v>
      </c>
      <c r="F1808" t="s">
        <v>8</v>
      </c>
    </row>
    <row r="1809" spans="1:6" x14ac:dyDescent="0.2">
      <c r="A1809">
        <v>2019</v>
      </c>
      <c r="B1809" t="s">
        <v>63</v>
      </c>
      <c r="C1809" t="s">
        <v>42</v>
      </c>
      <c r="D1809">
        <v>13367</v>
      </c>
      <c r="E1809">
        <v>50167</v>
      </c>
      <c r="F1809" t="s">
        <v>10</v>
      </c>
    </row>
    <row r="1810" spans="1:6" x14ac:dyDescent="0.2">
      <c r="A1810">
        <v>2019</v>
      </c>
      <c r="B1810" t="s">
        <v>63</v>
      </c>
      <c r="C1810" t="s">
        <v>43</v>
      </c>
      <c r="D1810">
        <v>15363</v>
      </c>
      <c r="E1810">
        <v>56908</v>
      </c>
      <c r="F1810" t="s">
        <v>10</v>
      </c>
    </row>
    <row r="1811" spans="1:6" x14ac:dyDescent="0.2">
      <c r="A1811">
        <v>2019</v>
      </c>
      <c r="B1811" t="s">
        <v>63</v>
      </c>
      <c r="C1811" t="s">
        <v>44</v>
      </c>
      <c r="D1811">
        <v>58709</v>
      </c>
      <c r="E1811">
        <v>56500</v>
      </c>
      <c r="F1811" t="s">
        <v>8</v>
      </c>
    </row>
    <row r="1812" spans="1:6" x14ac:dyDescent="0.2">
      <c r="A1812">
        <v>2019</v>
      </c>
      <c r="B1812" t="s">
        <v>63</v>
      </c>
      <c r="C1812" t="s">
        <v>45</v>
      </c>
      <c r="D1812">
        <v>4485</v>
      </c>
      <c r="E1812">
        <v>53941</v>
      </c>
      <c r="F1812" t="s">
        <v>8</v>
      </c>
    </row>
    <row r="1813" spans="1:6" x14ac:dyDescent="0.2">
      <c r="A1813">
        <v>2019</v>
      </c>
      <c r="B1813" t="s">
        <v>63</v>
      </c>
      <c r="C1813" t="s">
        <v>46</v>
      </c>
      <c r="D1813">
        <v>11574</v>
      </c>
      <c r="E1813">
        <v>51624</v>
      </c>
      <c r="F1813" t="s">
        <v>10</v>
      </c>
    </row>
    <row r="1814" spans="1:6" x14ac:dyDescent="0.2">
      <c r="A1814">
        <v>2019</v>
      </c>
      <c r="B1814" t="s">
        <v>63</v>
      </c>
      <c r="C1814" t="s">
        <v>47</v>
      </c>
      <c r="D1814">
        <v>2732</v>
      </c>
      <c r="E1814">
        <v>55512</v>
      </c>
      <c r="F1814" t="s">
        <v>10</v>
      </c>
    </row>
    <row r="1815" spans="1:6" x14ac:dyDescent="0.2">
      <c r="A1815">
        <v>2019</v>
      </c>
      <c r="B1815" t="s">
        <v>63</v>
      </c>
      <c r="C1815" t="s">
        <v>48</v>
      </c>
      <c r="D1815">
        <v>15761</v>
      </c>
      <c r="E1815">
        <v>56938</v>
      </c>
      <c r="F1815" t="s">
        <v>10</v>
      </c>
    </row>
    <row r="1816" spans="1:6" x14ac:dyDescent="0.2">
      <c r="A1816">
        <v>2019</v>
      </c>
      <c r="B1816" t="s">
        <v>63</v>
      </c>
      <c r="C1816" t="s">
        <v>49</v>
      </c>
      <c r="D1816">
        <v>87635</v>
      </c>
      <c r="E1816">
        <v>53096</v>
      </c>
      <c r="F1816" t="s">
        <v>10</v>
      </c>
    </row>
    <row r="1817" spans="1:6" x14ac:dyDescent="0.2">
      <c r="A1817">
        <v>2019</v>
      </c>
      <c r="B1817" t="s">
        <v>63</v>
      </c>
      <c r="C1817" t="s">
        <v>50</v>
      </c>
      <c r="D1817">
        <v>11679</v>
      </c>
      <c r="E1817">
        <v>48492</v>
      </c>
      <c r="F1817" t="s">
        <v>10</v>
      </c>
    </row>
    <row r="1818" spans="1:6" x14ac:dyDescent="0.2">
      <c r="A1818">
        <v>2019</v>
      </c>
      <c r="B1818" t="s">
        <v>63</v>
      </c>
      <c r="C1818" t="s">
        <v>51</v>
      </c>
      <c r="D1818">
        <v>2460</v>
      </c>
      <c r="E1818">
        <v>51259</v>
      </c>
      <c r="F1818" t="s">
        <v>8</v>
      </c>
    </row>
    <row r="1819" spans="1:6" x14ac:dyDescent="0.2">
      <c r="A1819">
        <v>2019</v>
      </c>
      <c r="B1819" t="s">
        <v>63</v>
      </c>
      <c r="C1819" t="s">
        <v>52</v>
      </c>
      <c r="D1819">
        <v>42910</v>
      </c>
      <c r="E1819">
        <v>54573</v>
      </c>
      <c r="F1819" t="s">
        <v>8</v>
      </c>
    </row>
    <row r="1820" spans="1:6" x14ac:dyDescent="0.2">
      <c r="A1820">
        <v>2019</v>
      </c>
      <c r="B1820" t="s">
        <v>63</v>
      </c>
      <c r="C1820" t="s">
        <v>53</v>
      </c>
      <c r="D1820">
        <v>56689</v>
      </c>
      <c r="E1820">
        <v>55782</v>
      </c>
      <c r="F1820" t="s">
        <v>10</v>
      </c>
    </row>
    <row r="1821" spans="1:6" x14ac:dyDescent="0.2">
      <c r="A1821">
        <v>2019</v>
      </c>
      <c r="B1821" t="s">
        <v>63</v>
      </c>
      <c r="C1821" t="s">
        <v>54</v>
      </c>
      <c r="D1821">
        <v>5679</v>
      </c>
      <c r="E1821">
        <v>50732</v>
      </c>
      <c r="F1821" t="s">
        <v>8</v>
      </c>
    </row>
    <row r="1822" spans="1:6" x14ac:dyDescent="0.2">
      <c r="A1822">
        <v>2019</v>
      </c>
      <c r="B1822" t="s">
        <v>63</v>
      </c>
      <c r="C1822" t="s">
        <v>55</v>
      </c>
      <c r="D1822">
        <v>25989</v>
      </c>
      <c r="E1822">
        <v>53663</v>
      </c>
      <c r="F1822" t="s">
        <v>8</v>
      </c>
    </row>
    <row r="1823" spans="1:6" x14ac:dyDescent="0.2">
      <c r="A1823">
        <v>2019</v>
      </c>
      <c r="B1823" t="s">
        <v>63</v>
      </c>
      <c r="C1823" t="s">
        <v>56</v>
      </c>
      <c r="D1823">
        <v>3268</v>
      </c>
      <c r="E1823">
        <v>47913</v>
      </c>
      <c r="F1823" t="s">
        <v>10</v>
      </c>
    </row>
    <row r="1824" spans="1:6" x14ac:dyDescent="0.2">
      <c r="A1824">
        <v>2019</v>
      </c>
      <c r="B1824" t="s">
        <v>64</v>
      </c>
      <c r="C1824" t="s">
        <v>7</v>
      </c>
      <c r="D1824">
        <v>10741</v>
      </c>
      <c r="E1824">
        <v>22222</v>
      </c>
      <c r="F1824" t="s">
        <v>10</v>
      </c>
    </row>
    <row r="1825" spans="1:6" x14ac:dyDescent="0.2">
      <c r="A1825">
        <v>2019</v>
      </c>
      <c r="B1825" t="s">
        <v>64</v>
      </c>
      <c r="C1825" t="s">
        <v>9</v>
      </c>
      <c r="D1825">
        <v>12771</v>
      </c>
      <c r="E1825">
        <v>29505</v>
      </c>
      <c r="F1825" t="s">
        <v>8</v>
      </c>
    </row>
    <row r="1826" spans="1:6" x14ac:dyDescent="0.2">
      <c r="A1826">
        <v>2019</v>
      </c>
      <c r="B1826" t="s">
        <v>64</v>
      </c>
      <c r="C1826" t="s">
        <v>11</v>
      </c>
      <c r="D1826">
        <v>7024</v>
      </c>
      <c r="E1826">
        <v>22181</v>
      </c>
      <c r="F1826" t="s">
        <v>8</v>
      </c>
    </row>
    <row r="1827" spans="1:6" x14ac:dyDescent="0.2">
      <c r="A1827">
        <v>2019</v>
      </c>
      <c r="B1827" t="s">
        <v>64</v>
      </c>
      <c r="C1827" t="s">
        <v>12</v>
      </c>
      <c r="D1827">
        <v>103495</v>
      </c>
      <c r="E1827">
        <v>35214</v>
      </c>
      <c r="F1827" t="s">
        <v>10</v>
      </c>
    </row>
    <row r="1828" spans="1:6" x14ac:dyDescent="0.2">
      <c r="A1828">
        <v>2019</v>
      </c>
      <c r="B1828" t="s">
        <v>64</v>
      </c>
      <c r="C1828" t="s">
        <v>13</v>
      </c>
      <c r="D1828">
        <v>16627</v>
      </c>
      <c r="E1828">
        <v>30462</v>
      </c>
      <c r="F1828" t="s">
        <v>8</v>
      </c>
    </row>
    <row r="1829" spans="1:6" x14ac:dyDescent="0.2">
      <c r="A1829">
        <v>2019</v>
      </c>
      <c r="B1829" t="s">
        <v>64</v>
      </c>
      <c r="C1829" t="s">
        <v>14</v>
      </c>
      <c r="D1829">
        <v>10338</v>
      </c>
      <c r="E1829">
        <v>29066</v>
      </c>
      <c r="F1829" t="s">
        <v>10</v>
      </c>
    </row>
    <row r="1830" spans="1:6" x14ac:dyDescent="0.2">
      <c r="A1830">
        <v>2019</v>
      </c>
      <c r="B1830" t="s">
        <v>64</v>
      </c>
      <c r="C1830" t="s">
        <v>15</v>
      </c>
      <c r="D1830">
        <v>2565</v>
      </c>
      <c r="E1830">
        <v>25997</v>
      </c>
      <c r="F1830" t="s">
        <v>8</v>
      </c>
    </row>
    <row r="1831" spans="1:6" x14ac:dyDescent="0.2">
      <c r="A1831">
        <v>2019</v>
      </c>
      <c r="B1831" t="s">
        <v>64</v>
      </c>
      <c r="C1831" t="s">
        <v>16</v>
      </c>
      <c r="D1831">
        <v>55396</v>
      </c>
      <c r="E1831">
        <v>30953</v>
      </c>
      <c r="F1831" t="s">
        <v>8</v>
      </c>
    </row>
    <row r="1832" spans="1:6" x14ac:dyDescent="0.2">
      <c r="A1832">
        <v>2019</v>
      </c>
      <c r="B1832" t="s">
        <v>64</v>
      </c>
      <c r="C1832" t="s">
        <v>17</v>
      </c>
      <c r="D1832">
        <v>23538</v>
      </c>
      <c r="E1832">
        <v>26142</v>
      </c>
      <c r="F1832" t="s">
        <v>10</v>
      </c>
    </row>
    <row r="1833" spans="1:6" x14ac:dyDescent="0.2">
      <c r="A1833">
        <v>2019</v>
      </c>
      <c r="B1833" t="s">
        <v>64</v>
      </c>
      <c r="C1833" t="s">
        <v>18</v>
      </c>
      <c r="D1833">
        <v>4906</v>
      </c>
      <c r="E1833">
        <v>22382</v>
      </c>
      <c r="F1833" t="s">
        <v>10</v>
      </c>
    </row>
    <row r="1834" spans="1:6" x14ac:dyDescent="0.2">
      <c r="A1834">
        <v>2019</v>
      </c>
      <c r="B1834" t="s">
        <v>64</v>
      </c>
      <c r="C1834" t="s">
        <v>19</v>
      </c>
      <c r="D1834">
        <v>32076</v>
      </c>
      <c r="E1834">
        <v>28930</v>
      </c>
      <c r="F1834" t="s">
        <v>8</v>
      </c>
    </row>
    <row r="1835" spans="1:6" x14ac:dyDescent="0.2">
      <c r="A1835">
        <v>2019</v>
      </c>
      <c r="B1835" t="s">
        <v>64</v>
      </c>
      <c r="C1835" t="s">
        <v>20</v>
      </c>
      <c r="D1835">
        <v>15273</v>
      </c>
      <c r="E1835">
        <v>24223</v>
      </c>
      <c r="F1835" t="s">
        <v>8</v>
      </c>
    </row>
    <row r="1836" spans="1:6" x14ac:dyDescent="0.2">
      <c r="A1836">
        <v>2019</v>
      </c>
      <c r="B1836" t="s">
        <v>64</v>
      </c>
      <c r="C1836" t="s">
        <v>21</v>
      </c>
      <c r="D1836">
        <v>8532</v>
      </c>
      <c r="E1836">
        <v>22280</v>
      </c>
      <c r="F1836" t="s">
        <v>10</v>
      </c>
    </row>
    <row r="1837" spans="1:6" x14ac:dyDescent="0.2">
      <c r="A1837">
        <v>2019</v>
      </c>
      <c r="B1837" t="s">
        <v>64</v>
      </c>
      <c r="C1837" t="s">
        <v>22</v>
      </c>
      <c r="D1837">
        <v>6839</v>
      </c>
      <c r="E1837">
        <v>22257</v>
      </c>
      <c r="F1837" t="s">
        <v>10</v>
      </c>
    </row>
    <row r="1838" spans="1:6" x14ac:dyDescent="0.2">
      <c r="A1838">
        <v>2019</v>
      </c>
      <c r="B1838" t="s">
        <v>64</v>
      </c>
      <c r="C1838" t="s">
        <v>23</v>
      </c>
      <c r="D1838">
        <v>10063</v>
      </c>
      <c r="E1838">
        <v>23160</v>
      </c>
      <c r="F1838" t="s">
        <v>10</v>
      </c>
    </row>
    <row r="1839" spans="1:6" x14ac:dyDescent="0.2">
      <c r="A1839">
        <v>2019</v>
      </c>
      <c r="B1839" t="s">
        <v>64</v>
      </c>
      <c r="C1839" t="s">
        <v>24</v>
      </c>
      <c r="D1839">
        <v>12015</v>
      </c>
      <c r="E1839">
        <v>26623</v>
      </c>
      <c r="F1839" t="s">
        <v>10</v>
      </c>
    </row>
    <row r="1840" spans="1:6" x14ac:dyDescent="0.2">
      <c r="A1840">
        <v>2019</v>
      </c>
      <c r="B1840" t="s">
        <v>64</v>
      </c>
      <c r="C1840" t="s">
        <v>25</v>
      </c>
      <c r="D1840">
        <v>5119</v>
      </c>
      <c r="E1840">
        <v>27119</v>
      </c>
      <c r="F1840" t="s">
        <v>10</v>
      </c>
    </row>
    <row r="1841" spans="1:6" x14ac:dyDescent="0.2">
      <c r="A1841">
        <v>2019</v>
      </c>
      <c r="B1841" t="s">
        <v>64</v>
      </c>
      <c r="C1841" t="s">
        <v>26</v>
      </c>
      <c r="D1841">
        <v>14733</v>
      </c>
      <c r="E1841">
        <v>29436</v>
      </c>
      <c r="F1841" t="s">
        <v>8</v>
      </c>
    </row>
    <row r="1842" spans="1:6" x14ac:dyDescent="0.2">
      <c r="A1842">
        <v>2019</v>
      </c>
      <c r="B1842" t="s">
        <v>64</v>
      </c>
      <c r="C1842" t="s">
        <v>27</v>
      </c>
      <c r="D1842">
        <v>20695</v>
      </c>
      <c r="E1842">
        <v>32779</v>
      </c>
      <c r="F1842" t="s">
        <v>8</v>
      </c>
    </row>
    <row r="1843" spans="1:6" x14ac:dyDescent="0.2">
      <c r="A1843">
        <v>2019</v>
      </c>
      <c r="B1843" t="s">
        <v>64</v>
      </c>
      <c r="C1843" t="s">
        <v>28</v>
      </c>
      <c r="D1843">
        <v>21783</v>
      </c>
      <c r="E1843">
        <v>25834</v>
      </c>
      <c r="F1843" t="s">
        <v>10</v>
      </c>
    </row>
    <row r="1844" spans="1:6" x14ac:dyDescent="0.2">
      <c r="A1844">
        <v>2019</v>
      </c>
      <c r="B1844" t="s">
        <v>64</v>
      </c>
      <c r="C1844" t="s">
        <v>29</v>
      </c>
      <c r="D1844">
        <v>14729</v>
      </c>
      <c r="E1844">
        <v>27386</v>
      </c>
      <c r="F1844" t="s">
        <v>8</v>
      </c>
    </row>
    <row r="1845" spans="1:6" x14ac:dyDescent="0.2">
      <c r="A1845">
        <v>2019</v>
      </c>
      <c r="B1845" t="s">
        <v>64</v>
      </c>
      <c r="C1845" t="s">
        <v>30</v>
      </c>
      <c r="D1845">
        <v>6381</v>
      </c>
      <c r="E1845">
        <v>23011</v>
      </c>
      <c r="F1845" t="s">
        <v>8</v>
      </c>
    </row>
    <row r="1846" spans="1:6" x14ac:dyDescent="0.2">
      <c r="A1846">
        <v>2019</v>
      </c>
      <c r="B1846" t="s">
        <v>64</v>
      </c>
      <c r="C1846" t="s">
        <v>31</v>
      </c>
      <c r="D1846">
        <v>14797</v>
      </c>
      <c r="E1846">
        <v>26276</v>
      </c>
      <c r="F1846" t="s">
        <v>10</v>
      </c>
    </row>
    <row r="1847" spans="1:6" x14ac:dyDescent="0.2">
      <c r="A1847">
        <v>2019</v>
      </c>
      <c r="B1847" t="s">
        <v>64</v>
      </c>
      <c r="C1847" t="s">
        <v>32</v>
      </c>
      <c r="D1847">
        <v>4978</v>
      </c>
      <c r="E1847">
        <v>24625</v>
      </c>
      <c r="F1847" t="s">
        <v>10</v>
      </c>
    </row>
    <row r="1848" spans="1:6" x14ac:dyDescent="0.2">
      <c r="A1848">
        <v>2019</v>
      </c>
      <c r="B1848" t="s">
        <v>64</v>
      </c>
      <c r="C1848" t="s">
        <v>33</v>
      </c>
      <c r="D1848">
        <v>5508</v>
      </c>
      <c r="E1848">
        <v>22253</v>
      </c>
      <c r="F1848" t="s">
        <v>8</v>
      </c>
    </row>
    <row r="1849" spans="1:6" x14ac:dyDescent="0.2">
      <c r="A1849">
        <v>2019</v>
      </c>
      <c r="B1849" t="s">
        <v>64</v>
      </c>
      <c r="C1849" t="s">
        <v>34</v>
      </c>
      <c r="D1849">
        <v>8246</v>
      </c>
      <c r="E1849">
        <v>39048</v>
      </c>
      <c r="F1849" t="s">
        <v>8</v>
      </c>
    </row>
    <row r="1850" spans="1:6" x14ac:dyDescent="0.2">
      <c r="A1850">
        <v>2019</v>
      </c>
      <c r="B1850" t="s">
        <v>64</v>
      </c>
      <c r="C1850" t="s">
        <v>35</v>
      </c>
      <c r="D1850">
        <v>4512</v>
      </c>
      <c r="E1850">
        <v>27058</v>
      </c>
      <c r="F1850" t="s">
        <v>10</v>
      </c>
    </row>
    <row r="1851" spans="1:6" x14ac:dyDescent="0.2">
      <c r="A1851">
        <v>2019</v>
      </c>
      <c r="B1851" t="s">
        <v>64</v>
      </c>
      <c r="C1851" t="s">
        <v>36</v>
      </c>
      <c r="D1851">
        <v>23501</v>
      </c>
      <c r="E1851">
        <v>30851</v>
      </c>
      <c r="F1851" t="s">
        <v>8</v>
      </c>
    </row>
    <row r="1852" spans="1:6" x14ac:dyDescent="0.2">
      <c r="A1852">
        <v>2019</v>
      </c>
      <c r="B1852" t="s">
        <v>64</v>
      </c>
      <c r="C1852" t="s">
        <v>37</v>
      </c>
      <c r="D1852">
        <v>4929</v>
      </c>
      <c r="E1852">
        <v>23901</v>
      </c>
      <c r="F1852" t="s">
        <v>10</v>
      </c>
    </row>
    <row r="1853" spans="1:6" x14ac:dyDescent="0.2">
      <c r="A1853">
        <v>2019</v>
      </c>
      <c r="B1853" t="s">
        <v>64</v>
      </c>
      <c r="C1853" t="s">
        <v>38</v>
      </c>
      <c r="D1853">
        <v>66166</v>
      </c>
      <c r="E1853">
        <v>38365</v>
      </c>
      <c r="F1853" t="s">
        <v>8</v>
      </c>
    </row>
    <row r="1854" spans="1:6" x14ac:dyDescent="0.2">
      <c r="A1854">
        <v>2019</v>
      </c>
      <c r="B1854" t="s">
        <v>64</v>
      </c>
      <c r="C1854" t="s">
        <v>39</v>
      </c>
      <c r="D1854">
        <v>25235</v>
      </c>
      <c r="E1854">
        <v>25111</v>
      </c>
      <c r="F1854" t="s">
        <v>8</v>
      </c>
    </row>
    <row r="1855" spans="1:6" x14ac:dyDescent="0.2">
      <c r="A1855">
        <v>2019</v>
      </c>
      <c r="B1855" t="s">
        <v>64</v>
      </c>
      <c r="C1855" t="s">
        <v>40</v>
      </c>
      <c r="D1855">
        <v>2600</v>
      </c>
      <c r="E1855">
        <v>23400</v>
      </c>
      <c r="F1855" t="s">
        <v>10</v>
      </c>
    </row>
    <row r="1856" spans="1:6" x14ac:dyDescent="0.2">
      <c r="A1856">
        <v>2019</v>
      </c>
      <c r="B1856" t="s">
        <v>64</v>
      </c>
      <c r="C1856" t="s">
        <v>41</v>
      </c>
      <c r="D1856">
        <v>28218</v>
      </c>
      <c r="E1856">
        <v>24856</v>
      </c>
      <c r="F1856" t="s">
        <v>10</v>
      </c>
    </row>
    <row r="1857" spans="1:6" x14ac:dyDescent="0.2">
      <c r="A1857">
        <v>2019</v>
      </c>
      <c r="B1857" t="s">
        <v>64</v>
      </c>
      <c r="C1857" t="s">
        <v>42</v>
      </c>
      <c r="D1857">
        <v>8969</v>
      </c>
      <c r="E1857">
        <v>23729</v>
      </c>
      <c r="F1857" t="s">
        <v>8</v>
      </c>
    </row>
    <row r="1858" spans="1:6" x14ac:dyDescent="0.2">
      <c r="A1858">
        <v>2019</v>
      </c>
      <c r="B1858" t="s">
        <v>64</v>
      </c>
      <c r="C1858" t="s">
        <v>43</v>
      </c>
      <c r="D1858">
        <v>13588</v>
      </c>
      <c r="E1858">
        <v>27379</v>
      </c>
      <c r="F1858" t="s">
        <v>8</v>
      </c>
    </row>
    <row r="1859" spans="1:6" x14ac:dyDescent="0.2">
      <c r="A1859">
        <v>2019</v>
      </c>
      <c r="B1859" t="s">
        <v>64</v>
      </c>
      <c r="C1859" t="s">
        <v>44</v>
      </c>
      <c r="D1859">
        <v>33146</v>
      </c>
      <c r="E1859">
        <v>26389</v>
      </c>
      <c r="F1859" t="s">
        <v>10</v>
      </c>
    </row>
    <row r="1860" spans="1:6" x14ac:dyDescent="0.2">
      <c r="A1860">
        <v>2019</v>
      </c>
      <c r="B1860" t="s">
        <v>64</v>
      </c>
      <c r="C1860" t="s">
        <v>45</v>
      </c>
      <c r="D1860">
        <v>3683</v>
      </c>
      <c r="E1860">
        <v>28353</v>
      </c>
      <c r="F1860" t="s">
        <v>10</v>
      </c>
    </row>
    <row r="1861" spans="1:6" x14ac:dyDescent="0.2">
      <c r="A1861">
        <v>2019</v>
      </c>
      <c r="B1861" t="s">
        <v>64</v>
      </c>
      <c r="C1861" t="s">
        <v>46</v>
      </c>
      <c r="D1861">
        <v>12337</v>
      </c>
      <c r="E1861">
        <v>23885</v>
      </c>
      <c r="F1861" t="s">
        <v>10</v>
      </c>
    </row>
    <row r="1862" spans="1:6" x14ac:dyDescent="0.2">
      <c r="A1862">
        <v>2019</v>
      </c>
      <c r="B1862" t="s">
        <v>64</v>
      </c>
      <c r="C1862" t="s">
        <v>47</v>
      </c>
      <c r="D1862">
        <v>3109</v>
      </c>
      <c r="E1862">
        <v>22460</v>
      </c>
      <c r="F1862" t="s">
        <v>10</v>
      </c>
    </row>
    <row r="1863" spans="1:6" x14ac:dyDescent="0.2">
      <c r="A1863">
        <v>2019</v>
      </c>
      <c r="B1863" t="s">
        <v>64</v>
      </c>
      <c r="C1863" t="s">
        <v>48</v>
      </c>
      <c r="D1863">
        <v>15932</v>
      </c>
      <c r="E1863">
        <v>28398</v>
      </c>
      <c r="F1863" t="s">
        <v>10</v>
      </c>
    </row>
    <row r="1864" spans="1:6" x14ac:dyDescent="0.2">
      <c r="A1864">
        <v>2019</v>
      </c>
      <c r="B1864" t="s">
        <v>64</v>
      </c>
      <c r="C1864" t="s">
        <v>49</v>
      </c>
      <c r="D1864">
        <v>60744</v>
      </c>
      <c r="E1864">
        <v>27234</v>
      </c>
      <c r="F1864" t="s">
        <v>8</v>
      </c>
    </row>
    <row r="1865" spans="1:6" x14ac:dyDescent="0.2">
      <c r="A1865">
        <v>2019</v>
      </c>
      <c r="B1865" t="s">
        <v>64</v>
      </c>
      <c r="C1865" t="s">
        <v>50</v>
      </c>
      <c r="D1865">
        <v>7068</v>
      </c>
      <c r="E1865">
        <v>25510</v>
      </c>
      <c r="F1865" t="s">
        <v>8</v>
      </c>
    </row>
    <row r="1866" spans="1:6" x14ac:dyDescent="0.2">
      <c r="A1866">
        <v>2019</v>
      </c>
      <c r="B1866" t="s">
        <v>64</v>
      </c>
      <c r="C1866" t="s">
        <v>51</v>
      </c>
      <c r="D1866">
        <v>2266</v>
      </c>
      <c r="E1866">
        <v>28375</v>
      </c>
      <c r="F1866" t="s">
        <v>10</v>
      </c>
    </row>
    <row r="1867" spans="1:6" x14ac:dyDescent="0.2">
      <c r="A1867">
        <v>2019</v>
      </c>
      <c r="B1867" t="s">
        <v>64</v>
      </c>
      <c r="C1867" t="s">
        <v>52</v>
      </c>
      <c r="D1867">
        <v>20269</v>
      </c>
      <c r="E1867">
        <v>26078</v>
      </c>
      <c r="F1867" t="s">
        <v>8</v>
      </c>
    </row>
    <row r="1868" spans="1:6" x14ac:dyDescent="0.2">
      <c r="A1868">
        <v>2019</v>
      </c>
      <c r="B1868" t="s">
        <v>64</v>
      </c>
      <c r="C1868" t="s">
        <v>53</v>
      </c>
      <c r="D1868">
        <v>20065</v>
      </c>
      <c r="E1868">
        <v>30250</v>
      </c>
      <c r="F1868" t="s">
        <v>8</v>
      </c>
    </row>
    <row r="1869" spans="1:6" x14ac:dyDescent="0.2">
      <c r="A1869">
        <v>2019</v>
      </c>
      <c r="B1869" t="s">
        <v>64</v>
      </c>
      <c r="C1869" t="s">
        <v>54</v>
      </c>
      <c r="D1869">
        <v>4646</v>
      </c>
      <c r="E1869">
        <v>23335</v>
      </c>
      <c r="F1869" t="s">
        <v>10</v>
      </c>
    </row>
    <row r="1870" spans="1:6" x14ac:dyDescent="0.2">
      <c r="A1870">
        <v>2019</v>
      </c>
      <c r="B1870" t="s">
        <v>64</v>
      </c>
      <c r="C1870" t="s">
        <v>55</v>
      </c>
      <c r="D1870">
        <v>16599</v>
      </c>
      <c r="E1870">
        <v>23248</v>
      </c>
      <c r="F1870" t="s">
        <v>10</v>
      </c>
    </row>
    <row r="1871" spans="1:6" x14ac:dyDescent="0.2">
      <c r="A1871">
        <v>2019</v>
      </c>
      <c r="B1871" t="s">
        <v>64</v>
      </c>
      <c r="C1871" t="s">
        <v>56</v>
      </c>
      <c r="D1871">
        <v>2355</v>
      </c>
      <c r="E1871">
        <v>25867</v>
      </c>
      <c r="F1871" t="s">
        <v>8</v>
      </c>
    </row>
    <row r="1872" spans="1:6" x14ac:dyDescent="0.2">
      <c r="A1872">
        <v>2019</v>
      </c>
      <c r="B1872" t="s">
        <v>65</v>
      </c>
      <c r="C1872" t="s">
        <v>7</v>
      </c>
      <c r="D1872">
        <v>9603</v>
      </c>
      <c r="E1872">
        <v>42539</v>
      </c>
      <c r="F1872" t="s">
        <v>8</v>
      </c>
    </row>
    <row r="1873" spans="1:6" x14ac:dyDescent="0.2">
      <c r="A1873">
        <v>2019</v>
      </c>
      <c r="B1873" t="s">
        <v>65</v>
      </c>
      <c r="C1873" t="s">
        <v>9</v>
      </c>
      <c r="D1873">
        <v>10297</v>
      </c>
      <c r="E1873">
        <v>43061</v>
      </c>
      <c r="F1873" t="s">
        <v>10</v>
      </c>
    </row>
    <row r="1874" spans="1:6" x14ac:dyDescent="0.2">
      <c r="A1874">
        <v>2019</v>
      </c>
      <c r="B1874" t="s">
        <v>65</v>
      </c>
      <c r="C1874" t="s">
        <v>11</v>
      </c>
      <c r="D1874">
        <v>5315</v>
      </c>
      <c r="E1874">
        <v>39179</v>
      </c>
      <c r="F1874" t="s">
        <v>8</v>
      </c>
    </row>
    <row r="1875" spans="1:6" x14ac:dyDescent="0.2">
      <c r="A1875">
        <v>2019</v>
      </c>
      <c r="B1875" t="s">
        <v>65</v>
      </c>
      <c r="C1875" t="s">
        <v>12</v>
      </c>
      <c r="D1875">
        <v>88470</v>
      </c>
      <c r="E1875">
        <v>46412</v>
      </c>
      <c r="F1875" t="s">
        <v>10</v>
      </c>
    </row>
    <row r="1876" spans="1:6" x14ac:dyDescent="0.2">
      <c r="A1876">
        <v>2019</v>
      </c>
      <c r="B1876" t="s">
        <v>65</v>
      </c>
      <c r="C1876" t="s">
        <v>13</v>
      </c>
      <c r="D1876">
        <v>15777</v>
      </c>
      <c r="E1876">
        <v>45558</v>
      </c>
      <c r="F1876" t="s">
        <v>8</v>
      </c>
    </row>
    <row r="1877" spans="1:6" x14ac:dyDescent="0.2">
      <c r="A1877">
        <v>2019</v>
      </c>
      <c r="B1877" t="s">
        <v>65</v>
      </c>
      <c r="C1877" t="s">
        <v>14</v>
      </c>
      <c r="D1877">
        <v>16529</v>
      </c>
      <c r="E1877">
        <v>39397</v>
      </c>
      <c r="F1877" t="s">
        <v>8</v>
      </c>
    </row>
    <row r="1878" spans="1:6" x14ac:dyDescent="0.2">
      <c r="A1878">
        <v>2019</v>
      </c>
      <c r="B1878" t="s">
        <v>65</v>
      </c>
      <c r="C1878" t="s">
        <v>15</v>
      </c>
      <c r="D1878">
        <v>2003</v>
      </c>
      <c r="E1878">
        <v>39610</v>
      </c>
      <c r="F1878" t="s">
        <v>10</v>
      </c>
    </row>
    <row r="1879" spans="1:6" x14ac:dyDescent="0.2">
      <c r="A1879">
        <v>2019</v>
      </c>
      <c r="B1879" t="s">
        <v>65</v>
      </c>
      <c r="C1879" t="s">
        <v>16</v>
      </c>
      <c r="D1879">
        <v>54928</v>
      </c>
      <c r="E1879">
        <v>41319</v>
      </c>
      <c r="F1879" t="s">
        <v>10</v>
      </c>
    </row>
    <row r="1880" spans="1:6" x14ac:dyDescent="0.2">
      <c r="A1880">
        <v>2019</v>
      </c>
      <c r="B1880" t="s">
        <v>65</v>
      </c>
      <c r="C1880" t="s">
        <v>17</v>
      </c>
      <c r="D1880">
        <v>18097</v>
      </c>
      <c r="E1880">
        <v>41520</v>
      </c>
      <c r="F1880" t="s">
        <v>8</v>
      </c>
    </row>
    <row r="1881" spans="1:6" x14ac:dyDescent="0.2">
      <c r="A1881">
        <v>2019</v>
      </c>
      <c r="B1881" t="s">
        <v>65</v>
      </c>
      <c r="C1881" t="s">
        <v>18</v>
      </c>
      <c r="D1881">
        <v>3888</v>
      </c>
      <c r="E1881">
        <v>36056</v>
      </c>
      <c r="F1881" t="s">
        <v>8</v>
      </c>
    </row>
    <row r="1882" spans="1:6" x14ac:dyDescent="0.2">
      <c r="A1882">
        <v>2019</v>
      </c>
      <c r="B1882" t="s">
        <v>65</v>
      </c>
      <c r="C1882" t="s">
        <v>19</v>
      </c>
      <c r="D1882">
        <v>39500</v>
      </c>
      <c r="E1882">
        <v>47240</v>
      </c>
      <c r="F1882" t="s">
        <v>10</v>
      </c>
    </row>
    <row r="1883" spans="1:6" x14ac:dyDescent="0.2">
      <c r="A1883">
        <v>2019</v>
      </c>
      <c r="B1883" t="s">
        <v>65</v>
      </c>
      <c r="C1883" t="s">
        <v>20</v>
      </c>
      <c r="D1883">
        <v>13113</v>
      </c>
      <c r="E1883">
        <v>37882</v>
      </c>
      <c r="F1883" t="s">
        <v>10</v>
      </c>
    </row>
    <row r="1884" spans="1:6" x14ac:dyDescent="0.2">
      <c r="A1884">
        <v>2019</v>
      </c>
      <c r="B1884" t="s">
        <v>65</v>
      </c>
      <c r="C1884" t="s">
        <v>21</v>
      </c>
      <c r="D1884">
        <v>8710</v>
      </c>
      <c r="E1884">
        <v>39069</v>
      </c>
      <c r="F1884" t="s">
        <v>10</v>
      </c>
    </row>
    <row r="1885" spans="1:6" x14ac:dyDescent="0.2">
      <c r="A1885">
        <v>2019</v>
      </c>
      <c r="B1885" t="s">
        <v>65</v>
      </c>
      <c r="C1885" t="s">
        <v>22</v>
      </c>
      <c r="D1885">
        <v>6031</v>
      </c>
      <c r="E1885">
        <v>39575</v>
      </c>
      <c r="F1885" t="s">
        <v>10</v>
      </c>
    </row>
    <row r="1886" spans="1:6" x14ac:dyDescent="0.2">
      <c r="A1886">
        <v>2019</v>
      </c>
      <c r="B1886" t="s">
        <v>65</v>
      </c>
      <c r="C1886" t="s">
        <v>23</v>
      </c>
      <c r="D1886">
        <v>10912</v>
      </c>
      <c r="E1886">
        <v>38330</v>
      </c>
      <c r="F1886" t="s">
        <v>10</v>
      </c>
    </row>
    <row r="1887" spans="1:6" x14ac:dyDescent="0.2">
      <c r="A1887">
        <v>2019</v>
      </c>
      <c r="B1887" t="s">
        <v>65</v>
      </c>
      <c r="C1887" t="s">
        <v>24</v>
      </c>
      <c r="D1887">
        <v>9250</v>
      </c>
      <c r="E1887">
        <v>42468</v>
      </c>
      <c r="F1887" t="s">
        <v>8</v>
      </c>
    </row>
    <row r="1888" spans="1:6" x14ac:dyDescent="0.2">
      <c r="A1888">
        <v>2019</v>
      </c>
      <c r="B1888" t="s">
        <v>65</v>
      </c>
      <c r="C1888" t="s">
        <v>25</v>
      </c>
      <c r="D1888">
        <v>4028</v>
      </c>
      <c r="E1888">
        <v>38993</v>
      </c>
      <c r="F1888" t="s">
        <v>8</v>
      </c>
    </row>
    <row r="1889" spans="1:6" x14ac:dyDescent="0.2">
      <c r="A1889">
        <v>2019</v>
      </c>
      <c r="B1889" t="s">
        <v>65</v>
      </c>
      <c r="C1889" t="s">
        <v>26</v>
      </c>
      <c r="D1889">
        <v>19506</v>
      </c>
      <c r="E1889">
        <v>47793</v>
      </c>
      <c r="F1889" t="s">
        <v>10</v>
      </c>
    </row>
    <row r="1890" spans="1:6" x14ac:dyDescent="0.2">
      <c r="A1890">
        <v>2019</v>
      </c>
      <c r="B1890" t="s">
        <v>65</v>
      </c>
      <c r="C1890" t="s">
        <v>27</v>
      </c>
      <c r="D1890">
        <v>21677</v>
      </c>
      <c r="E1890">
        <v>43032</v>
      </c>
      <c r="F1890" t="s">
        <v>8</v>
      </c>
    </row>
    <row r="1891" spans="1:6" x14ac:dyDescent="0.2">
      <c r="A1891">
        <v>2019</v>
      </c>
      <c r="B1891" t="s">
        <v>65</v>
      </c>
      <c r="C1891" t="s">
        <v>28</v>
      </c>
      <c r="D1891">
        <v>29930</v>
      </c>
      <c r="E1891">
        <v>38157</v>
      </c>
      <c r="F1891" t="s">
        <v>8</v>
      </c>
    </row>
    <row r="1892" spans="1:6" x14ac:dyDescent="0.2">
      <c r="A1892">
        <v>2019</v>
      </c>
      <c r="B1892" t="s">
        <v>65</v>
      </c>
      <c r="C1892" t="s">
        <v>29</v>
      </c>
      <c r="D1892">
        <v>16226</v>
      </c>
      <c r="E1892">
        <v>39237</v>
      </c>
      <c r="F1892" t="s">
        <v>10</v>
      </c>
    </row>
    <row r="1893" spans="1:6" x14ac:dyDescent="0.2">
      <c r="A1893">
        <v>2019</v>
      </c>
      <c r="B1893" t="s">
        <v>65</v>
      </c>
      <c r="C1893" t="s">
        <v>30</v>
      </c>
      <c r="D1893">
        <v>4726</v>
      </c>
      <c r="E1893">
        <v>39958</v>
      </c>
      <c r="F1893" t="s">
        <v>10</v>
      </c>
    </row>
    <row r="1894" spans="1:6" x14ac:dyDescent="0.2">
      <c r="A1894">
        <v>2019</v>
      </c>
      <c r="B1894" t="s">
        <v>65</v>
      </c>
      <c r="C1894" t="s">
        <v>31</v>
      </c>
      <c r="D1894">
        <v>13734</v>
      </c>
      <c r="E1894">
        <v>38705</v>
      </c>
      <c r="F1894" t="s">
        <v>8</v>
      </c>
    </row>
    <row r="1895" spans="1:6" x14ac:dyDescent="0.2">
      <c r="A1895">
        <v>2019</v>
      </c>
      <c r="B1895" t="s">
        <v>65</v>
      </c>
      <c r="C1895" t="s">
        <v>32</v>
      </c>
      <c r="D1895">
        <v>4094</v>
      </c>
      <c r="E1895">
        <v>35177</v>
      </c>
      <c r="F1895" t="s">
        <v>8</v>
      </c>
    </row>
    <row r="1896" spans="1:6" x14ac:dyDescent="0.2">
      <c r="A1896">
        <v>2019</v>
      </c>
      <c r="B1896" t="s">
        <v>65</v>
      </c>
      <c r="C1896" t="s">
        <v>33</v>
      </c>
      <c r="D1896">
        <v>4671</v>
      </c>
      <c r="E1896">
        <v>37310</v>
      </c>
      <c r="F1896" t="s">
        <v>10</v>
      </c>
    </row>
    <row r="1897" spans="1:6" x14ac:dyDescent="0.2">
      <c r="A1897">
        <v>2019</v>
      </c>
      <c r="B1897" t="s">
        <v>65</v>
      </c>
      <c r="C1897" t="s">
        <v>34</v>
      </c>
      <c r="D1897">
        <v>4959</v>
      </c>
      <c r="E1897">
        <v>42336</v>
      </c>
      <c r="F1897" t="s">
        <v>8</v>
      </c>
    </row>
    <row r="1898" spans="1:6" x14ac:dyDescent="0.2">
      <c r="A1898">
        <v>2019</v>
      </c>
      <c r="B1898" t="s">
        <v>65</v>
      </c>
      <c r="C1898" t="s">
        <v>35</v>
      </c>
      <c r="D1898">
        <v>3871</v>
      </c>
      <c r="E1898">
        <v>42646</v>
      </c>
      <c r="F1898" t="s">
        <v>10</v>
      </c>
    </row>
    <row r="1899" spans="1:6" x14ac:dyDescent="0.2">
      <c r="A1899">
        <v>2019</v>
      </c>
      <c r="B1899" t="s">
        <v>65</v>
      </c>
      <c r="C1899" t="s">
        <v>36</v>
      </c>
      <c r="D1899">
        <v>25881</v>
      </c>
      <c r="E1899">
        <v>41059</v>
      </c>
      <c r="F1899" t="s">
        <v>8</v>
      </c>
    </row>
    <row r="1900" spans="1:6" x14ac:dyDescent="0.2">
      <c r="A1900">
        <v>2019</v>
      </c>
      <c r="B1900" t="s">
        <v>65</v>
      </c>
      <c r="C1900" t="s">
        <v>37</v>
      </c>
      <c r="D1900">
        <v>3961</v>
      </c>
      <c r="E1900">
        <v>38578</v>
      </c>
      <c r="F1900" t="s">
        <v>8</v>
      </c>
    </row>
    <row r="1901" spans="1:6" x14ac:dyDescent="0.2">
      <c r="A1901">
        <v>2019</v>
      </c>
      <c r="B1901" t="s">
        <v>65</v>
      </c>
      <c r="C1901" t="s">
        <v>38</v>
      </c>
      <c r="D1901">
        <v>74536</v>
      </c>
      <c r="E1901">
        <v>46436</v>
      </c>
      <c r="F1901" t="s">
        <v>10</v>
      </c>
    </row>
    <row r="1902" spans="1:6" x14ac:dyDescent="0.2">
      <c r="A1902">
        <v>2019</v>
      </c>
      <c r="B1902" t="s">
        <v>65</v>
      </c>
      <c r="C1902" t="s">
        <v>39</v>
      </c>
      <c r="D1902">
        <v>23024</v>
      </c>
      <c r="E1902">
        <v>39978</v>
      </c>
      <c r="F1902" t="s">
        <v>10</v>
      </c>
    </row>
    <row r="1903" spans="1:6" x14ac:dyDescent="0.2">
      <c r="A1903">
        <v>2019</v>
      </c>
      <c r="B1903" t="s">
        <v>65</v>
      </c>
      <c r="C1903" t="s">
        <v>40</v>
      </c>
      <c r="D1903">
        <v>2040</v>
      </c>
      <c r="E1903">
        <v>40167</v>
      </c>
      <c r="F1903" t="s">
        <v>8</v>
      </c>
    </row>
    <row r="1904" spans="1:6" x14ac:dyDescent="0.2">
      <c r="A1904">
        <v>2019</v>
      </c>
      <c r="B1904" t="s">
        <v>65</v>
      </c>
      <c r="C1904" t="s">
        <v>41</v>
      </c>
      <c r="D1904">
        <v>23601</v>
      </c>
      <c r="E1904">
        <v>39039</v>
      </c>
      <c r="F1904" t="s">
        <v>8</v>
      </c>
    </row>
    <row r="1905" spans="1:6" x14ac:dyDescent="0.2">
      <c r="A1905">
        <v>2019</v>
      </c>
      <c r="B1905" t="s">
        <v>65</v>
      </c>
      <c r="C1905" t="s">
        <v>42</v>
      </c>
      <c r="D1905">
        <v>6751</v>
      </c>
      <c r="E1905">
        <v>40306</v>
      </c>
      <c r="F1905" t="s">
        <v>10</v>
      </c>
    </row>
    <row r="1906" spans="1:6" x14ac:dyDescent="0.2">
      <c r="A1906">
        <v>2019</v>
      </c>
      <c r="B1906" t="s">
        <v>65</v>
      </c>
      <c r="C1906" t="s">
        <v>43</v>
      </c>
      <c r="D1906">
        <v>22753</v>
      </c>
      <c r="E1906">
        <v>37901</v>
      </c>
      <c r="F1906" t="s">
        <v>10</v>
      </c>
    </row>
    <row r="1907" spans="1:6" x14ac:dyDescent="0.2">
      <c r="A1907">
        <v>2019</v>
      </c>
      <c r="B1907" t="s">
        <v>65</v>
      </c>
      <c r="C1907" t="s">
        <v>44</v>
      </c>
      <c r="D1907">
        <v>32259</v>
      </c>
      <c r="E1907">
        <v>38593</v>
      </c>
      <c r="F1907" t="s">
        <v>10</v>
      </c>
    </row>
    <row r="1908" spans="1:6" x14ac:dyDescent="0.2">
      <c r="A1908">
        <v>2019</v>
      </c>
      <c r="B1908" t="s">
        <v>65</v>
      </c>
      <c r="C1908" t="s">
        <v>45</v>
      </c>
      <c r="D1908">
        <v>3395</v>
      </c>
      <c r="E1908">
        <v>38566</v>
      </c>
      <c r="F1908" t="s">
        <v>10</v>
      </c>
    </row>
    <row r="1909" spans="1:6" x14ac:dyDescent="0.2">
      <c r="A1909">
        <v>2019</v>
      </c>
      <c r="B1909" t="s">
        <v>65</v>
      </c>
      <c r="C1909" t="s">
        <v>46</v>
      </c>
      <c r="D1909">
        <v>11490</v>
      </c>
      <c r="E1909">
        <v>38842</v>
      </c>
      <c r="F1909" t="s">
        <v>10</v>
      </c>
    </row>
    <row r="1910" spans="1:6" x14ac:dyDescent="0.2">
      <c r="A1910">
        <v>2019</v>
      </c>
      <c r="B1910" t="s">
        <v>65</v>
      </c>
      <c r="C1910" t="s">
        <v>47</v>
      </c>
      <c r="D1910">
        <v>2171</v>
      </c>
      <c r="E1910">
        <v>37403</v>
      </c>
      <c r="F1910" t="s">
        <v>8</v>
      </c>
    </row>
    <row r="1911" spans="1:6" x14ac:dyDescent="0.2">
      <c r="A1911">
        <v>2019</v>
      </c>
      <c r="B1911" t="s">
        <v>65</v>
      </c>
      <c r="C1911" t="s">
        <v>48</v>
      </c>
      <c r="D1911">
        <v>14618</v>
      </c>
      <c r="E1911">
        <v>40443</v>
      </c>
      <c r="F1911" t="s">
        <v>8</v>
      </c>
    </row>
    <row r="1912" spans="1:6" x14ac:dyDescent="0.2">
      <c r="A1912">
        <v>2019</v>
      </c>
      <c r="B1912" t="s">
        <v>65</v>
      </c>
      <c r="C1912" t="s">
        <v>49</v>
      </c>
      <c r="D1912">
        <v>56060</v>
      </c>
      <c r="E1912">
        <v>43841</v>
      </c>
      <c r="F1912" t="s">
        <v>10</v>
      </c>
    </row>
    <row r="1913" spans="1:6" x14ac:dyDescent="0.2">
      <c r="A1913">
        <v>2019</v>
      </c>
      <c r="B1913" t="s">
        <v>65</v>
      </c>
      <c r="C1913" t="s">
        <v>50</v>
      </c>
      <c r="D1913">
        <v>6084</v>
      </c>
      <c r="E1913">
        <v>40421</v>
      </c>
      <c r="F1913" t="s">
        <v>8</v>
      </c>
    </row>
    <row r="1914" spans="1:6" x14ac:dyDescent="0.2">
      <c r="A1914">
        <v>2019</v>
      </c>
      <c r="B1914" t="s">
        <v>65</v>
      </c>
      <c r="C1914" t="s">
        <v>51</v>
      </c>
      <c r="D1914">
        <v>1958</v>
      </c>
      <c r="E1914">
        <v>40757</v>
      </c>
      <c r="F1914" t="s">
        <v>8</v>
      </c>
    </row>
    <row r="1915" spans="1:6" x14ac:dyDescent="0.2">
      <c r="A1915">
        <v>2019</v>
      </c>
      <c r="B1915" t="s">
        <v>65</v>
      </c>
      <c r="C1915" t="s">
        <v>52</v>
      </c>
      <c r="D1915">
        <v>32154</v>
      </c>
      <c r="E1915">
        <v>48290</v>
      </c>
      <c r="F1915" t="s">
        <v>10</v>
      </c>
    </row>
    <row r="1916" spans="1:6" x14ac:dyDescent="0.2">
      <c r="A1916">
        <v>2019</v>
      </c>
      <c r="B1916" t="s">
        <v>65</v>
      </c>
      <c r="C1916" t="s">
        <v>53</v>
      </c>
      <c r="D1916">
        <v>19701</v>
      </c>
      <c r="E1916">
        <v>44822</v>
      </c>
      <c r="F1916" t="s">
        <v>10</v>
      </c>
    </row>
    <row r="1917" spans="1:6" x14ac:dyDescent="0.2">
      <c r="A1917">
        <v>2019</v>
      </c>
      <c r="B1917" t="s">
        <v>65</v>
      </c>
      <c r="C1917" t="s">
        <v>54</v>
      </c>
      <c r="D1917">
        <v>5237</v>
      </c>
      <c r="E1917">
        <v>35927</v>
      </c>
      <c r="F1917" t="s">
        <v>8</v>
      </c>
    </row>
    <row r="1918" spans="1:6" x14ac:dyDescent="0.2">
      <c r="A1918">
        <v>2019</v>
      </c>
      <c r="B1918" t="s">
        <v>65</v>
      </c>
      <c r="C1918" t="s">
        <v>55</v>
      </c>
      <c r="D1918">
        <v>14001</v>
      </c>
      <c r="E1918">
        <v>35242</v>
      </c>
      <c r="F1918" t="s">
        <v>8</v>
      </c>
    </row>
    <row r="1919" spans="1:6" x14ac:dyDescent="0.2">
      <c r="A1919">
        <v>2019</v>
      </c>
      <c r="B1919" t="s">
        <v>65</v>
      </c>
      <c r="C1919" t="s">
        <v>56</v>
      </c>
      <c r="D1919">
        <v>1656</v>
      </c>
      <c r="E1919">
        <v>41035</v>
      </c>
      <c r="F1919" t="s">
        <v>10</v>
      </c>
    </row>
    <row r="1920" spans="1:6" x14ac:dyDescent="0.2">
      <c r="A1920">
        <v>2019</v>
      </c>
      <c r="B1920" t="s">
        <v>65</v>
      </c>
      <c r="C1920" t="s">
        <v>46</v>
      </c>
      <c r="D1920">
        <v>11490</v>
      </c>
      <c r="E1920">
        <v>38842</v>
      </c>
      <c r="F1920" t="s">
        <v>8</v>
      </c>
    </row>
    <row r="1921" spans="1:6" x14ac:dyDescent="0.2">
      <c r="A1921">
        <v>2019</v>
      </c>
      <c r="B1921" t="s">
        <v>65</v>
      </c>
      <c r="C1921" t="s">
        <v>47</v>
      </c>
      <c r="D1921">
        <v>2171</v>
      </c>
      <c r="E1921">
        <v>37403</v>
      </c>
      <c r="F1921" t="s">
        <v>10</v>
      </c>
    </row>
    <row r="1922" spans="1:6" x14ac:dyDescent="0.2">
      <c r="A1922">
        <v>2019</v>
      </c>
      <c r="B1922" t="s">
        <v>65</v>
      </c>
      <c r="C1922" t="s">
        <v>48</v>
      </c>
      <c r="D1922">
        <v>14618</v>
      </c>
      <c r="E1922">
        <v>40443</v>
      </c>
      <c r="F1922" t="s">
        <v>8</v>
      </c>
    </row>
    <row r="1923" spans="1:6" x14ac:dyDescent="0.2">
      <c r="A1923">
        <v>2019</v>
      </c>
      <c r="B1923" t="s">
        <v>65</v>
      </c>
      <c r="C1923" t="s">
        <v>49</v>
      </c>
      <c r="D1923">
        <v>56060</v>
      </c>
      <c r="E1923">
        <v>43841</v>
      </c>
      <c r="F1923" t="s">
        <v>8</v>
      </c>
    </row>
    <row r="1924" spans="1:6" x14ac:dyDescent="0.2">
      <c r="A1924">
        <v>2019</v>
      </c>
      <c r="B1924" t="s">
        <v>65</v>
      </c>
      <c r="C1924" t="s">
        <v>50</v>
      </c>
      <c r="D1924">
        <v>6084</v>
      </c>
      <c r="E1924">
        <v>40421</v>
      </c>
      <c r="F1924" t="s">
        <v>10</v>
      </c>
    </row>
    <row r="1925" spans="1:6" x14ac:dyDescent="0.2">
      <c r="A1925">
        <v>2019</v>
      </c>
      <c r="B1925" t="s">
        <v>65</v>
      </c>
      <c r="C1925" t="s">
        <v>51</v>
      </c>
      <c r="D1925">
        <v>1958</v>
      </c>
      <c r="E1925">
        <v>40757</v>
      </c>
      <c r="F1925" t="s">
        <v>10</v>
      </c>
    </row>
    <row r="1926" spans="1:6" x14ac:dyDescent="0.2">
      <c r="A1926">
        <v>2019</v>
      </c>
      <c r="B1926" t="s">
        <v>65</v>
      </c>
      <c r="C1926" t="s">
        <v>52</v>
      </c>
      <c r="D1926">
        <v>32154</v>
      </c>
      <c r="E1926">
        <v>48290</v>
      </c>
      <c r="F1926" t="s">
        <v>8</v>
      </c>
    </row>
    <row r="1927" spans="1:6" x14ac:dyDescent="0.2">
      <c r="A1927">
        <v>2019</v>
      </c>
      <c r="B1927" t="s">
        <v>65</v>
      </c>
      <c r="C1927" t="s">
        <v>53</v>
      </c>
      <c r="D1927">
        <v>19701</v>
      </c>
      <c r="E1927">
        <v>44822</v>
      </c>
      <c r="F1927" t="s">
        <v>8</v>
      </c>
    </row>
    <row r="1928" spans="1:6" x14ac:dyDescent="0.2">
      <c r="A1928">
        <v>2019</v>
      </c>
      <c r="B1928" t="s">
        <v>65</v>
      </c>
      <c r="C1928" t="s">
        <v>54</v>
      </c>
      <c r="D1928">
        <v>5237</v>
      </c>
      <c r="E1928">
        <v>35927</v>
      </c>
      <c r="F1928" t="s">
        <v>10</v>
      </c>
    </row>
    <row r="1929" spans="1:6" x14ac:dyDescent="0.2">
      <c r="A1929">
        <v>2019</v>
      </c>
      <c r="B1929" t="s">
        <v>65</v>
      </c>
      <c r="C1929" t="s">
        <v>55</v>
      </c>
      <c r="D1929">
        <v>14001</v>
      </c>
      <c r="E1929">
        <v>35242</v>
      </c>
      <c r="F1929" t="s">
        <v>10</v>
      </c>
    </row>
    <row r="1930" spans="1:6" x14ac:dyDescent="0.2">
      <c r="A1930">
        <v>2019</v>
      </c>
      <c r="B1930" t="s">
        <v>65</v>
      </c>
      <c r="C1930" t="s">
        <v>56</v>
      </c>
      <c r="D1930">
        <v>1656</v>
      </c>
      <c r="E1930">
        <v>41035</v>
      </c>
      <c r="F1930" t="s">
        <v>10</v>
      </c>
    </row>
    <row r="1931" spans="1:6" x14ac:dyDescent="0.2">
      <c r="A1931">
        <v>2019</v>
      </c>
      <c r="B1931" t="s">
        <v>63</v>
      </c>
      <c r="C1931" t="s">
        <v>43</v>
      </c>
      <c r="D1931">
        <v>15363</v>
      </c>
      <c r="E1931">
        <v>56908</v>
      </c>
      <c r="F1931" t="s">
        <v>10</v>
      </c>
    </row>
    <row r="1932" spans="1:6" x14ac:dyDescent="0.2">
      <c r="A1932">
        <v>2019</v>
      </c>
      <c r="B1932" t="s">
        <v>63</v>
      </c>
      <c r="C1932" t="s">
        <v>44</v>
      </c>
      <c r="D1932">
        <v>58709</v>
      </c>
      <c r="E1932">
        <v>56500</v>
      </c>
      <c r="F1932" t="s">
        <v>10</v>
      </c>
    </row>
    <row r="1933" spans="1:6" x14ac:dyDescent="0.2">
      <c r="A1933">
        <v>2019</v>
      </c>
      <c r="B1933" t="s">
        <v>63</v>
      </c>
      <c r="C1933" t="s">
        <v>45</v>
      </c>
      <c r="D1933">
        <v>4485</v>
      </c>
      <c r="E1933">
        <v>53941</v>
      </c>
      <c r="F1933" t="s">
        <v>8</v>
      </c>
    </row>
    <row r="1934" spans="1:6" x14ac:dyDescent="0.2">
      <c r="A1934">
        <v>2019</v>
      </c>
      <c r="B1934" t="s">
        <v>63</v>
      </c>
      <c r="C1934" t="s">
        <v>46</v>
      </c>
      <c r="D1934">
        <v>11574</v>
      </c>
      <c r="E1934">
        <v>51624</v>
      </c>
      <c r="F1934" t="s">
        <v>8</v>
      </c>
    </row>
    <row r="1935" spans="1:6" x14ac:dyDescent="0.2">
      <c r="A1935">
        <v>2019</v>
      </c>
      <c r="B1935" t="s">
        <v>63</v>
      </c>
      <c r="C1935" t="s">
        <v>47</v>
      </c>
      <c r="D1935">
        <v>2732</v>
      </c>
      <c r="E1935">
        <v>55512</v>
      </c>
      <c r="F1935" t="s">
        <v>10</v>
      </c>
    </row>
    <row r="1936" spans="1:6" x14ac:dyDescent="0.2">
      <c r="A1936">
        <v>2019</v>
      </c>
      <c r="B1936" t="s">
        <v>63</v>
      </c>
      <c r="C1936" t="s">
        <v>48</v>
      </c>
      <c r="D1936">
        <v>15761</v>
      </c>
      <c r="E1936">
        <v>56938</v>
      </c>
      <c r="F1936" t="s">
        <v>8</v>
      </c>
    </row>
    <row r="1937" spans="1:6" x14ac:dyDescent="0.2">
      <c r="A1937">
        <v>2019</v>
      </c>
      <c r="B1937" t="s">
        <v>63</v>
      </c>
      <c r="C1937" t="s">
        <v>49</v>
      </c>
      <c r="D1937">
        <v>87635</v>
      </c>
      <c r="E1937">
        <v>53096</v>
      </c>
      <c r="F1937" t="s">
        <v>8</v>
      </c>
    </row>
    <row r="1938" spans="1:6" x14ac:dyDescent="0.2">
      <c r="A1938">
        <v>2019</v>
      </c>
      <c r="B1938" t="s">
        <v>63</v>
      </c>
      <c r="C1938" t="s">
        <v>50</v>
      </c>
      <c r="D1938">
        <v>11679</v>
      </c>
      <c r="E1938">
        <v>48492</v>
      </c>
      <c r="F1938" t="s">
        <v>10</v>
      </c>
    </row>
    <row r="1939" spans="1:6" x14ac:dyDescent="0.2">
      <c r="A1939">
        <v>2019</v>
      </c>
      <c r="B1939" t="s">
        <v>63</v>
      </c>
      <c r="C1939" t="s">
        <v>51</v>
      </c>
      <c r="D1939">
        <v>2460</v>
      </c>
      <c r="E1939">
        <v>51259</v>
      </c>
      <c r="F1939" t="s">
        <v>10</v>
      </c>
    </row>
    <row r="1940" spans="1:6" x14ac:dyDescent="0.2">
      <c r="A1940">
        <v>2019</v>
      </c>
      <c r="B1940" t="s">
        <v>63</v>
      </c>
      <c r="C1940" t="s">
        <v>52</v>
      </c>
      <c r="D1940">
        <v>42910</v>
      </c>
      <c r="E1940">
        <v>54573</v>
      </c>
      <c r="F1940" t="s">
        <v>8</v>
      </c>
    </row>
    <row r="1941" spans="1:6" x14ac:dyDescent="0.2">
      <c r="A1941">
        <v>2019</v>
      </c>
      <c r="B1941" t="s">
        <v>63</v>
      </c>
      <c r="C1941" t="s">
        <v>53</v>
      </c>
      <c r="D1941">
        <v>56689</v>
      </c>
      <c r="E1941">
        <v>55782</v>
      </c>
      <c r="F1941" t="s">
        <v>8</v>
      </c>
    </row>
    <row r="1942" spans="1:6" x14ac:dyDescent="0.2">
      <c r="A1942">
        <v>2019</v>
      </c>
      <c r="B1942" t="s">
        <v>63</v>
      </c>
      <c r="C1942" t="s">
        <v>54</v>
      </c>
      <c r="D1942">
        <v>5679</v>
      </c>
      <c r="E1942">
        <v>50732</v>
      </c>
      <c r="F1942" t="s">
        <v>10</v>
      </c>
    </row>
    <row r="1943" spans="1:6" x14ac:dyDescent="0.2">
      <c r="A1943">
        <v>2019</v>
      </c>
      <c r="B1943" t="s">
        <v>63</v>
      </c>
      <c r="C1943" t="s">
        <v>55</v>
      </c>
      <c r="D1943">
        <v>25989</v>
      </c>
      <c r="E1943">
        <v>53663</v>
      </c>
      <c r="F1943" t="s">
        <v>8</v>
      </c>
    </row>
    <row r="1944" spans="1:6" x14ac:dyDescent="0.2">
      <c r="A1944">
        <v>2019</v>
      </c>
      <c r="B1944" t="s">
        <v>63</v>
      </c>
      <c r="C1944" t="s">
        <v>56</v>
      </c>
      <c r="D1944">
        <v>3268</v>
      </c>
      <c r="E1944">
        <v>47913</v>
      </c>
      <c r="F1944" t="s">
        <v>10</v>
      </c>
    </row>
    <row r="1945" spans="1:6" x14ac:dyDescent="0.2">
      <c r="A1945">
        <v>2019</v>
      </c>
      <c r="B1945" t="s">
        <v>64</v>
      </c>
      <c r="C1945" t="s">
        <v>7</v>
      </c>
      <c r="D1945">
        <v>10741</v>
      </c>
      <c r="E1945">
        <v>22222</v>
      </c>
      <c r="F1945" t="s">
        <v>8</v>
      </c>
    </row>
    <row r="1946" spans="1:6" x14ac:dyDescent="0.2">
      <c r="A1946">
        <v>2019</v>
      </c>
      <c r="B1946" t="s">
        <v>64</v>
      </c>
      <c r="C1946" t="s">
        <v>9</v>
      </c>
      <c r="D1946">
        <v>12771</v>
      </c>
      <c r="E1946">
        <v>29505</v>
      </c>
      <c r="F1946" t="s">
        <v>8</v>
      </c>
    </row>
    <row r="1947" spans="1:6" x14ac:dyDescent="0.2">
      <c r="A1947">
        <v>2019</v>
      </c>
      <c r="B1947" t="s">
        <v>64</v>
      </c>
      <c r="C1947" t="s">
        <v>11</v>
      </c>
      <c r="D1947">
        <v>7024</v>
      </c>
      <c r="E1947">
        <v>22181</v>
      </c>
      <c r="F1947" t="s">
        <v>10</v>
      </c>
    </row>
    <row r="1948" spans="1:6" x14ac:dyDescent="0.2">
      <c r="A1948">
        <v>2019</v>
      </c>
      <c r="B1948" t="s">
        <v>64</v>
      </c>
      <c r="C1948" t="s">
        <v>12</v>
      </c>
      <c r="D1948">
        <v>103495</v>
      </c>
      <c r="E1948">
        <v>35214</v>
      </c>
      <c r="F1948" t="s">
        <v>10</v>
      </c>
    </row>
    <row r="1949" spans="1:6" x14ac:dyDescent="0.2">
      <c r="A1949">
        <v>2019</v>
      </c>
      <c r="B1949" t="s">
        <v>64</v>
      </c>
      <c r="C1949" t="s">
        <v>13</v>
      </c>
      <c r="D1949">
        <v>16627</v>
      </c>
      <c r="E1949">
        <v>30462</v>
      </c>
      <c r="F1949" t="s">
        <v>8</v>
      </c>
    </row>
    <row r="1950" spans="1:6" x14ac:dyDescent="0.2">
      <c r="A1950">
        <v>2019</v>
      </c>
      <c r="B1950" t="s">
        <v>64</v>
      </c>
      <c r="C1950" t="s">
        <v>14</v>
      </c>
      <c r="D1950">
        <v>10338</v>
      </c>
      <c r="E1950">
        <v>29066</v>
      </c>
      <c r="F1950" t="s">
        <v>8</v>
      </c>
    </row>
    <row r="1951" spans="1:6" x14ac:dyDescent="0.2">
      <c r="A1951">
        <v>2019</v>
      </c>
      <c r="B1951" t="s">
        <v>64</v>
      </c>
      <c r="C1951" t="s">
        <v>15</v>
      </c>
      <c r="D1951">
        <v>2565</v>
      </c>
      <c r="E1951">
        <v>25997</v>
      </c>
      <c r="F1951" t="s">
        <v>10</v>
      </c>
    </row>
    <row r="1952" spans="1:6" x14ac:dyDescent="0.2">
      <c r="A1952">
        <v>2019</v>
      </c>
      <c r="B1952" t="s">
        <v>64</v>
      </c>
      <c r="C1952" t="s">
        <v>16</v>
      </c>
      <c r="D1952">
        <v>55396</v>
      </c>
      <c r="E1952">
        <v>30953</v>
      </c>
      <c r="F1952" t="s">
        <v>10</v>
      </c>
    </row>
    <row r="1953" spans="1:6" x14ac:dyDescent="0.2">
      <c r="A1953">
        <v>2019</v>
      </c>
      <c r="B1953" t="s">
        <v>64</v>
      </c>
      <c r="C1953" t="s">
        <v>17</v>
      </c>
      <c r="D1953">
        <v>23538</v>
      </c>
      <c r="E1953">
        <v>26142</v>
      </c>
      <c r="F1953" t="s">
        <v>10</v>
      </c>
    </row>
    <row r="1954" spans="1:6" x14ac:dyDescent="0.2">
      <c r="A1954">
        <v>2019</v>
      </c>
      <c r="B1954" t="s">
        <v>64</v>
      </c>
      <c r="C1954" t="s">
        <v>18</v>
      </c>
      <c r="D1954">
        <v>4906</v>
      </c>
      <c r="E1954">
        <v>22382</v>
      </c>
      <c r="F1954" t="s">
        <v>10</v>
      </c>
    </row>
    <row r="1955" spans="1:6" x14ac:dyDescent="0.2">
      <c r="A1955">
        <v>2019</v>
      </c>
      <c r="B1955" t="s">
        <v>64</v>
      </c>
      <c r="C1955" t="s">
        <v>19</v>
      </c>
      <c r="D1955">
        <v>32076</v>
      </c>
      <c r="E1955">
        <v>28930</v>
      </c>
      <c r="F1955" t="s">
        <v>10</v>
      </c>
    </row>
    <row r="1956" spans="1:6" x14ac:dyDescent="0.2">
      <c r="A1956">
        <v>2019</v>
      </c>
      <c r="B1956" t="s">
        <v>64</v>
      </c>
      <c r="C1956" t="s">
        <v>20</v>
      </c>
      <c r="D1956">
        <v>15273</v>
      </c>
      <c r="E1956">
        <v>24223</v>
      </c>
      <c r="F1956" t="s">
        <v>8</v>
      </c>
    </row>
    <row r="1957" spans="1:6" x14ac:dyDescent="0.2">
      <c r="A1957">
        <v>2019</v>
      </c>
      <c r="B1957" t="s">
        <v>64</v>
      </c>
      <c r="C1957" t="s">
        <v>21</v>
      </c>
      <c r="D1957">
        <v>8532</v>
      </c>
      <c r="E1957">
        <v>22280</v>
      </c>
      <c r="F1957" t="s">
        <v>8</v>
      </c>
    </row>
    <row r="1958" spans="1:6" x14ac:dyDescent="0.2">
      <c r="A1958">
        <v>2019</v>
      </c>
      <c r="B1958" t="s">
        <v>64</v>
      </c>
      <c r="C1958" t="s">
        <v>22</v>
      </c>
      <c r="D1958">
        <v>6839</v>
      </c>
      <c r="E1958">
        <v>22257</v>
      </c>
      <c r="F1958" t="s">
        <v>10</v>
      </c>
    </row>
    <row r="1959" spans="1:6" x14ac:dyDescent="0.2">
      <c r="A1959">
        <v>2019</v>
      </c>
      <c r="B1959" t="s">
        <v>64</v>
      </c>
      <c r="C1959" t="s">
        <v>23</v>
      </c>
      <c r="D1959">
        <v>10063</v>
      </c>
      <c r="E1959">
        <v>23160</v>
      </c>
      <c r="F1959" t="s">
        <v>8</v>
      </c>
    </row>
    <row r="1960" spans="1:6" x14ac:dyDescent="0.2">
      <c r="A1960">
        <v>2019</v>
      </c>
      <c r="B1960" t="s">
        <v>64</v>
      </c>
      <c r="C1960" t="s">
        <v>24</v>
      </c>
      <c r="D1960">
        <v>12015</v>
      </c>
      <c r="E1960">
        <v>26623</v>
      </c>
      <c r="F1960" t="s">
        <v>8</v>
      </c>
    </row>
    <row r="1961" spans="1:6" x14ac:dyDescent="0.2">
      <c r="A1961">
        <v>2019</v>
      </c>
      <c r="B1961" t="s">
        <v>64</v>
      </c>
      <c r="C1961" t="s">
        <v>25</v>
      </c>
      <c r="D1961">
        <v>5119</v>
      </c>
      <c r="E1961">
        <v>27119</v>
      </c>
      <c r="F1961" t="s">
        <v>10</v>
      </c>
    </row>
    <row r="1962" spans="1:6" x14ac:dyDescent="0.2">
      <c r="A1962">
        <v>2019</v>
      </c>
      <c r="B1962" t="s">
        <v>64</v>
      </c>
      <c r="C1962" t="s">
        <v>26</v>
      </c>
      <c r="D1962">
        <v>14733</v>
      </c>
      <c r="E1962">
        <v>29436</v>
      </c>
      <c r="F1962" t="s">
        <v>10</v>
      </c>
    </row>
    <row r="1963" spans="1:6" x14ac:dyDescent="0.2">
      <c r="A1963">
        <v>2019</v>
      </c>
      <c r="B1963" t="s">
        <v>64</v>
      </c>
      <c r="C1963" t="s">
        <v>27</v>
      </c>
      <c r="D1963">
        <v>20695</v>
      </c>
      <c r="E1963">
        <v>32779</v>
      </c>
      <c r="F1963" t="s">
        <v>8</v>
      </c>
    </row>
    <row r="1964" spans="1:6" x14ac:dyDescent="0.2">
      <c r="A1964">
        <v>2019</v>
      </c>
      <c r="B1964" t="s">
        <v>64</v>
      </c>
      <c r="C1964" t="s">
        <v>28</v>
      </c>
      <c r="D1964">
        <v>21783</v>
      </c>
      <c r="E1964">
        <v>25834</v>
      </c>
      <c r="F1964" t="s">
        <v>8</v>
      </c>
    </row>
    <row r="1965" spans="1:6" x14ac:dyDescent="0.2">
      <c r="A1965">
        <v>2019</v>
      </c>
      <c r="B1965" t="s">
        <v>64</v>
      </c>
      <c r="C1965" t="s">
        <v>29</v>
      </c>
      <c r="D1965">
        <v>14729</v>
      </c>
      <c r="E1965">
        <v>27386</v>
      </c>
      <c r="F1965" t="s">
        <v>10</v>
      </c>
    </row>
    <row r="1966" spans="1:6" x14ac:dyDescent="0.2">
      <c r="A1966">
        <v>2019</v>
      </c>
      <c r="B1966" t="s">
        <v>64</v>
      </c>
      <c r="C1966" t="s">
        <v>30</v>
      </c>
      <c r="D1966">
        <v>6381</v>
      </c>
      <c r="E1966">
        <v>23011</v>
      </c>
      <c r="F1966" t="s">
        <v>8</v>
      </c>
    </row>
    <row r="1967" spans="1:6" x14ac:dyDescent="0.2">
      <c r="A1967">
        <v>2019</v>
      </c>
      <c r="B1967" t="s">
        <v>64</v>
      </c>
      <c r="C1967" t="s">
        <v>31</v>
      </c>
      <c r="D1967">
        <v>14797</v>
      </c>
      <c r="E1967">
        <v>26276</v>
      </c>
      <c r="F1967" t="s">
        <v>10</v>
      </c>
    </row>
    <row r="1968" spans="1:6" x14ac:dyDescent="0.2">
      <c r="A1968">
        <v>2019</v>
      </c>
      <c r="B1968" t="s">
        <v>64</v>
      </c>
      <c r="C1968" t="s">
        <v>32</v>
      </c>
      <c r="D1968">
        <v>4978</v>
      </c>
      <c r="E1968">
        <v>24625</v>
      </c>
      <c r="F1968" t="s">
        <v>8</v>
      </c>
    </row>
    <row r="1969" spans="1:6" x14ac:dyDescent="0.2">
      <c r="A1969">
        <v>2019</v>
      </c>
      <c r="B1969" t="s">
        <v>64</v>
      </c>
      <c r="C1969" t="s">
        <v>33</v>
      </c>
      <c r="D1969">
        <v>5508</v>
      </c>
      <c r="E1969">
        <v>22253</v>
      </c>
      <c r="F1969" t="s">
        <v>8</v>
      </c>
    </row>
    <row r="1970" spans="1:6" x14ac:dyDescent="0.2">
      <c r="A1970">
        <v>2019</v>
      </c>
      <c r="B1970" t="s">
        <v>64</v>
      </c>
      <c r="C1970" t="s">
        <v>34</v>
      </c>
      <c r="D1970">
        <v>8246</v>
      </c>
      <c r="E1970">
        <v>39048</v>
      </c>
      <c r="F1970" t="s">
        <v>10</v>
      </c>
    </row>
    <row r="1971" spans="1:6" x14ac:dyDescent="0.2">
      <c r="A1971">
        <v>2019</v>
      </c>
      <c r="B1971" t="s">
        <v>64</v>
      </c>
      <c r="C1971" t="s">
        <v>35</v>
      </c>
      <c r="D1971">
        <v>4512</v>
      </c>
      <c r="E1971">
        <v>27058</v>
      </c>
      <c r="F1971" t="s">
        <v>10</v>
      </c>
    </row>
    <row r="1972" spans="1:6" x14ac:dyDescent="0.2">
      <c r="A1972">
        <v>2019</v>
      </c>
      <c r="B1972" t="s">
        <v>64</v>
      </c>
      <c r="C1972" t="s">
        <v>36</v>
      </c>
      <c r="D1972">
        <v>23501</v>
      </c>
      <c r="E1972">
        <v>30851</v>
      </c>
      <c r="F1972" t="s">
        <v>8</v>
      </c>
    </row>
    <row r="1973" spans="1:6" x14ac:dyDescent="0.2">
      <c r="A1973">
        <v>2019</v>
      </c>
      <c r="B1973" t="s">
        <v>64</v>
      </c>
      <c r="C1973" t="s">
        <v>37</v>
      </c>
      <c r="D1973">
        <v>4929</v>
      </c>
      <c r="E1973">
        <v>23901</v>
      </c>
      <c r="F1973" t="s">
        <v>8</v>
      </c>
    </row>
    <row r="1974" spans="1:6" x14ac:dyDescent="0.2">
      <c r="A1974">
        <v>2019</v>
      </c>
      <c r="B1974" t="s">
        <v>64</v>
      </c>
      <c r="C1974" t="s">
        <v>38</v>
      </c>
      <c r="D1974">
        <v>66166</v>
      </c>
      <c r="E1974">
        <v>38365</v>
      </c>
      <c r="F1974" t="s">
        <v>10</v>
      </c>
    </row>
    <row r="1975" spans="1:6" x14ac:dyDescent="0.2">
      <c r="A1975">
        <v>2019</v>
      </c>
      <c r="B1975" t="s">
        <v>64</v>
      </c>
      <c r="C1975" t="s">
        <v>39</v>
      </c>
      <c r="D1975">
        <v>25235</v>
      </c>
      <c r="E1975">
        <v>25111</v>
      </c>
      <c r="F1975" t="s">
        <v>10</v>
      </c>
    </row>
    <row r="1976" spans="1:6" x14ac:dyDescent="0.2">
      <c r="A1976">
        <v>2019</v>
      </c>
      <c r="B1976" t="s">
        <v>64</v>
      </c>
      <c r="C1976" t="s">
        <v>40</v>
      </c>
      <c r="D1976">
        <v>2600</v>
      </c>
      <c r="E1976">
        <v>23400</v>
      </c>
      <c r="F1976" t="s">
        <v>10</v>
      </c>
    </row>
    <row r="1977" spans="1:6" x14ac:dyDescent="0.2">
      <c r="A1977">
        <v>2019</v>
      </c>
      <c r="B1977" t="s">
        <v>64</v>
      </c>
      <c r="C1977" t="s">
        <v>41</v>
      </c>
      <c r="D1977">
        <v>28218</v>
      </c>
      <c r="E1977">
        <v>24856</v>
      </c>
      <c r="F1977" t="s">
        <v>10</v>
      </c>
    </row>
    <row r="1978" spans="1:6" x14ac:dyDescent="0.2">
      <c r="A1978">
        <v>2019</v>
      </c>
      <c r="B1978" t="s">
        <v>64</v>
      </c>
      <c r="C1978" t="s">
        <v>42</v>
      </c>
      <c r="D1978">
        <v>8969</v>
      </c>
      <c r="E1978">
        <v>23729</v>
      </c>
      <c r="F1978" t="s">
        <v>10</v>
      </c>
    </row>
    <row r="1979" spans="1:6" x14ac:dyDescent="0.2">
      <c r="A1979">
        <v>2019</v>
      </c>
      <c r="B1979" t="s">
        <v>64</v>
      </c>
      <c r="C1979" t="s">
        <v>43</v>
      </c>
      <c r="D1979">
        <v>13588</v>
      </c>
      <c r="E1979">
        <v>27379</v>
      </c>
      <c r="F1979" t="s">
        <v>8</v>
      </c>
    </row>
    <row r="1980" spans="1:6" x14ac:dyDescent="0.2">
      <c r="A1980">
        <v>2019</v>
      </c>
      <c r="B1980" t="s">
        <v>64</v>
      </c>
      <c r="C1980" t="s">
        <v>44</v>
      </c>
      <c r="D1980">
        <v>33146</v>
      </c>
      <c r="E1980">
        <v>26389</v>
      </c>
      <c r="F1980" t="s">
        <v>8</v>
      </c>
    </row>
    <row r="1981" spans="1:6" x14ac:dyDescent="0.2">
      <c r="A1981">
        <v>2019</v>
      </c>
      <c r="B1981" t="s">
        <v>64</v>
      </c>
      <c r="C1981" t="s">
        <v>45</v>
      </c>
      <c r="D1981">
        <v>3683</v>
      </c>
      <c r="E1981">
        <v>28353</v>
      </c>
      <c r="F1981" t="s">
        <v>10</v>
      </c>
    </row>
    <row r="1982" spans="1:6" x14ac:dyDescent="0.2">
      <c r="A1982">
        <v>2019</v>
      </c>
      <c r="B1982" t="s">
        <v>64</v>
      </c>
      <c r="C1982" t="s">
        <v>46</v>
      </c>
      <c r="D1982">
        <v>12337</v>
      </c>
      <c r="E1982">
        <v>23885</v>
      </c>
      <c r="F1982" t="s">
        <v>8</v>
      </c>
    </row>
    <row r="1983" spans="1:6" x14ac:dyDescent="0.2">
      <c r="A1983">
        <v>2019</v>
      </c>
      <c r="B1983" t="s">
        <v>64</v>
      </c>
      <c r="C1983" t="s">
        <v>47</v>
      </c>
      <c r="D1983">
        <v>3109</v>
      </c>
      <c r="E1983">
        <v>22460</v>
      </c>
      <c r="F1983" t="s">
        <v>8</v>
      </c>
    </row>
    <row r="1984" spans="1:6" x14ac:dyDescent="0.2">
      <c r="A1984">
        <v>2019</v>
      </c>
      <c r="B1984" t="s">
        <v>64</v>
      </c>
      <c r="C1984" t="s">
        <v>48</v>
      </c>
      <c r="D1984">
        <v>15932</v>
      </c>
      <c r="E1984">
        <v>28398</v>
      </c>
      <c r="F1984" t="s">
        <v>10</v>
      </c>
    </row>
    <row r="1985" spans="1:6" x14ac:dyDescent="0.2">
      <c r="A1985">
        <v>2019</v>
      </c>
      <c r="B1985" t="s">
        <v>64</v>
      </c>
      <c r="C1985" t="s">
        <v>49</v>
      </c>
      <c r="D1985">
        <v>60744</v>
      </c>
      <c r="E1985">
        <v>27234</v>
      </c>
      <c r="F1985" t="s">
        <v>10</v>
      </c>
    </row>
    <row r="1986" spans="1:6" x14ac:dyDescent="0.2">
      <c r="A1986">
        <v>2019</v>
      </c>
      <c r="B1986" t="s">
        <v>64</v>
      </c>
      <c r="C1986" t="s">
        <v>50</v>
      </c>
      <c r="D1986">
        <v>7068</v>
      </c>
      <c r="E1986">
        <v>25510</v>
      </c>
      <c r="F1986" t="s">
        <v>8</v>
      </c>
    </row>
    <row r="1987" spans="1:6" x14ac:dyDescent="0.2">
      <c r="A1987">
        <v>2019</v>
      </c>
      <c r="B1987" t="s">
        <v>64</v>
      </c>
      <c r="C1987" t="s">
        <v>51</v>
      </c>
      <c r="D1987">
        <v>2266</v>
      </c>
      <c r="E1987">
        <v>28375</v>
      </c>
      <c r="F1987" t="s">
        <v>8</v>
      </c>
    </row>
    <row r="1988" spans="1:6" x14ac:dyDescent="0.2">
      <c r="A1988">
        <v>2019</v>
      </c>
      <c r="B1988" t="s">
        <v>64</v>
      </c>
      <c r="C1988" t="s">
        <v>52</v>
      </c>
      <c r="D1988">
        <v>20269</v>
      </c>
      <c r="E1988">
        <v>26078</v>
      </c>
      <c r="F1988" t="s">
        <v>10</v>
      </c>
    </row>
    <row r="1989" spans="1:6" x14ac:dyDescent="0.2">
      <c r="A1989">
        <v>2019</v>
      </c>
      <c r="B1989" t="s">
        <v>64</v>
      </c>
      <c r="C1989" t="s">
        <v>53</v>
      </c>
      <c r="D1989">
        <v>20065</v>
      </c>
      <c r="E1989">
        <v>30250</v>
      </c>
      <c r="F1989" t="s">
        <v>8</v>
      </c>
    </row>
    <row r="1990" spans="1:6" x14ac:dyDescent="0.2">
      <c r="A1990">
        <v>2019</v>
      </c>
      <c r="B1990" t="s">
        <v>64</v>
      </c>
      <c r="C1990" t="s">
        <v>54</v>
      </c>
      <c r="D1990">
        <v>4646</v>
      </c>
      <c r="E1990">
        <v>23335</v>
      </c>
      <c r="F1990" t="s">
        <v>10</v>
      </c>
    </row>
    <row r="1991" spans="1:6" x14ac:dyDescent="0.2">
      <c r="A1991">
        <v>2019</v>
      </c>
      <c r="B1991" t="s">
        <v>64</v>
      </c>
      <c r="C1991" t="s">
        <v>55</v>
      </c>
      <c r="D1991">
        <v>16599</v>
      </c>
      <c r="E1991">
        <v>23248</v>
      </c>
      <c r="F1991" t="s">
        <v>8</v>
      </c>
    </row>
    <row r="1992" spans="1:6" x14ac:dyDescent="0.2">
      <c r="A1992">
        <v>2019</v>
      </c>
      <c r="B1992" t="s">
        <v>64</v>
      </c>
      <c r="C1992" t="s">
        <v>56</v>
      </c>
      <c r="D1992">
        <v>2355</v>
      </c>
      <c r="E1992">
        <v>25867</v>
      </c>
      <c r="F1992" t="s">
        <v>8</v>
      </c>
    </row>
    <row r="1993" spans="1:6" x14ac:dyDescent="0.2">
      <c r="A1993">
        <v>2019</v>
      </c>
      <c r="B1993" t="s">
        <v>65</v>
      </c>
      <c r="C1993" t="s">
        <v>7</v>
      </c>
      <c r="D1993">
        <v>9603</v>
      </c>
      <c r="E1993">
        <v>42539</v>
      </c>
      <c r="F1993" t="s">
        <v>10</v>
      </c>
    </row>
    <row r="1994" spans="1:6" x14ac:dyDescent="0.2">
      <c r="A1994">
        <v>2019</v>
      </c>
      <c r="B1994" t="s">
        <v>65</v>
      </c>
      <c r="C1994" t="s">
        <v>9</v>
      </c>
      <c r="D1994">
        <v>10297</v>
      </c>
      <c r="E1994">
        <v>43061</v>
      </c>
      <c r="F1994" t="s">
        <v>10</v>
      </c>
    </row>
    <row r="1995" spans="1:6" x14ac:dyDescent="0.2">
      <c r="A1995">
        <v>2019</v>
      </c>
      <c r="B1995" t="s">
        <v>65</v>
      </c>
      <c r="C1995" t="s">
        <v>11</v>
      </c>
      <c r="D1995">
        <v>5315</v>
      </c>
      <c r="E1995">
        <v>39179</v>
      </c>
      <c r="F1995" t="s">
        <v>8</v>
      </c>
    </row>
    <row r="1996" spans="1:6" x14ac:dyDescent="0.2">
      <c r="A1996">
        <v>2019</v>
      </c>
      <c r="B1996" t="s">
        <v>65</v>
      </c>
      <c r="C1996" t="s">
        <v>12</v>
      </c>
      <c r="D1996">
        <v>88470</v>
      </c>
      <c r="E1996">
        <v>46412</v>
      </c>
      <c r="F1996" t="s">
        <v>8</v>
      </c>
    </row>
    <row r="1997" spans="1:6" x14ac:dyDescent="0.2">
      <c r="A1997">
        <v>2019</v>
      </c>
      <c r="B1997" t="s">
        <v>65</v>
      </c>
      <c r="C1997" t="s">
        <v>13</v>
      </c>
      <c r="D1997">
        <v>15777</v>
      </c>
      <c r="E1997">
        <v>45558</v>
      </c>
      <c r="F1997" t="s">
        <v>10</v>
      </c>
    </row>
    <row r="1998" spans="1:6" x14ac:dyDescent="0.2">
      <c r="A1998">
        <v>2019</v>
      </c>
      <c r="B1998" t="s">
        <v>65</v>
      </c>
      <c r="C1998" t="s">
        <v>14</v>
      </c>
      <c r="D1998">
        <v>16529</v>
      </c>
      <c r="E1998">
        <v>39397</v>
      </c>
      <c r="F1998" t="s">
        <v>10</v>
      </c>
    </row>
    <row r="1999" spans="1:6" x14ac:dyDescent="0.2">
      <c r="A1999">
        <v>2019</v>
      </c>
      <c r="B1999" t="s">
        <v>65</v>
      </c>
      <c r="C1999" t="s">
        <v>15</v>
      </c>
      <c r="D1999">
        <v>2003</v>
      </c>
      <c r="E1999">
        <v>39610</v>
      </c>
      <c r="F1999" t="s">
        <v>10</v>
      </c>
    </row>
    <row r="2000" spans="1:6" x14ac:dyDescent="0.2">
      <c r="A2000">
        <v>2019</v>
      </c>
      <c r="B2000" t="s">
        <v>65</v>
      </c>
      <c r="C2000" t="s">
        <v>16</v>
      </c>
      <c r="D2000">
        <v>54928</v>
      </c>
      <c r="E2000">
        <v>41319</v>
      </c>
      <c r="F2000" t="s">
        <v>10</v>
      </c>
    </row>
    <row r="2001" spans="1:6" x14ac:dyDescent="0.2">
      <c r="A2001">
        <v>2019</v>
      </c>
      <c r="B2001" t="s">
        <v>65</v>
      </c>
      <c r="C2001" t="s">
        <v>17</v>
      </c>
      <c r="D2001">
        <v>18097</v>
      </c>
      <c r="E2001">
        <v>41520</v>
      </c>
      <c r="F2001" t="s">
        <v>10</v>
      </c>
    </row>
    <row r="2002" spans="1:6" x14ac:dyDescent="0.2">
      <c r="A2002">
        <v>2019</v>
      </c>
      <c r="B2002" t="s">
        <v>65</v>
      </c>
      <c r="C2002" t="s">
        <v>18</v>
      </c>
      <c r="D2002">
        <v>3888</v>
      </c>
      <c r="E2002">
        <v>36056</v>
      </c>
      <c r="F2002" t="s">
        <v>8</v>
      </c>
    </row>
    <row r="2003" spans="1:6" x14ac:dyDescent="0.2">
      <c r="A2003">
        <v>2019</v>
      </c>
      <c r="B2003" t="s">
        <v>65</v>
      </c>
      <c r="C2003" t="s">
        <v>19</v>
      </c>
      <c r="D2003">
        <v>39500</v>
      </c>
      <c r="E2003">
        <v>47240</v>
      </c>
      <c r="F2003" t="s">
        <v>8</v>
      </c>
    </row>
    <row r="2004" spans="1:6" x14ac:dyDescent="0.2">
      <c r="A2004">
        <v>2019</v>
      </c>
      <c r="B2004" t="s">
        <v>65</v>
      </c>
      <c r="C2004" t="s">
        <v>20</v>
      </c>
      <c r="D2004">
        <v>13113</v>
      </c>
      <c r="E2004">
        <v>37882</v>
      </c>
      <c r="F2004" t="s">
        <v>10</v>
      </c>
    </row>
    <row r="2005" spans="1:6" x14ac:dyDescent="0.2">
      <c r="A2005">
        <v>2019</v>
      </c>
      <c r="B2005" t="s">
        <v>65</v>
      </c>
      <c r="C2005" t="s">
        <v>21</v>
      </c>
      <c r="D2005">
        <v>8710</v>
      </c>
      <c r="E2005">
        <v>39069</v>
      </c>
      <c r="F2005" t="s">
        <v>8</v>
      </c>
    </row>
    <row r="2006" spans="1:6" x14ac:dyDescent="0.2">
      <c r="A2006">
        <v>2019</v>
      </c>
      <c r="B2006" t="s">
        <v>65</v>
      </c>
      <c r="C2006" t="s">
        <v>22</v>
      </c>
      <c r="D2006">
        <v>6031</v>
      </c>
      <c r="E2006">
        <v>39575</v>
      </c>
      <c r="F2006" t="s">
        <v>8</v>
      </c>
    </row>
    <row r="2007" spans="1:6" x14ac:dyDescent="0.2">
      <c r="A2007">
        <v>2019</v>
      </c>
      <c r="B2007" t="s">
        <v>65</v>
      </c>
      <c r="C2007" t="s">
        <v>23</v>
      </c>
      <c r="D2007">
        <v>10912</v>
      </c>
      <c r="E2007">
        <v>38330</v>
      </c>
      <c r="F2007" t="s">
        <v>10</v>
      </c>
    </row>
    <row r="2008" spans="1:6" x14ac:dyDescent="0.2">
      <c r="A2008">
        <v>2019</v>
      </c>
      <c r="B2008" t="s">
        <v>65</v>
      </c>
      <c r="C2008" t="s">
        <v>24</v>
      </c>
      <c r="D2008">
        <v>9250</v>
      </c>
      <c r="E2008">
        <v>42468</v>
      </c>
      <c r="F2008" t="s">
        <v>10</v>
      </c>
    </row>
    <row r="2009" spans="1:6" x14ac:dyDescent="0.2">
      <c r="A2009">
        <v>2019</v>
      </c>
      <c r="B2009" t="s">
        <v>65</v>
      </c>
      <c r="C2009" t="s">
        <v>25</v>
      </c>
      <c r="D2009">
        <v>4028</v>
      </c>
      <c r="E2009">
        <v>38993</v>
      </c>
      <c r="F2009" t="s">
        <v>8</v>
      </c>
    </row>
    <row r="2010" spans="1:6" x14ac:dyDescent="0.2">
      <c r="A2010">
        <v>2019</v>
      </c>
      <c r="B2010" t="s">
        <v>65</v>
      </c>
      <c r="C2010" t="s">
        <v>26</v>
      </c>
      <c r="D2010">
        <v>19506</v>
      </c>
      <c r="E2010">
        <v>47793</v>
      </c>
      <c r="F2010" t="s">
        <v>8</v>
      </c>
    </row>
    <row r="2011" spans="1:6" x14ac:dyDescent="0.2">
      <c r="A2011">
        <v>2019</v>
      </c>
      <c r="B2011" t="s">
        <v>65</v>
      </c>
      <c r="C2011" t="s">
        <v>27</v>
      </c>
      <c r="D2011">
        <v>21677</v>
      </c>
      <c r="E2011">
        <v>43032</v>
      </c>
      <c r="F2011" t="s">
        <v>10</v>
      </c>
    </row>
    <row r="2012" spans="1:6" x14ac:dyDescent="0.2">
      <c r="A2012">
        <v>2019</v>
      </c>
      <c r="B2012" t="s">
        <v>65</v>
      </c>
      <c r="C2012" t="s">
        <v>28</v>
      </c>
      <c r="D2012">
        <v>29930</v>
      </c>
      <c r="E2012">
        <v>38157</v>
      </c>
      <c r="F2012" t="s">
        <v>8</v>
      </c>
    </row>
    <row r="2013" spans="1:6" x14ac:dyDescent="0.2">
      <c r="A2013">
        <v>2019</v>
      </c>
      <c r="B2013" t="s">
        <v>65</v>
      </c>
      <c r="C2013" t="s">
        <v>29</v>
      </c>
      <c r="D2013">
        <v>16226</v>
      </c>
      <c r="E2013">
        <v>39237</v>
      </c>
      <c r="F2013" t="s">
        <v>10</v>
      </c>
    </row>
    <row r="2014" spans="1:6" x14ac:dyDescent="0.2">
      <c r="A2014">
        <v>2019</v>
      </c>
      <c r="B2014" t="s">
        <v>65</v>
      </c>
      <c r="C2014" t="s">
        <v>30</v>
      </c>
      <c r="D2014">
        <v>4726</v>
      </c>
      <c r="E2014">
        <v>39958</v>
      </c>
      <c r="F2014" t="s">
        <v>8</v>
      </c>
    </row>
    <row r="2015" spans="1:6" x14ac:dyDescent="0.2">
      <c r="A2015">
        <v>2019</v>
      </c>
      <c r="B2015" t="s">
        <v>65</v>
      </c>
      <c r="C2015" t="s">
        <v>31</v>
      </c>
      <c r="D2015">
        <v>13734</v>
      </c>
      <c r="E2015">
        <v>38705</v>
      </c>
      <c r="F2015" t="s">
        <v>8</v>
      </c>
    </row>
    <row r="2016" spans="1:6" x14ac:dyDescent="0.2">
      <c r="A2016">
        <v>2019</v>
      </c>
      <c r="B2016" t="s">
        <v>65</v>
      </c>
      <c r="C2016" t="s">
        <v>32</v>
      </c>
      <c r="D2016">
        <v>4094</v>
      </c>
      <c r="E2016">
        <v>35177</v>
      </c>
      <c r="F2016" t="s">
        <v>10</v>
      </c>
    </row>
    <row r="2017" spans="1:6" x14ac:dyDescent="0.2">
      <c r="A2017">
        <v>2019</v>
      </c>
      <c r="B2017" t="s">
        <v>65</v>
      </c>
      <c r="C2017" t="s">
        <v>33</v>
      </c>
      <c r="D2017">
        <v>4671</v>
      </c>
      <c r="E2017">
        <v>37310</v>
      </c>
      <c r="F2017" t="s">
        <v>10</v>
      </c>
    </row>
    <row r="2018" spans="1:6" x14ac:dyDescent="0.2">
      <c r="A2018">
        <v>2019</v>
      </c>
      <c r="B2018" t="s">
        <v>65</v>
      </c>
      <c r="C2018" t="s">
        <v>34</v>
      </c>
      <c r="D2018">
        <v>4959</v>
      </c>
      <c r="E2018">
        <v>42336</v>
      </c>
      <c r="F2018" t="s">
        <v>8</v>
      </c>
    </row>
    <row r="2019" spans="1:6" x14ac:dyDescent="0.2">
      <c r="A2019">
        <v>2019</v>
      </c>
      <c r="B2019" t="s">
        <v>65</v>
      </c>
      <c r="C2019" t="s">
        <v>35</v>
      </c>
      <c r="D2019">
        <v>3871</v>
      </c>
      <c r="E2019">
        <v>42646</v>
      </c>
      <c r="F2019" t="s">
        <v>8</v>
      </c>
    </row>
    <row r="2020" spans="1:6" x14ac:dyDescent="0.2">
      <c r="A2020">
        <v>2019</v>
      </c>
      <c r="B2020" t="s">
        <v>65</v>
      </c>
      <c r="C2020" t="s">
        <v>36</v>
      </c>
      <c r="D2020">
        <v>25881</v>
      </c>
      <c r="E2020">
        <v>41059</v>
      </c>
      <c r="F2020" t="s">
        <v>10</v>
      </c>
    </row>
    <row r="2021" spans="1:6" x14ac:dyDescent="0.2">
      <c r="A2021">
        <v>2019</v>
      </c>
      <c r="B2021" t="s">
        <v>65</v>
      </c>
      <c r="C2021" t="s">
        <v>37</v>
      </c>
      <c r="D2021">
        <v>3961</v>
      </c>
      <c r="E2021">
        <v>38578</v>
      </c>
      <c r="F2021" t="s">
        <v>10</v>
      </c>
    </row>
    <row r="2022" spans="1:6" x14ac:dyDescent="0.2">
      <c r="A2022">
        <v>2019</v>
      </c>
      <c r="B2022" t="s">
        <v>65</v>
      </c>
      <c r="C2022" t="s">
        <v>38</v>
      </c>
      <c r="D2022">
        <v>74536</v>
      </c>
      <c r="E2022">
        <v>46436</v>
      </c>
      <c r="F2022" t="s">
        <v>10</v>
      </c>
    </row>
    <row r="2023" spans="1:6" x14ac:dyDescent="0.2">
      <c r="A2023">
        <v>2019</v>
      </c>
      <c r="B2023" t="s">
        <v>65</v>
      </c>
      <c r="C2023" t="s">
        <v>39</v>
      </c>
      <c r="D2023">
        <v>23024</v>
      </c>
      <c r="E2023">
        <v>39978</v>
      </c>
      <c r="F2023" t="s">
        <v>10</v>
      </c>
    </row>
    <row r="2024" spans="1:6" x14ac:dyDescent="0.2">
      <c r="A2024">
        <v>2019</v>
      </c>
      <c r="B2024" t="s">
        <v>65</v>
      </c>
      <c r="C2024" t="s">
        <v>40</v>
      </c>
      <c r="D2024">
        <v>2040</v>
      </c>
      <c r="E2024">
        <v>40167</v>
      </c>
      <c r="F2024" t="s">
        <v>10</v>
      </c>
    </row>
    <row r="2025" spans="1:6" x14ac:dyDescent="0.2">
      <c r="A2025">
        <v>2019</v>
      </c>
      <c r="B2025" t="s">
        <v>65</v>
      </c>
      <c r="C2025" t="s">
        <v>41</v>
      </c>
      <c r="D2025">
        <v>23601</v>
      </c>
      <c r="E2025">
        <v>39039</v>
      </c>
      <c r="F2025" t="s">
        <v>8</v>
      </c>
    </row>
    <row r="2026" spans="1:6" x14ac:dyDescent="0.2">
      <c r="A2026">
        <v>2019</v>
      </c>
      <c r="B2026" t="s">
        <v>65</v>
      </c>
      <c r="C2026" t="s">
        <v>42</v>
      </c>
      <c r="D2026">
        <v>6751</v>
      </c>
      <c r="E2026">
        <v>40306</v>
      </c>
      <c r="F2026" t="s">
        <v>8</v>
      </c>
    </row>
    <row r="2027" spans="1:6" x14ac:dyDescent="0.2">
      <c r="A2027">
        <v>2019</v>
      </c>
      <c r="B2027" t="s">
        <v>65</v>
      </c>
      <c r="C2027" t="s">
        <v>43</v>
      </c>
      <c r="D2027">
        <v>22753</v>
      </c>
      <c r="E2027">
        <v>37901</v>
      </c>
      <c r="F2027" t="s">
        <v>10</v>
      </c>
    </row>
    <row r="2028" spans="1:6" x14ac:dyDescent="0.2">
      <c r="A2028">
        <v>2019</v>
      </c>
      <c r="B2028" t="s">
        <v>65</v>
      </c>
      <c r="C2028" t="s">
        <v>44</v>
      </c>
      <c r="D2028">
        <v>32259</v>
      </c>
      <c r="E2028">
        <v>38593</v>
      </c>
      <c r="F2028" t="s">
        <v>8</v>
      </c>
    </row>
    <row r="2029" spans="1:6" x14ac:dyDescent="0.2">
      <c r="A2029">
        <v>2019</v>
      </c>
      <c r="B2029" t="s">
        <v>65</v>
      </c>
      <c r="C2029" t="s">
        <v>45</v>
      </c>
      <c r="D2029">
        <v>3395</v>
      </c>
      <c r="E2029">
        <v>38566</v>
      </c>
      <c r="F2029" t="s">
        <v>8</v>
      </c>
    </row>
    <row r="2030" spans="1:6" x14ac:dyDescent="0.2">
      <c r="A2030">
        <v>2019</v>
      </c>
      <c r="B2030" t="s">
        <v>65</v>
      </c>
      <c r="C2030" t="s">
        <v>46</v>
      </c>
      <c r="D2030">
        <v>11490</v>
      </c>
      <c r="E2030">
        <v>38842</v>
      </c>
      <c r="F2030" t="s">
        <v>10</v>
      </c>
    </row>
    <row r="2031" spans="1:6" x14ac:dyDescent="0.2">
      <c r="A2031">
        <v>2019</v>
      </c>
      <c r="B2031" t="s">
        <v>65</v>
      </c>
      <c r="C2031" t="s">
        <v>47</v>
      </c>
      <c r="D2031">
        <v>2171</v>
      </c>
      <c r="E2031">
        <v>37403</v>
      </c>
      <c r="F2031" t="s">
        <v>10</v>
      </c>
    </row>
    <row r="2032" spans="1:6" x14ac:dyDescent="0.2">
      <c r="A2032">
        <v>2019</v>
      </c>
      <c r="B2032" t="s">
        <v>65</v>
      </c>
      <c r="C2032" t="s">
        <v>48</v>
      </c>
      <c r="D2032">
        <v>14618</v>
      </c>
      <c r="E2032">
        <v>40443</v>
      </c>
      <c r="F2032" t="s">
        <v>8</v>
      </c>
    </row>
    <row r="2033" spans="1:6" x14ac:dyDescent="0.2">
      <c r="A2033">
        <v>2019</v>
      </c>
      <c r="B2033" t="s">
        <v>65</v>
      </c>
      <c r="C2033" t="s">
        <v>49</v>
      </c>
      <c r="D2033">
        <v>56060</v>
      </c>
      <c r="E2033">
        <v>43841</v>
      </c>
      <c r="F2033" t="s">
        <v>8</v>
      </c>
    </row>
    <row r="2034" spans="1:6" x14ac:dyDescent="0.2">
      <c r="A2034">
        <v>2019</v>
      </c>
      <c r="B2034" t="s">
        <v>65</v>
      </c>
      <c r="C2034" t="s">
        <v>50</v>
      </c>
      <c r="D2034">
        <v>6084</v>
      </c>
      <c r="E2034">
        <v>40421</v>
      </c>
      <c r="F2034" t="s">
        <v>10</v>
      </c>
    </row>
    <row r="2035" spans="1:6" x14ac:dyDescent="0.2">
      <c r="A2035">
        <v>2019</v>
      </c>
      <c r="B2035" t="s">
        <v>65</v>
      </c>
      <c r="C2035" t="s">
        <v>51</v>
      </c>
      <c r="D2035">
        <v>1958</v>
      </c>
      <c r="E2035">
        <v>40757</v>
      </c>
      <c r="F2035" t="s">
        <v>8</v>
      </c>
    </row>
    <row r="2036" spans="1:6" x14ac:dyDescent="0.2">
      <c r="A2036">
        <v>2019</v>
      </c>
      <c r="B2036" t="s">
        <v>65</v>
      </c>
      <c r="C2036" t="s">
        <v>52</v>
      </c>
      <c r="D2036">
        <v>32154</v>
      </c>
      <c r="E2036">
        <v>48290</v>
      </c>
      <c r="F2036" t="s">
        <v>10</v>
      </c>
    </row>
    <row r="2037" spans="1:6" x14ac:dyDescent="0.2">
      <c r="A2037">
        <v>2019</v>
      </c>
      <c r="B2037" t="s">
        <v>65</v>
      </c>
      <c r="C2037" t="s">
        <v>53</v>
      </c>
      <c r="D2037">
        <v>19701</v>
      </c>
      <c r="E2037">
        <v>44822</v>
      </c>
      <c r="F2037" t="s">
        <v>8</v>
      </c>
    </row>
    <row r="2038" spans="1:6" x14ac:dyDescent="0.2">
      <c r="A2038">
        <v>2019</v>
      </c>
      <c r="B2038" t="s">
        <v>65</v>
      </c>
      <c r="C2038" t="s">
        <v>54</v>
      </c>
      <c r="D2038">
        <v>5237</v>
      </c>
      <c r="E2038">
        <v>35927</v>
      </c>
      <c r="F2038" t="s">
        <v>8</v>
      </c>
    </row>
    <row r="2039" spans="1:6" x14ac:dyDescent="0.2">
      <c r="A2039">
        <v>2019</v>
      </c>
      <c r="B2039" t="s">
        <v>65</v>
      </c>
      <c r="C2039" t="s">
        <v>55</v>
      </c>
      <c r="D2039">
        <v>14001</v>
      </c>
      <c r="E2039">
        <v>35242</v>
      </c>
      <c r="F2039" t="s">
        <v>10</v>
      </c>
    </row>
    <row r="2040" spans="1:6" x14ac:dyDescent="0.2">
      <c r="A2040">
        <v>2019</v>
      </c>
      <c r="B2040" t="s">
        <v>65</v>
      </c>
      <c r="C2040" t="s">
        <v>56</v>
      </c>
      <c r="D2040">
        <v>1656</v>
      </c>
      <c r="E2040">
        <v>41035</v>
      </c>
      <c r="F2040" t="s">
        <v>10</v>
      </c>
    </row>
    <row r="2041" spans="1:6" x14ac:dyDescent="0.2">
      <c r="A2041">
        <v>2019</v>
      </c>
      <c r="B2041" t="s">
        <v>65</v>
      </c>
      <c r="C2041" t="s">
        <v>46</v>
      </c>
      <c r="D2041">
        <v>11490</v>
      </c>
      <c r="E2041">
        <v>38842</v>
      </c>
      <c r="F2041" t="s">
        <v>8</v>
      </c>
    </row>
    <row r="2042" spans="1:6" x14ac:dyDescent="0.2">
      <c r="A2042">
        <v>2019</v>
      </c>
      <c r="B2042" t="s">
        <v>65</v>
      </c>
      <c r="C2042" t="s">
        <v>47</v>
      </c>
      <c r="D2042">
        <v>2171</v>
      </c>
      <c r="E2042">
        <v>37403</v>
      </c>
      <c r="F2042" t="s">
        <v>8</v>
      </c>
    </row>
    <row r="2043" spans="1:6" x14ac:dyDescent="0.2">
      <c r="A2043">
        <v>2019</v>
      </c>
      <c r="B2043" t="s">
        <v>65</v>
      </c>
      <c r="C2043" t="s">
        <v>48</v>
      </c>
      <c r="D2043">
        <v>14618</v>
      </c>
      <c r="E2043">
        <v>40443</v>
      </c>
      <c r="F2043" t="s">
        <v>10</v>
      </c>
    </row>
    <row r="2044" spans="1:6" x14ac:dyDescent="0.2">
      <c r="A2044">
        <v>2019</v>
      </c>
      <c r="B2044" t="s">
        <v>65</v>
      </c>
      <c r="C2044" t="s">
        <v>49</v>
      </c>
      <c r="D2044">
        <v>56060</v>
      </c>
      <c r="E2044">
        <v>43841</v>
      </c>
      <c r="F2044" t="s">
        <v>10</v>
      </c>
    </row>
    <row r="2045" spans="1:6" x14ac:dyDescent="0.2">
      <c r="A2045">
        <v>2019</v>
      </c>
      <c r="B2045" t="s">
        <v>65</v>
      </c>
      <c r="C2045" t="s">
        <v>50</v>
      </c>
      <c r="D2045">
        <v>6084</v>
      </c>
      <c r="E2045">
        <v>40421</v>
      </c>
      <c r="F2045" t="s">
        <v>10</v>
      </c>
    </row>
    <row r="2046" spans="1:6" x14ac:dyDescent="0.2">
      <c r="A2046">
        <v>2019</v>
      </c>
      <c r="B2046" t="s">
        <v>65</v>
      </c>
      <c r="C2046" t="s">
        <v>51</v>
      </c>
      <c r="D2046">
        <v>1958</v>
      </c>
      <c r="E2046">
        <v>40757</v>
      </c>
      <c r="F2046" t="s">
        <v>10</v>
      </c>
    </row>
    <row r="2047" spans="1:6" x14ac:dyDescent="0.2">
      <c r="A2047">
        <v>2022</v>
      </c>
      <c r="B2047" t="s">
        <v>6</v>
      </c>
      <c r="C2047" t="s">
        <v>11</v>
      </c>
      <c r="D2047">
        <v>2565</v>
      </c>
      <c r="E2047">
        <v>55909</v>
      </c>
      <c r="F2047" t="s">
        <v>10</v>
      </c>
    </row>
    <row r="2048" spans="1:6" x14ac:dyDescent="0.2">
      <c r="A2048">
        <v>2022</v>
      </c>
      <c r="B2048" t="s">
        <v>6</v>
      </c>
      <c r="C2048" t="s">
        <v>12</v>
      </c>
      <c r="D2048">
        <v>17651</v>
      </c>
      <c r="E2048">
        <v>48534</v>
      </c>
      <c r="F2048" t="s">
        <v>8</v>
      </c>
    </row>
    <row r="2049" spans="1:6" x14ac:dyDescent="0.2">
      <c r="A2049">
        <v>2022</v>
      </c>
      <c r="B2049" t="s">
        <v>6</v>
      </c>
      <c r="C2049" t="s">
        <v>13</v>
      </c>
      <c r="D2049">
        <v>3312</v>
      </c>
      <c r="E2049">
        <v>97879</v>
      </c>
      <c r="F2049" t="s">
        <v>8</v>
      </c>
    </row>
    <row r="2050" spans="1:6" x14ac:dyDescent="0.2">
      <c r="A2050">
        <v>2022</v>
      </c>
      <c r="B2050" t="s">
        <v>6</v>
      </c>
      <c r="C2050" t="s">
        <v>14</v>
      </c>
      <c r="D2050">
        <v>467</v>
      </c>
      <c r="E2050">
        <v>49142</v>
      </c>
      <c r="F2050" t="s">
        <v>10</v>
      </c>
    </row>
    <row r="2051" spans="1:6" x14ac:dyDescent="0.2">
      <c r="A2051">
        <v>2022</v>
      </c>
      <c r="B2051" t="s">
        <v>6</v>
      </c>
      <c r="C2051" t="s">
        <v>15</v>
      </c>
      <c r="D2051">
        <v>186</v>
      </c>
      <c r="E2051">
        <v>49290</v>
      </c>
      <c r="F2051" t="s">
        <v>8</v>
      </c>
    </row>
    <row r="2052" spans="1:6" x14ac:dyDescent="0.2">
      <c r="A2052">
        <v>2022</v>
      </c>
      <c r="B2052" t="s">
        <v>6</v>
      </c>
      <c r="C2052" t="s">
        <v>16</v>
      </c>
      <c r="D2052">
        <v>5394</v>
      </c>
      <c r="E2052">
        <v>43717</v>
      </c>
      <c r="F2052" t="s">
        <v>8</v>
      </c>
    </row>
    <row r="2053" spans="1:6" x14ac:dyDescent="0.2">
      <c r="A2053">
        <v>2022</v>
      </c>
      <c r="B2053" t="s">
        <v>6</v>
      </c>
      <c r="C2053" t="s">
        <v>17</v>
      </c>
      <c r="D2053">
        <v>2794</v>
      </c>
      <c r="E2053">
        <v>51978</v>
      </c>
      <c r="F2053" t="s">
        <v>10</v>
      </c>
    </row>
    <row r="2054" spans="1:6" x14ac:dyDescent="0.2">
      <c r="A2054">
        <v>2022</v>
      </c>
      <c r="B2054" t="s">
        <v>6</v>
      </c>
      <c r="C2054" t="s">
        <v>18</v>
      </c>
      <c r="D2054">
        <v>2531</v>
      </c>
      <c r="E2054">
        <v>48820</v>
      </c>
      <c r="F2054" t="s">
        <v>10</v>
      </c>
    </row>
    <row r="2055" spans="1:6" x14ac:dyDescent="0.2">
      <c r="A2055">
        <v>2022</v>
      </c>
      <c r="B2055" t="s">
        <v>6</v>
      </c>
      <c r="C2055" t="s">
        <v>19</v>
      </c>
      <c r="D2055">
        <v>2818</v>
      </c>
      <c r="E2055">
        <v>58259</v>
      </c>
      <c r="F2055" t="s">
        <v>8</v>
      </c>
    </row>
    <row r="2056" spans="1:6" x14ac:dyDescent="0.2">
      <c r="A2056">
        <v>2022</v>
      </c>
      <c r="B2056" t="s">
        <v>6</v>
      </c>
      <c r="C2056" t="s">
        <v>20</v>
      </c>
      <c r="D2056">
        <v>2302</v>
      </c>
      <c r="E2056">
        <v>56732</v>
      </c>
      <c r="F2056" t="s">
        <v>8</v>
      </c>
    </row>
    <row r="2057" spans="1:6" x14ac:dyDescent="0.2">
      <c r="A2057">
        <v>2022</v>
      </c>
      <c r="B2057" t="s">
        <v>6</v>
      </c>
      <c r="C2057" t="s">
        <v>21</v>
      </c>
      <c r="D2057">
        <v>2911</v>
      </c>
      <c r="E2057">
        <v>51588</v>
      </c>
      <c r="F2057" t="s">
        <v>10</v>
      </c>
    </row>
    <row r="2058" spans="1:6" x14ac:dyDescent="0.2">
      <c r="A2058">
        <v>2022</v>
      </c>
      <c r="B2058" t="s">
        <v>6</v>
      </c>
      <c r="C2058" t="s">
        <v>22</v>
      </c>
      <c r="D2058">
        <v>2613</v>
      </c>
      <c r="E2058">
        <v>53721</v>
      </c>
      <c r="F2058" t="s">
        <v>8</v>
      </c>
    </row>
    <row r="2059" spans="1:6" x14ac:dyDescent="0.2">
      <c r="A2059">
        <v>2022</v>
      </c>
      <c r="B2059" t="s">
        <v>6</v>
      </c>
      <c r="C2059" t="s">
        <v>23</v>
      </c>
      <c r="D2059">
        <v>1632</v>
      </c>
      <c r="E2059">
        <v>60605</v>
      </c>
      <c r="F2059" t="s">
        <v>10</v>
      </c>
    </row>
    <row r="2060" spans="1:6" x14ac:dyDescent="0.2">
      <c r="A2060">
        <v>2022</v>
      </c>
      <c r="B2060" t="s">
        <v>6</v>
      </c>
      <c r="C2060" t="s">
        <v>24</v>
      </c>
      <c r="D2060">
        <v>3143</v>
      </c>
      <c r="E2060">
        <v>92727</v>
      </c>
      <c r="F2060" t="s">
        <v>8</v>
      </c>
    </row>
    <row r="2061" spans="1:6" x14ac:dyDescent="0.2">
      <c r="A2061">
        <v>2022</v>
      </c>
      <c r="B2061" t="s">
        <v>6</v>
      </c>
      <c r="C2061" t="s">
        <v>25</v>
      </c>
      <c r="D2061">
        <v>1581</v>
      </c>
      <c r="E2061">
        <v>47422</v>
      </c>
      <c r="F2061" t="s">
        <v>8</v>
      </c>
    </row>
    <row r="2062" spans="1:6" x14ac:dyDescent="0.2">
      <c r="A2062">
        <v>2022</v>
      </c>
      <c r="B2062" t="s">
        <v>6</v>
      </c>
      <c r="C2062" t="s">
        <v>26</v>
      </c>
      <c r="D2062">
        <v>720</v>
      </c>
      <c r="E2062">
        <v>52887</v>
      </c>
      <c r="F2062" t="s">
        <v>10</v>
      </c>
    </row>
    <row r="2063" spans="1:6" x14ac:dyDescent="0.2">
      <c r="A2063">
        <v>2022</v>
      </c>
      <c r="B2063" t="s">
        <v>6</v>
      </c>
      <c r="C2063" t="s">
        <v>27</v>
      </c>
      <c r="D2063">
        <v>999</v>
      </c>
      <c r="E2063">
        <v>70628</v>
      </c>
      <c r="F2063" t="s">
        <v>10</v>
      </c>
    </row>
    <row r="2064" spans="1:6" x14ac:dyDescent="0.2">
      <c r="A2064">
        <v>2021</v>
      </c>
      <c r="B2064" t="s">
        <v>62</v>
      </c>
      <c r="C2064" t="s">
        <v>34</v>
      </c>
      <c r="D2064">
        <v>20106</v>
      </c>
      <c r="E2064">
        <v>68008</v>
      </c>
      <c r="F2064" t="s">
        <v>8</v>
      </c>
    </row>
    <row r="2065" spans="1:6" x14ac:dyDescent="0.2">
      <c r="A2065">
        <v>2021</v>
      </c>
      <c r="B2065" t="s">
        <v>62</v>
      </c>
      <c r="C2065" t="s">
        <v>35</v>
      </c>
      <c r="D2065">
        <v>12808</v>
      </c>
      <c r="E2065">
        <v>86647</v>
      </c>
      <c r="F2065" t="s">
        <v>8</v>
      </c>
    </row>
    <row r="2066" spans="1:6" x14ac:dyDescent="0.2">
      <c r="A2066">
        <v>2021</v>
      </c>
      <c r="B2066" t="s">
        <v>62</v>
      </c>
      <c r="C2066" t="s">
        <v>36</v>
      </c>
      <c r="D2066">
        <v>52040</v>
      </c>
      <c r="E2066">
        <v>100022</v>
      </c>
      <c r="F2066" t="s">
        <v>10</v>
      </c>
    </row>
    <row r="2067" spans="1:6" x14ac:dyDescent="0.2">
      <c r="A2067">
        <v>2021</v>
      </c>
      <c r="B2067" t="s">
        <v>62</v>
      </c>
      <c r="C2067" t="s">
        <v>37</v>
      </c>
      <c r="D2067">
        <v>11347</v>
      </c>
      <c r="E2067">
        <v>70156</v>
      </c>
      <c r="F2067" t="s">
        <v>10</v>
      </c>
    </row>
    <row r="2068" spans="1:6" x14ac:dyDescent="0.2">
      <c r="A2068">
        <v>2021</v>
      </c>
      <c r="B2068" t="s">
        <v>62</v>
      </c>
      <c r="C2068" t="s">
        <v>38</v>
      </c>
      <c r="D2068">
        <v>112890</v>
      </c>
      <c r="E2068">
        <v>105615</v>
      </c>
      <c r="F2068" t="s">
        <v>10</v>
      </c>
    </row>
    <row r="2069" spans="1:6" x14ac:dyDescent="0.2">
      <c r="A2069">
        <v>2021</v>
      </c>
      <c r="B2069" t="s">
        <v>62</v>
      </c>
      <c r="C2069" t="s">
        <v>39</v>
      </c>
      <c r="D2069">
        <v>61321</v>
      </c>
      <c r="E2069">
        <v>73705</v>
      </c>
      <c r="F2069" t="s">
        <v>10</v>
      </c>
    </row>
    <row r="2070" spans="1:6" x14ac:dyDescent="0.2">
      <c r="A2070">
        <v>2021</v>
      </c>
      <c r="B2070" t="s">
        <v>62</v>
      </c>
      <c r="C2070" t="s">
        <v>40</v>
      </c>
      <c r="D2070">
        <v>5198</v>
      </c>
      <c r="E2070">
        <v>69897</v>
      </c>
      <c r="F2070" t="s">
        <v>10</v>
      </c>
    </row>
    <row r="2071" spans="1:6" x14ac:dyDescent="0.2">
      <c r="A2071">
        <v>2021</v>
      </c>
      <c r="B2071" t="s">
        <v>62</v>
      </c>
      <c r="C2071" t="s">
        <v>41</v>
      </c>
      <c r="D2071">
        <v>54330</v>
      </c>
      <c r="E2071">
        <v>72752</v>
      </c>
      <c r="F2071" t="s">
        <v>8</v>
      </c>
    </row>
    <row r="2072" spans="1:6" x14ac:dyDescent="0.2">
      <c r="A2072">
        <v>2021</v>
      </c>
      <c r="B2072" t="s">
        <v>62</v>
      </c>
      <c r="C2072" t="s">
        <v>42</v>
      </c>
      <c r="D2072">
        <v>21148</v>
      </c>
      <c r="E2072">
        <v>60841</v>
      </c>
      <c r="F2072" t="s">
        <v>8</v>
      </c>
    </row>
    <row r="2073" spans="1:6" x14ac:dyDescent="0.2">
      <c r="A2073">
        <v>2021</v>
      </c>
      <c r="B2073" t="s">
        <v>62</v>
      </c>
      <c r="C2073" t="s">
        <v>43</v>
      </c>
      <c r="D2073">
        <v>26161</v>
      </c>
      <c r="E2073">
        <v>79460</v>
      </c>
      <c r="F2073" t="s">
        <v>10</v>
      </c>
    </row>
    <row r="2074" spans="1:6" x14ac:dyDescent="0.2">
      <c r="A2074">
        <v>2021</v>
      </c>
      <c r="B2074" t="s">
        <v>62</v>
      </c>
      <c r="C2074" t="s">
        <v>44</v>
      </c>
      <c r="D2074">
        <v>64541</v>
      </c>
      <c r="E2074">
        <v>87681</v>
      </c>
      <c r="F2074" t="s">
        <v>8</v>
      </c>
    </row>
    <row r="2075" spans="1:6" x14ac:dyDescent="0.2">
      <c r="A2075">
        <v>2021</v>
      </c>
      <c r="B2075" t="s">
        <v>62</v>
      </c>
      <c r="C2075" t="s">
        <v>45</v>
      </c>
      <c r="D2075">
        <v>9043</v>
      </c>
      <c r="E2075">
        <v>74454</v>
      </c>
      <c r="F2075" t="s">
        <v>8</v>
      </c>
    </row>
    <row r="2076" spans="1:6" x14ac:dyDescent="0.2">
      <c r="A2076">
        <v>2021</v>
      </c>
      <c r="B2076" t="s">
        <v>62</v>
      </c>
      <c r="C2076" t="s">
        <v>46</v>
      </c>
      <c r="D2076">
        <v>29329</v>
      </c>
      <c r="E2076">
        <v>58492</v>
      </c>
      <c r="F2076" t="s">
        <v>10</v>
      </c>
    </row>
    <row r="2077" spans="1:6" x14ac:dyDescent="0.2">
      <c r="A2077">
        <v>2021</v>
      </c>
      <c r="B2077" t="s">
        <v>62</v>
      </c>
      <c r="C2077" t="s">
        <v>47</v>
      </c>
      <c r="D2077">
        <v>5498</v>
      </c>
      <c r="E2077">
        <v>64619</v>
      </c>
      <c r="F2077" t="s">
        <v>10</v>
      </c>
    </row>
    <row r="2078" spans="1:6" x14ac:dyDescent="0.2">
      <c r="A2078">
        <v>2021</v>
      </c>
      <c r="B2078" t="s">
        <v>62</v>
      </c>
      <c r="C2078" t="s">
        <v>48</v>
      </c>
      <c r="D2078">
        <v>30774</v>
      </c>
      <c r="E2078">
        <v>68990</v>
      </c>
      <c r="F2078" t="s">
        <v>8</v>
      </c>
    </row>
    <row r="2079" spans="1:6" x14ac:dyDescent="0.2">
      <c r="A2079">
        <v>2021</v>
      </c>
      <c r="B2079" t="s">
        <v>62</v>
      </c>
      <c r="C2079" t="s">
        <v>49</v>
      </c>
      <c r="D2079">
        <v>139953</v>
      </c>
      <c r="E2079">
        <v>83197</v>
      </c>
      <c r="F2079" t="s">
        <v>8</v>
      </c>
    </row>
    <row r="2080" spans="1:6" x14ac:dyDescent="0.2">
      <c r="A2080">
        <v>2021</v>
      </c>
      <c r="B2080" t="s">
        <v>62</v>
      </c>
      <c r="C2080" t="s">
        <v>50</v>
      </c>
      <c r="D2080">
        <v>24485</v>
      </c>
      <c r="E2080">
        <v>70641</v>
      </c>
      <c r="F2080" t="s">
        <v>10</v>
      </c>
    </row>
    <row r="2081" spans="1:6" x14ac:dyDescent="0.2">
      <c r="A2081">
        <v>2021</v>
      </c>
      <c r="B2081" t="s">
        <v>62</v>
      </c>
      <c r="C2081" t="s">
        <v>51</v>
      </c>
      <c r="D2081">
        <v>5970</v>
      </c>
      <c r="E2081">
        <v>74986</v>
      </c>
      <c r="F2081" t="s">
        <v>8</v>
      </c>
    </row>
    <row r="2082" spans="1:6" x14ac:dyDescent="0.2">
      <c r="A2082">
        <v>2021</v>
      </c>
      <c r="B2082" t="s">
        <v>62</v>
      </c>
      <c r="C2082" t="s">
        <v>52</v>
      </c>
      <c r="D2082">
        <v>59342</v>
      </c>
      <c r="E2082">
        <v>96327</v>
      </c>
      <c r="F2082" t="s">
        <v>10</v>
      </c>
    </row>
    <row r="2083" spans="1:6" x14ac:dyDescent="0.2">
      <c r="A2083">
        <v>2021</v>
      </c>
      <c r="B2083" t="s">
        <v>62</v>
      </c>
      <c r="C2083" t="s">
        <v>53</v>
      </c>
      <c r="D2083">
        <v>41249</v>
      </c>
      <c r="E2083">
        <v>91460</v>
      </c>
      <c r="F2083" t="s">
        <v>8</v>
      </c>
    </row>
    <row r="2084" spans="1:6" x14ac:dyDescent="0.2">
      <c r="A2084">
        <v>2021</v>
      </c>
      <c r="B2084" t="s">
        <v>62</v>
      </c>
      <c r="C2084" t="s">
        <v>54</v>
      </c>
      <c r="D2084">
        <v>8381</v>
      </c>
      <c r="E2084">
        <v>58180</v>
      </c>
      <c r="F2084" t="s">
        <v>8</v>
      </c>
    </row>
    <row r="2085" spans="1:6" x14ac:dyDescent="0.2">
      <c r="A2085">
        <v>2021</v>
      </c>
      <c r="B2085" t="s">
        <v>62</v>
      </c>
      <c r="C2085" t="s">
        <v>55</v>
      </c>
      <c r="D2085">
        <v>26927</v>
      </c>
      <c r="E2085">
        <v>69192</v>
      </c>
      <c r="F2085" t="s">
        <v>10</v>
      </c>
    </row>
    <row r="2086" spans="1:6" x14ac:dyDescent="0.2">
      <c r="A2086">
        <v>2021</v>
      </c>
      <c r="B2086" t="s">
        <v>62</v>
      </c>
      <c r="C2086" t="s">
        <v>56</v>
      </c>
      <c r="D2086">
        <v>4728</v>
      </c>
      <c r="E2086">
        <v>62253</v>
      </c>
      <c r="F2086" t="s">
        <v>10</v>
      </c>
    </row>
    <row r="2087" spans="1:6" x14ac:dyDescent="0.2">
      <c r="A2087">
        <v>2021</v>
      </c>
      <c r="B2087" t="s">
        <v>63</v>
      </c>
      <c r="C2087" t="s">
        <v>7</v>
      </c>
      <c r="D2087">
        <v>13692</v>
      </c>
      <c r="E2087">
        <v>53785</v>
      </c>
      <c r="F2087" t="s">
        <v>8</v>
      </c>
    </row>
    <row r="2088" spans="1:6" x14ac:dyDescent="0.2">
      <c r="A2088">
        <v>2021</v>
      </c>
      <c r="B2088" t="s">
        <v>63</v>
      </c>
      <c r="C2088" t="s">
        <v>9</v>
      </c>
      <c r="D2088">
        <v>19924</v>
      </c>
      <c r="E2088">
        <v>58632</v>
      </c>
      <c r="F2088" t="s">
        <v>8</v>
      </c>
    </row>
    <row r="2089" spans="1:6" x14ac:dyDescent="0.2">
      <c r="A2089">
        <v>2021</v>
      </c>
      <c r="B2089" t="s">
        <v>63</v>
      </c>
      <c r="C2089" t="s">
        <v>11</v>
      </c>
      <c r="D2089">
        <v>15780</v>
      </c>
      <c r="E2089">
        <v>49983</v>
      </c>
      <c r="F2089" t="s">
        <v>10</v>
      </c>
    </row>
    <row r="2090" spans="1:6" x14ac:dyDescent="0.2">
      <c r="A2090">
        <v>2021</v>
      </c>
      <c r="B2090" t="s">
        <v>63</v>
      </c>
      <c r="C2090" t="s">
        <v>12</v>
      </c>
      <c r="D2090">
        <v>639529</v>
      </c>
      <c r="E2090">
        <v>59909</v>
      </c>
      <c r="F2090" t="s">
        <v>10</v>
      </c>
    </row>
    <row r="2091" spans="1:6" x14ac:dyDescent="0.2">
      <c r="A2091">
        <v>2021</v>
      </c>
      <c r="B2091" t="s">
        <v>63</v>
      </c>
      <c r="C2091" t="s">
        <v>13</v>
      </c>
      <c r="D2091">
        <v>21747</v>
      </c>
      <c r="E2091">
        <v>57600</v>
      </c>
      <c r="F2091" t="s">
        <v>10</v>
      </c>
    </row>
    <row r="2092" spans="1:6" x14ac:dyDescent="0.2">
      <c r="A2092">
        <v>2021</v>
      </c>
      <c r="B2092" t="s">
        <v>63</v>
      </c>
      <c r="C2092" t="s">
        <v>14</v>
      </c>
      <c r="D2092">
        <v>13478</v>
      </c>
      <c r="E2092">
        <v>63419</v>
      </c>
      <c r="F2092" t="s">
        <v>10</v>
      </c>
    </row>
    <row r="2093" spans="1:6" x14ac:dyDescent="0.2">
      <c r="A2093">
        <v>2021</v>
      </c>
      <c r="B2093" t="s">
        <v>63</v>
      </c>
      <c r="C2093" t="s">
        <v>15</v>
      </c>
      <c r="D2093">
        <v>5386</v>
      </c>
      <c r="E2093">
        <v>61284</v>
      </c>
      <c r="F2093" t="s">
        <v>10</v>
      </c>
    </row>
    <row r="2094" spans="1:6" x14ac:dyDescent="0.2">
      <c r="A2094">
        <v>2021</v>
      </c>
      <c r="B2094" t="s">
        <v>63</v>
      </c>
      <c r="C2094" t="s">
        <v>16</v>
      </c>
      <c r="D2094">
        <v>76615</v>
      </c>
      <c r="E2094">
        <v>58039</v>
      </c>
      <c r="F2094" t="s">
        <v>8</v>
      </c>
    </row>
    <row r="2095" spans="1:6" x14ac:dyDescent="0.2">
      <c r="A2095">
        <v>2021</v>
      </c>
      <c r="B2095" t="s">
        <v>63</v>
      </c>
      <c r="C2095" t="s">
        <v>17</v>
      </c>
      <c r="D2095">
        <v>29998</v>
      </c>
      <c r="E2095">
        <v>59810</v>
      </c>
      <c r="F2095" t="s">
        <v>8</v>
      </c>
    </row>
    <row r="2096" spans="1:6" x14ac:dyDescent="0.2">
      <c r="A2096">
        <v>2021</v>
      </c>
      <c r="B2096" t="s">
        <v>63</v>
      </c>
      <c r="C2096" t="s">
        <v>18</v>
      </c>
      <c r="D2096">
        <v>8163</v>
      </c>
      <c r="E2096">
        <v>49475</v>
      </c>
      <c r="F2096" t="s">
        <v>10</v>
      </c>
    </row>
    <row r="2097" spans="1:6" x14ac:dyDescent="0.2">
      <c r="A2097">
        <v>2021</v>
      </c>
      <c r="B2097" t="s">
        <v>63</v>
      </c>
      <c r="C2097" t="s">
        <v>19</v>
      </c>
      <c r="D2097">
        <v>35102</v>
      </c>
      <c r="E2097">
        <v>58038</v>
      </c>
      <c r="F2097" t="s">
        <v>8</v>
      </c>
    </row>
    <row r="2098" spans="1:6" x14ac:dyDescent="0.2">
      <c r="A2098">
        <v>2021</v>
      </c>
      <c r="B2098" t="s">
        <v>63</v>
      </c>
      <c r="C2098" t="s">
        <v>20</v>
      </c>
      <c r="D2098">
        <v>16247</v>
      </c>
      <c r="E2098">
        <v>55107</v>
      </c>
      <c r="F2098" t="s">
        <v>8</v>
      </c>
    </row>
    <row r="2099" spans="1:6" x14ac:dyDescent="0.2">
      <c r="A2099">
        <v>2021</v>
      </c>
      <c r="B2099" t="s">
        <v>63</v>
      </c>
      <c r="C2099" t="s">
        <v>21</v>
      </c>
      <c r="D2099">
        <v>11966</v>
      </c>
      <c r="E2099">
        <v>50392</v>
      </c>
      <c r="F2099" t="s">
        <v>10</v>
      </c>
    </row>
    <row r="2100" spans="1:6" x14ac:dyDescent="0.2">
      <c r="A2100">
        <v>2021</v>
      </c>
      <c r="B2100" t="s">
        <v>63</v>
      </c>
      <c r="C2100" t="s">
        <v>22</v>
      </c>
      <c r="D2100">
        <v>10085</v>
      </c>
      <c r="E2100">
        <v>49909</v>
      </c>
      <c r="F2100" t="s">
        <v>10</v>
      </c>
    </row>
    <row r="2101" spans="1:6" x14ac:dyDescent="0.2">
      <c r="A2101">
        <v>2021</v>
      </c>
      <c r="B2101" t="s">
        <v>63</v>
      </c>
      <c r="C2101" t="s">
        <v>23</v>
      </c>
      <c r="D2101">
        <v>18442</v>
      </c>
      <c r="E2101">
        <v>55141</v>
      </c>
      <c r="F2101" t="s">
        <v>8</v>
      </c>
    </row>
    <row r="2102" spans="1:6" x14ac:dyDescent="0.2">
      <c r="A2102">
        <v>2021</v>
      </c>
      <c r="B2102" t="s">
        <v>63</v>
      </c>
      <c r="C2102" t="s">
        <v>24</v>
      </c>
      <c r="D2102">
        <v>16110</v>
      </c>
      <c r="E2102">
        <v>50832</v>
      </c>
      <c r="F2102" t="s">
        <v>8</v>
      </c>
    </row>
    <row r="2103" spans="1:6" x14ac:dyDescent="0.2">
      <c r="A2103">
        <v>2021</v>
      </c>
      <c r="B2103" t="s">
        <v>63</v>
      </c>
      <c r="C2103" t="s">
        <v>25</v>
      </c>
      <c r="D2103">
        <v>5474</v>
      </c>
      <c r="E2103">
        <v>55342</v>
      </c>
      <c r="F2103" t="s">
        <v>10</v>
      </c>
    </row>
    <row r="2104" spans="1:6" x14ac:dyDescent="0.2">
      <c r="A2104">
        <v>2021</v>
      </c>
      <c r="B2104" t="s">
        <v>63</v>
      </c>
      <c r="C2104" t="s">
        <v>26</v>
      </c>
      <c r="D2104">
        <v>21419</v>
      </c>
      <c r="E2104">
        <v>61476</v>
      </c>
      <c r="F2104" t="s">
        <v>8</v>
      </c>
    </row>
    <row r="2105" spans="1:6" x14ac:dyDescent="0.2">
      <c r="A2105">
        <v>2021</v>
      </c>
      <c r="B2105" t="s">
        <v>63</v>
      </c>
      <c r="C2105" t="s">
        <v>27</v>
      </c>
      <c r="D2105">
        <v>68761</v>
      </c>
      <c r="E2105">
        <v>65886</v>
      </c>
      <c r="F2105" t="s">
        <v>10</v>
      </c>
    </row>
    <row r="2106" spans="1:6" x14ac:dyDescent="0.2">
      <c r="A2106">
        <v>2021</v>
      </c>
      <c r="B2106" t="s">
        <v>63</v>
      </c>
      <c r="C2106" t="s">
        <v>28</v>
      </c>
      <c r="D2106">
        <v>25357</v>
      </c>
      <c r="E2106">
        <v>56845</v>
      </c>
      <c r="F2106" t="s">
        <v>8</v>
      </c>
    </row>
    <row r="2107" spans="1:6" x14ac:dyDescent="0.2">
      <c r="A2107">
        <v>2021</v>
      </c>
      <c r="B2107" t="s">
        <v>63</v>
      </c>
      <c r="C2107" t="s">
        <v>29</v>
      </c>
      <c r="D2107">
        <v>20728</v>
      </c>
      <c r="E2107">
        <v>58656</v>
      </c>
      <c r="F2107" t="s">
        <v>8</v>
      </c>
    </row>
    <row r="2108" spans="1:6" x14ac:dyDescent="0.2">
      <c r="A2108">
        <v>2021</v>
      </c>
      <c r="B2108" t="s">
        <v>63</v>
      </c>
      <c r="C2108" t="s">
        <v>30</v>
      </c>
      <c r="D2108">
        <v>7557</v>
      </c>
      <c r="E2108">
        <v>48620</v>
      </c>
      <c r="F2108" t="s">
        <v>10</v>
      </c>
    </row>
    <row r="2109" spans="1:6" x14ac:dyDescent="0.2">
      <c r="A2109">
        <v>2021</v>
      </c>
      <c r="B2109" t="s">
        <v>63</v>
      </c>
      <c r="C2109" t="s">
        <v>31</v>
      </c>
      <c r="D2109">
        <v>52078</v>
      </c>
      <c r="E2109">
        <v>53562</v>
      </c>
      <c r="F2109" t="s">
        <v>10</v>
      </c>
    </row>
    <row r="2110" spans="1:6" x14ac:dyDescent="0.2">
      <c r="A2110">
        <v>2021</v>
      </c>
      <c r="B2110" t="s">
        <v>63</v>
      </c>
      <c r="C2110" t="s">
        <v>32</v>
      </c>
      <c r="D2110">
        <v>4834</v>
      </c>
      <c r="E2110">
        <v>55258</v>
      </c>
      <c r="F2110" t="s">
        <v>8</v>
      </c>
    </row>
    <row r="2111" spans="1:6" x14ac:dyDescent="0.2">
      <c r="A2111">
        <v>2021</v>
      </c>
      <c r="B2111" t="s">
        <v>63</v>
      </c>
      <c r="C2111" t="s">
        <v>33</v>
      </c>
      <c r="D2111">
        <v>11559</v>
      </c>
      <c r="E2111">
        <v>54735</v>
      </c>
      <c r="F2111" t="s">
        <v>8</v>
      </c>
    </row>
    <row r="2112" spans="1:6" x14ac:dyDescent="0.2">
      <c r="A2112">
        <v>2021</v>
      </c>
      <c r="B2112" t="s">
        <v>63</v>
      </c>
      <c r="C2112" t="s">
        <v>34</v>
      </c>
      <c r="D2112">
        <v>8934</v>
      </c>
      <c r="E2112">
        <v>60808</v>
      </c>
      <c r="F2112" t="s">
        <v>10</v>
      </c>
    </row>
    <row r="2113" spans="1:6" x14ac:dyDescent="0.2">
      <c r="A2113">
        <v>2021</v>
      </c>
      <c r="B2113" t="s">
        <v>63</v>
      </c>
      <c r="C2113" t="s">
        <v>35</v>
      </c>
      <c r="D2113">
        <v>4773</v>
      </c>
      <c r="E2113">
        <v>64363</v>
      </c>
      <c r="F2113" t="s">
        <v>10</v>
      </c>
    </row>
    <row r="2114" spans="1:6" x14ac:dyDescent="0.2">
      <c r="A2114">
        <v>2021</v>
      </c>
      <c r="B2114" t="s">
        <v>63</v>
      </c>
      <c r="C2114" t="s">
        <v>36</v>
      </c>
      <c r="D2114">
        <v>40687</v>
      </c>
      <c r="E2114">
        <v>61124</v>
      </c>
      <c r="F2114" t="s">
        <v>10</v>
      </c>
    </row>
    <row r="2115" spans="1:6" x14ac:dyDescent="0.2">
      <c r="A2115">
        <v>2021</v>
      </c>
      <c r="B2115" t="s">
        <v>63</v>
      </c>
      <c r="C2115" t="s">
        <v>37</v>
      </c>
      <c r="D2115">
        <v>10974</v>
      </c>
      <c r="E2115">
        <v>48852</v>
      </c>
      <c r="F2115" t="s">
        <v>10</v>
      </c>
    </row>
    <row r="2116" spans="1:6" x14ac:dyDescent="0.2">
      <c r="A2116">
        <v>2021</v>
      </c>
      <c r="B2116" t="s">
        <v>63</v>
      </c>
      <c r="C2116" t="s">
        <v>38</v>
      </c>
      <c r="D2116">
        <v>67202</v>
      </c>
      <c r="E2116">
        <v>60638</v>
      </c>
      <c r="F2116" t="s">
        <v>10</v>
      </c>
    </row>
    <row r="2117" spans="1:6" x14ac:dyDescent="0.2">
      <c r="A2117">
        <v>2021</v>
      </c>
      <c r="B2117" t="s">
        <v>63</v>
      </c>
      <c r="C2117" t="s">
        <v>39</v>
      </c>
      <c r="D2117">
        <v>28199</v>
      </c>
      <c r="E2117">
        <v>56123</v>
      </c>
      <c r="F2117" t="s">
        <v>8</v>
      </c>
    </row>
    <row r="2118" spans="1:6" x14ac:dyDescent="0.2">
      <c r="A2118">
        <v>2021</v>
      </c>
      <c r="B2118" t="s">
        <v>63</v>
      </c>
      <c r="C2118" t="s">
        <v>40</v>
      </c>
      <c r="D2118">
        <v>2581</v>
      </c>
      <c r="E2118">
        <v>58585</v>
      </c>
      <c r="F2118" t="s">
        <v>8</v>
      </c>
    </row>
    <row r="2119" spans="1:6" x14ac:dyDescent="0.2">
      <c r="A2119">
        <v>2021</v>
      </c>
      <c r="B2119" t="s">
        <v>63</v>
      </c>
      <c r="C2119" t="s">
        <v>41</v>
      </c>
      <c r="D2119">
        <v>35525</v>
      </c>
      <c r="E2119">
        <v>53891</v>
      </c>
      <c r="F2119" t="s">
        <v>10</v>
      </c>
    </row>
    <row r="2120" spans="1:6" x14ac:dyDescent="0.2">
      <c r="A2120">
        <v>2021</v>
      </c>
      <c r="B2120" t="s">
        <v>63</v>
      </c>
      <c r="C2120" t="s">
        <v>42</v>
      </c>
      <c r="D2120">
        <v>13345</v>
      </c>
      <c r="E2120">
        <v>52841</v>
      </c>
      <c r="F2120" t="s">
        <v>8</v>
      </c>
    </row>
    <row r="2121" spans="1:6" x14ac:dyDescent="0.2">
      <c r="A2121">
        <v>2021</v>
      </c>
      <c r="B2121" t="s">
        <v>63</v>
      </c>
      <c r="C2121" t="s">
        <v>43</v>
      </c>
      <c r="D2121">
        <v>16113</v>
      </c>
      <c r="E2121">
        <v>57842</v>
      </c>
      <c r="F2121" t="s">
        <v>8</v>
      </c>
    </row>
    <row r="2122" spans="1:6" x14ac:dyDescent="0.2">
      <c r="A2122">
        <v>2021</v>
      </c>
      <c r="B2122" t="s">
        <v>63</v>
      </c>
      <c r="C2122" t="s">
        <v>44</v>
      </c>
      <c r="D2122">
        <v>57945</v>
      </c>
      <c r="E2122">
        <v>59416</v>
      </c>
      <c r="F2122" t="s">
        <v>10</v>
      </c>
    </row>
    <row r="2123" spans="1:6" x14ac:dyDescent="0.2">
      <c r="A2123">
        <v>2021</v>
      </c>
      <c r="B2123" t="s">
        <v>63</v>
      </c>
      <c r="C2123" t="s">
        <v>45</v>
      </c>
      <c r="D2123">
        <v>4664</v>
      </c>
      <c r="E2123">
        <v>56458</v>
      </c>
      <c r="F2123" t="s">
        <v>10</v>
      </c>
    </row>
    <row r="2124" spans="1:6" x14ac:dyDescent="0.2">
      <c r="A2124">
        <v>2021</v>
      </c>
      <c r="B2124" t="s">
        <v>63</v>
      </c>
      <c r="C2124" t="s">
        <v>46</v>
      </c>
      <c r="D2124">
        <v>12757</v>
      </c>
      <c r="E2124">
        <v>53296</v>
      </c>
      <c r="F2124" t="s">
        <v>8</v>
      </c>
    </row>
    <row r="2125" spans="1:6" x14ac:dyDescent="0.2">
      <c r="A2125">
        <v>2021</v>
      </c>
      <c r="B2125" t="s">
        <v>63</v>
      </c>
      <c r="C2125" t="s">
        <v>47</v>
      </c>
      <c r="D2125">
        <v>2904</v>
      </c>
      <c r="E2125">
        <v>58412</v>
      </c>
      <c r="F2125" t="s">
        <v>8</v>
      </c>
    </row>
    <row r="2126" spans="1:6" x14ac:dyDescent="0.2">
      <c r="A2126">
        <v>2021</v>
      </c>
      <c r="B2126" t="s">
        <v>63</v>
      </c>
      <c r="C2126" t="s">
        <v>48</v>
      </c>
      <c r="D2126">
        <v>16563</v>
      </c>
      <c r="E2126">
        <v>59183</v>
      </c>
      <c r="F2126" t="s">
        <v>10</v>
      </c>
    </row>
    <row r="2127" spans="1:6" x14ac:dyDescent="0.2">
      <c r="A2127">
        <v>2021</v>
      </c>
      <c r="B2127" t="s">
        <v>63</v>
      </c>
      <c r="C2127" t="s">
        <v>49</v>
      </c>
      <c r="D2127">
        <v>94237</v>
      </c>
      <c r="E2127">
        <v>55322</v>
      </c>
      <c r="F2127" t="s">
        <v>8</v>
      </c>
    </row>
    <row r="2128" spans="1:6" x14ac:dyDescent="0.2">
      <c r="A2128">
        <v>2021</v>
      </c>
      <c r="B2128" t="s">
        <v>63</v>
      </c>
      <c r="C2128" t="s">
        <v>50</v>
      </c>
      <c r="D2128">
        <v>12857</v>
      </c>
      <c r="E2128">
        <v>50983</v>
      </c>
      <c r="F2128" t="s">
        <v>10</v>
      </c>
    </row>
    <row r="2129" spans="1:6" x14ac:dyDescent="0.2">
      <c r="A2129">
        <v>2021</v>
      </c>
      <c r="B2129" t="s">
        <v>63</v>
      </c>
      <c r="C2129" t="s">
        <v>51</v>
      </c>
      <c r="D2129">
        <v>2503</v>
      </c>
      <c r="E2129">
        <v>54501</v>
      </c>
      <c r="F2129" t="s">
        <v>8</v>
      </c>
    </row>
    <row r="2130" spans="1:6" x14ac:dyDescent="0.2">
      <c r="A2130">
        <v>2021</v>
      </c>
      <c r="B2130" t="s">
        <v>63</v>
      </c>
      <c r="C2130" t="s">
        <v>52</v>
      </c>
      <c r="D2130">
        <v>50144</v>
      </c>
      <c r="E2130">
        <v>56876</v>
      </c>
      <c r="F2130" t="s">
        <v>8</v>
      </c>
    </row>
    <row r="2131" spans="1:6" x14ac:dyDescent="0.2">
      <c r="A2131">
        <v>2021</v>
      </c>
      <c r="B2131" t="s">
        <v>63</v>
      </c>
      <c r="C2131" t="s">
        <v>53</v>
      </c>
      <c r="D2131">
        <v>64023</v>
      </c>
      <c r="E2131">
        <v>59267</v>
      </c>
      <c r="F2131" t="s">
        <v>10</v>
      </c>
    </row>
    <row r="2132" spans="1:6" x14ac:dyDescent="0.2">
      <c r="A2132">
        <v>2021</v>
      </c>
      <c r="B2132" t="s">
        <v>63</v>
      </c>
      <c r="C2132" t="s">
        <v>54</v>
      </c>
      <c r="D2132">
        <v>5755</v>
      </c>
      <c r="E2132">
        <v>53876</v>
      </c>
      <c r="F2132" t="s">
        <v>10</v>
      </c>
    </row>
    <row r="2133" spans="1:6" x14ac:dyDescent="0.2">
      <c r="A2133">
        <v>2021</v>
      </c>
      <c r="B2133" t="s">
        <v>63</v>
      </c>
      <c r="C2133" t="s">
        <v>55</v>
      </c>
      <c r="D2133">
        <v>29257</v>
      </c>
      <c r="E2133">
        <v>56951</v>
      </c>
      <c r="F2133" t="s">
        <v>8</v>
      </c>
    </row>
    <row r="2134" spans="1:6" x14ac:dyDescent="0.2">
      <c r="A2134">
        <v>2021</v>
      </c>
      <c r="B2134" t="s">
        <v>63</v>
      </c>
      <c r="C2134" t="s">
        <v>56</v>
      </c>
      <c r="D2134">
        <v>3384</v>
      </c>
      <c r="E2134">
        <v>50083</v>
      </c>
      <c r="F2134" t="s">
        <v>8</v>
      </c>
    </row>
    <row r="2135" spans="1:6" x14ac:dyDescent="0.2">
      <c r="A2135">
        <v>2021</v>
      </c>
      <c r="B2135" t="s">
        <v>64</v>
      </c>
      <c r="C2135" t="s">
        <v>7</v>
      </c>
      <c r="D2135">
        <v>11180</v>
      </c>
      <c r="E2135">
        <v>23618</v>
      </c>
      <c r="F2135" t="s">
        <v>10</v>
      </c>
    </row>
    <row r="2136" spans="1:6" x14ac:dyDescent="0.2">
      <c r="A2136">
        <v>2021</v>
      </c>
      <c r="B2136" t="s">
        <v>61</v>
      </c>
      <c r="C2136" t="s">
        <v>38</v>
      </c>
      <c r="D2136">
        <v>63310</v>
      </c>
      <c r="E2136">
        <v>197494</v>
      </c>
      <c r="F2136" t="s">
        <v>10</v>
      </c>
    </row>
    <row r="2137" spans="1:6" x14ac:dyDescent="0.2">
      <c r="A2137">
        <v>2021</v>
      </c>
      <c r="B2137" t="s">
        <v>61</v>
      </c>
      <c r="C2137" t="s">
        <v>39</v>
      </c>
      <c r="D2137">
        <v>28672</v>
      </c>
      <c r="E2137">
        <v>95886</v>
      </c>
      <c r="F2137" t="s">
        <v>10</v>
      </c>
    </row>
    <row r="2138" spans="1:6" x14ac:dyDescent="0.2">
      <c r="A2138">
        <v>2021</v>
      </c>
      <c r="B2138" t="s">
        <v>61</v>
      </c>
      <c r="C2138" t="s">
        <v>40</v>
      </c>
      <c r="D2138">
        <v>2985</v>
      </c>
      <c r="E2138">
        <v>71784</v>
      </c>
      <c r="F2138" t="s">
        <v>10</v>
      </c>
    </row>
    <row r="2139" spans="1:6" x14ac:dyDescent="0.2">
      <c r="A2139">
        <v>2021</v>
      </c>
      <c r="B2139" t="s">
        <v>61</v>
      </c>
      <c r="C2139" t="s">
        <v>41</v>
      </c>
      <c r="D2139">
        <v>29119</v>
      </c>
      <c r="E2139">
        <v>81683</v>
      </c>
      <c r="F2139" t="s">
        <v>10</v>
      </c>
    </row>
    <row r="2140" spans="1:6" x14ac:dyDescent="0.2">
      <c r="A2140">
        <v>2021</v>
      </c>
      <c r="B2140" t="s">
        <v>61</v>
      </c>
      <c r="C2140" t="s">
        <v>42</v>
      </c>
      <c r="D2140">
        <v>11672</v>
      </c>
      <c r="E2140">
        <v>65814</v>
      </c>
      <c r="F2140" t="s">
        <v>8</v>
      </c>
    </row>
    <row r="2141" spans="1:6" x14ac:dyDescent="0.2">
      <c r="A2141">
        <v>2021</v>
      </c>
      <c r="B2141" t="s">
        <v>61</v>
      </c>
      <c r="C2141" t="s">
        <v>43</v>
      </c>
      <c r="D2141">
        <v>13190</v>
      </c>
      <c r="E2141">
        <v>79291</v>
      </c>
      <c r="F2141" t="s">
        <v>8</v>
      </c>
    </row>
    <row r="2142" spans="1:6" x14ac:dyDescent="0.2">
      <c r="A2142">
        <v>2021</v>
      </c>
      <c r="B2142" t="s">
        <v>61</v>
      </c>
      <c r="C2142" t="s">
        <v>44</v>
      </c>
      <c r="D2142">
        <v>29264</v>
      </c>
      <c r="E2142">
        <v>96778</v>
      </c>
      <c r="F2142" t="s">
        <v>10</v>
      </c>
    </row>
    <row r="2143" spans="1:6" x14ac:dyDescent="0.2">
      <c r="A2143">
        <v>2021</v>
      </c>
      <c r="B2143" t="s">
        <v>61</v>
      </c>
      <c r="C2143" t="s">
        <v>45</v>
      </c>
      <c r="D2143">
        <v>2934</v>
      </c>
      <c r="E2143">
        <v>97537</v>
      </c>
      <c r="F2143" t="s">
        <v>8</v>
      </c>
    </row>
    <row r="2144" spans="1:6" x14ac:dyDescent="0.2">
      <c r="A2144">
        <v>2021</v>
      </c>
      <c r="B2144" t="s">
        <v>61</v>
      </c>
      <c r="C2144" t="s">
        <v>46</v>
      </c>
      <c r="D2144">
        <v>14196</v>
      </c>
      <c r="E2144">
        <v>70481</v>
      </c>
      <c r="F2144" t="s">
        <v>8</v>
      </c>
    </row>
    <row r="2145" spans="1:6" x14ac:dyDescent="0.2">
      <c r="A2145">
        <v>2021</v>
      </c>
      <c r="B2145" t="s">
        <v>61</v>
      </c>
      <c r="C2145" t="s">
        <v>47</v>
      </c>
      <c r="D2145">
        <v>3315</v>
      </c>
      <c r="E2145">
        <v>69499</v>
      </c>
      <c r="F2145" t="s">
        <v>10</v>
      </c>
    </row>
    <row r="2146" spans="1:6" x14ac:dyDescent="0.2">
      <c r="A2146">
        <v>2021</v>
      </c>
      <c r="B2146" t="s">
        <v>61</v>
      </c>
      <c r="C2146" t="s">
        <v>48</v>
      </c>
      <c r="D2146">
        <v>16270</v>
      </c>
      <c r="E2146">
        <v>83805</v>
      </c>
      <c r="F2146" t="s">
        <v>10</v>
      </c>
    </row>
    <row r="2147" spans="1:6" x14ac:dyDescent="0.2">
      <c r="A2147">
        <v>2021</v>
      </c>
      <c r="B2147" t="s">
        <v>61</v>
      </c>
      <c r="C2147" t="s">
        <v>49</v>
      </c>
      <c r="D2147">
        <v>76169</v>
      </c>
      <c r="E2147">
        <v>92718</v>
      </c>
      <c r="F2147" t="s">
        <v>8</v>
      </c>
    </row>
    <row r="2148" spans="1:6" x14ac:dyDescent="0.2">
      <c r="A2148">
        <v>2021</v>
      </c>
      <c r="B2148" t="s">
        <v>61</v>
      </c>
      <c r="C2148" t="s">
        <v>50</v>
      </c>
      <c r="D2148">
        <v>11885</v>
      </c>
      <c r="E2148">
        <v>76967</v>
      </c>
      <c r="F2148" t="s">
        <v>8</v>
      </c>
    </row>
    <row r="2149" spans="1:6" x14ac:dyDescent="0.2">
      <c r="A2149">
        <v>2021</v>
      </c>
      <c r="B2149" t="s">
        <v>61</v>
      </c>
      <c r="C2149" t="s">
        <v>51</v>
      </c>
      <c r="D2149">
        <v>1709</v>
      </c>
      <c r="E2149">
        <v>80642</v>
      </c>
      <c r="F2149" t="s">
        <v>10</v>
      </c>
    </row>
    <row r="2150" spans="1:6" x14ac:dyDescent="0.2">
      <c r="A2150">
        <v>2021</v>
      </c>
      <c r="B2150" t="s">
        <v>61</v>
      </c>
      <c r="C2150" t="s">
        <v>52</v>
      </c>
      <c r="D2150">
        <v>22249</v>
      </c>
      <c r="E2150">
        <v>94029</v>
      </c>
      <c r="F2150" t="s">
        <v>8</v>
      </c>
    </row>
    <row r="2151" spans="1:6" x14ac:dyDescent="0.2">
      <c r="A2151">
        <v>2021</v>
      </c>
      <c r="B2151" t="s">
        <v>61</v>
      </c>
      <c r="C2151" t="s">
        <v>53</v>
      </c>
      <c r="D2151">
        <v>17624</v>
      </c>
      <c r="E2151">
        <v>91242</v>
      </c>
      <c r="F2151" t="s">
        <v>10</v>
      </c>
    </row>
    <row r="2152" spans="1:6" x14ac:dyDescent="0.2">
      <c r="A2152">
        <v>2021</v>
      </c>
      <c r="B2152" t="s">
        <v>61</v>
      </c>
      <c r="C2152" t="s">
        <v>54</v>
      </c>
      <c r="D2152">
        <v>4003</v>
      </c>
      <c r="E2152">
        <v>60528</v>
      </c>
      <c r="F2152" t="s">
        <v>8</v>
      </c>
    </row>
    <row r="2153" spans="1:6" x14ac:dyDescent="0.2">
      <c r="A2153">
        <v>2021</v>
      </c>
      <c r="B2153" t="s">
        <v>61</v>
      </c>
      <c r="C2153" t="s">
        <v>55</v>
      </c>
      <c r="D2153">
        <v>14066</v>
      </c>
      <c r="E2153">
        <v>80040</v>
      </c>
      <c r="F2153" t="s">
        <v>8</v>
      </c>
    </row>
    <row r="2154" spans="1:6" x14ac:dyDescent="0.2">
      <c r="A2154">
        <v>2021</v>
      </c>
      <c r="B2154" t="s">
        <v>61</v>
      </c>
      <c r="C2154" t="s">
        <v>56</v>
      </c>
      <c r="D2154">
        <v>2306</v>
      </c>
      <c r="E2154">
        <v>66849</v>
      </c>
      <c r="F2154" t="s">
        <v>10</v>
      </c>
    </row>
    <row r="2155" spans="1:6" x14ac:dyDescent="0.2">
      <c r="A2155">
        <v>2021</v>
      </c>
      <c r="B2155" t="s">
        <v>62</v>
      </c>
      <c r="C2155" t="s">
        <v>7</v>
      </c>
      <c r="D2155">
        <v>22186</v>
      </c>
      <c r="E2155">
        <v>63061</v>
      </c>
      <c r="F2155" t="s">
        <v>10</v>
      </c>
    </row>
    <row r="2156" spans="1:6" x14ac:dyDescent="0.2">
      <c r="A2156">
        <v>2021</v>
      </c>
      <c r="B2156" t="s">
        <v>62</v>
      </c>
      <c r="C2156" t="s">
        <v>9</v>
      </c>
      <c r="D2156">
        <v>38940</v>
      </c>
      <c r="E2156">
        <v>64892</v>
      </c>
      <c r="F2156" t="s">
        <v>8</v>
      </c>
    </row>
    <row r="2157" spans="1:6" x14ac:dyDescent="0.2">
      <c r="A2157">
        <v>2021</v>
      </c>
      <c r="B2157" t="s">
        <v>62</v>
      </c>
      <c r="C2157" t="s">
        <v>11</v>
      </c>
      <c r="D2157">
        <v>14911</v>
      </c>
      <c r="E2157">
        <v>69354</v>
      </c>
      <c r="F2157" t="s">
        <v>8</v>
      </c>
    </row>
    <row r="2158" spans="1:6" x14ac:dyDescent="0.2">
      <c r="A2158">
        <v>2021</v>
      </c>
      <c r="B2158" t="s">
        <v>62</v>
      </c>
      <c r="C2158" t="s">
        <v>12</v>
      </c>
      <c r="D2158">
        <v>215691</v>
      </c>
      <c r="E2158">
        <v>101348</v>
      </c>
      <c r="F2158" t="s">
        <v>10</v>
      </c>
    </row>
    <row r="2159" spans="1:6" x14ac:dyDescent="0.2">
      <c r="A2159">
        <v>2021</v>
      </c>
      <c r="B2159" t="s">
        <v>62</v>
      </c>
      <c r="C2159" t="s">
        <v>13</v>
      </c>
      <c r="D2159">
        <v>55003</v>
      </c>
      <c r="E2159">
        <v>92477</v>
      </c>
      <c r="F2159" t="s">
        <v>10</v>
      </c>
    </row>
    <row r="2160" spans="1:6" x14ac:dyDescent="0.2">
      <c r="A2160">
        <v>2021</v>
      </c>
      <c r="B2160" t="s">
        <v>62</v>
      </c>
      <c r="C2160" t="s">
        <v>14</v>
      </c>
      <c r="D2160">
        <v>23755</v>
      </c>
      <c r="E2160">
        <v>98139</v>
      </c>
      <c r="F2160" t="s">
        <v>10</v>
      </c>
    </row>
    <row r="2161" spans="1:6" x14ac:dyDescent="0.2">
      <c r="A2161">
        <v>2021</v>
      </c>
      <c r="B2161" t="s">
        <v>62</v>
      </c>
      <c r="C2161" t="s">
        <v>15</v>
      </c>
      <c r="D2161">
        <v>9421</v>
      </c>
      <c r="E2161">
        <v>88658</v>
      </c>
      <c r="F2161" t="s">
        <v>10</v>
      </c>
    </row>
    <row r="2162" spans="1:6" x14ac:dyDescent="0.2">
      <c r="A2162">
        <v>2021</v>
      </c>
      <c r="B2162" t="s">
        <v>62</v>
      </c>
      <c r="C2162" t="s">
        <v>16</v>
      </c>
      <c r="D2162">
        <v>170397</v>
      </c>
      <c r="E2162">
        <v>69740</v>
      </c>
      <c r="F2162" t="s">
        <v>10</v>
      </c>
    </row>
    <row r="2163" spans="1:6" x14ac:dyDescent="0.2">
      <c r="A2163">
        <v>2021</v>
      </c>
      <c r="B2163" t="s">
        <v>62</v>
      </c>
      <c r="C2163" t="s">
        <v>17</v>
      </c>
      <c r="D2163">
        <v>56304</v>
      </c>
      <c r="E2163">
        <v>77861</v>
      </c>
      <c r="F2163" t="s">
        <v>8</v>
      </c>
    </row>
    <row r="2164" spans="1:6" x14ac:dyDescent="0.2">
      <c r="A2164">
        <v>2021</v>
      </c>
      <c r="B2164" t="s">
        <v>62</v>
      </c>
      <c r="C2164" t="s">
        <v>18</v>
      </c>
      <c r="D2164">
        <v>11359</v>
      </c>
      <c r="E2164">
        <v>61072</v>
      </c>
      <c r="F2164" t="s">
        <v>8</v>
      </c>
    </row>
    <row r="2165" spans="1:6" x14ac:dyDescent="0.2">
      <c r="A2165">
        <v>2021</v>
      </c>
      <c r="B2165" t="s">
        <v>62</v>
      </c>
      <c r="C2165" t="s">
        <v>19</v>
      </c>
      <c r="D2165">
        <v>75870</v>
      </c>
      <c r="E2165">
        <v>84228</v>
      </c>
      <c r="F2165" t="s">
        <v>10</v>
      </c>
    </row>
    <row r="2166" spans="1:6" x14ac:dyDescent="0.2">
      <c r="A2166">
        <v>2021</v>
      </c>
      <c r="B2166" t="s">
        <v>62</v>
      </c>
      <c r="C2166" t="s">
        <v>20</v>
      </c>
      <c r="D2166">
        <v>30165</v>
      </c>
      <c r="E2166">
        <v>59817</v>
      </c>
      <c r="F2166" t="s">
        <v>8</v>
      </c>
    </row>
    <row r="2167" spans="1:6" x14ac:dyDescent="0.2">
      <c r="A2167">
        <v>2021</v>
      </c>
      <c r="B2167" t="s">
        <v>62</v>
      </c>
      <c r="C2167" t="s">
        <v>21</v>
      </c>
      <c r="D2167">
        <v>16421</v>
      </c>
      <c r="E2167">
        <v>62755</v>
      </c>
      <c r="F2167" t="s">
        <v>8</v>
      </c>
    </row>
    <row r="2168" spans="1:6" x14ac:dyDescent="0.2">
      <c r="A2168">
        <v>2021</v>
      </c>
      <c r="B2168" t="s">
        <v>62</v>
      </c>
      <c r="C2168" t="s">
        <v>22</v>
      </c>
      <c r="D2168">
        <v>16598</v>
      </c>
      <c r="E2168">
        <v>70554</v>
      </c>
      <c r="F2168" t="s">
        <v>10</v>
      </c>
    </row>
    <row r="2169" spans="1:6" x14ac:dyDescent="0.2">
      <c r="A2169">
        <v>2021</v>
      </c>
      <c r="B2169" t="s">
        <v>62</v>
      </c>
      <c r="C2169" t="s">
        <v>23</v>
      </c>
      <c r="D2169">
        <v>20866</v>
      </c>
      <c r="E2169">
        <v>58511</v>
      </c>
      <c r="F2169" t="s">
        <v>10</v>
      </c>
    </row>
    <row r="2170" spans="1:6" x14ac:dyDescent="0.2">
      <c r="A2170">
        <v>2021</v>
      </c>
      <c r="B2170" t="s">
        <v>62</v>
      </c>
      <c r="C2170" t="s">
        <v>24</v>
      </c>
      <c r="D2170">
        <v>25304</v>
      </c>
      <c r="E2170">
        <v>63624</v>
      </c>
      <c r="F2170" t="s">
        <v>8</v>
      </c>
    </row>
    <row r="2171" spans="1:6" x14ac:dyDescent="0.2">
      <c r="A2171">
        <v>2021</v>
      </c>
      <c r="B2171" t="s">
        <v>62</v>
      </c>
      <c r="C2171" t="s">
        <v>25</v>
      </c>
      <c r="D2171">
        <v>10504</v>
      </c>
      <c r="E2171">
        <v>66893</v>
      </c>
      <c r="F2171" t="s">
        <v>8</v>
      </c>
    </row>
    <row r="2172" spans="1:6" x14ac:dyDescent="0.2">
      <c r="A2172">
        <v>2021</v>
      </c>
      <c r="B2172" t="s">
        <v>62</v>
      </c>
      <c r="C2172" t="s">
        <v>26</v>
      </c>
      <c r="D2172">
        <v>44172</v>
      </c>
      <c r="E2172">
        <v>88573</v>
      </c>
      <c r="F2172" t="s">
        <v>10</v>
      </c>
    </row>
    <row r="2173" spans="1:6" x14ac:dyDescent="0.2">
      <c r="A2173">
        <v>2021</v>
      </c>
      <c r="B2173" t="s">
        <v>62</v>
      </c>
      <c r="C2173" t="s">
        <v>27</v>
      </c>
      <c r="D2173">
        <v>47892</v>
      </c>
      <c r="E2173">
        <v>119872</v>
      </c>
      <c r="F2173" t="s">
        <v>8</v>
      </c>
    </row>
    <row r="2174" spans="1:6" x14ac:dyDescent="0.2">
      <c r="A2174">
        <v>2021</v>
      </c>
      <c r="B2174" t="s">
        <v>62</v>
      </c>
      <c r="C2174" t="s">
        <v>28</v>
      </c>
      <c r="D2174">
        <v>44483</v>
      </c>
      <c r="E2174">
        <v>76805</v>
      </c>
      <c r="F2174" t="s">
        <v>10</v>
      </c>
    </row>
    <row r="2175" spans="1:6" x14ac:dyDescent="0.2">
      <c r="A2175">
        <v>2021</v>
      </c>
      <c r="B2175" t="s">
        <v>62</v>
      </c>
      <c r="C2175" t="s">
        <v>29</v>
      </c>
      <c r="D2175">
        <v>32903</v>
      </c>
      <c r="E2175">
        <v>91736</v>
      </c>
      <c r="F2175" t="s">
        <v>8</v>
      </c>
    </row>
    <row r="2176" spans="1:6" x14ac:dyDescent="0.2">
      <c r="A2176">
        <v>2021</v>
      </c>
      <c r="B2176" t="s">
        <v>62</v>
      </c>
      <c r="C2176" t="s">
        <v>30</v>
      </c>
      <c r="D2176">
        <v>12421</v>
      </c>
      <c r="E2176">
        <v>49023</v>
      </c>
      <c r="F2176" t="s">
        <v>8</v>
      </c>
    </row>
    <row r="2177" spans="1:6" x14ac:dyDescent="0.2">
      <c r="A2177">
        <v>2021</v>
      </c>
      <c r="B2177" t="s">
        <v>62</v>
      </c>
      <c r="C2177" t="s">
        <v>31</v>
      </c>
      <c r="D2177">
        <v>34349</v>
      </c>
      <c r="E2177">
        <v>74700</v>
      </c>
      <c r="F2177" t="s">
        <v>10</v>
      </c>
    </row>
    <row r="2178" spans="1:6" x14ac:dyDescent="0.2">
      <c r="A2178">
        <v>2021</v>
      </c>
      <c r="B2178" t="s">
        <v>62</v>
      </c>
      <c r="C2178" t="s">
        <v>32</v>
      </c>
      <c r="D2178">
        <v>9482</v>
      </c>
      <c r="E2178">
        <v>60553</v>
      </c>
      <c r="F2178" t="s">
        <v>10</v>
      </c>
    </row>
    <row r="2179" spans="1:6" x14ac:dyDescent="0.2">
      <c r="A2179">
        <v>2021</v>
      </c>
      <c r="B2179" t="s">
        <v>62</v>
      </c>
      <c r="C2179" t="s">
        <v>33</v>
      </c>
      <c r="D2179">
        <v>11737</v>
      </c>
      <c r="E2179">
        <v>66603</v>
      </c>
      <c r="F2179" t="s">
        <v>8</v>
      </c>
    </row>
    <row r="2180" spans="1:6" x14ac:dyDescent="0.2">
      <c r="A2180">
        <v>2021</v>
      </c>
      <c r="B2180" t="s">
        <v>62</v>
      </c>
      <c r="C2180" t="s">
        <v>34</v>
      </c>
      <c r="D2180">
        <v>20106</v>
      </c>
      <c r="E2180">
        <v>68008</v>
      </c>
      <c r="F2180" t="s">
        <v>8</v>
      </c>
    </row>
    <row r="2181" spans="1:6" x14ac:dyDescent="0.2">
      <c r="A2181">
        <v>2021</v>
      </c>
      <c r="B2181" t="s">
        <v>62</v>
      </c>
      <c r="C2181" t="s">
        <v>35</v>
      </c>
      <c r="D2181">
        <v>12808</v>
      </c>
      <c r="E2181">
        <v>86647</v>
      </c>
      <c r="F2181" t="s">
        <v>10</v>
      </c>
    </row>
    <row r="2182" spans="1:6" x14ac:dyDescent="0.2">
      <c r="A2182">
        <v>2021</v>
      </c>
      <c r="B2182" t="s">
        <v>62</v>
      </c>
      <c r="C2182" t="s">
        <v>36</v>
      </c>
      <c r="D2182">
        <v>52040</v>
      </c>
      <c r="E2182">
        <v>100022</v>
      </c>
      <c r="F2182" t="s">
        <v>10</v>
      </c>
    </row>
    <row r="2183" spans="1:6" x14ac:dyDescent="0.2">
      <c r="A2183">
        <v>2021</v>
      </c>
      <c r="B2183" t="s">
        <v>62</v>
      </c>
      <c r="C2183" t="s">
        <v>37</v>
      </c>
      <c r="D2183">
        <v>11347</v>
      </c>
      <c r="E2183">
        <v>70156</v>
      </c>
      <c r="F2183" t="s">
        <v>10</v>
      </c>
    </row>
    <row r="2184" spans="1:6" x14ac:dyDescent="0.2">
      <c r="A2184">
        <v>2021</v>
      </c>
      <c r="B2184" t="s">
        <v>62</v>
      </c>
      <c r="C2184" t="s">
        <v>38</v>
      </c>
      <c r="D2184">
        <v>112890</v>
      </c>
      <c r="E2184">
        <v>105615</v>
      </c>
      <c r="F2184" t="s">
        <v>10</v>
      </c>
    </row>
    <row r="2185" spans="1:6" x14ac:dyDescent="0.2">
      <c r="A2185">
        <v>2021</v>
      </c>
      <c r="B2185" t="s">
        <v>62</v>
      </c>
      <c r="C2185" t="s">
        <v>39</v>
      </c>
      <c r="D2185">
        <v>61321</v>
      </c>
      <c r="E2185">
        <v>73705</v>
      </c>
      <c r="F2185" t="s">
        <v>10</v>
      </c>
    </row>
    <row r="2186" spans="1:6" x14ac:dyDescent="0.2">
      <c r="A2186">
        <v>2021</v>
      </c>
      <c r="B2186" t="s">
        <v>62</v>
      </c>
      <c r="C2186" t="s">
        <v>40</v>
      </c>
      <c r="D2186">
        <v>5198</v>
      </c>
      <c r="E2186">
        <v>69897</v>
      </c>
      <c r="F2186" t="s">
        <v>8</v>
      </c>
    </row>
    <row r="2187" spans="1:6" x14ac:dyDescent="0.2">
      <c r="A2187">
        <v>2021</v>
      </c>
      <c r="B2187" t="s">
        <v>62</v>
      </c>
      <c r="C2187" t="s">
        <v>41</v>
      </c>
      <c r="D2187">
        <v>54330</v>
      </c>
      <c r="E2187">
        <v>72752</v>
      </c>
      <c r="F2187" t="s">
        <v>8</v>
      </c>
    </row>
    <row r="2188" spans="1:6" x14ac:dyDescent="0.2">
      <c r="A2188">
        <v>2021</v>
      </c>
      <c r="B2188" t="s">
        <v>62</v>
      </c>
      <c r="C2188" t="s">
        <v>42</v>
      </c>
      <c r="D2188">
        <v>21148</v>
      </c>
      <c r="E2188">
        <v>60841</v>
      </c>
      <c r="F2188" t="s">
        <v>10</v>
      </c>
    </row>
    <row r="2189" spans="1:6" x14ac:dyDescent="0.2">
      <c r="A2189">
        <v>2021</v>
      </c>
      <c r="B2189" t="s">
        <v>62</v>
      </c>
      <c r="C2189" t="s">
        <v>43</v>
      </c>
      <c r="D2189">
        <v>26161</v>
      </c>
      <c r="E2189">
        <v>79460</v>
      </c>
      <c r="F2189" t="s">
        <v>8</v>
      </c>
    </row>
    <row r="2190" spans="1:6" x14ac:dyDescent="0.2">
      <c r="A2190">
        <v>2021</v>
      </c>
      <c r="B2190" t="s">
        <v>62</v>
      </c>
      <c r="C2190" t="s">
        <v>44</v>
      </c>
      <c r="D2190">
        <v>64541</v>
      </c>
      <c r="E2190">
        <v>87681</v>
      </c>
      <c r="F2190" t="s">
        <v>8</v>
      </c>
    </row>
    <row r="2191" spans="1:6" x14ac:dyDescent="0.2">
      <c r="A2191">
        <v>2021</v>
      </c>
      <c r="B2191" t="s">
        <v>62</v>
      </c>
      <c r="C2191" t="s">
        <v>45</v>
      </c>
      <c r="D2191">
        <v>9043</v>
      </c>
      <c r="E2191">
        <v>74454</v>
      </c>
      <c r="F2191" t="s">
        <v>10</v>
      </c>
    </row>
    <row r="2192" spans="1:6" x14ac:dyDescent="0.2">
      <c r="A2192">
        <v>2021</v>
      </c>
      <c r="B2192" t="s">
        <v>62</v>
      </c>
      <c r="C2192" t="s">
        <v>46</v>
      </c>
      <c r="D2192">
        <v>29329</v>
      </c>
      <c r="E2192">
        <v>58492</v>
      </c>
      <c r="F2192" t="s">
        <v>10</v>
      </c>
    </row>
    <row r="2193" spans="1:6" x14ac:dyDescent="0.2">
      <c r="A2193">
        <v>2021</v>
      </c>
      <c r="B2193" t="s">
        <v>62</v>
      </c>
      <c r="C2193" t="s">
        <v>47</v>
      </c>
      <c r="D2193">
        <v>5498</v>
      </c>
      <c r="E2193">
        <v>64619</v>
      </c>
      <c r="F2193" t="s">
        <v>8</v>
      </c>
    </row>
    <row r="2194" spans="1:6" x14ac:dyDescent="0.2">
      <c r="A2194">
        <v>2021</v>
      </c>
      <c r="B2194" t="s">
        <v>62</v>
      </c>
      <c r="C2194" t="s">
        <v>48</v>
      </c>
      <c r="D2194">
        <v>30774</v>
      </c>
      <c r="E2194">
        <v>68990</v>
      </c>
      <c r="F2194" t="s">
        <v>8</v>
      </c>
    </row>
    <row r="2195" spans="1:6" x14ac:dyDescent="0.2">
      <c r="A2195">
        <v>2021</v>
      </c>
      <c r="B2195" t="s">
        <v>62</v>
      </c>
      <c r="C2195" t="s">
        <v>49</v>
      </c>
      <c r="D2195">
        <v>139953</v>
      </c>
      <c r="E2195">
        <v>83197</v>
      </c>
      <c r="F2195" t="s">
        <v>10</v>
      </c>
    </row>
    <row r="2196" spans="1:6" x14ac:dyDescent="0.2">
      <c r="A2196">
        <v>2021</v>
      </c>
      <c r="B2196" t="s">
        <v>62</v>
      </c>
      <c r="C2196" t="s">
        <v>50</v>
      </c>
      <c r="D2196">
        <v>24485</v>
      </c>
      <c r="E2196">
        <v>70641</v>
      </c>
      <c r="F2196" t="s">
        <v>8</v>
      </c>
    </row>
    <row r="2197" spans="1:6" x14ac:dyDescent="0.2">
      <c r="A2197">
        <v>2021</v>
      </c>
      <c r="B2197" t="s">
        <v>62</v>
      </c>
      <c r="C2197" t="s">
        <v>51</v>
      </c>
      <c r="D2197">
        <v>5970</v>
      </c>
      <c r="E2197">
        <v>74986</v>
      </c>
      <c r="F2197" t="s">
        <v>10</v>
      </c>
    </row>
    <row r="2198" spans="1:6" x14ac:dyDescent="0.2">
      <c r="A2198">
        <v>2021</v>
      </c>
      <c r="B2198" t="s">
        <v>62</v>
      </c>
      <c r="C2198" t="s">
        <v>52</v>
      </c>
      <c r="D2198">
        <v>59342</v>
      </c>
      <c r="E2198">
        <v>96327</v>
      </c>
      <c r="F2198" t="s">
        <v>8</v>
      </c>
    </row>
    <row r="2199" spans="1:6" x14ac:dyDescent="0.2">
      <c r="A2199">
        <v>2021</v>
      </c>
      <c r="B2199" t="s">
        <v>62</v>
      </c>
      <c r="C2199" t="s">
        <v>53</v>
      </c>
      <c r="D2199">
        <v>41249</v>
      </c>
      <c r="E2199">
        <v>91460</v>
      </c>
      <c r="F2199" t="s">
        <v>8</v>
      </c>
    </row>
    <row r="2200" spans="1:6" x14ac:dyDescent="0.2">
      <c r="A2200">
        <v>2021</v>
      </c>
      <c r="B2200" t="s">
        <v>62</v>
      </c>
      <c r="C2200" t="s">
        <v>54</v>
      </c>
      <c r="D2200">
        <v>8381</v>
      </c>
      <c r="E2200">
        <v>58180</v>
      </c>
      <c r="F2200" t="s">
        <v>10</v>
      </c>
    </row>
    <row r="2201" spans="1:6" x14ac:dyDescent="0.2">
      <c r="A2201">
        <v>2021</v>
      </c>
      <c r="B2201" t="s">
        <v>62</v>
      </c>
      <c r="C2201" t="s">
        <v>55</v>
      </c>
      <c r="D2201">
        <v>26927</v>
      </c>
      <c r="E2201">
        <v>69192</v>
      </c>
      <c r="F2201" t="s">
        <v>10</v>
      </c>
    </row>
    <row r="2202" spans="1:6" x14ac:dyDescent="0.2">
      <c r="A2202">
        <v>2021</v>
      </c>
      <c r="B2202" t="s">
        <v>62</v>
      </c>
      <c r="C2202" t="s">
        <v>56</v>
      </c>
      <c r="D2202">
        <v>4728</v>
      </c>
      <c r="E2202">
        <v>62253</v>
      </c>
      <c r="F2202" t="s">
        <v>8</v>
      </c>
    </row>
    <row r="2203" spans="1:6" x14ac:dyDescent="0.2">
      <c r="A2203">
        <v>2021</v>
      </c>
      <c r="B2203" t="s">
        <v>63</v>
      </c>
      <c r="C2203" t="s">
        <v>7</v>
      </c>
      <c r="D2203">
        <v>13692</v>
      </c>
      <c r="E2203">
        <v>53785</v>
      </c>
      <c r="F2203" t="s">
        <v>8</v>
      </c>
    </row>
    <row r="2204" spans="1:6" x14ac:dyDescent="0.2">
      <c r="A2204">
        <v>2021</v>
      </c>
      <c r="B2204" t="s">
        <v>63</v>
      </c>
      <c r="C2204" t="s">
        <v>9</v>
      </c>
      <c r="D2204">
        <v>19924</v>
      </c>
      <c r="E2204">
        <v>58632</v>
      </c>
      <c r="F2204" t="s">
        <v>10</v>
      </c>
    </row>
    <row r="2205" spans="1:6" x14ac:dyDescent="0.2">
      <c r="A2205">
        <v>2021</v>
      </c>
      <c r="B2205" t="s">
        <v>63</v>
      </c>
      <c r="C2205" t="s">
        <v>11</v>
      </c>
      <c r="D2205">
        <v>15780</v>
      </c>
      <c r="E2205">
        <v>49983</v>
      </c>
      <c r="F2205" t="s">
        <v>10</v>
      </c>
    </row>
    <row r="2206" spans="1:6" x14ac:dyDescent="0.2">
      <c r="A2206">
        <v>2021</v>
      </c>
      <c r="B2206" t="s">
        <v>63</v>
      </c>
      <c r="C2206" t="s">
        <v>12</v>
      </c>
      <c r="D2206">
        <v>639529</v>
      </c>
      <c r="E2206">
        <v>59909</v>
      </c>
      <c r="F2206" t="s">
        <v>10</v>
      </c>
    </row>
    <row r="2207" spans="1:6" x14ac:dyDescent="0.2">
      <c r="A2207">
        <v>2021</v>
      </c>
      <c r="B2207" t="s">
        <v>63</v>
      </c>
      <c r="C2207" t="s">
        <v>13</v>
      </c>
      <c r="D2207">
        <v>21747</v>
      </c>
      <c r="E2207">
        <v>57600</v>
      </c>
      <c r="F2207" t="s">
        <v>10</v>
      </c>
    </row>
    <row r="2208" spans="1:6" x14ac:dyDescent="0.2">
      <c r="A2208">
        <v>2021</v>
      </c>
      <c r="B2208" t="s">
        <v>63</v>
      </c>
      <c r="C2208" t="s">
        <v>14</v>
      </c>
      <c r="D2208">
        <v>13478</v>
      </c>
      <c r="E2208">
        <v>63419</v>
      </c>
      <c r="F2208" t="s">
        <v>10</v>
      </c>
    </row>
    <row r="2209" spans="1:6" x14ac:dyDescent="0.2">
      <c r="A2209">
        <v>2021</v>
      </c>
      <c r="B2209" t="s">
        <v>63</v>
      </c>
      <c r="C2209" t="s">
        <v>15</v>
      </c>
      <c r="D2209">
        <v>5386</v>
      </c>
      <c r="E2209">
        <v>61284</v>
      </c>
      <c r="F2209" t="s">
        <v>8</v>
      </c>
    </row>
    <row r="2210" spans="1:6" x14ac:dyDescent="0.2">
      <c r="A2210">
        <v>2021</v>
      </c>
      <c r="B2210" t="s">
        <v>63</v>
      </c>
      <c r="C2210" t="s">
        <v>16</v>
      </c>
      <c r="D2210">
        <v>76615</v>
      </c>
      <c r="E2210">
        <v>58039</v>
      </c>
      <c r="F2210" t="s">
        <v>8</v>
      </c>
    </row>
    <row r="2211" spans="1:6" x14ac:dyDescent="0.2">
      <c r="A2211">
        <v>2021</v>
      </c>
      <c r="B2211" t="s">
        <v>63</v>
      </c>
      <c r="C2211" t="s">
        <v>17</v>
      </c>
      <c r="D2211">
        <v>29998</v>
      </c>
      <c r="E2211">
        <v>59810</v>
      </c>
      <c r="F2211" t="s">
        <v>10</v>
      </c>
    </row>
    <row r="2212" spans="1:6" x14ac:dyDescent="0.2">
      <c r="A2212">
        <v>2021</v>
      </c>
      <c r="B2212" t="s">
        <v>63</v>
      </c>
      <c r="C2212" t="s">
        <v>18</v>
      </c>
      <c r="D2212">
        <v>8163</v>
      </c>
      <c r="E2212">
        <v>49475</v>
      </c>
      <c r="F2212" t="s">
        <v>8</v>
      </c>
    </row>
    <row r="2213" spans="1:6" x14ac:dyDescent="0.2">
      <c r="A2213">
        <v>2021</v>
      </c>
      <c r="B2213" t="s">
        <v>63</v>
      </c>
      <c r="C2213" t="s">
        <v>19</v>
      </c>
      <c r="D2213">
        <v>35102</v>
      </c>
      <c r="E2213">
        <v>58038</v>
      </c>
      <c r="F2213" t="s">
        <v>8</v>
      </c>
    </row>
    <row r="2214" spans="1:6" x14ac:dyDescent="0.2">
      <c r="A2214">
        <v>2021</v>
      </c>
      <c r="B2214" t="s">
        <v>63</v>
      </c>
      <c r="C2214" t="s">
        <v>20</v>
      </c>
      <c r="D2214">
        <v>16247</v>
      </c>
      <c r="E2214">
        <v>55107</v>
      </c>
      <c r="F2214" t="s">
        <v>10</v>
      </c>
    </row>
    <row r="2215" spans="1:6" x14ac:dyDescent="0.2">
      <c r="A2215">
        <v>2021</v>
      </c>
      <c r="B2215" t="s">
        <v>63</v>
      </c>
      <c r="C2215" t="s">
        <v>21</v>
      </c>
      <c r="D2215">
        <v>11966</v>
      </c>
      <c r="E2215">
        <v>50392</v>
      </c>
      <c r="F2215" t="s">
        <v>10</v>
      </c>
    </row>
    <row r="2216" spans="1:6" x14ac:dyDescent="0.2">
      <c r="A2216">
        <v>2021</v>
      </c>
      <c r="B2216" t="s">
        <v>63</v>
      </c>
      <c r="C2216" t="s">
        <v>22</v>
      </c>
      <c r="D2216">
        <v>10085</v>
      </c>
      <c r="E2216">
        <v>49909</v>
      </c>
      <c r="F2216" t="s">
        <v>8</v>
      </c>
    </row>
    <row r="2217" spans="1:6" x14ac:dyDescent="0.2">
      <c r="A2217">
        <v>2021</v>
      </c>
      <c r="B2217" t="s">
        <v>63</v>
      </c>
      <c r="C2217" t="s">
        <v>23</v>
      </c>
      <c r="D2217">
        <v>18442</v>
      </c>
      <c r="E2217">
        <v>55141</v>
      </c>
      <c r="F2217" t="s">
        <v>8</v>
      </c>
    </row>
    <row r="2218" spans="1:6" x14ac:dyDescent="0.2">
      <c r="A2218">
        <v>2021</v>
      </c>
      <c r="B2218" t="s">
        <v>63</v>
      </c>
      <c r="C2218" t="s">
        <v>24</v>
      </c>
      <c r="D2218">
        <v>16110</v>
      </c>
      <c r="E2218">
        <v>50832</v>
      </c>
      <c r="F2218" t="s">
        <v>10</v>
      </c>
    </row>
    <row r="2219" spans="1:6" x14ac:dyDescent="0.2">
      <c r="A2219">
        <v>2021</v>
      </c>
      <c r="B2219" t="s">
        <v>63</v>
      </c>
      <c r="C2219" t="s">
        <v>25</v>
      </c>
      <c r="D2219">
        <v>5474</v>
      </c>
      <c r="E2219">
        <v>55342</v>
      </c>
      <c r="F2219" t="s">
        <v>8</v>
      </c>
    </row>
    <row r="2220" spans="1:6" x14ac:dyDescent="0.2">
      <c r="A2220">
        <v>2021</v>
      </c>
      <c r="B2220" t="s">
        <v>63</v>
      </c>
      <c r="C2220" t="s">
        <v>26</v>
      </c>
      <c r="D2220">
        <v>21419</v>
      </c>
      <c r="E2220">
        <v>61476</v>
      </c>
      <c r="F2220" t="s">
        <v>10</v>
      </c>
    </row>
    <row r="2221" spans="1:6" x14ac:dyDescent="0.2">
      <c r="A2221">
        <v>2021</v>
      </c>
      <c r="B2221" t="s">
        <v>63</v>
      </c>
      <c r="C2221" t="s">
        <v>27</v>
      </c>
      <c r="D2221">
        <v>68761</v>
      </c>
      <c r="E2221">
        <v>65886</v>
      </c>
      <c r="F2221" t="s">
        <v>8</v>
      </c>
    </row>
    <row r="2222" spans="1:6" x14ac:dyDescent="0.2">
      <c r="A2222">
        <v>2021</v>
      </c>
      <c r="B2222" t="s">
        <v>63</v>
      </c>
      <c r="C2222" t="s">
        <v>28</v>
      </c>
      <c r="D2222">
        <v>25357</v>
      </c>
      <c r="E2222">
        <v>56845</v>
      </c>
      <c r="F2222" t="s">
        <v>8</v>
      </c>
    </row>
    <row r="2223" spans="1:6" x14ac:dyDescent="0.2">
      <c r="A2223">
        <v>2021</v>
      </c>
      <c r="B2223" t="s">
        <v>63</v>
      </c>
      <c r="C2223" t="s">
        <v>29</v>
      </c>
      <c r="D2223">
        <v>20728</v>
      </c>
      <c r="E2223">
        <v>58656</v>
      </c>
      <c r="F2223" t="s">
        <v>10</v>
      </c>
    </row>
    <row r="2224" spans="1:6" x14ac:dyDescent="0.2">
      <c r="A2224">
        <v>2021</v>
      </c>
      <c r="B2224" t="s">
        <v>63</v>
      </c>
      <c r="C2224" t="s">
        <v>30</v>
      </c>
      <c r="D2224">
        <v>7557</v>
      </c>
      <c r="E2224">
        <v>48620</v>
      </c>
      <c r="F2224" t="s">
        <v>10</v>
      </c>
    </row>
    <row r="2225" spans="1:6" x14ac:dyDescent="0.2">
      <c r="A2225">
        <v>2021</v>
      </c>
      <c r="B2225" t="s">
        <v>63</v>
      </c>
      <c r="C2225" t="s">
        <v>31</v>
      </c>
      <c r="D2225">
        <v>52078</v>
      </c>
      <c r="E2225">
        <v>53562</v>
      </c>
      <c r="F2225" t="s">
        <v>8</v>
      </c>
    </row>
    <row r="2226" spans="1:6" x14ac:dyDescent="0.2">
      <c r="A2226">
        <v>2021</v>
      </c>
      <c r="B2226" t="s">
        <v>63</v>
      </c>
      <c r="C2226" t="s">
        <v>32</v>
      </c>
      <c r="D2226">
        <v>4834</v>
      </c>
      <c r="E2226">
        <v>55258</v>
      </c>
      <c r="F2226" t="s">
        <v>8</v>
      </c>
    </row>
    <row r="2227" spans="1:6" x14ac:dyDescent="0.2">
      <c r="A2227">
        <v>2021</v>
      </c>
      <c r="B2227" t="s">
        <v>63</v>
      </c>
      <c r="C2227" t="s">
        <v>33</v>
      </c>
      <c r="D2227">
        <v>11559</v>
      </c>
      <c r="E2227">
        <v>54735</v>
      </c>
      <c r="F2227" t="s">
        <v>10</v>
      </c>
    </row>
    <row r="2228" spans="1:6" x14ac:dyDescent="0.2">
      <c r="A2228">
        <v>2021</v>
      </c>
      <c r="B2228" t="s">
        <v>63</v>
      </c>
      <c r="C2228" t="s">
        <v>34</v>
      </c>
      <c r="D2228">
        <v>8934</v>
      </c>
      <c r="E2228">
        <v>60808</v>
      </c>
      <c r="F2228" t="s">
        <v>10</v>
      </c>
    </row>
    <row r="2229" spans="1:6" x14ac:dyDescent="0.2">
      <c r="A2229">
        <v>2021</v>
      </c>
      <c r="B2229" t="s">
        <v>63</v>
      </c>
      <c r="C2229" t="s">
        <v>35</v>
      </c>
      <c r="D2229">
        <v>4773</v>
      </c>
      <c r="E2229">
        <v>64363</v>
      </c>
      <c r="F2229" t="s">
        <v>10</v>
      </c>
    </row>
    <row r="2230" spans="1:6" x14ac:dyDescent="0.2">
      <c r="A2230">
        <v>2021</v>
      </c>
      <c r="B2230" t="s">
        <v>63</v>
      </c>
      <c r="C2230" t="s">
        <v>36</v>
      </c>
      <c r="D2230">
        <v>40687</v>
      </c>
      <c r="E2230">
        <v>61124</v>
      </c>
      <c r="F2230" t="s">
        <v>10</v>
      </c>
    </row>
    <row r="2231" spans="1:6" x14ac:dyDescent="0.2">
      <c r="A2231">
        <v>2021</v>
      </c>
      <c r="B2231" t="s">
        <v>63</v>
      </c>
      <c r="C2231" t="s">
        <v>37</v>
      </c>
      <c r="D2231">
        <v>10974</v>
      </c>
      <c r="E2231">
        <v>48852</v>
      </c>
      <c r="F2231" t="s">
        <v>10</v>
      </c>
    </row>
    <row r="2232" spans="1:6" x14ac:dyDescent="0.2">
      <c r="A2232">
        <v>2021</v>
      </c>
      <c r="B2232" t="s">
        <v>63</v>
      </c>
      <c r="C2232" t="s">
        <v>38</v>
      </c>
      <c r="D2232">
        <v>67202</v>
      </c>
      <c r="E2232">
        <v>60638</v>
      </c>
      <c r="F2232" t="s">
        <v>8</v>
      </c>
    </row>
    <row r="2233" spans="1:6" x14ac:dyDescent="0.2">
      <c r="A2233">
        <v>2021</v>
      </c>
      <c r="B2233" t="s">
        <v>63</v>
      </c>
      <c r="C2233" t="s">
        <v>39</v>
      </c>
      <c r="D2233">
        <v>28199</v>
      </c>
      <c r="E2233">
        <v>56123</v>
      </c>
      <c r="F2233" t="s">
        <v>8</v>
      </c>
    </row>
    <row r="2234" spans="1:6" x14ac:dyDescent="0.2">
      <c r="A2234">
        <v>2021</v>
      </c>
      <c r="B2234" t="s">
        <v>63</v>
      </c>
      <c r="C2234" t="s">
        <v>40</v>
      </c>
      <c r="D2234">
        <v>2581</v>
      </c>
      <c r="E2234">
        <v>58585</v>
      </c>
      <c r="F2234" t="s">
        <v>10</v>
      </c>
    </row>
    <row r="2235" spans="1:6" x14ac:dyDescent="0.2">
      <c r="A2235">
        <v>2021</v>
      </c>
      <c r="B2235" t="s">
        <v>63</v>
      </c>
      <c r="C2235" t="s">
        <v>41</v>
      </c>
      <c r="D2235">
        <v>35525</v>
      </c>
      <c r="E2235">
        <v>53891</v>
      </c>
      <c r="F2235" t="s">
        <v>8</v>
      </c>
    </row>
    <row r="2236" spans="1:6" x14ac:dyDescent="0.2">
      <c r="A2236">
        <v>2021</v>
      </c>
      <c r="B2236" t="s">
        <v>63</v>
      </c>
      <c r="C2236" t="s">
        <v>42</v>
      </c>
      <c r="D2236">
        <v>13345</v>
      </c>
      <c r="E2236">
        <v>52841</v>
      </c>
      <c r="F2236" t="s">
        <v>8</v>
      </c>
    </row>
    <row r="2237" spans="1:6" x14ac:dyDescent="0.2">
      <c r="A2237">
        <v>2021</v>
      </c>
      <c r="B2237" t="s">
        <v>63</v>
      </c>
      <c r="C2237" t="s">
        <v>43</v>
      </c>
      <c r="D2237">
        <v>16113</v>
      </c>
      <c r="E2237">
        <v>57842</v>
      </c>
      <c r="F2237" t="s">
        <v>10</v>
      </c>
    </row>
    <row r="2238" spans="1:6" x14ac:dyDescent="0.2">
      <c r="A2238">
        <v>2021</v>
      </c>
      <c r="B2238" t="s">
        <v>63</v>
      </c>
      <c r="C2238" t="s">
        <v>44</v>
      </c>
      <c r="D2238">
        <v>57945</v>
      </c>
      <c r="E2238">
        <v>59416</v>
      </c>
      <c r="F2238" t="s">
        <v>10</v>
      </c>
    </row>
    <row r="2239" spans="1:6" x14ac:dyDescent="0.2">
      <c r="A2239">
        <v>2021</v>
      </c>
      <c r="B2239" t="s">
        <v>63</v>
      </c>
      <c r="C2239" t="s">
        <v>45</v>
      </c>
      <c r="D2239">
        <v>4664</v>
      </c>
      <c r="E2239">
        <v>56458</v>
      </c>
      <c r="F2239" t="s">
        <v>8</v>
      </c>
    </row>
    <row r="2240" spans="1:6" x14ac:dyDescent="0.2">
      <c r="A2240">
        <v>2021</v>
      </c>
      <c r="B2240" t="s">
        <v>63</v>
      </c>
      <c r="C2240" t="s">
        <v>46</v>
      </c>
      <c r="D2240">
        <v>12757</v>
      </c>
      <c r="E2240">
        <v>53296</v>
      </c>
      <c r="F2240" t="s">
        <v>8</v>
      </c>
    </row>
    <row r="2241" spans="1:6" x14ac:dyDescent="0.2">
      <c r="A2241">
        <v>2021</v>
      </c>
      <c r="B2241" t="s">
        <v>63</v>
      </c>
      <c r="C2241" t="s">
        <v>47</v>
      </c>
      <c r="D2241">
        <v>2904</v>
      </c>
      <c r="E2241">
        <v>58412</v>
      </c>
      <c r="F2241" t="s">
        <v>10</v>
      </c>
    </row>
    <row r="2242" spans="1:6" x14ac:dyDescent="0.2">
      <c r="A2242">
        <v>2021</v>
      </c>
      <c r="B2242" t="s">
        <v>63</v>
      </c>
      <c r="C2242" t="s">
        <v>48</v>
      </c>
      <c r="D2242">
        <v>16563</v>
      </c>
      <c r="E2242">
        <v>59183</v>
      </c>
      <c r="F2242" t="s">
        <v>8</v>
      </c>
    </row>
    <row r="2243" spans="1:6" x14ac:dyDescent="0.2">
      <c r="A2243">
        <v>2021</v>
      </c>
      <c r="B2243" t="s">
        <v>63</v>
      </c>
      <c r="C2243" t="s">
        <v>49</v>
      </c>
      <c r="D2243">
        <v>94237</v>
      </c>
      <c r="E2243">
        <v>55322</v>
      </c>
      <c r="F2243" t="s">
        <v>10</v>
      </c>
    </row>
    <row r="2244" spans="1:6" x14ac:dyDescent="0.2">
      <c r="A2244">
        <v>2021</v>
      </c>
      <c r="B2244" t="s">
        <v>63</v>
      </c>
      <c r="C2244" t="s">
        <v>50</v>
      </c>
      <c r="D2244">
        <v>12857</v>
      </c>
      <c r="E2244">
        <v>50983</v>
      </c>
      <c r="F2244" t="s">
        <v>8</v>
      </c>
    </row>
    <row r="2245" spans="1:6" x14ac:dyDescent="0.2">
      <c r="A2245">
        <v>2021</v>
      </c>
      <c r="B2245" t="s">
        <v>63</v>
      </c>
      <c r="C2245" t="s">
        <v>51</v>
      </c>
      <c r="D2245">
        <v>2503</v>
      </c>
      <c r="E2245">
        <v>54501</v>
      </c>
      <c r="F2245" t="s">
        <v>8</v>
      </c>
    </row>
    <row r="2246" spans="1:6" x14ac:dyDescent="0.2">
      <c r="A2246">
        <v>2021</v>
      </c>
      <c r="B2246" t="s">
        <v>63</v>
      </c>
      <c r="C2246" t="s">
        <v>52</v>
      </c>
      <c r="D2246">
        <v>50144</v>
      </c>
      <c r="E2246">
        <v>56876</v>
      </c>
      <c r="F2246" t="s">
        <v>10</v>
      </c>
    </row>
    <row r="2247" spans="1:6" x14ac:dyDescent="0.2">
      <c r="A2247">
        <v>2021</v>
      </c>
      <c r="B2247" t="s">
        <v>63</v>
      </c>
      <c r="C2247" t="s">
        <v>53</v>
      </c>
      <c r="D2247">
        <v>64023</v>
      </c>
      <c r="E2247">
        <v>59267</v>
      </c>
      <c r="F2247" t="s">
        <v>10</v>
      </c>
    </row>
    <row r="2248" spans="1:6" x14ac:dyDescent="0.2">
      <c r="A2248">
        <v>2021</v>
      </c>
      <c r="B2248" t="s">
        <v>63</v>
      </c>
      <c r="C2248" t="s">
        <v>54</v>
      </c>
      <c r="D2248">
        <v>5755</v>
      </c>
      <c r="E2248">
        <v>53876</v>
      </c>
      <c r="F2248" t="s">
        <v>8</v>
      </c>
    </row>
    <row r="2249" spans="1:6" x14ac:dyDescent="0.2">
      <c r="A2249">
        <v>2021</v>
      </c>
      <c r="B2249" t="s">
        <v>63</v>
      </c>
      <c r="C2249" t="s">
        <v>55</v>
      </c>
      <c r="D2249">
        <v>29257</v>
      </c>
      <c r="E2249">
        <v>56951</v>
      </c>
      <c r="F2249" t="s">
        <v>8</v>
      </c>
    </row>
    <row r="2250" spans="1:6" x14ac:dyDescent="0.2">
      <c r="A2250">
        <v>2021</v>
      </c>
      <c r="B2250" t="s">
        <v>63</v>
      </c>
      <c r="C2250" t="s">
        <v>56</v>
      </c>
      <c r="D2250">
        <v>3384</v>
      </c>
      <c r="E2250">
        <v>50083</v>
      </c>
      <c r="F2250" t="s">
        <v>10</v>
      </c>
    </row>
    <row r="2251" spans="1:6" x14ac:dyDescent="0.2">
      <c r="A2251">
        <v>2021</v>
      </c>
      <c r="B2251" t="s">
        <v>64</v>
      </c>
      <c r="C2251" t="s">
        <v>7</v>
      </c>
      <c r="D2251">
        <v>11180</v>
      </c>
      <c r="E2251">
        <v>23618</v>
      </c>
      <c r="F2251" t="s">
        <v>10</v>
      </c>
    </row>
    <row r="2252" spans="1:6" x14ac:dyDescent="0.2">
      <c r="A2252">
        <v>2021</v>
      </c>
      <c r="B2252" t="s">
        <v>64</v>
      </c>
      <c r="C2252" t="s">
        <v>9</v>
      </c>
      <c r="D2252">
        <v>14256</v>
      </c>
      <c r="E2252">
        <v>31557</v>
      </c>
      <c r="F2252" t="s">
        <v>10</v>
      </c>
    </row>
    <row r="2253" spans="1:6" x14ac:dyDescent="0.2">
      <c r="A2253">
        <v>2021</v>
      </c>
      <c r="B2253" t="s">
        <v>64</v>
      </c>
      <c r="C2253" t="s">
        <v>11</v>
      </c>
      <c r="D2253">
        <v>7315</v>
      </c>
      <c r="E2253">
        <v>23299</v>
      </c>
      <c r="F2253" t="s">
        <v>10</v>
      </c>
    </row>
    <row r="2254" spans="1:6" x14ac:dyDescent="0.2">
      <c r="A2254">
        <v>2021</v>
      </c>
      <c r="B2254" t="s">
        <v>64</v>
      </c>
      <c r="C2254" t="s">
        <v>12</v>
      </c>
      <c r="D2254">
        <v>116191</v>
      </c>
      <c r="E2254">
        <v>38379</v>
      </c>
      <c r="F2254" t="s">
        <v>10</v>
      </c>
    </row>
    <row r="2255" spans="1:6" x14ac:dyDescent="0.2">
      <c r="A2255">
        <v>2021</v>
      </c>
      <c r="B2255" t="s">
        <v>64</v>
      </c>
      <c r="C2255" t="s">
        <v>13</v>
      </c>
      <c r="D2255">
        <v>17317</v>
      </c>
      <c r="E2255">
        <v>33131</v>
      </c>
      <c r="F2255" t="s">
        <v>8</v>
      </c>
    </row>
    <row r="2256" spans="1:6" x14ac:dyDescent="0.2">
      <c r="A2256">
        <v>2021</v>
      </c>
      <c r="B2256" t="s">
        <v>64</v>
      </c>
      <c r="C2256" t="s">
        <v>14</v>
      </c>
      <c r="D2256">
        <v>10917</v>
      </c>
      <c r="E2256">
        <v>30451</v>
      </c>
      <c r="F2256" t="s">
        <v>8</v>
      </c>
    </row>
    <row r="2257" spans="1:6" x14ac:dyDescent="0.2">
      <c r="A2257">
        <v>2021</v>
      </c>
      <c r="B2257" t="s">
        <v>64</v>
      </c>
      <c r="C2257" t="s">
        <v>15</v>
      </c>
      <c r="D2257">
        <v>2710</v>
      </c>
      <c r="E2257">
        <v>27264</v>
      </c>
      <c r="F2257" t="s">
        <v>10</v>
      </c>
    </row>
    <row r="2258" spans="1:6" x14ac:dyDescent="0.2">
      <c r="A2258">
        <v>2021</v>
      </c>
      <c r="B2258" t="s">
        <v>64</v>
      </c>
      <c r="C2258" t="s">
        <v>16</v>
      </c>
      <c r="D2258">
        <v>58596</v>
      </c>
      <c r="E2258">
        <v>32675</v>
      </c>
      <c r="F2258" t="s">
        <v>8</v>
      </c>
    </row>
    <row r="2259" spans="1:6" x14ac:dyDescent="0.2">
      <c r="A2259">
        <v>2021</v>
      </c>
      <c r="B2259" t="s">
        <v>64</v>
      </c>
      <c r="C2259" t="s">
        <v>17</v>
      </c>
      <c r="D2259">
        <v>25254</v>
      </c>
      <c r="E2259">
        <v>27342</v>
      </c>
      <c r="F2259" t="s">
        <v>8</v>
      </c>
    </row>
    <row r="2260" spans="1:6" x14ac:dyDescent="0.2">
      <c r="A2260">
        <v>2021</v>
      </c>
      <c r="B2260" t="s">
        <v>64</v>
      </c>
      <c r="C2260" t="s">
        <v>18</v>
      </c>
      <c r="D2260">
        <v>5038</v>
      </c>
      <c r="E2260">
        <v>23770</v>
      </c>
      <c r="F2260" t="s">
        <v>10</v>
      </c>
    </row>
    <row r="2261" spans="1:6" x14ac:dyDescent="0.2">
      <c r="A2261">
        <v>2021</v>
      </c>
      <c r="B2261" t="s">
        <v>64</v>
      </c>
      <c r="C2261" t="s">
        <v>19</v>
      </c>
      <c r="D2261">
        <v>33183</v>
      </c>
      <c r="E2261">
        <v>30703</v>
      </c>
      <c r="F2261" t="s">
        <v>10</v>
      </c>
    </row>
    <row r="2262" spans="1:6" x14ac:dyDescent="0.2">
      <c r="A2262">
        <v>2021</v>
      </c>
      <c r="B2262" t="s">
        <v>64</v>
      </c>
      <c r="C2262" t="s">
        <v>20</v>
      </c>
      <c r="D2262">
        <v>15776</v>
      </c>
      <c r="E2262">
        <v>25660</v>
      </c>
      <c r="F2262" t="s">
        <v>8</v>
      </c>
    </row>
    <row r="2263" spans="1:6" x14ac:dyDescent="0.2">
      <c r="A2263">
        <v>2021</v>
      </c>
      <c r="B2263" t="s">
        <v>64</v>
      </c>
      <c r="C2263" t="s">
        <v>21</v>
      </c>
      <c r="D2263">
        <v>8796</v>
      </c>
      <c r="E2263">
        <v>23261</v>
      </c>
      <c r="F2263" t="s">
        <v>8</v>
      </c>
    </row>
    <row r="2264" spans="1:6" x14ac:dyDescent="0.2">
      <c r="A2264">
        <v>2021</v>
      </c>
      <c r="B2264" t="s">
        <v>64</v>
      </c>
      <c r="C2264" t="s">
        <v>22</v>
      </c>
      <c r="D2264">
        <v>6871</v>
      </c>
      <c r="E2264">
        <v>23333</v>
      </c>
      <c r="F2264" t="s">
        <v>10</v>
      </c>
    </row>
    <row r="2265" spans="1:6" x14ac:dyDescent="0.2">
      <c r="A2265">
        <v>2021</v>
      </c>
      <c r="B2265" t="s">
        <v>64</v>
      </c>
      <c r="C2265" t="s">
        <v>23</v>
      </c>
      <c r="D2265">
        <v>10118</v>
      </c>
      <c r="E2265">
        <v>24350</v>
      </c>
      <c r="F2265" t="s">
        <v>8</v>
      </c>
    </row>
    <row r="2266" spans="1:6" x14ac:dyDescent="0.2">
      <c r="A2266">
        <v>2021</v>
      </c>
      <c r="B2266" t="s">
        <v>64</v>
      </c>
      <c r="C2266" t="s">
        <v>24</v>
      </c>
      <c r="D2266">
        <v>12912</v>
      </c>
      <c r="E2266">
        <v>27789</v>
      </c>
      <c r="F2266" t="s">
        <v>10</v>
      </c>
    </row>
    <row r="2267" spans="1:6" x14ac:dyDescent="0.2">
      <c r="A2267">
        <v>2021</v>
      </c>
      <c r="B2267" t="s">
        <v>64</v>
      </c>
      <c r="C2267" t="s">
        <v>25</v>
      </c>
      <c r="D2267">
        <v>5132</v>
      </c>
      <c r="E2267">
        <v>29169</v>
      </c>
      <c r="F2267" t="s">
        <v>8</v>
      </c>
    </row>
    <row r="2268" spans="1:6" x14ac:dyDescent="0.2">
      <c r="A2268">
        <v>2021</v>
      </c>
      <c r="B2268" t="s">
        <v>64</v>
      </c>
      <c r="C2268" t="s">
        <v>26</v>
      </c>
      <c r="D2268">
        <v>15043</v>
      </c>
      <c r="E2268">
        <v>30758</v>
      </c>
      <c r="F2268" t="s">
        <v>8</v>
      </c>
    </row>
    <row r="2269" spans="1:6" x14ac:dyDescent="0.2">
      <c r="A2269">
        <v>2021</v>
      </c>
      <c r="B2269" t="s">
        <v>64</v>
      </c>
      <c r="C2269" t="s">
        <v>27</v>
      </c>
      <c r="D2269">
        <v>20740</v>
      </c>
      <c r="E2269">
        <v>35500</v>
      </c>
      <c r="F2269" t="s">
        <v>10</v>
      </c>
    </row>
    <row r="2270" spans="1:6" x14ac:dyDescent="0.2">
      <c r="A2270">
        <v>2021</v>
      </c>
      <c r="B2270" t="s">
        <v>64</v>
      </c>
      <c r="C2270" t="s">
        <v>28</v>
      </c>
      <c r="D2270">
        <v>23113</v>
      </c>
      <c r="E2270">
        <v>27121</v>
      </c>
      <c r="F2270" t="s">
        <v>10</v>
      </c>
    </row>
    <row r="2271" spans="1:6" x14ac:dyDescent="0.2">
      <c r="A2271">
        <v>2021</v>
      </c>
      <c r="B2271" t="s">
        <v>64</v>
      </c>
      <c r="C2271" t="s">
        <v>29</v>
      </c>
      <c r="D2271">
        <v>15325</v>
      </c>
      <c r="E2271">
        <v>29261</v>
      </c>
      <c r="F2271" t="s">
        <v>8</v>
      </c>
    </row>
    <row r="2272" spans="1:6" x14ac:dyDescent="0.2">
      <c r="A2272">
        <v>2021</v>
      </c>
      <c r="B2272" t="s">
        <v>64</v>
      </c>
      <c r="C2272" t="s">
        <v>30</v>
      </c>
      <c r="D2272">
        <v>6514</v>
      </c>
      <c r="E2272">
        <v>23817</v>
      </c>
      <c r="F2272" t="s">
        <v>8</v>
      </c>
    </row>
    <row r="2273" spans="1:6" x14ac:dyDescent="0.2">
      <c r="A2273">
        <v>2021</v>
      </c>
      <c r="B2273" t="s">
        <v>64</v>
      </c>
      <c r="C2273" t="s">
        <v>31</v>
      </c>
      <c r="D2273">
        <v>15195</v>
      </c>
      <c r="E2273">
        <v>27614</v>
      </c>
      <c r="F2273" t="s">
        <v>10</v>
      </c>
    </row>
    <row r="2274" spans="1:6" x14ac:dyDescent="0.2">
      <c r="A2274">
        <v>2021</v>
      </c>
      <c r="B2274" t="s">
        <v>64</v>
      </c>
      <c r="C2274" t="s">
        <v>32</v>
      </c>
      <c r="D2274">
        <v>5052</v>
      </c>
      <c r="E2274">
        <v>25955</v>
      </c>
      <c r="F2274" t="s">
        <v>10</v>
      </c>
    </row>
    <row r="2275" spans="1:6" x14ac:dyDescent="0.2">
      <c r="A2275">
        <v>2021</v>
      </c>
      <c r="B2275" t="s">
        <v>64</v>
      </c>
      <c r="C2275" t="s">
        <v>33</v>
      </c>
      <c r="D2275">
        <v>5609</v>
      </c>
      <c r="E2275">
        <v>23213</v>
      </c>
      <c r="F2275" t="s">
        <v>10</v>
      </c>
    </row>
    <row r="2276" spans="1:6" x14ac:dyDescent="0.2">
      <c r="A2276">
        <v>2021</v>
      </c>
      <c r="B2276" t="s">
        <v>64</v>
      </c>
      <c r="C2276" t="s">
        <v>34</v>
      </c>
      <c r="D2276">
        <v>8716</v>
      </c>
      <c r="E2276">
        <v>40432</v>
      </c>
      <c r="F2276" t="s">
        <v>10</v>
      </c>
    </row>
    <row r="2277" spans="1:6" x14ac:dyDescent="0.2">
      <c r="A2277">
        <v>2021</v>
      </c>
      <c r="B2277" t="s">
        <v>64</v>
      </c>
      <c r="C2277" t="s">
        <v>35</v>
      </c>
      <c r="D2277">
        <v>4675</v>
      </c>
      <c r="E2277">
        <v>28783</v>
      </c>
      <c r="F2277" t="s">
        <v>10</v>
      </c>
    </row>
    <row r="2278" spans="1:6" x14ac:dyDescent="0.2">
      <c r="A2278">
        <v>2021</v>
      </c>
      <c r="B2278" t="s">
        <v>64</v>
      </c>
      <c r="C2278" t="s">
        <v>36</v>
      </c>
      <c r="D2278">
        <v>24526</v>
      </c>
      <c r="E2278">
        <v>32347</v>
      </c>
      <c r="F2278" t="s">
        <v>8</v>
      </c>
    </row>
    <row r="2279" spans="1:6" x14ac:dyDescent="0.2">
      <c r="A2279">
        <v>2021</v>
      </c>
      <c r="B2279" t="s">
        <v>64</v>
      </c>
      <c r="C2279" t="s">
        <v>37</v>
      </c>
      <c r="D2279">
        <v>5277</v>
      </c>
      <c r="E2279">
        <v>25571</v>
      </c>
      <c r="F2279" t="s">
        <v>8</v>
      </c>
    </row>
    <row r="2280" spans="1:6" x14ac:dyDescent="0.2">
      <c r="A2280">
        <v>2021</v>
      </c>
      <c r="B2280" t="s">
        <v>64</v>
      </c>
      <c r="C2280" t="s">
        <v>38</v>
      </c>
      <c r="D2280">
        <v>65868</v>
      </c>
      <c r="E2280">
        <v>41828</v>
      </c>
      <c r="F2280" t="s">
        <v>10</v>
      </c>
    </row>
    <row r="2281" spans="1:6" x14ac:dyDescent="0.2">
      <c r="A2281">
        <v>2021</v>
      </c>
      <c r="B2281" t="s">
        <v>64</v>
      </c>
      <c r="C2281" t="s">
        <v>39</v>
      </c>
      <c r="D2281">
        <v>26474</v>
      </c>
      <c r="E2281">
        <v>26460</v>
      </c>
      <c r="F2281" t="s">
        <v>8</v>
      </c>
    </row>
    <row r="2282" spans="1:6" x14ac:dyDescent="0.2">
      <c r="A2282">
        <v>2021</v>
      </c>
      <c r="B2282" t="s">
        <v>64</v>
      </c>
      <c r="C2282" t="s">
        <v>40</v>
      </c>
      <c r="D2282">
        <v>2610</v>
      </c>
      <c r="E2282">
        <v>24573</v>
      </c>
      <c r="F2282" t="s">
        <v>8</v>
      </c>
    </row>
    <row r="2283" spans="1:6" x14ac:dyDescent="0.2">
      <c r="A2283">
        <v>2021</v>
      </c>
      <c r="B2283" t="s">
        <v>64</v>
      </c>
      <c r="C2283" t="s">
        <v>41</v>
      </c>
      <c r="D2283">
        <v>29035</v>
      </c>
      <c r="E2283">
        <v>26197</v>
      </c>
      <c r="F2283" t="s">
        <v>10</v>
      </c>
    </row>
    <row r="2284" spans="1:6" x14ac:dyDescent="0.2">
      <c r="A2284">
        <v>2021</v>
      </c>
      <c r="B2284" t="s">
        <v>64</v>
      </c>
      <c r="C2284" t="s">
        <v>42</v>
      </c>
      <c r="D2284">
        <v>9209</v>
      </c>
      <c r="E2284">
        <v>24600</v>
      </c>
      <c r="F2284" t="s">
        <v>10</v>
      </c>
    </row>
    <row r="2285" spans="1:6" x14ac:dyDescent="0.2">
      <c r="A2285">
        <v>2021</v>
      </c>
      <c r="B2285" t="s">
        <v>64</v>
      </c>
      <c r="C2285" t="s">
        <v>43</v>
      </c>
      <c r="D2285">
        <v>14116</v>
      </c>
      <c r="E2285">
        <v>29818</v>
      </c>
      <c r="F2285" t="s">
        <v>8</v>
      </c>
    </row>
    <row r="2286" spans="1:6" x14ac:dyDescent="0.2">
      <c r="A2286">
        <v>2021</v>
      </c>
      <c r="B2286" t="s">
        <v>64</v>
      </c>
      <c r="C2286" t="s">
        <v>44</v>
      </c>
      <c r="D2286">
        <v>33729</v>
      </c>
      <c r="E2286">
        <v>28011</v>
      </c>
      <c r="F2286" t="s">
        <v>8</v>
      </c>
    </row>
    <row r="2287" spans="1:6" x14ac:dyDescent="0.2">
      <c r="A2287">
        <v>2021</v>
      </c>
      <c r="B2287" t="s">
        <v>64</v>
      </c>
      <c r="C2287" t="s">
        <v>45</v>
      </c>
      <c r="D2287">
        <v>3873</v>
      </c>
      <c r="E2287">
        <v>29680</v>
      </c>
      <c r="F2287" t="s">
        <v>10</v>
      </c>
    </row>
    <row r="2288" spans="1:6" x14ac:dyDescent="0.2">
      <c r="A2288">
        <v>2021</v>
      </c>
      <c r="B2288" t="s">
        <v>64</v>
      </c>
      <c r="C2288" t="s">
        <v>46</v>
      </c>
      <c r="D2288">
        <v>13400</v>
      </c>
      <c r="E2288">
        <v>24816</v>
      </c>
      <c r="F2288" t="s">
        <v>8</v>
      </c>
    </row>
    <row r="2289" spans="1:6" x14ac:dyDescent="0.2">
      <c r="A2289">
        <v>2021</v>
      </c>
      <c r="B2289" t="s">
        <v>64</v>
      </c>
      <c r="C2289" t="s">
        <v>47</v>
      </c>
      <c r="D2289">
        <v>3191</v>
      </c>
      <c r="E2289">
        <v>23519</v>
      </c>
      <c r="F2289" t="s">
        <v>10</v>
      </c>
    </row>
    <row r="2290" spans="1:6" x14ac:dyDescent="0.2">
      <c r="A2290">
        <v>2021</v>
      </c>
      <c r="B2290" t="s">
        <v>64</v>
      </c>
      <c r="C2290" t="s">
        <v>48</v>
      </c>
      <c r="D2290">
        <v>16924</v>
      </c>
      <c r="E2290">
        <v>29878</v>
      </c>
      <c r="F2290" t="s">
        <v>8</v>
      </c>
    </row>
    <row r="2291" spans="1:6" x14ac:dyDescent="0.2">
      <c r="A2291">
        <v>2021</v>
      </c>
      <c r="B2291" t="s">
        <v>64</v>
      </c>
      <c r="C2291" t="s">
        <v>49</v>
      </c>
      <c r="D2291">
        <v>65057</v>
      </c>
      <c r="E2291">
        <v>28762</v>
      </c>
      <c r="F2291" t="s">
        <v>8</v>
      </c>
    </row>
    <row r="2292" spans="1:6" x14ac:dyDescent="0.2">
      <c r="A2292">
        <v>2021</v>
      </c>
      <c r="B2292" t="s">
        <v>64</v>
      </c>
      <c r="C2292" t="s">
        <v>50</v>
      </c>
      <c r="D2292">
        <v>7570</v>
      </c>
      <c r="E2292">
        <v>26955</v>
      </c>
      <c r="F2292" t="s">
        <v>10</v>
      </c>
    </row>
    <row r="2293" spans="1:6" x14ac:dyDescent="0.2">
      <c r="A2293">
        <v>2021</v>
      </c>
      <c r="B2293" t="s">
        <v>64</v>
      </c>
      <c r="C2293" t="s">
        <v>51</v>
      </c>
      <c r="D2293">
        <v>2268</v>
      </c>
      <c r="E2293">
        <v>29863</v>
      </c>
      <c r="F2293" t="s">
        <v>10</v>
      </c>
    </row>
    <row r="2294" spans="1:6" x14ac:dyDescent="0.2">
      <c r="A2294">
        <v>2021</v>
      </c>
      <c r="B2294" t="s">
        <v>64</v>
      </c>
      <c r="C2294" t="s">
        <v>52</v>
      </c>
      <c r="D2294">
        <v>20743</v>
      </c>
      <c r="E2294">
        <v>27582</v>
      </c>
      <c r="F2294" t="s">
        <v>8</v>
      </c>
    </row>
    <row r="2295" spans="1:6" x14ac:dyDescent="0.2">
      <c r="A2295">
        <v>2021</v>
      </c>
      <c r="B2295" t="s">
        <v>64</v>
      </c>
      <c r="C2295" t="s">
        <v>53</v>
      </c>
      <c r="D2295">
        <v>20637</v>
      </c>
      <c r="E2295">
        <v>32566</v>
      </c>
      <c r="F2295" t="s">
        <v>8</v>
      </c>
    </row>
    <row r="2296" spans="1:6" x14ac:dyDescent="0.2">
      <c r="A2296">
        <v>2021</v>
      </c>
      <c r="B2296" t="s">
        <v>64</v>
      </c>
      <c r="C2296" t="s">
        <v>54</v>
      </c>
      <c r="D2296">
        <v>4658</v>
      </c>
      <c r="E2296">
        <v>24256</v>
      </c>
      <c r="F2296" t="s">
        <v>10</v>
      </c>
    </row>
    <row r="2297" spans="1:6" x14ac:dyDescent="0.2">
      <c r="A2297">
        <v>2021</v>
      </c>
      <c r="B2297" t="s">
        <v>64</v>
      </c>
      <c r="C2297" t="s">
        <v>55</v>
      </c>
      <c r="D2297">
        <v>17015</v>
      </c>
      <c r="E2297">
        <v>24758</v>
      </c>
      <c r="F2297" t="s">
        <v>10</v>
      </c>
    </row>
    <row r="2298" spans="1:6" x14ac:dyDescent="0.2">
      <c r="A2298">
        <v>2021</v>
      </c>
      <c r="B2298" t="s">
        <v>64</v>
      </c>
      <c r="C2298" t="s">
        <v>56</v>
      </c>
      <c r="D2298">
        <v>2398</v>
      </c>
      <c r="E2298">
        <v>27994</v>
      </c>
      <c r="F2298" t="s">
        <v>10</v>
      </c>
    </row>
    <row r="2299" spans="1:6" x14ac:dyDescent="0.2">
      <c r="A2299">
        <v>2021</v>
      </c>
      <c r="B2299" t="s">
        <v>65</v>
      </c>
      <c r="C2299" t="s">
        <v>7</v>
      </c>
      <c r="D2299">
        <v>10189</v>
      </c>
      <c r="E2299">
        <v>44607</v>
      </c>
      <c r="F2299" t="s">
        <v>10</v>
      </c>
    </row>
    <row r="2300" spans="1:6" x14ac:dyDescent="0.2">
      <c r="A2300">
        <v>2021</v>
      </c>
      <c r="B2300" t="s">
        <v>65</v>
      </c>
      <c r="C2300" t="s">
        <v>9</v>
      </c>
      <c r="D2300">
        <v>10674</v>
      </c>
      <c r="E2300">
        <v>45965</v>
      </c>
      <c r="F2300" t="s">
        <v>10</v>
      </c>
    </row>
    <row r="2301" spans="1:6" x14ac:dyDescent="0.2">
      <c r="A2301">
        <v>2021</v>
      </c>
      <c r="B2301" t="s">
        <v>65</v>
      </c>
      <c r="C2301" t="s">
        <v>11</v>
      </c>
      <c r="D2301">
        <v>5359</v>
      </c>
      <c r="E2301">
        <v>42115</v>
      </c>
      <c r="F2301" t="s">
        <v>8</v>
      </c>
    </row>
    <row r="2302" spans="1:6" x14ac:dyDescent="0.2">
      <c r="A2302">
        <v>2021</v>
      </c>
      <c r="B2302" t="s">
        <v>65</v>
      </c>
      <c r="C2302" t="s">
        <v>12</v>
      </c>
      <c r="D2302">
        <v>97442</v>
      </c>
      <c r="E2302">
        <v>48293</v>
      </c>
      <c r="F2302" t="s">
        <v>8</v>
      </c>
    </row>
    <row r="2303" spans="1:6" x14ac:dyDescent="0.2">
      <c r="A2303">
        <v>2021</v>
      </c>
      <c r="B2303" t="s">
        <v>65</v>
      </c>
      <c r="C2303" t="s">
        <v>13</v>
      </c>
      <c r="D2303">
        <v>17008</v>
      </c>
      <c r="E2303">
        <v>48381</v>
      </c>
      <c r="F2303" t="s">
        <v>10</v>
      </c>
    </row>
    <row r="2304" spans="1:6" x14ac:dyDescent="0.2">
      <c r="A2304">
        <v>2021</v>
      </c>
      <c r="B2304" t="s">
        <v>65</v>
      </c>
      <c r="C2304" t="s">
        <v>14</v>
      </c>
      <c r="D2304">
        <v>18146</v>
      </c>
      <c r="E2304">
        <v>40861</v>
      </c>
      <c r="F2304" t="s">
        <v>8</v>
      </c>
    </row>
    <row r="2305" spans="1:6" x14ac:dyDescent="0.2">
      <c r="A2305">
        <v>2021</v>
      </c>
      <c r="B2305" t="s">
        <v>65</v>
      </c>
      <c r="C2305" t="s">
        <v>15</v>
      </c>
      <c r="D2305">
        <v>2052</v>
      </c>
      <c r="E2305">
        <v>41636</v>
      </c>
      <c r="F2305" t="s">
        <v>8</v>
      </c>
    </row>
    <row r="2306" spans="1:6" x14ac:dyDescent="0.2">
      <c r="A2306">
        <v>2021</v>
      </c>
      <c r="B2306" t="s">
        <v>65</v>
      </c>
      <c r="C2306" t="s">
        <v>16</v>
      </c>
      <c r="D2306">
        <v>56765</v>
      </c>
      <c r="E2306">
        <v>43969</v>
      </c>
      <c r="F2306" t="s">
        <v>10</v>
      </c>
    </row>
    <row r="2307" spans="1:6" x14ac:dyDescent="0.2">
      <c r="A2307">
        <v>2021</v>
      </c>
      <c r="B2307" t="s">
        <v>65</v>
      </c>
      <c r="C2307" t="s">
        <v>17</v>
      </c>
      <c r="D2307">
        <v>18227</v>
      </c>
      <c r="E2307">
        <v>43971</v>
      </c>
      <c r="F2307" t="s">
        <v>10</v>
      </c>
    </row>
    <row r="2308" spans="1:6" x14ac:dyDescent="0.2">
      <c r="A2308">
        <v>2021</v>
      </c>
      <c r="B2308" t="s">
        <v>65</v>
      </c>
      <c r="C2308" t="s">
        <v>18</v>
      </c>
      <c r="D2308">
        <v>3845</v>
      </c>
      <c r="E2308">
        <v>38615</v>
      </c>
      <c r="F2308" t="s">
        <v>8</v>
      </c>
    </row>
    <row r="2309" spans="1:6" x14ac:dyDescent="0.2">
      <c r="A2309">
        <v>2021</v>
      </c>
      <c r="B2309" t="s">
        <v>65</v>
      </c>
      <c r="C2309" t="s">
        <v>19</v>
      </c>
      <c r="D2309">
        <v>39884</v>
      </c>
      <c r="E2309">
        <v>49714</v>
      </c>
      <c r="F2309" t="s">
        <v>8</v>
      </c>
    </row>
    <row r="2310" spans="1:6" x14ac:dyDescent="0.2">
      <c r="A2310">
        <v>2021</v>
      </c>
      <c r="B2310" t="s">
        <v>65</v>
      </c>
      <c r="C2310" t="s">
        <v>20</v>
      </c>
      <c r="D2310">
        <v>12916</v>
      </c>
      <c r="E2310">
        <v>39759</v>
      </c>
      <c r="F2310" t="s">
        <v>10</v>
      </c>
    </row>
    <row r="2311" spans="1:6" x14ac:dyDescent="0.2">
      <c r="A2311">
        <v>2021</v>
      </c>
      <c r="B2311" t="s">
        <v>65</v>
      </c>
      <c r="C2311" t="s">
        <v>21</v>
      </c>
      <c r="D2311">
        <v>8547</v>
      </c>
      <c r="E2311">
        <v>42534</v>
      </c>
      <c r="F2311" t="s">
        <v>8</v>
      </c>
    </row>
    <row r="2312" spans="1:6" x14ac:dyDescent="0.2">
      <c r="A2312">
        <v>2021</v>
      </c>
      <c r="B2312" t="s">
        <v>65</v>
      </c>
      <c r="C2312" t="s">
        <v>22</v>
      </c>
      <c r="D2312">
        <v>5938</v>
      </c>
      <c r="E2312">
        <v>41624</v>
      </c>
      <c r="F2312" t="s">
        <v>10</v>
      </c>
    </row>
    <row r="2313" spans="1:6" x14ac:dyDescent="0.2">
      <c r="A2313">
        <v>2021</v>
      </c>
      <c r="B2313" t="s">
        <v>65</v>
      </c>
      <c r="C2313" t="s">
        <v>23</v>
      </c>
      <c r="D2313">
        <v>10404</v>
      </c>
      <c r="E2313">
        <v>40846</v>
      </c>
      <c r="F2313" t="s">
        <v>8</v>
      </c>
    </row>
    <row r="2314" spans="1:6" x14ac:dyDescent="0.2">
      <c r="A2314">
        <v>2021</v>
      </c>
      <c r="B2314" t="s">
        <v>65</v>
      </c>
      <c r="C2314" t="s">
        <v>24</v>
      </c>
      <c r="D2314">
        <v>9280</v>
      </c>
      <c r="E2314">
        <v>44963</v>
      </c>
      <c r="F2314" t="s">
        <v>8</v>
      </c>
    </row>
    <row r="2315" spans="1:6" x14ac:dyDescent="0.2">
      <c r="A2315">
        <v>2021</v>
      </c>
      <c r="B2315" t="s">
        <v>65</v>
      </c>
      <c r="C2315" t="s">
        <v>25</v>
      </c>
      <c r="D2315">
        <v>3777</v>
      </c>
      <c r="E2315">
        <v>41322</v>
      </c>
      <c r="F2315" t="s">
        <v>10</v>
      </c>
    </row>
    <row r="2316" spans="1:6" x14ac:dyDescent="0.2">
      <c r="A2316">
        <v>2021</v>
      </c>
      <c r="B2316" t="s">
        <v>65</v>
      </c>
      <c r="C2316" t="s">
        <v>26</v>
      </c>
      <c r="D2316">
        <v>19358</v>
      </c>
      <c r="E2316">
        <v>50150</v>
      </c>
      <c r="F2316" t="s">
        <v>10</v>
      </c>
    </row>
    <row r="2317" spans="1:6" x14ac:dyDescent="0.2">
      <c r="A2317">
        <v>2021</v>
      </c>
      <c r="B2317" t="s">
        <v>65</v>
      </c>
      <c r="C2317" t="s">
        <v>27</v>
      </c>
      <c r="D2317">
        <v>22046</v>
      </c>
      <c r="E2317">
        <v>46421</v>
      </c>
      <c r="F2317" t="s">
        <v>8</v>
      </c>
    </row>
    <row r="2318" spans="1:6" x14ac:dyDescent="0.2">
      <c r="A2318">
        <v>2021</v>
      </c>
      <c r="B2318" t="s">
        <v>65</v>
      </c>
      <c r="C2318" t="s">
        <v>28</v>
      </c>
      <c r="D2318">
        <v>32480</v>
      </c>
      <c r="E2318">
        <v>40330</v>
      </c>
      <c r="F2318" t="s">
        <v>8</v>
      </c>
    </row>
    <row r="2319" spans="1:6" x14ac:dyDescent="0.2">
      <c r="A2319">
        <v>2021</v>
      </c>
      <c r="B2319" t="s">
        <v>65</v>
      </c>
      <c r="C2319" t="s">
        <v>29</v>
      </c>
      <c r="D2319">
        <v>17266</v>
      </c>
      <c r="E2319">
        <v>41478</v>
      </c>
      <c r="F2319" t="s">
        <v>10</v>
      </c>
    </row>
    <row r="2320" spans="1:6" x14ac:dyDescent="0.2">
      <c r="A2320">
        <v>2021</v>
      </c>
      <c r="B2320" t="s">
        <v>65</v>
      </c>
      <c r="C2320" t="s">
        <v>30</v>
      </c>
      <c r="D2320">
        <v>4589</v>
      </c>
      <c r="E2320">
        <v>42243</v>
      </c>
      <c r="F2320" t="s">
        <v>10</v>
      </c>
    </row>
    <row r="2321" spans="1:6" x14ac:dyDescent="0.2">
      <c r="A2321">
        <v>2021</v>
      </c>
      <c r="B2321" t="s">
        <v>65</v>
      </c>
      <c r="C2321" t="s">
        <v>31</v>
      </c>
      <c r="D2321">
        <v>13240</v>
      </c>
      <c r="E2321">
        <v>41224</v>
      </c>
      <c r="F2321" t="s">
        <v>10</v>
      </c>
    </row>
    <row r="2322" spans="1:6" x14ac:dyDescent="0.2">
      <c r="A2322">
        <v>2021</v>
      </c>
      <c r="B2322" t="s">
        <v>65</v>
      </c>
      <c r="C2322" t="s">
        <v>32</v>
      </c>
      <c r="D2322">
        <v>4153</v>
      </c>
      <c r="E2322">
        <v>37791</v>
      </c>
      <c r="F2322" t="s">
        <v>10</v>
      </c>
    </row>
    <row r="2323" spans="1:6" x14ac:dyDescent="0.2">
      <c r="A2323">
        <v>2021</v>
      </c>
      <c r="B2323" t="s">
        <v>65</v>
      </c>
      <c r="C2323" t="s">
        <v>33</v>
      </c>
      <c r="D2323">
        <v>4572</v>
      </c>
      <c r="E2323">
        <v>39587</v>
      </c>
      <c r="F2323" t="s">
        <v>10</v>
      </c>
    </row>
    <row r="2324" spans="1:6" x14ac:dyDescent="0.2">
      <c r="A2324">
        <v>2021</v>
      </c>
      <c r="B2324" t="s">
        <v>65</v>
      </c>
      <c r="C2324" t="s">
        <v>34</v>
      </c>
      <c r="D2324">
        <v>5140</v>
      </c>
      <c r="E2324">
        <v>44479</v>
      </c>
      <c r="F2324" t="s">
        <v>8</v>
      </c>
    </row>
    <row r="2325" spans="1:6" x14ac:dyDescent="0.2">
      <c r="A2325">
        <v>2021</v>
      </c>
      <c r="B2325" t="s">
        <v>65</v>
      </c>
      <c r="C2325" t="s">
        <v>35</v>
      </c>
      <c r="D2325">
        <v>4011</v>
      </c>
      <c r="E2325">
        <v>45236</v>
      </c>
      <c r="F2325" t="s">
        <v>8</v>
      </c>
    </row>
    <row r="2326" spans="1:6" x14ac:dyDescent="0.2">
      <c r="A2326">
        <v>2021</v>
      </c>
      <c r="B2326" t="s">
        <v>65</v>
      </c>
      <c r="C2326" t="s">
        <v>36</v>
      </c>
      <c r="D2326">
        <v>24469</v>
      </c>
      <c r="E2326">
        <v>43373</v>
      </c>
      <c r="F2326" t="s">
        <v>10</v>
      </c>
    </row>
    <row r="2327" spans="1:6" x14ac:dyDescent="0.2">
      <c r="A2327">
        <v>2021</v>
      </c>
      <c r="B2327" t="s">
        <v>65</v>
      </c>
      <c r="C2327" t="s">
        <v>37</v>
      </c>
      <c r="D2327">
        <v>4216</v>
      </c>
      <c r="E2327">
        <v>41417</v>
      </c>
      <c r="F2327" t="s">
        <v>8</v>
      </c>
    </row>
    <row r="2328" spans="1:6" x14ac:dyDescent="0.2">
      <c r="A2328">
        <v>2021</v>
      </c>
      <c r="B2328" t="s">
        <v>65</v>
      </c>
      <c r="C2328" t="s">
        <v>38</v>
      </c>
      <c r="D2328">
        <v>72430</v>
      </c>
      <c r="E2328">
        <v>49410</v>
      </c>
      <c r="F2328" t="s">
        <v>8</v>
      </c>
    </row>
    <row r="2329" spans="1:6" x14ac:dyDescent="0.2">
      <c r="A2329">
        <v>2021</v>
      </c>
      <c r="B2329" t="s">
        <v>65</v>
      </c>
      <c r="C2329" t="s">
        <v>39</v>
      </c>
      <c r="D2329">
        <v>24457</v>
      </c>
      <c r="E2329">
        <v>42624</v>
      </c>
      <c r="F2329" t="s">
        <v>10</v>
      </c>
    </row>
    <row r="2330" spans="1:6" x14ac:dyDescent="0.2">
      <c r="A2330">
        <v>2021</v>
      </c>
      <c r="B2330" t="s">
        <v>65</v>
      </c>
      <c r="C2330" t="s">
        <v>40</v>
      </c>
      <c r="D2330">
        <v>2047</v>
      </c>
      <c r="E2330">
        <v>44696</v>
      </c>
      <c r="F2330" t="s">
        <v>10</v>
      </c>
    </row>
    <row r="2331" spans="1:6" x14ac:dyDescent="0.2">
      <c r="A2331">
        <v>2021</v>
      </c>
      <c r="B2331" t="s">
        <v>65</v>
      </c>
      <c r="C2331" t="s">
        <v>41</v>
      </c>
      <c r="D2331">
        <v>23639</v>
      </c>
      <c r="E2331">
        <v>41006</v>
      </c>
      <c r="F2331" t="s">
        <v>8</v>
      </c>
    </row>
    <row r="2332" spans="1:6" x14ac:dyDescent="0.2">
      <c r="A2332">
        <v>2021</v>
      </c>
      <c r="B2332" t="s">
        <v>65</v>
      </c>
      <c r="C2332" t="s">
        <v>42</v>
      </c>
      <c r="D2332">
        <v>6589</v>
      </c>
      <c r="E2332">
        <v>42151</v>
      </c>
      <c r="F2332" t="s">
        <v>8</v>
      </c>
    </row>
    <row r="2333" spans="1:6" x14ac:dyDescent="0.2">
      <c r="A2333">
        <v>2021</v>
      </c>
      <c r="B2333" t="s">
        <v>65</v>
      </c>
      <c r="C2333" t="s">
        <v>43</v>
      </c>
      <c r="D2333">
        <v>25468</v>
      </c>
      <c r="E2333">
        <v>41467</v>
      </c>
      <c r="F2333" t="s">
        <v>10</v>
      </c>
    </row>
    <row r="2334" spans="1:6" x14ac:dyDescent="0.2">
      <c r="A2334">
        <v>2021</v>
      </c>
      <c r="B2334" t="s">
        <v>65</v>
      </c>
      <c r="C2334" t="s">
        <v>44</v>
      </c>
      <c r="D2334">
        <v>33082</v>
      </c>
      <c r="E2334">
        <v>41131</v>
      </c>
      <c r="F2334" t="s">
        <v>8</v>
      </c>
    </row>
    <row r="2335" spans="1:6" x14ac:dyDescent="0.2">
      <c r="A2335">
        <v>2021</v>
      </c>
      <c r="B2335" t="s">
        <v>65</v>
      </c>
      <c r="C2335" t="s">
        <v>45</v>
      </c>
      <c r="D2335">
        <v>3537</v>
      </c>
      <c r="E2335">
        <v>40466</v>
      </c>
      <c r="F2335" t="s">
        <v>10</v>
      </c>
    </row>
    <row r="2336" spans="1:6" x14ac:dyDescent="0.2">
      <c r="A2336">
        <v>2021</v>
      </c>
      <c r="B2336" t="s">
        <v>65</v>
      </c>
      <c r="C2336" t="s">
        <v>46</v>
      </c>
      <c r="D2336">
        <v>12142</v>
      </c>
      <c r="E2336">
        <v>40386</v>
      </c>
      <c r="F2336" t="s">
        <v>8</v>
      </c>
    </row>
    <row r="2337" spans="1:6" x14ac:dyDescent="0.2">
      <c r="A2337">
        <v>2021</v>
      </c>
      <c r="B2337" t="s">
        <v>65</v>
      </c>
      <c r="C2337" t="s">
        <v>47</v>
      </c>
      <c r="D2337">
        <v>2223</v>
      </c>
      <c r="E2337">
        <v>40233</v>
      </c>
      <c r="F2337" t="s">
        <v>8</v>
      </c>
    </row>
    <row r="2338" spans="1:6" x14ac:dyDescent="0.2">
      <c r="A2338">
        <v>2021</v>
      </c>
      <c r="B2338" t="s">
        <v>65</v>
      </c>
      <c r="C2338" t="s">
        <v>48</v>
      </c>
      <c r="D2338">
        <v>15931</v>
      </c>
      <c r="E2338">
        <v>42227</v>
      </c>
      <c r="F2338" t="s">
        <v>10</v>
      </c>
    </row>
    <row r="2339" spans="1:6" x14ac:dyDescent="0.2">
      <c r="A2339">
        <v>2021</v>
      </c>
      <c r="B2339" t="s">
        <v>65</v>
      </c>
      <c r="C2339" t="s">
        <v>49</v>
      </c>
      <c r="D2339">
        <v>57504</v>
      </c>
      <c r="E2339">
        <v>47110</v>
      </c>
      <c r="F2339" t="s">
        <v>10</v>
      </c>
    </row>
    <row r="2340" spans="1:6" x14ac:dyDescent="0.2">
      <c r="A2340">
        <v>2021</v>
      </c>
      <c r="B2340" t="s">
        <v>65</v>
      </c>
      <c r="C2340" t="s">
        <v>50</v>
      </c>
      <c r="D2340">
        <v>6492</v>
      </c>
      <c r="E2340">
        <v>43389</v>
      </c>
      <c r="F2340" t="s">
        <v>8</v>
      </c>
    </row>
    <row r="2341" spans="1:6" x14ac:dyDescent="0.2">
      <c r="A2341">
        <v>2021</v>
      </c>
      <c r="B2341" t="s">
        <v>65</v>
      </c>
      <c r="C2341" t="s">
        <v>51</v>
      </c>
      <c r="D2341">
        <v>1990</v>
      </c>
      <c r="E2341">
        <v>43394</v>
      </c>
      <c r="F2341" t="s">
        <v>8</v>
      </c>
    </row>
    <row r="2342" spans="1:6" x14ac:dyDescent="0.2">
      <c r="A2342">
        <v>2021</v>
      </c>
      <c r="B2342" t="s">
        <v>65</v>
      </c>
      <c r="C2342" t="s">
        <v>52</v>
      </c>
      <c r="D2342">
        <v>29777</v>
      </c>
      <c r="E2342">
        <v>51136</v>
      </c>
      <c r="F2342" t="s">
        <v>10</v>
      </c>
    </row>
    <row r="2343" spans="1:6" x14ac:dyDescent="0.2">
      <c r="A2343">
        <v>2021</v>
      </c>
      <c r="B2343" t="s">
        <v>65</v>
      </c>
      <c r="C2343" t="s">
        <v>53</v>
      </c>
      <c r="D2343">
        <v>19915</v>
      </c>
      <c r="E2343">
        <v>48585</v>
      </c>
      <c r="F2343" t="s">
        <v>10</v>
      </c>
    </row>
    <row r="2344" spans="1:6" x14ac:dyDescent="0.2">
      <c r="A2344">
        <v>2021</v>
      </c>
      <c r="B2344" t="s">
        <v>65</v>
      </c>
      <c r="C2344" t="s">
        <v>54</v>
      </c>
      <c r="D2344">
        <v>5797</v>
      </c>
      <c r="E2344">
        <v>38080</v>
      </c>
      <c r="F2344" t="s">
        <v>10</v>
      </c>
    </row>
    <row r="2345" spans="1:6" x14ac:dyDescent="0.2">
      <c r="A2345">
        <v>2021</v>
      </c>
      <c r="B2345" t="s">
        <v>65</v>
      </c>
      <c r="C2345" t="s">
        <v>55</v>
      </c>
      <c r="D2345">
        <v>13757</v>
      </c>
      <c r="E2345">
        <v>37908</v>
      </c>
      <c r="F2345" t="s">
        <v>10</v>
      </c>
    </row>
    <row r="2346" spans="1:6" x14ac:dyDescent="0.2">
      <c r="A2346">
        <v>2021</v>
      </c>
      <c r="B2346" t="s">
        <v>65</v>
      </c>
      <c r="C2346" t="s">
        <v>56</v>
      </c>
      <c r="D2346">
        <v>1655</v>
      </c>
      <c r="E2346">
        <v>45255</v>
      </c>
      <c r="F2346" t="s">
        <v>10</v>
      </c>
    </row>
    <row r="2347" spans="1:6" x14ac:dyDescent="0.2">
      <c r="A2347">
        <v>2020</v>
      </c>
      <c r="B2347" t="s">
        <v>6</v>
      </c>
      <c r="C2347" t="s">
        <v>7</v>
      </c>
      <c r="D2347">
        <v>1843</v>
      </c>
      <c r="E2347">
        <v>62388</v>
      </c>
      <c r="F2347" t="s">
        <v>8</v>
      </c>
    </row>
    <row r="2348" spans="1:6" x14ac:dyDescent="0.2">
      <c r="A2348">
        <v>2020</v>
      </c>
      <c r="B2348" t="s">
        <v>6</v>
      </c>
      <c r="C2348" t="s">
        <v>9</v>
      </c>
      <c r="D2348">
        <v>1328</v>
      </c>
      <c r="E2348">
        <v>56854</v>
      </c>
      <c r="F2348" t="s">
        <v>8</v>
      </c>
    </row>
    <row r="2349" spans="1:6" x14ac:dyDescent="0.2">
      <c r="A2349">
        <v>2020</v>
      </c>
      <c r="B2349" t="s">
        <v>6</v>
      </c>
      <c r="C2349" t="s">
        <v>11</v>
      </c>
      <c r="D2349">
        <v>2525</v>
      </c>
      <c r="E2349">
        <v>53616</v>
      </c>
      <c r="F2349" t="s">
        <v>10</v>
      </c>
    </row>
    <row r="2350" spans="1:6" x14ac:dyDescent="0.2">
      <c r="A2350">
        <v>2020</v>
      </c>
      <c r="B2350" t="s">
        <v>6</v>
      </c>
      <c r="C2350" t="s">
        <v>12</v>
      </c>
      <c r="D2350">
        <v>17605</v>
      </c>
      <c r="E2350">
        <v>44595</v>
      </c>
      <c r="F2350" t="s">
        <v>8</v>
      </c>
    </row>
    <row r="2351" spans="1:6" x14ac:dyDescent="0.2">
      <c r="A2351">
        <v>2020</v>
      </c>
      <c r="B2351" t="s">
        <v>6</v>
      </c>
      <c r="C2351" t="s">
        <v>13</v>
      </c>
      <c r="D2351">
        <v>3256</v>
      </c>
      <c r="E2351">
        <v>94489</v>
      </c>
      <c r="F2351" t="s">
        <v>8</v>
      </c>
    </row>
    <row r="2352" spans="1:6" x14ac:dyDescent="0.2">
      <c r="A2352">
        <v>2020</v>
      </c>
      <c r="B2352" t="s">
        <v>6</v>
      </c>
      <c r="C2352" t="s">
        <v>14</v>
      </c>
      <c r="D2352">
        <v>441</v>
      </c>
      <c r="E2352">
        <v>46054</v>
      </c>
      <c r="F2352" t="s">
        <v>10</v>
      </c>
    </row>
    <row r="2353" spans="1:6" x14ac:dyDescent="0.2">
      <c r="A2353">
        <v>2020</v>
      </c>
      <c r="B2353" t="s">
        <v>6</v>
      </c>
      <c r="C2353" t="s">
        <v>15</v>
      </c>
      <c r="D2353">
        <v>177</v>
      </c>
      <c r="E2353">
        <v>45987</v>
      </c>
      <c r="F2353" t="s">
        <v>10</v>
      </c>
    </row>
    <row r="2354" spans="1:6" x14ac:dyDescent="0.2">
      <c r="A2354">
        <v>2020</v>
      </c>
      <c r="B2354" t="s">
        <v>6</v>
      </c>
      <c r="C2354" t="s">
        <v>16</v>
      </c>
      <c r="D2354">
        <v>5289</v>
      </c>
      <c r="E2354">
        <v>40681</v>
      </c>
      <c r="F2354" t="s">
        <v>8</v>
      </c>
    </row>
    <row r="2355" spans="1:6" x14ac:dyDescent="0.2">
      <c r="A2355">
        <v>2020</v>
      </c>
      <c r="B2355" t="s">
        <v>6</v>
      </c>
      <c r="C2355" t="s">
        <v>17</v>
      </c>
      <c r="D2355">
        <v>2630</v>
      </c>
      <c r="E2355">
        <v>48010</v>
      </c>
      <c r="F2355" t="s">
        <v>8</v>
      </c>
    </row>
    <row r="2356" spans="1:6" x14ac:dyDescent="0.2">
      <c r="A2356">
        <v>2020</v>
      </c>
      <c r="B2356" t="s">
        <v>6</v>
      </c>
      <c r="C2356" t="s">
        <v>18</v>
      </c>
      <c r="D2356">
        <v>2500</v>
      </c>
      <c r="E2356">
        <v>45998</v>
      </c>
      <c r="F2356" t="s">
        <v>10</v>
      </c>
    </row>
    <row r="2357" spans="1:6" x14ac:dyDescent="0.2">
      <c r="A2357">
        <v>2020</v>
      </c>
      <c r="B2357" t="s">
        <v>6</v>
      </c>
      <c r="C2357" t="s">
        <v>19</v>
      </c>
      <c r="D2357">
        <v>2785</v>
      </c>
      <c r="E2357">
        <v>56101</v>
      </c>
      <c r="F2357" t="s">
        <v>8</v>
      </c>
    </row>
    <row r="2358" spans="1:6" x14ac:dyDescent="0.2">
      <c r="A2358">
        <v>2020</v>
      </c>
      <c r="B2358" t="s">
        <v>6</v>
      </c>
      <c r="C2358" t="s">
        <v>20</v>
      </c>
      <c r="D2358">
        <v>2217</v>
      </c>
      <c r="E2358">
        <v>54605</v>
      </c>
      <c r="F2358" t="s">
        <v>10</v>
      </c>
    </row>
    <row r="2359" spans="1:6" x14ac:dyDescent="0.2">
      <c r="A2359">
        <v>2020</v>
      </c>
      <c r="B2359" t="s">
        <v>6</v>
      </c>
      <c r="C2359" t="s">
        <v>21</v>
      </c>
      <c r="D2359">
        <v>2830</v>
      </c>
      <c r="E2359">
        <v>48989</v>
      </c>
      <c r="F2359" t="s">
        <v>8</v>
      </c>
    </row>
    <row r="2360" spans="1:6" x14ac:dyDescent="0.2">
      <c r="A2360">
        <v>2020</v>
      </c>
      <c r="B2360" t="s">
        <v>6</v>
      </c>
      <c r="C2360" t="s">
        <v>22</v>
      </c>
      <c r="D2360">
        <v>2658</v>
      </c>
      <c r="E2360">
        <v>53004</v>
      </c>
      <c r="F2360" t="s">
        <v>8</v>
      </c>
    </row>
    <row r="2361" spans="1:6" x14ac:dyDescent="0.2">
      <c r="A2361">
        <v>2020</v>
      </c>
      <c r="B2361" t="s">
        <v>6</v>
      </c>
      <c r="C2361" t="s">
        <v>23</v>
      </c>
      <c r="D2361">
        <v>1559</v>
      </c>
      <c r="E2361">
        <v>62223</v>
      </c>
      <c r="F2361" t="s">
        <v>10</v>
      </c>
    </row>
    <row r="2362" spans="1:6" x14ac:dyDescent="0.2">
      <c r="A2362">
        <v>2020</v>
      </c>
      <c r="B2362" t="s">
        <v>6</v>
      </c>
      <c r="C2362" t="s">
        <v>24</v>
      </c>
      <c r="D2362">
        <v>3089</v>
      </c>
      <c r="E2362">
        <v>90277</v>
      </c>
      <c r="F2362" t="s">
        <v>10</v>
      </c>
    </row>
    <row r="2363" spans="1:6" x14ac:dyDescent="0.2">
      <c r="A2363">
        <v>2020</v>
      </c>
      <c r="B2363" t="s">
        <v>6</v>
      </c>
      <c r="C2363" t="s">
        <v>25</v>
      </c>
      <c r="D2363">
        <v>1372</v>
      </c>
      <c r="E2363">
        <v>47187</v>
      </c>
      <c r="F2363" t="s">
        <v>8</v>
      </c>
    </row>
    <row r="2364" spans="1:6" x14ac:dyDescent="0.2">
      <c r="A2364">
        <v>2020</v>
      </c>
      <c r="B2364" t="s">
        <v>6</v>
      </c>
      <c r="C2364" t="s">
        <v>26</v>
      </c>
      <c r="D2364">
        <v>723</v>
      </c>
      <c r="E2364">
        <v>49100</v>
      </c>
      <c r="F2364" t="s">
        <v>8</v>
      </c>
    </row>
    <row r="2365" spans="1:6" x14ac:dyDescent="0.2">
      <c r="A2365">
        <v>2020</v>
      </c>
      <c r="B2365" t="s">
        <v>6</v>
      </c>
      <c r="C2365" t="s">
        <v>27</v>
      </c>
      <c r="D2365">
        <v>985</v>
      </c>
      <c r="E2365">
        <v>67244</v>
      </c>
      <c r="F2365" t="s">
        <v>10</v>
      </c>
    </row>
    <row r="2366" spans="1:6" x14ac:dyDescent="0.2">
      <c r="A2366">
        <v>2020</v>
      </c>
      <c r="B2366" t="s">
        <v>6</v>
      </c>
      <c r="C2366" t="s">
        <v>28</v>
      </c>
      <c r="D2366">
        <v>3282</v>
      </c>
      <c r="E2366">
        <v>46516</v>
      </c>
      <c r="F2366" t="s">
        <v>10</v>
      </c>
    </row>
    <row r="2367" spans="1:6" x14ac:dyDescent="0.2">
      <c r="A2367">
        <v>2020</v>
      </c>
      <c r="B2367" t="s">
        <v>6</v>
      </c>
      <c r="C2367" t="s">
        <v>29</v>
      </c>
      <c r="D2367">
        <v>3071</v>
      </c>
      <c r="E2367">
        <v>56521</v>
      </c>
      <c r="F2367" t="s">
        <v>10</v>
      </c>
    </row>
    <row r="2368" spans="1:6" x14ac:dyDescent="0.2">
      <c r="A2368">
        <v>2020</v>
      </c>
      <c r="B2368" t="s">
        <v>6</v>
      </c>
      <c r="C2368" t="s">
        <v>30</v>
      </c>
      <c r="D2368">
        <v>2153</v>
      </c>
      <c r="E2368">
        <v>53028</v>
      </c>
      <c r="F2368" t="s">
        <v>10</v>
      </c>
    </row>
    <row r="2369" spans="1:6" x14ac:dyDescent="0.2">
      <c r="A2369">
        <v>2020</v>
      </c>
      <c r="B2369" t="s">
        <v>6</v>
      </c>
      <c r="C2369" t="s">
        <v>31</v>
      </c>
      <c r="D2369">
        <v>1935</v>
      </c>
      <c r="E2369">
        <v>49331</v>
      </c>
      <c r="F2369" t="s">
        <v>10</v>
      </c>
    </row>
    <row r="2370" spans="1:6" x14ac:dyDescent="0.2">
      <c r="A2370">
        <v>2020</v>
      </c>
      <c r="B2370" t="s">
        <v>6</v>
      </c>
      <c r="C2370" t="s">
        <v>32</v>
      </c>
      <c r="D2370">
        <v>1771</v>
      </c>
      <c r="E2370">
        <v>73090</v>
      </c>
      <c r="F2370" t="s">
        <v>8</v>
      </c>
    </row>
    <row r="2371" spans="1:6" x14ac:dyDescent="0.2">
      <c r="A2371">
        <v>2020</v>
      </c>
      <c r="B2371" t="s">
        <v>6</v>
      </c>
      <c r="C2371" t="s">
        <v>33</v>
      </c>
      <c r="D2371">
        <v>2378</v>
      </c>
      <c r="E2371">
        <v>47084</v>
      </c>
      <c r="F2371" t="s">
        <v>8</v>
      </c>
    </row>
    <row r="2372" spans="1:6" x14ac:dyDescent="0.2">
      <c r="A2372">
        <v>2020</v>
      </c>
      <c r="B2372" t="s">
        <v>6</v>
      </c>
      <c r="C2372" t="s">
        <v>34</v>
      </c>
      <c r="D2372">
        <v>641</v>
      </c>
      <c r="E2372">
        <v>88872</v>
      </c>
      <c r="F2372" t="s">
        <v>10</v>
      </c>
    </row>
    <row r="2373" spans="1:6" x14ac:dyDescent="0.2">
      <c r="A2373">
        <v>2020</v>
      </c>
      <c r="B2373" t="s">
        <v>6</v>
      </c>
      <c r="C2373" t="s">
        <v>35</v>
      </c>
      <c r="D2373">
        <v>344</v>
      </c>
      <c r="E2373">
        <v>48081</v>
      </c>
      <c r="F2373" t="s">
        <v>8</v>
      </c>
    </row>
    <row r="2374" spans="1:6" x14ac:dyDescent="0.2">
      <c r="A2374">
        <v>2020</v>
      </c>
      <c r="B2374" t="s">
        <v>6</v>
      </c>
      <c r="C2374" t="s">
        <v>36</v>
      </c>
      <c r="D2374">
        <v>1003</v>
      </c>
      <c r="E2374">
        <v>45981</v>
      </c>
      <c r="F2374" t="s">
        <v>8</v>
      </c>
    </row>
    <row r="2375" spans="1:6" x14ac:dyDescent="0.2">
      <c r="A2375">
        <v>2020</v>
      </c>
      <c r="B2375" t="s">
        <v>6</v>
      </c>
      <c r="C2375" t="s">
        <v>37</v>
      </c>
      <c r="D2375">
        <v>2007</v>
      </c>
      <c r="E2375">
        <v>70393</v>
      </c>
      <c r="F2375" t="s">
        <v>10</v>
      </c>
    </row>
    <row r="2376" spans="1:6" x14ac:dyDescent="0.2">
      <c r="A2376">
        <v>2020</v>
      </c>
      <c r="B2376" t="s">
        <v>6</v>
      </c>
      <c r="C2376" t="s">
        <v>38</v>
      </c>
      <c r="D2376">
        <v>3062</v>
      </c>
      <c r="E2376">
        <v>47230</v>
      </c>
      <c r="F2376" t="s">
        <v>10</v>
      </c>
    </row>
    <row r="2377" spans="1:6" x14ac:dyDescent="0.2">
      <c r="A2377">
        <v>2020</v>
      </c>
      <c r="B2377" t="s">
        <v>6</v>
      </c>
      <c r="C2377" t="s">
        <v>39</v>
      </c>
      <c r="D2377">
        <v>3330</v>
      </c>
      <c r="E2377">
        <v>45062</v>
      </c>
      <c r="F2377" t="s">
        <v>8</v>
      </c>
    </row>
    <row r="2378" spans="1:6" x14ac:dyDescent="0.2">
      <c r="A2378">
        <v>2020</v>
      </c>
      <c r="B2378" t="s">
        <v>6</v>
      </c>
      <c r="C2378" t="s">
        <v>40</v>
      </c>
      <c r="D2378">
        <v>1766</v>
      </c>
      <c r="E2378">
        <v>101073</v>
      </c>
      <c r="F2378" t="s">
        <v>8</v>
      </c>
    </row>
    <row r="2379" spans="1:6" x14ac:dyDescent="0.2">
      <c r="A2379">
        <v>2020</v>
      </c>
      <c r="B2379" t="s">
        <v>6</v>
      </c>
      <c r="C2379" t="s">
        <v>41</v>
      </c>
      <c r="D2379">
        <v>2470</v>
      </c>
      <c r="E2379">
        <v>57145</v>
      </c>
      <c r="F2379" t="s">
        <v>10</v>
      </c>
    </row>
    <row r="2380" spans="1:6" x14ac:dyDescent="0.2">
      <c r="A2380">
        <v>2020</v>
      </c>
      <c r="B2380" t="s">
        <v>6</v>
      </c>
      <c r="C2380" t="s">
        <v>42</v>
      </c>
      <c r="D2380">
        <v>4348</v>
      </c>
      <c r="E2380">
        <v>97135</v>
      </c>
      <c r="F2380" t="s">
        <v>8</v>
      </c>
    </row>
    <row r="2381" spans="1:6" x14ac:dyDescent="0.2">
      <c r="A2381">
        <v>2020</v>
      </c>
      <c r="B2381" t="s">
        <v>6</v>
      </c>
      <c r="C2381" t="s">
        <v>43</v>
      </c>
      <c r="D2381">
        <v>4560</v>
      </c>
      <c r="E2381">
        <v>43495</v>
      </c>
      <c r="F2381" t="s">
        <v>10</v>
      </c>
    </row>
    <row r="2382" spans="1:6" x14ac:dyDescent="0.2">
      <c r="A2382">
        <v>2020</v>
      </c>
      <c r="B2382" t="s">
        <v>6</v>
      </c>
      <c r="C2382" t="s">
        <v>44</v>
      </c>
      <c r="D2382">
        <v>3585</v>
      </c>
      <c r="E2382">
        <v>68951</v>
      </c>
      <c r="F2382" t="s">
        <v>8</v>
      </c>
    </row>
    <row r="2383" spans="1:6" x14ac:dyDescent="0.2">
      <c r="A2383">
        <v>2020</v>
      </c>
      <c r="B2383" t="s">
        <v>6</v>
      </c>
      <c r="C2383" t="s">
        <v>45</v>
      </c>
      <c r="D2383">
        <v>194</v>
      </c>
      <c r="E2383">
        <v>45071</v>
      </c>
      <c r="F2383" t="s">
        <v>8</v>
      </c>
    </row>
    <row r="2384" spans="1:6" x14ac:dyDescent="0.2">
      <c r="A2384">
        <v>2020</v>
      </c>
      <c r="B2384" t="s">
        <v>6</v>
      </c>
      <c r="C2384" t="s">
        <v>46</v>
      </c>
      <c r="D2384">
        <v>1286</v>
      </c>
      <c r="E2384">
        <v>46536</v>
      </c>
      <c r="F2384" t="s">
        <v>10</v>
      </c>
    </row>
    <row r="2385" spans="1:6" x14ac:dyDescent="0.2">
      <c r="A2385">
        <v>2020</v>
      </c>
      <c r="B2385" t="s">
        <v>6</v>
      </c>
      <c r="C2385" t="s">
        <v>47</v>
      </c>
      <c r="D2385">
        <v>1047</v>
      </c>
      <c r="E2385">
        <v>48904</v>
      </c>
      <c r="F2385" t="s">
        <v>10</v>
      </c>
    </row>
    <row r="2386" spans="1:6" x14ac:dyDescent="0.2">
      <c r="A2386">
        <v>2020</v>
      </c>
      <c r="B2386" t="s">
        <v>6</v>
      </c>
      <c r="C2386" t="s">
        <v>48</v>
      </c>
      <c r="D2386">
        <v>1099</v>
      </c>
      <c r="E2386">
        <v>52634</v>
      </c>
      <c r="F2386" t="s">
        <v>8</v>
      </c>
    </row>
    <row r="2387" spans="1:6" x14ac:dyDescent="0.2">
      <c r="A2387">
        <v>2020</v>
      </c>
      <c r="B2387" t="s">
        <v>6</v>
      </c>
      <c r="C2387" t="s">
        <v>49</v>
      </c>
      <c r="D2387">
        <v>19761</v>
      </c>
      <c r="E2387">
        <v>115449</v>
      </c>
      <c r="F2387" t="s">
        <v>8</v>
      </c>
    </row>
    <row r="2388" spans="1:6" x14ac:dyDescent="0.2">
      <c r="A2388">
        <v>2020</v>
      </c>
      <c r="B2388" t="s">
        <v>6</v>
      </c>
      <c r="C2388" t="s">
        <v>50</v>
      </c>
      <c r="D2388">
        <v>1002</v>
      </c>
      <c r="E2388">
        <v>67171</v>
      </c>
      <c r="F2388" t="s">
        <v>10</v>
      </c>
    </row>
    <row r="2389" spans="1:6" x14ac:dyDescent="0.2">
      <c r="A2389">
        <v>2020</v>
      </c>
      <c r="B2389" t="s">
        <v>6</v>
      </c>
      <c r="C2389" t="s">
        <v>51</v>
      </c>
      <c r="D2389">
        <v>548</v>
      </c>
      <c r="E2389">
        <v>44605</v>
      </c>
      <c r="F2389" t="s">
        <v>10</v>
      </c>
    </row>
    <row r="2390" spans="1:6" x14ac:dyDescent="0.2">
      <c r="A2390">
        <v>2020</v>
      </c>
      <c r="B2390" t="s">
        <v>6</v>
      </c>
      <c r="C2390" t="s">
        <v>52</v>
      </c>
      <c r="D2390">
        <v>2101</v>
      </c>
      <c r="E2390">
        <v>53043</v>
      </c>
      <c r="F2390" t="s">
        <v>10</v>
      </c>
    </row>
    <row r="2391" spans="1:6" x14ac:dyDescent="0.2">
      <c r="A2391">
        <v>2020</v>
      </c>
      <c r="B2391" t="s">
        <v>6</v>
      </c>
      <c r="C2391" t="s">
        <v>53</v>
      </c>
      <c r="D2391">
        <v>7317</v>
      </c>
      <c r="E2391">
        <v>39346</v>
      </c>
      <c r="F2391" t="s">
        <v>10</v>
      </c>
    </row>
    <row r="2392" spans="1:6" x14ac:dyDescent="0.2">
      <c r="A2392">
        <v>2020</v>
      </c>
      <c r="B2392" t="s">
        <v>6</v>
      </c>
      <c r="C2392" t="s">
        <v>54</v>
      </c>
      <c r="D2392">
        <v>1199</v>
      </c>
      <c r="E2392">
        <v>86012</v>
      </c>
      <c r="F2392" t="s">
        <v>10</v>
      </c>
    </row>
    <row r="2393" spans="1:6" x14ac:dyDescent="0.2">
      <c r="A2393">
        <v>2020</v>
      </c>
      <c r="B2393" t="s">
        <v>6</v>
      </c>
      <c r="C2393" t="s">
        <v>55</v>
      </c>
      <c r="D2393">
        <v>2926</v>
      </c>
      <c r="E2393">
        <v>45437</v>
      </c>
      <c r="F2393" t="s">
        <v>8</v>
      </c>
    </row>
    <row r="2394" spans="1:6" x14ac:dyDescent="0.2">
      <c r="A2394">
        <v>2020</v>
      </c>
      <c r="B2394" t="s">
        <v>6</v>
      </c>
      <c r="C2394" t="s">
        <v>56</v>
      </c>
      <c r="D2394">
        <v>1438</v>
      </c>
      <c r="E2394">
        <v>89751</v>
      </c>
      <c r="F2394" t="s">
        <v>8</v>
      </c>
    </row>
    <row r="2395" spans="1:6" x14ac:dyDescent="0.2">
      <c r="A2395">
        <v>2020</v>
      </c>
      <c r="B2395" t="s">
        <v>57</v>
      </c>
      <c r="C2395" t="s">
        <v>7</v>
      </c>
      <c r="D2395">
        <v>9897</v>
      </c>
      <c r="E2395">
        <v>59957</v>
      </c>
      <c r="F2395" t="s">
        <v>10</v>
      </c>
    </row>
    <row r="2396" spans="1:6" x14ac:dyDescent="0.2">
      <c r="A2396">
        <v>2020</v>
      </c>
      <c r="B2396" t="s">
        <v>57</v>
      </c>
      <c r="C2396" t="s">
        <v>9</v>
      </c>
      <c r="D2396">
        <v>12867</v>
      </c>
      <c r="E2396">
        <v>61989</v>
      </c>
      <c r="F2396" t="s">
        <v>8</v>
      </c>
    </row>
    <row r="2397" spans="1:6" x14ac:dyDescent="0.2">
      <c r="A2397">
        <v>2020</v>
      </c>
      <c r="B2397" t="s">
        <v>57</v>
      </c>
      <c r="C2397" t="s">
        <v>11</v>
      </c>
      <c r="D2397">
        <v>6945</v>
      </c>
      <c r="E2397">
        <v>53988</v>
      </c>
      <c r="F2397" t="s">
        <v>8</v>
      </c>
    </row>
    <row r="2398" spans="1:6" x14ac:dyDescent="0.2">
      <c r="A2398">
        <v>2020</v>
      </c>
      <c r="B2398" t="s">
        <v>57</v>
      </c>
      <c r="C2398" t="s">
        <v>12</v>
      </c>
      <c r="D2398">
        <v>80657</v>
      </c>
      <c r="E2398">
        <v>76084</v>
      </c>
      <c r="F2398" t="s">
        <v>10</v>
      </c>
    </row>
    <row r="2399" spans="1:6" x14ac:dyDescent="0.2">
      <c r="A2399">
        <v>2020</v>
      </c>
      <c r="B2399" t="s">
        <v>57</v>
      </c>
      <c r="C2399" t="s">
        <v>13</v>
      </c>
      <c r="D2399">
        <v>19884</v>
      </c>
      <c r="E2399">
        <v>68414</v>
      </c>
      <c r="F2399" t="s">
        <v>10</v>
      </c>
    </row>
    <row r="2400" spans="1:6" x14ac:dyDescent="0.2">
      <c r="A2400">
        <v>2020</v>
      </c>
      <c r="B2400" t="s">
        <v>57</v>
      </c>
      <c r="C2400" t="s">
        <v>14</v>
      </c>
      <c r="D2400">
        <v>9399</v>
      </c>
      <c r="E2400">
        <v>75727</v>
      </c>
      <c r="F2400" t="s">
        <v>8</v>
      </c>
    </row>
    <row r="2401" spans="1:6" x14ac:dyDescent="0.2">
      <c r="A2401">
        <v>2020</v>
      </c>
      <c r="B2401" t="s">
        <v>57</v>
      </c>
      <c r="C2401" t="s">
        <v>15</v>
      </c>
      <c r="D2401">
        <v>2871</v>
      </c>
      <c r="E2401">
        <v>65797</v>
      </c>
      <c r="F2401" t="s">
        <v>8</v>
      </c>
    </row>
    <row r="2402" spans="1:6" x14ac:dyDescent="0.2">
      <c r="A2402">
        <v>2020</v>
      </c>
      <c r="B2402" t="s">
        <v>57</v>
      </c>
      <c r="C2402" t="s">
        <v>16</v>
      </c>
      <c r="D2402">
        <v>70819</v>
      </c>
      <c r="E2402">
        <v>57286</v>
      </c>
      <c r="F2402" t="s">
        <v>10</v>
      </c>
    </row>
    <row r="2403" spans="1:6" x14ac:dyDescent="0.2">
      <c r="A2403">
        <v>2020</v>
      </c>
      <c r="B2403" t="s">
        <v>57</v>
      </c>
      <c r="C2403" t="s">
        <v>17</v>
      </c>
      <c r="D2403">
        <v>20577</v>
      </c>
      <c r="E2403">
        <v>67018</v>
      </c>
      <c r="F2403" t="s">
        <v>8</v>
      </c>
    </row>
    <row r="2404" spans="1:6" x14ac:dyDescent="0.2">
      <c r="A2404">
        <v>2020</v>
      </c>
      <c r="B2404" t="s">
        <v>57</v>
      </c>
      <c r="C2404" t="s">
        <v>18</v>
      </c>
      <c r="D2404">
        <v>8174</v>
      </c>
      <c r="E2404">
        <v>50285</v>
      </c>
      <c r="F2404" t="s">
        <v>10</v>
      </c>
    </row>
    <row r="2405" spans="1:6" x14ac:dyDescent="0.2">
      <c r="A2405">
        <v>2020</v>
      </c>
      <c r="B2405" t="s">
        <v>57</v>
      </c>
      <c r="C2405" t="s">
        <v>19</v>
      </c>
      <c r="D2405">
        <v>32305</v>
      </c>
      <c r="E2405">
        <v>77957</v>
      </c>
      <c r="F2405" t="s">
        <v>8</v>
      </c>
    </row>
    <row r="2406" spans="1:6" x14ac:dyDescent="0.2">
      <c r="A2406">
        <v>2020</v>
      </c>
      <c r="B2406" t="s">
        <v>57</v>
      </c>
      <c r="C2406" t="s">
        <v>20</v>
      </c>
      <c r="D2406">
        <v>15176</v>
      </c>
      <c r="E2406">
        <v>64404</v>
      </c>
      <c r="F2406" t="s">
        <v>8</v>
      </c>
    </row>
    <row r="2407" spans="1:6" x14ac:dyDescent="0.2">
      <c r="A2407">
        <v>2020</v>
      </c>
      <c r="B2407" t="s">
        <v>57</v>
      </c>
      <c r="C2407" t="s">
        <v>21</v>
      </c>
      <c r="D2407">
        <v>9447</v>
      </c>
      <c r="E2407">
        <v>63435</v>
      </c>
      <c r="F2407" t="s">
        <v>10</v>
      </c>
    </row>
    <row r="2408" spans="1:6" x14ac:dyDescent="0.2">
      <c r="A2408">
        <v>2020</v>
      </c>
      <c r="B2408" t="s">
        <v>57</v>
      </c>
      <c r="C2408" t="s">
        <v>22</v>
      </c>
      <c r="D2408">
        <v>7555</v>
      </c>
      <c r="E2408">
        <v>60735</v>
      </c>
      <c r="F2408" t="s">
        <v>10</v>
      </c>
    </row>
    <row r="2409" spans="1:6" x14ac:dyDescent="0.2">
      <c r="A2409">
        <v>2020</v>
      </c>
      <c r="B2409" t="s">
        <v>57</v>
      </c>
      <c r="C2409" t="s">
        <v>23</v>
      </c>
      <c r="D2409">
        <v>9466</v>
      </c>
      <c r="E2409">
        <v>59957</v>
      </c>
      <c r="F2409" t="s">
        <v>8</v>
      </c>
    </row>
    <row r="2410" spans="1:6" x14ac:dyDescent="0.2">
      <c r="A2410">
        <v>2020</v>
      </c>
      <c r="B2410" t="s">
        <v>57</v>
      </c>
      <c r="C2410" t="s">
        <v>24</v>
      </c>
      <c r="D2410">
        <v>10844</v>
      </c>
      <c r="E2410">
        <v>69892</v>
      </c>
      <c r="F2410" t="s">
        <v>8</v>
      </c>
    </row>
    <row r="2411" spans="1:6" x14ac:dyDescent="0.2">
      <c r="A2411">
        <v>2020</v>
      </c>
      <c r="B2411" t="s">
        <v>57</v>
      </c>
      <c r="C2411" t="s">
        <v>25</v>
      </c>
      <c r="D2411">
        <v>5475</v>
      </c>
      <c r="E2411">
        <v>55575</v>
      </c>
      <c r="F2411" t="s">
        <v>10</v>
      </c>
    </row>
    <row r="2412" spans="1:6" x14ac:dyDescent="0.2">
      <c r="A2412">
        <v>2020</v>
      </c>
      <c r="B2412" t="s">
        <v>57</v>
      </c>
      <c r="C2412" t="s">
        <v>26</v>
      </c>
      <c r="D2412">
        <v>16487</v>
      </c>
      <c r="E2412">
        <v>71971</v>
      </c>
      <c r="F2412" t="s">
        <v>10</v>
      </c>
    </row>
    <row r="2413" spans="1:6" x14ac:dyDescent="0.2">
      <c r="A2413">
        <v>2020</v>
      </c>
      <c r="B2413" t="s">
        <v>57</v>
      </c>
      <c r="C2413" t="s">
        <v>27</v>
      </c>
      <c r="D2413">
        <v>21120</v>
      </c>
      <c r="E2413">
        <v>84802</v>
      </c>
      <c r="F2413" t="s">
        <v>10</v>
      </c>
    </row>
    <row r="2414" spans="1:6" x14ac:dyDescent="0.2">
      <c r="A2414">
        <v>2020</v>
      </c>
      <c r="B2414" t="s">
        <v>57</v>
      </c>
      <c r="C2414" t="s">
        <v>28</v>
      </c>
      <c r="D2414">
        <v>19952</v>
      </c>
      <c r="E2414">
        <v>68378</v>
      </c>
      <c r="F2414" t="s">
        <v>10</v>
      </c>
    </row>
    <row r="2415" spans="1:6" x14ac:dyDescent="0.2">
      <c r="A2415">
        <v>2020</v>
      </c>
      <c r="B2415" t="s">
        <v>57</v>
      </c>
      <c r="C2415" t="s">
        <v>29</v>
      </c>
      <c r="D2415">
        <v>16480</v>
      </c>
      <c r="E2415">
        <v>73248</v>
      </c>
      <c r="F2415" t="s">
        <v>10</v>
      </c>
    </row>
    <row r="2416" spans="1:6" x14ac:dyDescent="0.2">
      <c r="A2416">
        <v>2020</v>
      </c>
      <c r="B2416" t="s">
        <v>57</v>
      </c>
      <c r="C2416" t="s">
        <v>30</v>
      </c>
      <c r="D2416">
        <v>5760</v>
      </c>
      <c r="E2416">
        <v>56325</v>
      </c>
      <c r="F2416" t="s">
        <v>8</v>
      </c>
    </row>
    <row r="2417" spans="1:6" x14ac:dyDescent="0.2">
      <c r="A2417">
        <v>2020</v>
      </c>
      <c r="B2417" t="s">
        <v>57</v>
      </c>
      <c r="C2417" t="s">
        <v>31</v>
      </c>
      <c r="D2417">
        <v>14591</v>
      </c>
      <c r="E2417">
        <v>65442</v>
      </c>
      <c r="F2417" t="s">
        <v>8</v>
      </c>
    </row>
    <row r="2418" spans="1:6" x14ac:dyDescent="0.2">
      <c r="A2418">
        <v>2020</v>
      </c>
      <c r="B2418" t="s">
        <v>57</v>
      </c>
      <c r="C2418" t="s">
        <v>32</v>
      </c>
      <c r="D2418">
        <v>6514</v>
      </c>
      <c r="E2418">
        <v>58969</v>
      </c>
      <c r="F2418" t="s">
        <v>10</v>
      </c>
    </row>
    <row r="2419" spans="1:6" x14ac:dyDescent="0.2">
      <c r="A2419">
        <v>2020</v>
      </c>
      <c r="B2419" t="s">
        <v>57</v>
      </c>
      <c r="C2419" t="s">
        <v>33</v>
      </c>
      <c r="D2419">
        <v>7068</v>
      </c>
      <c r="E2419">
        <v>57657</v>
      </c>
      <c r="F2419" t="s">
        <v>8</v>
      </c>
    </row>
    <row r="2420" spans="1:6" x14ac:dyDescent="0.2">
      <c r="A2420">
        <v>2020</v>
      </c>
      <c r="B2420" t="s">
        <v>57</v>
      </c>
      <c r="C2420" t="s">
        <v>34</v>
      </c>
      <c r="D2420">
        <v>5898</v>
      </c>
      <c r="E2420">
        <v>67123</v>
      </c>
      <c r="F2420" t="s">
        <v>8</v>
      </c>
    </row>
    <row r="2421" spans="1:6" x14ac:dyDescent="0.2">
      <c r="A2421">
        <v>2020</v>
      </c>
      <c r="B2421" t="s">
        <v>57</v>
      </c>
      <c r="C2421" t="s">
        <v>35</v>
      </c>
      <c r="D2421">
        <v>4498</v>
      </c>
      <c r="E2421">
        <v>68661</v>
      </c>
      <c r="F2421" t="s">
        <v>10</v>
      </c>
    </row>
    <row r="2422" spans="1:6" x14ac:dyDescent="0.2">
      <c r="A2422">
        <v>2020</v>
      </c>
      <c r="B2422" t="s">
        <v>57</v>
      </c>
      <c r="C2422" t="s">
        <v>36</v>
      </c>
      <c r="D2422">
        <v>22416</v>
      </c>
      <c r="E2422">
        <v>78658</v>
      </c>
      <c r="F2422" t="s">
        <v>10</v>
      </c>
    </row>
    <row r="2423" spans="1:6" x14ac:dyDescent="0.2">
      <c r="A2423">
        <v>2020</v>
      </c>
      <c r="B2423" t="s">
        <v>57</v>
      </c>
      <c r="C2423" t="s">
        <v>37</v>
      </c>
      <c r="D2423">
        <v>5337</v>
      </c>
      <c r="E2423">
        <v>55350</v>
      </c>
      <c r="F2423" t="s">
        <v>8</v>
      </c>
    </row>
    <row r="2424" spans="1:6" x14ac:dyDescent="0.2">
      <c r="A2424">
        <v>2020</v>
      </c>
      <c r="B2424" t="s">
        <v>57</v>
      </c>
      <c r="C2424" t="s">
        <v>38</v>
      </c>
      <c r="D2424">
        <v>50281</v>
      </c>
      <c r="E2424">
        <v>79248</v>
      </c>
      <c r="F2424" t="s">
        <v>8</v>
      </c>
    </row>
    <row r="2425" spans="1:6" x14ac:dyDescent="0.2">
      <c r="A2425">
        <v>2020</v>
      </c>
      <c r="B2425" t="s">
        <v>57</v>
      </c>
      <c r="C2425" t="s">
        <v>39</v>
      </c>
      <c r="D2425">
        <v>26741</v>
      </c>
      <c r="E2425">
        <v>60587</v>
      </c>
      <c r="F2425" t="s">
        <v>10</v>
      </c>
    </row>
    <row r="2426" spans="1:6" x14ac:dyDescent="0.2">
      <c r="A2426">
        <v>2020</v>
      </c>
      <c r="B2426" t="s">
        <v>57</v>
      </c>
      <c r="C2426" t="s">
        <v>40</v>
      </c>
      <c r="D2426">
        <v>3798</v>
      </c>
      <c r="E2426">
        <v>70586</v>
      </c>
      <c r="F2426" t="s">
        <v>8</v>
      </c>
    </row>
    <row r="2427" spans="1:6" x14ac:dyDescent="0.2">
      <c r="A2427">
        <v>2020</v>
      </c>
      <c r="B2427" t="s">
        <v>57</v>
      </c>
      <c r="C2427" t="s">
        <v>41</v>
      </c>
      <c r="D2427">
        <v>23076</v>
      </c>
      <c r="E2427">
        <v>67194</v>
      </c>
      <c r="F2427" t="s">
        <v>10</v>
      </c>
    </row>
    <row r="2428" spans="1:6" x14ac:dyDescent="0.2">
      <c r="A2428">
        <v>2020</v>
      </c>
      <c r="B2428" t="s">
        <v>57</v>
      </c>
      <c r="C2428" t="s">
        <v>42</v>
      </c>
      <c r="D2428">
        <v>9765</v>
      </c>
      <c r="E2428">
        <v>58777</v>
      </c>
      <c r="F2428" t="s">
        <v>8</v>
      </c>
    </row>
    <row r="2429" spans="1:6" x14ac:dyDescent="0.2">
      <c r="A2429">
        <v>2020</v>
      </c>
      <c r="B2429" t="s">
        <v>57</v>
      </c>
      <c r="C2429" t="s">
        <v>43</v>
      </c>
      <c r="D2429">
        <v>14244</v>
      </c>
      <c r="E2429">
        <v>66523</v>
      </c>
      <c r="F2429" t="s">
        <v>8</v>
      </c>
    </row>
    <row r="2430" spans="1:6" x14ac:dyDescent="0.2">
      <c r="A2430">
        <v>2020</v>
      </c>
      <c r="B2430" t="s">
        <v>57</v>
      </c>
      <c r="C2430" t="s">
        <v>44</v>
      </c>
      <c r="D2430">
        <v>28749</v>
      </c>
      <c r="E2430">
        <v>72852</v>
      </c>
      <c r="F2430" t="s">
        <v>10</v>
      </c>
    </row>
    <row r="2431" spans="1:6" x14ac:dyDescent="0.2">
      <c r="A2431">
        <v>2020</v>
      </c>
      <c r="B2431" t="s">
        <v>57</v>
      </c>
      <c r="C2431" t="s">
        <v>45</v>
      </c>
      <c r="D2431">
        <v>3743</v>
      </c>
      <c r="E2431">
        <v>67579</v>
      </c>
      <c r="F2431" t="s">
        <v>10</v>
      </c>
    </row>
    <row r="2432" spans="1:6" x14ac:dyDescent="0.2">
      <c r="A2432">
        <v>2020</v>
      </c>
      <c r="B2432" t="s">
        <v>57</v>
      </c>
      <c r="C2432" t="s">
        <v>46</v>
      </c>
      <c r="D2432">
        <v>12124</v>
      </c>
      <c r="E2432">
        <v>58634</v>
      </c>
      <c r="F2432" t="s">
        <v>8</v>
      </c>
    </row>
    <row r="2433" spans="1:6" x14ac:dyDescent="0.2">
      <c r="A2433">
        <v>2020</v>
      </c>
      <c r="B2433" t="s">
        <v>57</v>
      </c>
      <c r="C2433" t="s">
        <v>47</v>
      </c>
      <c r="D2433">
        <v>3884</v>
      </c>
      <c r="E2433">
        <v>54981</v>
      </c>
      <c r="F2433" t="s">
        <v>8</v>
      </c>
    </row>
    <row r="2434" spans="1:6" x14ac:dyDescent="0.2">
      <c r="A2434">
        <v>2020</v>
      </c>
      <c r="B2434" t="s">
        <v>57</v>
      </c>
      <c r="C2434" t="s">
        <v>48</v>
      </c>
      <c r="D2434">
        <v>12110</v>
      </c>
      <c r="E2434">
        <v>63033</v>
      </c>
      <c r="F2434" t="s">
        <v>10</v>
      </c>
    </row>
    <row r="2435" spans="1:6" x14ac:dyDescent="0.2">
      <c r="A2435">
        <v>2020</v>
      </c>
      <c r="B2435" t="s">
        <v>57</v>
      </c>
      <c r="C2435" t="s">
        <v>49</v>
      </c>
      <c r="D2435">
        <v>51405</v>
      </c>
      <c r="E2435">
        <v>71554</v>
      </c>
      <c r="F2435" t="s">
        <v>10</v>
      </c>
    </row>
    <row r="2436" spans="1:6" x14ac:dyDescent="0.2">
      <c r="A2436">
        <v>2020</v>
      </c>
      <c r="B2436" t="s">
        <v>57</v>
      </c>
      <c r="C2436" t="s">
        <v>50</v>
      </c>
      <c r="D2436">
        <v>11572</v>
      </c>
      <c r="E2436">
        <v>57052</v>
      </c>
      <c r="F2436" t="s">
        <v>10</v>
      </c>
    </row>
    <row r="2437" spans="1:6" x14ac:dyDescent="0.2">
      <c r="A2437">
        <v>2020</v>
      </c>
      <c r="B2437" t="s">
        <v>57</v>
      </c>
      <c r="C2437" t="s">
        <v>51</v>
      </c>
      <c r="D2437">
        <v>2878</v>
      </c>
      <c r="E2437">
        <v>57025</v>
      </c>
      <c r="F2437" t="s">
        <v>10</v>
      </c>
    </row>
    <row r="2438" spans="1:6" x14ac:dyDescent="0.2">
      <c r="A2438">
        <v>2020</v>
      </c>
      <c r="B2438" t="s">
        <v>57</v>
      </c>
      <c r="C2438" t="s">
        <v>52</v>
      </c>
      <c r="D2438">
        <v>21508</v>
      </c>
      <c r="E2438">
        <v>64050</v>
      </c>
      <c r="F2438" t="s">
        <v>10</v>
      </c>
    </row>
    <row r="2439" spans="1:6" x14ac:dyDescent="0.2">
      <c r="A2439">
        <v>2020</v>
      </c>
      <c r="B2439" t="s">
        <v>57</v>
      </c>
      <c r="C2439" t="s">
        <v>53</v>
      </c>
      <c r="D2439">
        <v>26015</v>
      </c>
      <c r="E2439">
        <v>70432</v>
      </c>
      <c r="F2439" t="s">
        <v>8</v>
      </c>
    </row>
    <row r="2440" spans="1:6" x14ac:dyDescent="0.2">
      <c r="A2440">
        <v>2020</v>
      </c>
      <c r="B2440" t="s">
        <v>57</v>
      </c>
      <c r="C2440" t="s">
        <v>54</v>
      </c>
      <c r="D2440">
        <v>4435</v>
      </c>
      <c r="E2440">
        <v>78255</v>
      </c>
      <c r="F2440" t="s">
        <v>8</v>
      </c>
    </row>
    <row r="2441" spans="1:6" x14ac:dyDescent="0.2">
      <c r="A2441">
        <v>2020</v>
      </c>
      <c r="B2441" t="s">
        <v>57</v>
      </c>
      <c r="C2441" t="s">
        <v>55</v>
      </c>
      <c r="D2441">
        <v>14814</v>
      </c>
      <c r="E2441">
        <v>68063</v>
      </c>
      <c r="F2441" t="s">
        <v>10</v>
      </c>
    </row>
    <row r="2442" spans="1:6" x14ac:dyDescent="0.2">
      <c r="A2442">
        <v>2020</v>
      </c>
      <c r="B2442" t="s">
        <v>57</v>
      </c>
      <c r="C2442" t="s">
        <v>56</v>
      </c>
      <c r="D2442">
        <v>3375</v>
      </c>
      <c r="E2442">
        <v>59554</v>
      </c>
      <c r="F2442" t="s">
        <v>8</v>
      </c>
    </row>
    <row r="2443" spans="1:6" x14ac:dyDescent="0.2">
      <c r="A2443">
        <v>2020</v>
      </c>
      <c r="B2443" t="s">
        <v>58</v>
      </c>
      <c r="C2443" t="s">
        <v>7</v>
      </c>
      <c r="D2443">
        <v>5566</v>
      </c>
      <c r="E2443">
        <v>63068</v>
      </c>
      <c r="F2443" t="s">
        <v>8</v>
      </c>
    </row>
    <row r="2444" spans="1:6" x14ac:dyDescent="0.2">
      <c r="A2444">
        <v>2020</v>
      </c>
      <c r="B2444" t="s">
        <v>58</v>
      </c>
      <c r="C2444" t="s">
        <v>9</v>
      </c>
      <c r="D2444">
        <v>4926</v>
      </c>
      <c r="E2444">
        <v>82139</v>
      </c>
      <c r="F2444" t="s">
        <v>10</v>
      </c>
    </row>
    <row r="2445" spans="1:6" x14ac:dyDescent="0.2">
      <c r="A2445">
        <v>2020</v>
      </c>
      <c r="B2445" t="s">
        <v>58</v>
      </c>
      <c r="C2445" t="s">
        <v>11</v>
      </c>
      <c r="D2445">
        <v>2918</v>
      </c>
      <c r="E2445">
        <v>53984</v>
      </c>
      <c r="F2445" t="s">
        <v>10</v>
      </c>
    </row>
    <row r="2446" spans="1:6" x14ac:dyDescent="0.2">
      <c r="A2446">
        <v>2020</v>
      </c>
      <c r="B2446" t="s">
        <v>58</v>
      </c>
      <c r="C2446" t="s">
        <v>12</v>
      </c>
      <c r="D2446">
        <v>44706</v>
      </c>
      <c r="E2446">
        <v>101627</v>
      </c>
      <c r="F2446" t="s">
        <v>8</v>
      </c>
    </row>
    <row r="2447" spans="1:6" x14ac:dyDescent="0.2">
      <c r="A2447">
        <v>2020</v>
      </c>
      <c r="B2447" t="s">
        <v>58</v>
      </c>
      <c r="C2447" t="s">
        <v>13</v>
      </c>
      <c r="D2447">
        <v>5804</v>
      </c>
      <c r="E2447">
        <v>76677</v>
      </c>
      <c r="F2447" t="s">
        <v>8</v>
      </c>
    </row>
    <row r="2448" spans="1:6" x14ac:dyDescent="0.2">
      <c r="A2448">
        <v>2020</v>
      </c>
      <c r="B2448" t="s">
        <v>58</v>
      </c>
      <c r="C2448" t="s">
        <v>14</v>
      </c>
      <c r="D2448">
        <v>4408</v>
      </c>
      <c r="E2448">
        <v>88569</v>
      </c>
      <c r="F2448" t="s">
        <v>10</v>
      </c>
    </row>
    <row r="2449" spans="1:6" x14ac:dyDescent="0.2">
      <c r="A2449">
        <v>2020</v>
      </c>
      <c r="B2449" t="s">
        <v>58</v>
      </c>
      <c r="C2449" t="s">
        <v>15</v>
      </c>
      <c r="D2449">
        <v>661</v>
      </c>
      <c r="E2449">
        <v>70153</v>
      </c>
      <c r="F2449" t="s">
        <v>8</v>
      </c>
    </row>
    <row r="2450" spans="1:6" x14ac:dyDescent="0.2">
      <c r="A2450">
        <v>2020</v>
      </c>
      <c r="B2450" t="s">
        <v>58</v>
      </c>
      <c r="C2450" t="s">
        <v>16</v>
      </c>
      <c r="D2450">
        <v>20548</v>
      </c>
      <c r="E2450">
        <v>67740</v>
      </c>
      <c r="F2450" t="s">
        <v>10</v>
      </c>
    </row>
    <row r="2451" spans="1:6" x14ac:dyDescent="0.2">
      <c r="A2451">
        <v>2020</v>
      </c>
      <c r="B2451" t="s">
        <v>58</v>
      </c>
      <c r="C2451" t="s">
        <v>17</v>
      </c>
      <c r="D2451">
        <v>9884</v>
      </c>
      <c r="E2451">
        <v>65168</v>
      </c>
      <c r="F2451" t="s">
        <v>8</v>
      </c>
    </row>
    <row r="2452" spans="1:6" x14ac:dyDescent="0.2">
      <c r="A2452">
        <v>2020</v>
      </c>
      <c r="B2452" t="s">
        <v>58</v>
      </c>
      <c r="C2452" t="s">
        <v>18</v>
      </c>
      <c r="D2452">
        <v>2807</v>
      </c>
      <c r="E2452">
        <v>69932</v>
      </c>
      <c r="F2452" t="s">
        <v>8</v>
      </c>
    </row>
    <row r="2453" spans="1:6" x14ac:dyDescent="0.2">
      <c r="A2453">
        <v>2020</v>
      </c>
      <c r="B2453" t="s">
        <v>58</v>
      </c>
      <c r="C2453" t="s">
        <v>19</v>
      </c>
      <c r="D2453">
        <v>17883</v>
      </c>
      <c r="E2453">
        <v>77895</v>
      </c>
      <c r="F2453" t="s">
        <v>10</v>
      </c>
    </row>
    <row r="2454" spans="1:6" x14ac:dyDescent="0.2">
      <c r="A2454">
        <v>2020</v>
      </c>
      <c r="B2454" t="s">
        <v>58</v>
      </c>
      <c r="C2454" t="s">
        <v>20</v>
      </c>
      <c r="D2454">
        <v>8825</v>
      </c>
      <c r="E2454">
        <v>68680</v>
      </c>
      <c r="F2454" t="s">
        <v>10</v>
      </c>
    </row>
    <row r="2455" spans="1:6" x14ac:dyDescent="0.2">
      <c r="A2455">
        <v>2020</v>
      </c>
      <c r="B2455" t="s">
        <v>58</v>
      </c>
      <c r="C2455" t="s">
        <v>21</v>
      </c>
      <c r="D2455">
        <v>4142</v>
      </c>
      <c r="E2455">
        <v>66257</v>
      </c>
      <c r="F2455" t="s">
        <v>8</v>
      </c>
    </row>
    <row r="2456" spans="1:6" x14ac:dyDescent="0.2">
      <c r="A2456">
        <v>2020</v>
      </c>
      <c r="B2456" t="s">
        <v>58</v>
      </c>
      <c r="C2456" t="s">
        <v>22</v>
      </c>
      <c r="D2456">
        <v>3143</v>
      </c>
      <c r="E2456">
        <v>65206</v>
      </c>
      <c r="F2456" t="s">
        <v>8</v>
      </c>
    </row>
    <row r="2457" spans="1:6" x14ac:dyDescent="0.2">
      <c r="A2457">
        <v>2020</v>
      </c>
      <c r="B2457" t="s">
        <v>58</v>
      </c>
      <c r="C2457" t="s">
        <v>23</v>
      </c>
      <c r="D2457">
        <v>4443</v>
      </c>
      <c r="E2457">
        <v>65208</v>
      </c>
      <c r="F2457" t="s">
        <v>10</v>
      </c>
    </row>
    <row r="2458" spans="1:6" x14ac:dyDescent="0.2">
      <c r="A2458">
        <v>2020</v>
      </c>
      <c r="B2458" t="s">
        <v>58</v>
      </c>
      <c r="C2458" t="s">
        <v>24</v>
      </c>
      <c r="D2458">
        <v>4428</v>
      </c>
      <c r="E2458">
        <v>81881</v>
      </c>
      <c r="F2458" t="s">
        <v>10</v>
      </c>
    </row>
    <row r="2459" spans="1:6" x14ac:dyDescent="0.2">
      <c r="A2459">
        <v>2020</v>
      </c>
      <c r="B2459" t="s">
        <v>58</v>
      </c>
      <c r="C2459" t="s">
        <v>25</v>
      </c>
      <c r="D2459">
        <v>1856</v>
      </c>
      <c r="E2459">
        <v>61894</v>
      </c>
      <c r="F2459" t="s">
        <v>10</v>
      </c>
    </row>
    <row r="2460" spans="1:6" x14ac:dyDescent="0.2">
      <c r="A2460">
        <v>2020</v>
      </c>
      <c r="B2460" t="s">
        <v>58</v>
      </c>
      <c r="C2460" t="s">
        <v>26</v>
      </c>
      <c r="D2460">
        <v>4035</v>
      </c>
      <c r="E2460">
        <v>84350</v>
      </c>
      <c r="F2460" t="s">
        <v>10</v>
      </c>
    </row>
    <row r="2461" spans="1:6" x14ac:dyDescent="0.2">
      <c r="A2461">
        <v>2020</v>
      </c>
      <c r="B2461" t="s">
        <v>58</v>
      </c>
      <c r="C2461" t="s">
        <v>27</v>
      </c>
      <c r="D2461">
        <v>6711</v>
      </c>
      <c r="E2461">
        <v>94576</v>
      </c>
      <c r="F2461" t="s">
        <v>10</v>
      </c>
    </row>
    <row r="2462" spans="1:6" x14ac:dyDescent="0.2">
      <c r="A2462">
        <v>2020</v>
      </c>
      <c r="B2462" t="s">
        <v>58</v>
      </c>
      <c r="C2462" t="s">
        <v>28</v>
      </c>
      <c r="D2462">
        <v>16070</v>
      </c>
      <c r="E2462">
        <v>73537</v>
      </c>
      <c r="F2462" t="s">
        <v>8</v>
      </c>
    </row>
    <row r="2463" spans="1:6" x14ac:dyDescent="0.2">
      <c r="A2463">
        <v>2020</v>
      </c>
      <c r="B2463" t="s">
        <v>58</v>
      </c>
      <c r="C2463" t="s">
        <v>29</v>
      </c>
      <c r="D2463">
        <v>8487</v>
      </c>
      <c r="E2463">
        <v>73096</v>
      </c>
      <c r="F2463" t="s">
        <v>8</v>
      </c>
    </row>
    <row r="2464" spans="1:6" x14ac:dyDescent="0.2">
      <c r="A2464">
        <v>2020</v>
      </c>
      <c r="B2464" t="s">
        <v>58</v>
      </c>
      <c r="C2464" t="s">
        <v>30</v>
      </c>
      <c r="D2464">
        <v>2421</v>
      </c>
      <c r="E2464">
        <v>55254</v>
      </c>
      <c r="F2464" t="s">
        <v>10</v>
      </c>
    </row>
    <row r="2465" spans="1:6" x14ac:dyDescent="0.2">
      <c r="A2465">
        <v>2020</v>
      </c>
      <c r="B2465" t="s">
        <v>58</v>
      </c>
      <c r="C2465" t="s">
        <v>31</v>
      </c>
      <c r="D2465">
        <v>6476</v>
      </c>
      <c r="E2465">
        <v>64359</v>
      </c>
      <c r="F2465" t="s">
        <v>8</v>
      </c>
    </row>
    <row r="2466" spans="1:6" x14ac:dyDescent="0.2">
      <c r="A2466">
        <v>2020</v>
      </c>
      <c r="B2466" t="s">
        <v>58</v>
      </c>
      <c r="C2466" t="s">
        <v>32</v>
      </c>
      <c r="D2466">
        <v>1634</v>
      </c>
      <c r="E2466">
        <v>56194</v>
      </c>
      <c r="F2466" t="s">
        <v>8</v>
      </c>
    </row>
    <row r="2467" spans="1:6" x14ac:dyDescent="0.2">
      <c r="A2467">
        <v>2020</v>
      </c>
      <c r="B2467" t="s">
        <v>58</v>
      </c>
      <c r="C2467" t="s">
        <v>33</v>
      </c>
      <c r="D2467">
        <v>1988</v>
      </c>
      <c r="E2467">
        <v>57566</v>
      </c>
      <c r="F2467" t="s">
        <v>10</v>
      </c>
    </row>
    <row r="2468" spans="1:6" x14ac:dyDescent="0.2">
      <c r="A2468">
        <v>2020</v>
      </c>
      <c r="B2468" t="s">
        <v>58</v>
      </c>
      <c r="C2468" t="s">
        <v>34</v>
      </c>
      <c r="D2468">
        <v>2066</v>
      </c>
      <c r="E2468">
        <v>64543</v>
      </c>
      <c r="F2468" t="s">
        <v>10</v>
      </c>
    </row>
    <row r="2469" spans="1:6" x14ac:dyDescent="0.2">
      <c r="A2469">
        <v>2020</v>
      </c>
      <c r="B2469" t="s">
        <v>58</v>
      </c>
      <c r="C2469" t="s">
        <v>35</v>
      </c>
      <c r="D2469">
        <v>2032</v>
      </c>
      <c r="E2469">
        <v>77722</v>
      </c>
      <c r="F2469" t="s">
        <v>8</v>
      </c>
    </row>
    <row r="2470" spans="1:6" x14ac:dyDescent="0.2">
      <c r="A2470">
        <v>2020</v>
      </c>
      <c r="B2470" t="s">
        <v>58</v>
      </c>
      <c r="C2470" t="s">
        <v>36</v>
      </c>
      <c r="D2470">
        <v>8976</v>
      </c>
      <c r="E2470">
        <v>86088</v>
      </c>
      <c r="F2470" t="s">
        <v>8</v>
      </c>
    </row>
    <row r="2471" spans="1:6" x14ac:dyDescent="0.2">
      <c r="A2471">
        <v>2020</v>
      </c>
      <c r="B2471" t="s">
        <v>58</v>
      </c>
      <c r="C2471" t="s">
        <v>37</v>
      </c>
      <c r="D2471">
        <v>1768</v>
      </c>
      <c r="E2471">
        <v>59139</v>
      </c>
      <c r="F2471" t="s">
        <v>10</v>
      </c>
    </row>
    <row r="2472" spans="1:6" x14ac:dyDescent="0.2">
      <c r="A2472">
        <v>2020</v>
      </c>
      <c r="B2472" t="s">
        <v>58</v>
      </c>
      <c r="C2472" t="s">
        <v>38</v>
      </c>
      <c r="D2472">
        <v>16910</v>
      </c>
      <c r="E2472">
        <v>73614</v>
      </c>
      <c r="F2472" t="s">
        <v>8</v>
      </c>
    </row>
    <row r="2473" spans="1:6" x14ac:dyDescent="0.2">
      <c r="A2473">
        <v>2020</v>
      </c>
      <c r="B2473" t="s">
        <v>58</v>
      </c>
      <c r="C2473" t="s">
        <v>39</v>
      </c>
      <c r="D2473">
        <v>10219</v>
      </c>
      <c r="E2473">
        <v>65827</v>
      </c>
      <c r="F2473" t="s">
        <v>10</v>
      </c>
    </row>
    <row r="2474" spans="1:6" x14ac:dyDescent="0.2">
      <c r="A2474">
        <v>2020</v>
      </c>
      <c r="B2474" t="s">
        <v>58</v>
      </c>
      <c r="C2474" t="s">
        <v>40</v>
      </c>
      <c r="D2474">
        <v>807</v>
      </c>
      <c r="E2474">
        <v>59882</v>
      </c>
      <c r="F2474" t="s">
        <v>8</v>
      </c>
    </row>
    <row r="2475" spans="1:6" x14ac:dyDescent="0.2">
      <c r="A2475">
        <v>2020</v>
      </c>
      <c r="B2475" t="s">
        <v>58</v>
      </c>
      <c r="C2475" t="s">
        <v>41</v>
      </c>
      <c r="D2475">
        <v>15409</v>
      </c>
      <c r="E2475">
        <v>67487</v>
      </c>
      <c r="F2475" t="s">
        <v>8</v>
      </c>
    </row>
    <row r="2476" spans="1:6" x14ac:dyDescent="0.2">
      <c r="A2476">
        <v>2020</v>
      </c>
      <c r="B2476" t="s">
        <v>58</v>
      </c>
      <c r="C2476" t="s">
        <v>42</v>
      </c>
      <c r="D2476">
        <v>4164</v>
      </c>
      <c r="E2476">
        <v>64770</v>
      </c>
      <c r="F2476" t="s">
        <v>10</v>
      </c>
    </row>
    <row r="2477" spans="1:6" x14ac:dyDescent="0.2">
      <c r="A2477">
        <v>2020</v>
      </c>
      <c r="B2477" t="s">
        <v>58</v>
      </c>
      <c r="C2477" t="s">
        <v>43</v>
      </c>
      <c r="D2477">
        <v>6240</v>
      </c>
      <c r="E2477">
        <v>76641</v>
      </c>
      <c r="F2477" t="s">
        <v>10</v>
      </c>
    </row>
    <row r="2478" spans="1:6" x14ac:dyDescent="0.2">
      <c r="A2478">
        <v>2020</v>
      </c>
      <c r="B2478" t="s">
        <v>58</v>
      </c>
      <c r="C2478" t="s">
        <v>44</v>
      </c>
      <c r="D2478">
        <v>14407</v>
      </c>
      <c r="E2478">
        <v>68561</v>
      </c>
      <c r="F2478" t="s">
        <v>8</v>
      </c>
    </row>
    <row r="2479" spans="1:6" x14ac:dyDescent="0.2">
      <c r="A2479">
        <v>2020</v>
      </c>
      <c r="B2479" t="s">
        <v>58</v>
      </c>
      <c r="C2479" t="s">
        <v>45</v>
      </c>
      <c r="D2479">
        <v>1572</v>
      </c>
      <c r="E2479">
        <v>64468</v>
      </c>
      <c r="F2479" t="s">
        <v>8</v>
      </c>
    </row>
    <row r="2480" spans="1:6" x14ac:dyDescent="0.2">
      <c r="A2480">
        <v>2020</v>
      </c>
      <c r="B2480" t="s">
        <v>58</v>
      </c>
      <c r="C2480" t="s">
        <v>46</v>
      </c>
      <c r="D2480">
        <v>6087</v>
      </c>
      <c r="E2480">
        <v>65522</v>
      </c>
      <c r="F2480" t="s">
        <v>10</v>
      </c>
    </row>
    <row r="2481" spans="1:6" x14ac:dyDescent="0.2">
      <c r="A2481">
        <v>2020</v>
      </c>
      <c r="B2481" t="s">
        <v>58</v>
      </c>
      <c r="C2481" t="s">
        <v>47</v>
      </c>
      <c r="D2481">
        <v>1084</v>
      </c>
      <c r="E2481">
        <v>55320</v>
      </c>
      <c r="F2481" t="s">
        <v>10</v>
      </c>
    </row>
    <row r="2482" spans="1:6" x14ac:dyDescent="0.2">
      <c r="A2482">
        <v>2020</v>
      </c>
      <c r="B2482" t="s">
        <v>58</v>
      </c>
      <c r="C2482" t="s">
        <v>48</v>
      </c>
      <c r="D2482">
        <v>7051</v>
      </c>
      <c r="E2482">
        <v>65495</v>
      </c>
      <c r="F2482" t="s">
        <v>10</v>
      </c>
    </row>
    <row r="2483" spans="1:6" x14ac:dyDescent="0.2">
      <c r="A2483">
        <v>2020</v>
      </c>
      <c r="B2483" t="s">
        <v>58</v>
      </c>
      <c r="C2483" t="s">
        <v>49</v>
      </c>
      <c r="D2483">
        <v>24758</v>
      </c>
      <c r="E2483">
        <v>83648</v>
      </c>
      <c r="F2483" t="s">
        <v>10</v>
      </c>
    </row>
    <row r="2484" spans="1:6" x14ac:dyDescent="0.2">
      <c r="A2484">
        <v>2020</v>
      </c>
      <c r="B2484" t="s">
        <v>58</v>
      </c>
      <c r="C2484" t="s">
        <v>50</v>
      </c>
      <c r="D2484">
        <v>4386</v>
      </c>
      <c r="E2484">
        <v>64006</v>
      </c>
      <c r="F2484" t="s">
        <v>10</v>
      </c>
    </row>
    <row r="2485" spans="1:6" x14ac:dyDescent="0.2">
      <c r="A2485">
        <v>2020</v>
      </c>
      <c r="B2485" t="s">
        <v>58</v>
      </c>
      <c r="C2485" t="s">
        <v>51</v>
      </c>
      <c r="D2485">
        <v>1108</v>
      </c>
      <c r="E2485">
        <v>65390</v>
      </c>
      <c r="F2485" t="s">
        <v>8</v>
      </c>
    </row>
    <row r="2486" spans="1:6" x14ac:dyDescent="0.2">
      <c r="A2486">
        <v>2020</v>
      </c>
      <c r="B2486" t="s">
        <v>58</v>
      </c>
      <c r="C2486" t="s">
        <v>52</v>
      </c>
      <c r="D2486">
        <v>6750</v>
      </c>
      <c r="E2486">
        <v>65974</v>
      </c>
      <c r="F2486" t="s">
        <v>8</v>
      </c>
    </row>
    <row r="2487" spans="1:6" x14ac:dyDescent="0.2">
      <c r="A2487">
        <v>2020</v>
      </c>
      <c r="B2487" t="s">
        <v>58</v>
      </c>
      <c r="C2487" t="s">
        <v>53</v>
      </c>
      <c r="D2487">
        <v>7798</v>
      </c>
      <c r="E2487">
        <v>85321</v>
      </c>
      <c r="F2487" t="s">
        <v>10</v>
      </c>
    </row>
    <row r="2488" spans="1:6" x14ac:dyDescent="0.2">
      <c r="A2488">
        <v>2020</v>
      </c>
      <c r="B2488" t="s">
        <v>58</v>
      </c>
      <c r="C2488" t="s">
        <v>54</v>
      </c>
      <c r="D2488">
        <v>1268</v>
      </c>
      <c r="E2488">
        <v>66459</v>
      </c>
      <c r="F2488" t="s">
        <v>8</v>
      </c>
    </row>
    <row r="2489" spans="1:6" x14ac:dyDescent="0.2">
      <c r="A2489">
        <v>2020</v>
      </c>
      <c r="B2489" t="s">
        <v>58</v>
      </c>
      <c r="C2489" t="s">
        <v>55</v>
      </c>
      <c r="D2489">
        <v>9432</v>
      </c>
      <c r="E2489">
        <v>64047</v>
      </c>
      <c r="F2489" t="s">
        <v>8</v>
      </c>
    </row>
    <row r="2490" spans="1:6" x14ac:dyDescent="0.2">
      <c r="A2490">
        <v>2020</v>
      </c>
      <c r="B2490" t="s">
        <v>58</v>
      </c>
      <c r="C2490" t="s">
        <v>56</v>
      </c>
      <c r="D2490">
        <v>600</v>
      </c>
      <c r="E2490">
        <v>73060</v>
      </c>
      <c r="F2490" t="s">
        <v>10</v>
      </c>
    </row>
    <row r="2491" spans="1:6" x14ac:dyDescent="0.2">
      <c r="A2491">
        <v>2020</v>
      </c>
      <c r="B2491" t="s">
        <v>59</v>
      </c>
      <c r="C2491" t="s">
        <v>7</v>
      </c>
      <c r="D2491">
        <v>32481</v>
      </c>
      <c r="E2491">
        <v>47970</v>
      </c>
      <c r="F2491" t="s">
        <v>10</v>
      </c>
    </row>
    <row r="2492" spans="1:6" x14ac:dyDescent="0.2">
      <c r="A2492">
        <v>2020</v>
      </c>
      <c r="B2492" t="s">
        <v>59</v>
      </c>
      <c r="C2492" t="s">
        <v>9</v>
      </c>
      <c r="D2492">
        <v>31775</v>
      </c>
      <c r="E2492">
        <v>52734</v>
      </c>
      <c r="F2492" t="s">
        <v>8</v>
      </c>
    </row>
    <row r="2493" spans="1:6" x14ac:dyDescent="0.2">
      <c r="A2493">
        <v>2020</v>
      </c>
      <c r="B2493" t="s">
        <v>59</v>
      </c>
      <c r="C2493" t="s">
        <v>11</v>
      </c>
      <c r="D2493">
        <v>21642</v>
      </c>
      <c r="E2493">
        <v>47450</v>
      </c>
      <c r="F2493" t="s">
        <v>8</v>
      </c>
    </row>
    <row r="2494" spans="1:6" x14ac:dyDescent="0.2">
      <c r="A2494">
        <v>2020</v>
      </c>
      <c r="B2494" t="s">
        <v>59</v>
      </c>
      <c r="C2494" t="s">
        <v>12</v>
      </c>
      <c r="D2494">
        <v>196511</v>
      </c>
      <c r="E2494">
        <v>58020</v>
      </c>
      <c r="F2494" t="s">
        <v>10</v>
      </c>
    </row>
    <row r="2495" spans="1:6" x14ac:dyDescent="0.2">
      <c r="A2495">
        <v>2020</v>
      </c>
      <c r="B2495" t="s">
        <v>59</v>
      </c>
      <c r="C2495" t="s">
        <v>13</v>
      </c>
      <c r="D2495">
        <v>35891</v>
      </c>
      <c r="E2495">
        <v>56043</v>
      </c>
      <c r="F2495" t="s">
        <v>8</v>
      </c>
    </row>
    <row r="2496" spans="1:6" x14ac:dyDescent="0.2">
      <c r="A2496">
        <v>2020</v>
      </c>
      <c r="B2496" t="s">
        <v>59</v>
      </c>
      <c r="C2496" t="s">
        <v>14</v>
      </c>
      <c r="D2496">
        <v>24902</v>
      </c>
      <c r="E2496">
        <v>57041</v>
      </c>
      <c r="F2496" t="s">
        <v>10</v>
      </c>
    </row>
    <row r="2497" spans="1:6" x14ac:dyDescent="0.2">
      <c r="A2497">
        <v>2020</v>
      </c>
      <c r="B2497" t="s">
        <v>59</v>
      </c>
      <c r="C2497" t="s">
        <v>15</v>
      </c>
      <c r="D2497">
        <v>6850</v>
      </c>
      <c r="E2497">
        <v>46843</v>
      </c>
      <c r="F2497" t="s">
        <v>8</v>
      </c>
    </row>
    <row r="2498" spans="1:6" x14ac:dyDescent="0.2">
      <c r="A2498">
        <v>2020</v>
      </c>
      <c r="B2498" t="s">
        <v>59</v>
      </c>
      <c r="C2498" t="s">
        <v>16</v>
      </c>
      <c r="D2498">
        <v>139486</v>
      </c>
      <c r="E2498">
        <v>50766</v>
      </c>
      <c r="F2498" t="s">
        <v>8</v>
      </c>
    </row>
    <row r="2499" spans="1:6" x14ac:dyDescent="0.2">
      <c r="A2499">
        <v>2020</v>
      </c>
      <c r="B2499" t="s">
        <v>59</v>
      </c>
      <c r="C2499" t="s">
        <v>17</v>
      </c>
      <c r="D2499">
        <v>60996</v>
      </c>
      <c r="E2499">
        <v>55352</v>
      </c>
      <c r="F2499" t="s">
        <v>10</v>
      </c>
    </row>
    <row r="2500" spans="1:6" x14ac:dyDescent="0.2">
      <c r="A2500">
        <v>2020</v>
      </c>
      <c r="B2500" t="s">
        <v>59</v>
      </c>
      <c r="C2500" t="s">
        <v>18</v>
      </c>
      <c r="D2500">
        <v>11969</v>
      </c>
      <c r="E2500">
        <v>45972</v>
      </c>
      <c r="F2500" t="s">
        <v>10</v>
      </c>
    </row>
    <row r="2501" spans="1:6" x14ac:dyDescent="0.2">
      <c r="A2501">
        <v>2020</v>
      </c>
      <c r="B2501" t="s">
        <v>59</v>
      </c>
      <c r="C2501" t="s">
        <v>19</v>
      </c>
      <c r="D2501">
        <v>78063</v>
      </c>
      <c r="E2501">
        <v>57570</v>
      </c>
      <c r="F2501" t="s">
        <v>8</v>
      </c>
    </row>
    <row r="2502" spans="1:6" x14ac:dyDescent="0.2">
      <c r="A2502">
        <v>2020</v>
      </c>
      <c r="B2502" t="s">
        <v>59</v>
      </c>
      <c r="C2502" t="s">
        <v>20</v>
      </c>
      <c r="D2502">
        <v>40681</v>
      </c>
      <c r="E2502">
        <v>48092</v>
      </c>
      <c r="F2502" t="s">
        <v>8</v>
      </c>
    </row>
    <row r="2503" spans="1:6" x14ac:dyDescent="0.2">
      <c r="A2503">
        <v>2020</v>
      </c>
      <c r="B2503" t="s">
        <v>59</v>
      </c>
      <c r="C2503" t="s">
        <v>21</v>
      </c>
      <c r="D2503">
        <v>23521</v>
      </c>
      <c r="E2503">
        <v>46539</v>
      </c>
      <c r="F2503" t="s">
        <v>10</v>
      </c>
    </row>
    <row r="2504" spans="1:6" x14ac:dyDescent="0.2">
      <c r="A2504">
        <v>2020</v>
      </c>
      <c r="B2504" t="s">
        <v>59</v>
      </c>
      <c r="C2504" t="s">
        <v>22</v>
      </c>
      <c r="D2504">
        <v>20370</v>
      </c>
      <c r="E2504">
        <v>48235</v>
      </c>
      <c r="F2504" t="s">
        <v>10</v>
      </c>
    </row>
    <row r="2505" spans="1:6" x14ac:dyDescent="0.2">
      <c r="A2505">
        <v>2020</v>
      </c>
      <c r="B2505" t="s">
        <v>59</v>
      </c>
      <c r="C2505" t="s">
        <v>23</v>
      </c>
      <c r="D2505">
        <v>28056</v>
      </c>
      <c r="E2505">
        <v>48623</v>
      </c>
      <c r="F2505" t="s">
        <v>10</v>
      </c>
    </row>
    <row r="2506" spans="1:6" x14ac:dyDescent="0.2">
      <c r="A2506">
        <v>2020</v>
      </c>
      <c r="B2506" t="s">
        <v>59</v>
      </c>
      <c r="C2506" t="s">
        <v>24</v>
      </c>
      <c r="D2506">
        <v>30545</v>
      </c>
      <c r="E2506">
        <v>48196</v>
      </c>
      <c r="F2506" t="s">
        <v>10</v>
      </c>
    </row>
    <row r="2507" spans="1:6" x14ac:dyDescent="0.2">
      <c r="A2507">
        <v>2020</v>
      </c>
      <c r="B2507" t="s">
        <v>59</v>
      </c>
      <c r="C2507" t="s">
        <v>25</v>
      </c>
      <c r="D2507">
        <v>10761</v>
      </c>
      <c r="E2507">
        <v>43589</v>
      </c>
      <c r="F2507" t="s">
        <v>10</v>
      </c>
    </row>
    <row r="2508" spans="1:6" x14ac:dyDescent="0.2">
      <c r="A2508">
        <v>2020</v>
      </c>
      <c r="B2508" t="s">
        <v>59</v>
      </c>
      <c r="C2508" t="s">
        <v>26</v>
      </c>
      <c r="D2508">
        <v>32767</v>
      </c>
      <c r="E2508">
        <v>52648</v>
      </c>
      <c r="F2508" t="s">
        <v>8</v>
      </c>
    </row>
    <row r="2509" spans="1:6" x14ac:dyDescent="0.2">
      <c r="A2509">
        <v>2020</v>
      </c>
      <c r="B2509" t="s">
        <v>59</v>
      </c>
      <c r="C2509" t="s">
        <v>27</v>
      </c>
      <c r="D2509">
        <v>42171</v>
      </c>
      <c r="E2509">
        <v>58937</v>
      </c>
      <c r="F2509" t="s">
        <v>8</v>
      </c>
    </row>
    <row r="2510" spans="1:6" x14ac:dyDescent="0.2">
      <c r="A2510">
        <v>2020</v>
      </c>
      <c r="B2510" t="s">
        <v>59</v>
      </c>
      <c r="C2510" t="s">
        <v>28</v>
      </c>
      <c r="D2510">
        <v>52459</v>
      </c>
      <c r="E2510">
        <v>53200</v>
      </c>
      <c r="F2510" t="s">
        <v>10</v>
      </c>
    </row>
    <row r="2511" spans="1:6" x14ac:dyDescent="0.2">
      <c r="A2511">
        <v>2020</v>
      </c>
      <c r="B2511" t="s">
        <v>59</v>
      </c>
      <c r="C2511" t="s">
        <v>29</v>
      </c>
      <c r="D2511">
        <v>37272</v>
      </c>
      <c r="E2511">
        <v>55570</v>
      </c>
      <c r="F2511" t="s">
        <v>8</v>
      </c>
    </row>
    <row r="2512" spans="1:6" x14ac:dyDescent="0.2">
      <c r="A2512">
        <v>2020</v>
      </c>
      <c r="B2512" t="s">
        <v>59</v>
      </c>
      <c r="C2512" t="s">
        <v>30</v>
      </c>
      <c r="D2512">
        <v>19763</v>
      </c>
      <c r="E2512">
        <v>42497</v>
      </c>
      <c r="F2512" t="s">
        <v>8</v>
      </c>
    </row>
    <row r="2513" spans="1:6" x14ac:dyDescent="0.2">
      <c r="A2513">
        <v>2020</v>
      </c>
      <c r="B2513" t="s">
        <v>59</v>
      </c>
      <c r="C2513" t="s">
        <v>31</v>
      </c>
      <c r="D2513">
        <v>38808</v>
      </c>
      <c r="E2513">
        <v>48469</v>
      </c>
      <c r="F2513" t="s">
        <v>10</v>
      </c>
    </row>
    <row r="2514" spans="1:6" x14ac:dyDescent="0.2">
      <c r="A2514">
        <v>2020</v>
      </c>
      <c r="B2514" t="s">
        <v>59</v>
      </c>
      <c r="C2514" t="s">
        <v>32</v>
      </c>
      <c r="D2514">
        <v>9250</v>
      </c>
      <c r="E2514">
        <v>45170</v>
      </c>
      <c r="F2514" t="s">
        <v>10</v>
      </c>
    </row>
    <row r="2515" spans="1:6" x14ac:dyDescent="0.2">
      <c r="A2515">
        <v>2020</v>
      </c>
      <c r="B2515" t="s">
        <v>59</v>
      </c>
      <c r="C2515" t="s">
        <v>33</v>
      </c>
      <c r="D2515">
        <v>14923</v>
      </c>
      <c r="E2515">
        <v>45891</v>
      </c>
      <c r="F2515" t="s">
        <v>8</v>
      </c>
    </row>
    <row r="2516" spans="1:6" x14ac:dyDescent="0.2">
      <c r="A2516">
        <v>2020</v>
      </c>
      <c r="B2516" t="s">
        <v>59</v>
      </c>
      <c r="C2516" t="s">
        <v>34</v>
      </c>
      <c r="D2516">
        <v>15829</v>
      </c>
      <c r="E2516">
        <v>50190</v>
      </c>
      <c r="F2516" t="s">
        <v>8</v>
      </c>
    </row>
    <row r="2517" spans="1:6" x14ac:dyDescent="0.2">
      <c r="A2517">
        <v>2020</v>
      </c>
      <c r="B2517" t="s">
        <v>59</v>
      </c>
      <c r="C2517" t="s">
        <v>35</v>
      </c>
      <c r="D2517">
        <v>12509</v>
      </c>
      <c r="E2517">
        <v>53777</v>
      </c>
      <c r="F2517" t="s">
        <v>10</v>
      </c>
    </row>
    <row r="2518" spans="1:6" x14ac:dyDescent="0.2">
      <c r="A2518">
        <v>2020</v>
      </c>
      <c r="B2518" t="s">
        <v>59</v>
      </c>
      <c r="C2518" t="s">
        <v>36</v>
      </c>
      <c r="D2518">
        <v>54238</v>
      </c>
      <c r="E2518">
        <v>59723</v>
      </c>
      <c r="F2518" t="s">
        <v>8</v>
      </c>
    </row>
    <row r="2519" spans="1:6" x14ac:dyDescent="0.2">
      <c r="A2519">
        <v>2020</v>
      </c>
      <c r="B2519" t="s">
        <v>59</v>
      </c>
      <c r="C2519" t="s">
        <v>37</v>
      </c>
      <c r="D2519">
        <v>10758</v>
      </c>
      <c r="E2519">
        <v>44078</v>
      </c>
      <c r="F2519" t="s">
        <v>10</v>
      </c>
    </row>
    <row r="2520" spans="1:6" x14ac:dyDescent="0.2">
      <c r="A2520">
        <v>2020</v>
      </c>
      <c r="B2520" t="s">
        <v>59</v>
      </c>
      <c r="C2520" t="s">
        <v>38</v>
      </c>
      <c r="D2520">
        <v>123741</v>
      </c>
      <c r="E2520">
        <v>57832</v>
      </c>
      <c r="F2520" t="s">
        <v>8</v>
      </c>
    </row>
    <row r="2521" spans="1:6" x14ac:dyDescent="0.2">
      <c r="A2521">
        <v>2020</v>
      </c>
      <c r="B2521" t="s">
        <v>59</v>
      </c>
      <c r="C2521" t="s">
        <v>39</v>
      </c>
      <c r="D2521">
        <v>61525</v>
      </c>
      <c r="E2521">
        <v>49092</v>
      </c>
      <c r="F2521" t="s">
        <v>8</v>
      </c>
    </row>
    <row r="2522" spans="1:6" x14ac:dyDescent="0.2">
      <c r="A2522">
        <v>2020</v>
      </c>
      <c r="B2522" t="s">
        <v>59</v>
      </c>
      <c r="C2522" t="s">
        <v>40</v>
      </c>
      <c r="D2522">
        <v>7753</v>
      </c>
      <c r="E2522">
        <v>55819</v>
      </c>
      <c r="F2522" t="s">
        <v>10</v>
      </c>
    </row>
    <row r="2523" spans="1:6" x14ac:dyDescent="0.2">
      <c r="A2523">
        <v>2020</v>
      </c>
      <c r="B2523" t="s">
        <v>59</v>
      </c>
      <c r="C2523" t="s">
        <v>41</v>
      </c>
      <c r="D2523">
        <v>68615</v>
      </c>
      <c r="E2523">
        <v>50247</v>
      </c>
      <c r="F2523" t="s">
        <v>10</v>
      </c>
    </row>
    <row r="2524" spans="1:6" x14ac:dyDescent="0.2">
      <c r="A2524">
        <v>2020</v>
      </c>
      <c r="B2524" t="s">
        <v>59</v>
      </c>
      <c r="C2524" t="s">
        <v>42</v>
      </c>
      <c r="D2524">
        <v>23748</v>
      </c>
      <c r="E2524">
        <v>47554</v>
      </c>
      <c r="F2524" t="s">
        <v>8</v>
      </c>
    </row>
    <row r="2525" spans="1:6" x14ac:dyDescent="0.2">
      <c r="A2525">
        <v>2020</v>
      </c>
      <c r="B2525" t="s">
        <v>59</v>
      </c>
      <c r="C2525" t="s">
        <v>43</v>
      </c>
      <c r="D2525">
        <v>26503</v>
      </c>
      <c r="E2525">
        <v>50347</v>
      </c>
      <c r="F2525" t="s">
        <v>8</v>
      </c>
    </row>
    <row r="2526" spans="1:6" x14ac:dyDescent="0.2">
      <c r="A2526">
        <v>2020</v>
      </c>
      <c r="B2526" t="s">
        <v>59</v>
      </c>
      <c r="C2526" t="s">
        <v>44</v>
      </c>
      <c r="D2526">
        <v>74845</v>
      </c>
      <c r="E2526">
        <v>51000</v>
      </c>
      <c r="F2526" t="s">
        <v>10</v>
      </c>
    </row>
    <row r="2527" spans="1:6" x14ac:dyDescent="0.2">
      <c r="A2527">
        <v>2020</v>
      </c>
      <c r="B2527" t="s">
        <v>59</v>
      </c>
      <c r="C2527" t="s">
        <v>45</v>
      </c>
      <c r="D2527">
        <v>7658</v>
      </c>
      <c r="E2527">
        <v>49902</v>
      </c>
      <c r="F2527" t="s">
        <v>10</v>
      </c>
    </row>
    <row r="2528" spans="1:6" x14ac:dyDescent="0.2">
      <c r="A2528">
        <v>2020</v>
      </c>
      <c r="B2528" t="s">
        <v>59</v>
      </c>
      <c r="C2528" t="s">
        <v>46</v>
      </c>
      <c r="D2528">
        <v>30013</v>
      </c>
      <c r="E2528">
        <v>45429</v>
      </c>
      <c r="F2528" t="s">
        <v>10</v>
      </c>
    </row>
    <row r="2529" spans="1:6" x14ac:dyDescent="0.2">
      <c r="A2529">
        <v>2020</v>
      </c>
      <c r="B2529" t="s">
        <v>59</v>
      </c>
      <c r="C2529" t="s">
        <v>47</v>
      </c>
      <c r="D2529">
        <v>8059</v>
      </c>
      <c r="E2529">
        <v>45650</v>
      </c>
      <c r="F2529" t="s">
        <v>10</v>
      </c>
    </row>
    <row r="2530" spans="1:6" x14ac:dyDescent="0.2">
      <c r="A2530">
        <v>2020</v>
      </c>
      <c r="B2530" t="s">
        <v>59</v>
      </c>
      <c r="C2530" t="s">
        <v>48</v>
      </c>
      <c r="D2530">
        <v>40040</v>
      </c>
      <c r="E2530">
        <v>52137</v>
      </c>
      <c r="F2530" t="s">
        <v>10</v>
      </c>
    </row>
    <row r="2531" spans="1:6" x14ac:dyDescent="0.2">
      <c r="A2531">
        <v>2020</v>
      </c>
      <c r="B2531" t="s">
        <v>59</v>
      </c>
      <c r="C2531" t="s">
        <v>49</v>
      </c>
      <c r="D2531">
        <v>147447</v>
      </c>
      <c r="E2531">
        <v>58337</v>
      </c>
      <c r="F2531" t="s">
        <v>8</v>
      </c>
    </row>
    <row r="2532" spans="1:6" x14ac:dyDescent="0.2">
      <c r="A2532">
        <v>2020</v>
      </c>
      <c r="B2532" t="s">
        <v>59</v>
      </c>
      <c r="C2532" t="s">
        <v>50</v>
      </c>
      <c r="D2532">
        <v>19531</v>
      </c>
      <c r="E2532">
        <v>50163</v>
      </c>
      <c r="F2532" t="s">
        <v>8</v>
      </c>
    </row>
    <row r="2533" spans="1:6" x14ac:dyDescent="0.2">
      <c r="A2533">
        <v>2020</v>
      </c>
      <c r="B2533" t="s">
        <v>59</v>
      </c>
      <c r="C2533" t="s">
        <v>51</v>
      </c>
      <c r="D2533">
        <v>5084</v>
      </c>
      <c r="E2533">
        <v>46351</v>
      </c>
      <c r="F2533" t="s">
        <v>10</v>
      </c>
    </row>
    <row r="2534" spans="1:6" x14ac:dyDescent="0.2">
      <c r="A2534">
        <v>2020</v>
      </c>
      <c r="B2534" t="s">
        <v>59</v>
      </c>
      <c r="C2534" t="s">
        <v>52</v>
      </c>
      <c r="D2534">
        <v>43180</v>
      </c>
      <c r="E2534">
        <v>49886</v>
      </c>
      <c r="F2534" t="s">
        <v>8</v>
      </c>
    </row>
    <row r="2535" spans="1:6" x14ac:dyDescent="0.2">
      <c r="A2535">
        <v>2020</v>
      </c>
      <c r="B2535" t="s">
        <v>59</v>
      </c>
      <c r="C2535" t="s">
        <v>53</v>
      </c>
      <c r="D2535">
        <v>39324</v>
      </c>
      <c r="E2535">
        <v>69994</v>
      </c>
      <c r="F2535" t="s">
        <v>8</v>
      </c>
    </row>
    <row r="2536" spans="1:6" x14ac:dyDescent="0.2">
      <c r="A2536">
        <v>2020</v>
      </c>
      <c r="B2536" t="s">
        <v>59</v>
      </c>
      <c r="C2536" t="s">
        <v>54</v>
      </c>
      <c r="D2536">
        <v>10925</v>
      </c>
      <c r="E2536">
        <v>44698</v>
      </c>
      <c r="F2536" t="s">
        <v>10</v>
      </c>
    </row>
    <row r="2537" spans="1:6" x14ac:dyDescent="0.2">
      <c r="A2537">
        <v>2020</v>
      </c>
      <c r="B2537" t="s">
        <v>59</v>
      </c>
      <c r="C2537" t="s">
        <v>55</v>
      </c>
      <c r="D2537">
        <v>36496</v>
      </c>
      <c r="E2537">
        <v>47512</v>
      </c>
      <c r="F2537" t="s">
        <v>10</v>
      </c>
    </row>
    <row r="2538" spans="1:6" x14ac:dyDescent="0.2">
      <c r="A2538">
        <v>2020</v>
      </c>
      <c r="B2538" t="s">
        <v>59</v>
      </c>
      <c r="C2538" t="s">
        <v>56</v>
      </c>
      <c r="D2538">
        <v>4830</v>
      </c>
      <c r="E2538">
        <v>48737</v>
      </c>
      <c r="F2538" t="s">
        <v>8</v>
      </c>
    </row>
    <row r="2539" spans="1:6" x14ac:dyDescent="0.2">
      <c r="A2539">
        <v>2020</v>
      </c>
      <c r="B2539" t="s">
        <v>60</v>
      </c>
      <c r="C2539" t="s">
        <v>7</v>
      </c>
      <c r="D2539">
        <v>2168</v>
      </c>
      <c r="E2539">
        <v>66025</v>
      </c>
      <c r="F2539" t="s">
        <v>8</v>
      </c>
    </row>
    <row r="2540" spans="1:6" x14ac:dyDescent="0.2">
      <c r="A2540">
        <v>2020</v>
      </c>
      <c r="B2540" t="s">
        <v>60</v>
      </c>
      <c r="C2540" t="s">
        <v>9</v>
      </c>
      <c r="D2540">
        <v>3113</v>
      </c>
      <c r="E2540">
        <v>81499</v>
      </c>
      <c r="F2540" t="s">
        <v>10</v>
      </c>
    </row>
    <row r="2541" spans="1:6" x14ac:dyDescent="0.2">
      <c r="A2541">
        <v>2020</v>
      </c>
      <c r="B2541" t="s">
        <v>60</v>
      </c>
      <c r="C2541" t="s">
        <v>11</v>
      </c>
      <c r="D2541">
        <v>1210</v>
      </c>
      <c r="E2541">
        <v>59828</v>
      </c>
      <c r="F2541" t="s">
        <v>8</v>
      </c>
    </row>
    <row r="2542" spans="1:6" x14ac:dyDescent="0.2">
      <c r="A2542">
        <v>2020</v>
      </c>
      <c r="B2542" t="s">
        <v>60</v>
      </c>
      <c r="C2542" t="s">
        <v>12</v>
      </c>
      <c r="D2542">
        <v>26592</v>
      </c>
      <c r="E2542">
        <v>194173</v>
      </c>
      <c r="F2542" t="s">
        <v>10</v>
      </c>
    </row>
    <row r="2543" spans="1:6" x14ac:dyDescent="0.2">
      <c r="A2543">
        <v>2020</v>
      </c>
      <c r="B2543" t="s">
        <v>60</v>
      </c>
      <c r="C2543" t="s">
        <v>13</v>
      </c>
      <c r="D2543">
        <v>4173</v>
      </c>
      <c r="E2543">
        <v>106735</v>
      </c>
      <c r="F2543" t="s">
        <v>8</v>
      </c>
    </row>
    <row r="2544" spans="1:6" x14ac:dyDescent="0.2">
      <c r="A2544">
        <v>2020</v>
      </c>
      <c r="B2544" t="s">
        <v>60</v>
      </c>
      <c r="C2544" t="s">
        <v>14</v>
      </c>
      <c r="D2544">
        <v>2306</v>
      </c>
      <c r="E2544">
        <v>116642</v>
      </c>
      <c r="F2544" t="s">
        <v>8</v>
      </c>
    </row>
    <row r="2545" spans="1:6" x14ac:dyDescent="0.2">
      <c r="A2545">
        <v>2020</v>
      </c>
      <c r="B2545" t="s">
        <v>60</v>
      </c>
      <c r="C2545" t="s">
        <v>15</v>
      </c>
      <c r="D2545">
        <v>433</v>
      </c>
      <c r="E2545">
        <v>71782</v>
      </c>
      <c r="F2545" t="s">
        <v>10</v>
      </c>
    </row>
    <row r="2546" spans="1:6" x14ac:dyDescent="0.2">
      <c r="A2546">
        <v>2020</v>
      </c>
      <c r="B2546" t="s">
        <v>60</v>
      </c>
      <c r="C2546" t="s">
        <v>16</v>
      </c>
      <c r="D2546">
        <v>11205</v>
      </c>
      <c r="E2546">
        <v>87168</v>
      </c>
      <c r="F2546" t="s">
        <v>10</v>
      </c>
    </row>
    <row r="2547" spans="1:6" x14ac:dyDescent="0.2">
      <c r="A2547">
        <v>2020</v>
      </c>
      <c r="B2547" t="s">
        <v>60</v>
      </c>
      <c r="C2547" t="s">
        <v>17</v>
      </c>
      <c r="D2547">
        <v>5113</v>
      </c>
      <c r="E2547">
        <v>102613</v>
      </c>
      <c r="F2547" t="s">
        <v>8</v>
      </c>
    </row>
    <row r="2548" spans="1:6" x14ac:dyDescent="0.2">
      <c r="A2548">
        <v>2020</v>
      </c>
      <c r="B2548" t="s">
        <v>60</v>
      </c>
      <c r="C2548" t="s">
        <v>18</v>
      </c>
      <c r="D2548">
        <v>1223</v>
      </c>
      <c r="E2548">
        <v>58761</v>
      </c>
      <c r="F2548" t="s">
        <v>8</v>
      </c>
    </row>
    <row r="2549" spans="1:6" x14ac:dyDescent="0.2">
      <c r="A2549">
        <v>2020</v>
      </c>
      <c r="B2549" t="s">
        <v>60</v>
      </c>
      <c r="C2549" t="s">
        <v>19</v>
      </c>
      <c r="D2549">
        <v>6688</v>
      </c>
      <c r="E2549">
        <v>97164</v>
      </c>
      <c r="F2549" t="s">
        <v>10</v>
      </c>
    </row>
    <row r="2550" spans="1:6" x14ac:dyDescent="0.2">
      <c r="A2550">
        <v>2020</v>
      </c>
      <c r="B2550" t="s">
        <v>60</v>
      </c>
      <c r="C2550" t="s">
        <v>20</v>
      </c>
      <c r="D2550">
        <v>2123</v>
      </c>
      <c r="E2550">
        <v>66371</v>
      </c>
      <c r="F2550" t="s">
        <v>10</v>
      </c>
    </row>
    <row r="2551" spans="1:6" x14ac:dyDescent="0.2">
      <c r="A2551">
        <v>2020</v>
      </c>
      <c r="B2551" t="s">
        <v>60</v>
      </c>
      <c r="C2551" t="s">
        <v>21</v>
      </c>
      <c r="D2551">
        <v>1742</v>
      </c>
      <c r="E2551">
        <v>64519</v>
      </c>
      <c r="F2551" t="s">
        <v>10</v>
      </c>
    </row>
    <row r="2552" spans="1:6" x14ac:dyDescent="0.2">
      <c r="A2552">
        <v>2020</v>
      </c>
      <c r="B2552" t="s">
        <v>60</v>
      </c>
      <c r="C2552" t="s">
        <v>22</v>
      </c>
      <c r="D2552">
        <v>1308</v>
      </c>
      <c r="E2552">
        <v>69399</v>
      </c>
      <c r="F2552" t="s">
        <v>10</v>
      </c>
    </row>
    <row r="2553" spans="1:6" x14ac:dyDescent="0.2">
      <c r="A2553">
        <v>2020</v>
      </c>
      <c r="B2553" t="s">
        <v>60</v>
      </c>
      <c r="C2553" t="s">
        <v>23</v>
      </c>
      <c r="D2553">
        <v>1785</v>
      </c>
      <c r="E2553">
        <v>60629</v>
      </c>
      <c r="F2553" t="s">
        <v>10</v>
      </c>
    </row>
    <row r="2554" spans="1:6" x14ac:dyDescent="0.2">
      <c r="A2554">
        <v>2020</v>
      </c>
      <c r="B2554" t="s">
        <v>60</v>
      </c>
      <c r="C2554" t="s">
        <v>24</v>
      </c>
      <c r="D2554">
        <v>1716</v>
      </c>
      <c r="E2554">
        <v>64223</v>
      </c>
      <c r="F2554" t="s">
        <v>8</v>
      </c>
    </row>
    <row r="2555" spans="1:6" x14ac:dyDescent="0.2">
      <c r="A2555">
        <v>2020</v>
      </c>
      <c r="B2555" t="s">
        <v>60</v>
      </c>
      <c r="C2555" t="s">
        <v>25</v>
      </c>
      <c r="D2555">
        <v>849</v>
      </c>
      <c r="E2555">
        <v>60502</v>
      </c>
      <c r="F2555" t="s">
        <v>8</v>
      </c>
    </row>
    <row r="2556" spans="1:6" x14ac:dyDescent="0.2">
      <c r="A2556">
        <v>2020</v>
      </c>
      <c r="B2556" t="s">
        <v>60</v>
      </c>
      <c r="C2556" t="s">
        <v>26</v>
      </c>
      <c r="D2556">
        <v>2737</v>
      </c>
      <c r="E2556">
        <v>98844</v>
      </c>
      <c r="F2556" t="s">
        <v>10</v>
      </c>
    </row>
    <row r="2557" spans="1:6" x14ac:dyDescent="0.2">
      <c r="A2557">
        <v>2020</v>
      </c>
      <c r="B2557" t="s">
        <v>60</v>
      </c>
      <c r="C2557" t="s">
        <v>27</v>
      </c>
      <c r="D2557">
        <v>5379</v>
      </c>
      <c r="E2557">
        <v>129118</v>
      </c>
      <c r="F2557" t="s">
        <v>8</v>
      </c>
    </row>
    <row r="2558" spans="1:6" x14ac:dyDescent="0.2">
      <c r="A2558">
        <v>2020</v>
      </c>
      <c r="B2558" t="s">
        <v>60</v>
      </c>
      <c r="C2558" t="s">
        <v>28</v>
      </c>
      <c r="D2558">
        <v>6287</v>
      </c>
      <c r="E2558">
        <v>79556</v>
      </c>
      <c r="F2558" t="s">
        <v>8</v>
      </c>
    </row>
    <row r="2559" spans="1:6" x14ac:dyDescent="0.2">
      <c r="A2559">
        <v>2020</v>
      </c>
      <c r="B2559" t="s">
        <v>60</v>
      </c>
      <c r="C2559" t="s">
        <v>29</v>
      </c>
      <c r="D2559">
        <v>3977</v>
      </c>
      <c r="E2559">
        <v>84903</v>
      </c>
      <c r="F2559" t="s">
        <v>10</v>
      </c>
    </row>
    <row r="2560" spans="1:6" x14ac:dyDescent="0.2">
      <c r="A2560">
        <v>2020</v>
      </c>
      <c r="B2560" t="s">
        <v>60</v>
      </c>
      <c r="C2560" t="s">
        <v>30</v>
      </c>
      <c r="D2560">
        <v>940</v>
      </c>
      <c r="E2560">
        <v>55173</v>
      </c>
      <c r="F2560" t="s">
        <v>10</v>
      </c>
    </row>
    <row r="2561" spans="1:6" x14ac:dyDescent="0.2">
      <c r="A2561">
        <v>2020</v>
      </c>
      <c r="B2561" t="s">
        <v>60</v>
      </c>
      <c r="C2561" t="s">
        <v>31</v>
      </c>
      <c r="D2561">
        <v>3049</v>
      </c>
      <c r="E2561">
        <v>87842</v>
      </c>
      <c r="F2561" t="s">
        <v>8</v>
      </c>
    </row>
    <row r="2562" spans="1:6" x14ac:dyDescent="0.2">
      <c r="A2562">
        <v>2020</v>
      </c>
      <c r="B2562" t="s">
        <v>60</v>
      </c>
      <c r="C2562" t="s">
        <v>32</v>
      </c>
      <c r="D2562">
        <v>801</v>
      </c>
      <c r="E2562">
        <v>60475</v>
      </c>
      <c r="F2562" t="s">
        <v>8</v>
      </c>
    </row>
    <row r="2563" spans="1:6" x14ac:dyDescent="0.2">
      <c r="A2563">
        <v>2020</v>
      </c>
      <c r="B2563" t="s">
        <v>60</v>
      </c>
      <c r="C2563" t="s">
        <v>33</v>
      </c>
      <c r="D2563">
        <v>973</v>
      </c>
      <c r="E2563">
        <v>70407</v>
      </c>
      <c r="F2563" t="s">
        <v>10</v>
      </c>
    </row>
    <row r="2564" spans="1:6" x14ac:dyDescent="0.2">
      <c r="A2564">
        <v>2020</v>
      </c>
      <c r="B2564" t="s">
        <v>60</v>
      </c>
      <c r="C2564" t="s">
        <v>34</v>
      </c>
      <c r="D2564">
        <v>1541</v>
      </c>
      <c r="E2564">
        <v>76292</v>
      </c>
      <c r="F2564" t="s">
        <v>8</v>
      </c>
    </row>
    <row r="2565" spans="1:6" x14ac:dyDescent="0.2">
      <c r="A2565">
        <v>2022</v>
      </c>
      <c r="B2565" t="s">
        <v>62</v>
      </c>
      <c r="C2565" t="s">
        <v>12</v>
      </c>
      <c r="D2565">
        <v>5876</v>
      </c>
      <c r="E2565">
        <v>69709</v>
      </c>
      <c r="F2565" t="s">
        <v>10</v>
      </c>
    </row>
    <row r="2566" spans="1:6" x14ac:dyDescent="0.2">
      <c r="A2566">
        <v>2022</v>
      </c>
      <c r="B2566" t="s">
        <v>62</v>
      </c>
      <c r="C2566" t="s">
        <v>66</v>
      </c>
      <c r="D2566">
        <v>32595</v>
      </c>
      <c r="E2566">
        <v>72460</v>
      </c>
      <c r="F2566" t="s">
        <v>8</v>
      </c>
    </row>
    <row r="2567" spans="1:6" x14ac:dyDescent="0.2">
      <c r="A2567">
        <v>2022</v>
      </c>
      <c r="B2567" t="s">
        <v>62</v>
      </c>
      <c r="C2567" t="s">
        <v>49</v>
      </c>
      <c r="D2567">
        <v>146639</v>
      </c>
      <c r="E2567">
        <v>87123</v>
      </c>
      <c r="F2567" t="s">
        <v>8</v>
      </c>
    </row>
    <row r="2568" spans="1:6" x14ac:dyDescent="0.2">
      <c r="A2568">
        <v>2022</v>
      </c>
      <c r="B2568" t="s">
        <v>62</v>
      </c>
      <c r="C2568" t="s">
        <v>12</v>
      </c>
      <c r="D2568">
        <v>25941</v>
      </c>
      <c r="E2568">
        <v>74355</v>
      </c>
      <c r="F2568" t="s">
        <v>10</v>
      </c>
    </row>
    <row r="2569" spans="1:6" x14ac:dyDescent="0.2">
      <c r="A2569">
        <v>2022</v>
      </c>
      <c r="B2569" t="s">
        <v>62</v>
      </c>
      <c r="C2569" t="s">
        <v>66</v>
      </c>
      <c r="D2569">
        <v>6346</v>
      </c>
      <c r="E2569">
        <v>80442</v>
      </c>
      <c r="F2569" t="s">
        <v>10</v>
      </c>
    </row>
    <row r="2570" spans="1:6" x14ac:dyDescent="0.2">
      <c r="A2570">
        <v>2022</v>
      </c>
      <c r="B2570" t="s">
        <v>62</v>
      </c>
      <c r="C2570" t="s">
        <v>49</v>
      </c>
      <c r="D2570">
        <v>60099</v>
      </c>
      <c r="E2570">
        <v>102046</v>
      </c>
      <c r="F2570" t="s">
        <v>8</v>
      </c>
    </row>
    <row r="2571" spans="1:6" x14ac:dyDescent="0.2">
      <c r="A2571">
        <v>2022</v>
      </c>
      <c r="B2571" t="s">
        <v>62</v>
      </c>
      <c r="C2571" t="s">
        <v>12</v>
      </c>
      <c r="D2571">
        <v>43094</v>
      </c>
      <c r="E2571">
        <v>98279</v>
      </c>
      <c r="F2571" t="s">
        <v>8</v>
      </c>
    </row>
    <row r="2572" spans="1:6" x14ac:dyDescent="0.2">
      <c r="A2572">
        <v>2022</v>
      </c>
      <c r="B2572" t="s">
        <v>62</v>
      </c>
      <c r="C2572" t="s">
        <v>66</v>
      </c>
      <c r="D2572">
        <v>8599</v>
      </c>
      <c r="E2572">
        <v>59557</v>
      </c>
      <c r="F2572" t="s">
        <v>10</v>
      </c>
    </row>
    <row r="2573" spans="1:6" x14ac:dyDescent="0.2">
      <c r="A2573">
        <v>2022</v>
      </c>
      <c r="B2573" t="s">
        <v>62</v>
      </c>
      <c r="C2573" t="s">
        <v>49</v>
      </c>
      <c r="D2573">
        <v>27048</v>
      </c>
      <c r="E2573">
        <v>73254</v>
      </c>
      <c r="F2573" t="s">
        <v>10</v>
      </c>
    </row>
    <row r="2574" spans="1:6" x14ac:dyDescent="0.2">
      <c r="A2574">
        <v>2022</v>
      </c>
      <c r="B2574" t="s">
        <v>62</v>
      </c>
      <c r="C2574" t="s">
        <v>12</v>
      </c>
      <c r="D2574">
        <v>4986</v>
      </c>
      <c r="E2574">
        <v>66233</v>
      </c>
      <c r="F2574" t="s">
        <v>10</v>
      </c>
    </row>
    <row r="2575" spans="1:6" x14ac:dyDescent="0.2">
      <c r="A2575">
        <v>2022</v>
      </c>
      <c r="B2575" t="s">
        <v>63</v>
      </c>
      <c r="C2575" t="s">
        <v>66</v>
      </c>
      <c r="D2575">
        <v>15859</v>
      </c>
      <c r="E2575">
        <v>57193</v>
      </c>
      <c r="F2575" t="s">
        <v>10</v>
      </c>
    </row>
    <row r="2576" spans="1:6" x14ac:dyDescent="0.2">
      <c r="A2576">
        <v>2022</v>
      </c>
      <c r="B2576" t="s">
        <v>63</v>
      </c>
      <c r="C2576" t="s">
        <v>49</v>
      </c>
      <c r="D2576">
        <v>20727</v>
      </c>
      <c r="E2576">
        <v>62159</v>
      </c>
      <c r="F2576" t="s">
        <v>10</v>
      </c>
    </row>
    <row r="2577" spans="1:6" x14ac:dyDescent="0.2">
      <c r="A2577">
        <v>2022</v>
      </c>
      <c r="B2577" t="s">
        <v>63</v>
      </c>
      <c r="C2577" t="s">
        <v>12</v>
      </c>
      <c r="D2577">
        <v>15656</v>
      </c>
      <c r="E2577">
        <v>53435</v>
      </c>
      <c r="F2577" t="s">
        <v>8</v>
      </c>
    </row>
    <row r="2578" spans="1:6" x14ac:dyDescent="0.2">
      <c r="A2578">
        <v>2022</v>
      </c>
      <c r="B2578" t="s">
        <v>63</v>
      </c>
      <c r="C2578" t="s">
        <v>66</v>
      </c>
      <c r="D2578">
        <v>656765</v>
      </c>
      <c r="E2578">
        <v>63668</v>
      </c>
      <c r="F2578" t="s">
        <v>8</v>
      </c>
    </row>
    <row r="2579" spans="1:6" x14ac:dyDescent="0.2">
      <c r="A2579">
        <v>2022</v>
      </c>
      <c r="B2579" t="s">
        <v>63</v>
      </c>
      <c r="C2579" t="s">
        <v>49</v>
      </c>
      <c r="D2579">
        <v>23475</v>
      </c>
      <c r="E2579">
        <v>61198</v>
      </c>
      <c r="F2579" t="s">
        <v>10</v>
      </c>
    </row>
    <row r="2580" spans="1:6" x14ac:dyDescent="0.2">
      <c r="A2580">
        <v>2022</v>
      </c>
      <c r="B2580" t="s">
        <v>63</v>
      </c>
      <c r="C2580" t="s">
        <v>12</v>
      </c>
      <c r="D2580">
        <v>19964</v>
      </c>
      <c r="E2580">
        <v>67215</v>
      </c>
      <c r="F2580" t="s">
        <v>8</v>
      </c>
    </row>
    <row r="2581" spans="1:6" x14ac:dyDescent="0.2">
      <c r="A2581">
        <v>2022</v>
      </c>
      <c r="B2581" t="s">
        <v>63</v>
      </c>
      <c r="C2581" t="s">
        <v>66</v>
      </c>
      <c r="D2581">
        <v>5522</v>
      </c>
      <c r="E2581">
        <v>63470</v>
      </c>
      <c r="F2581" t="s">
        <v>8</v>
      </c>
    </row>
    <row r="2582" spans="1:6" x14ac:dyDescent="0.2">
      <c r="A2582">
        <v>2022</v>
      </c>
      <c r="B2582" t="s">
        <v>63</v>
      </c>
      <c r="C2582" t="s">
        <v>49</v>
      </c>
      <c r="D2582">
        <v>85058</v>
      </c>
      <c r="E2582">
        <v>61114</v>
      </c>
      <c r="F2582" t="s">
        <v>10</v>
      </c>
    </row>
    <row r="2583" spans="1:6" x14ac:dyDescent="0.2">
      <c r="A2583">
        <v>2022</v>
      </c>
      <c r="B2583" t="s">
        <v>63</v>
      </c>
      <c r="C2583" t="s">
        <v>12</v>
      </c>
      <c r="D2583">
        <v>31842</v>
      </c>
      <c r="E2583">
        <v>63141</v>
      </c>
      <c r="F2583" t="s">
        <v>10</v>
      </c>
    </row>
    <row r="2584" spans="1:6" x14ac:dyDescent="0.2">
      <c r="A2584">
        <v>2022</v>
      </c>
      <c r="B2584" t="s">
        <v>63</v>
      </c>
      <c r="C2584" t="s">
        <v>66</v>
      </c>
      <c r="D2584">
        <v>9128</v>
      </c>
      <c r="E2584">
        <v>51479</v>
      </c>
      <c r="F2584" t="s">
        <v>8</v>
      </c>
    </row>
    <row r="2585" spans="1:6" x14ac:dyDescent="0.2">
      <c r="A2585">
        <v>2022</v>
      </c>
      <c r="B2585" t="s">
        <v>63</v>
      </c>
      <c r="C2585" t="s">
        <v>49</v>
      </c>
      <c r="D2585">
        <v>39684</v>
      </c>
      <c r="E2585">
        <v>61678</v>
      </c>
      <c r="F2585" t="s">
        <v>8</v>
      </c>
    </row>
    <row r="2586" spans="1:6" x14ac:dyDescent="0.2">
      <c r="A2586">
        <v>2022</v>
      </c>
      <c r="B2586" t="s">
        <v>63</v>
      </c>
      <c r="C2586" t="s">
        <v>12</v>
      </c>
      <c r="D2586">
        <v>16899</v>
      </c>
      <c r="E2586">
        <v>58802</v>
      </c>
      <c r="F2586" t="s">
        <v>10</v>
      </c>
    </row>
    <row r="2587" spans="1:6" x14ac:dyDescent="0.2">
      <c r="A2587">
        <v>2022</v>
      </c>
      <c r="B2587" t="s">
        <v>63</v>
      </c>
      <c r="C2587" t="s">
        <v>21</v>
      </c>
      <c r="D2587">
        <v>13294</v>
      </c>
      <c r="E2587">
        <v>53222</v>
      </c>
      <c r="F2587" t="s">
        <v>8</v>
      </c>
    </row>
    <row r="2588" spans="1:6" x14ac:dyDescent="0.2">
      <c r="A2588">
        <v>2022</v>
      </c>
      <c r="B2588" t="s">
        <v>63</v>
      </c>
      <c r="C2588" t="s">
        <v>22</v>
      </c>
      <c r="D2588">
        <v>10330</v>
      </c>
      <c r="E2588">
        <v>54486</v>
      </c>
      <c r="F2588" t="s">
        <v>10</v>
      </c>
    </row>
    <row r="2589" spans="1:6" x14ac:dyDescent="0.2">
      <c r="A2589">
        <v>2022</v>
      </c>
      <c r="B2589" t="s">
        <v>63</v>
      </c>
      <c r="C2589" t="s">
        <v>23</v>
      </c>
      <c r="D2589">
        <v>20809</v>
      </c>
      <c r="E2589">
        <v>58098</v>
      </c>
      <c r="F2589" t="s">
        <v>8</v>
      </c>
    </row>
    <row r="2590" spans="1:6" x14ac:dyDescent="0.2">
      <c r="A2590">
        <v>2022</v>
      </c>
      <c r="B2590" t="s">
        <v>63</v>
      </c>
      <c r="C2590" t="s">
        <v>24</v>
      </c>
      <c r="D2590">
        <v>16834</v>
      </c>
      <c r="E2590">
        <v>54222</v>
      </c>
      <c r="F2590" t="s">
        <v>8</v>
      </c>
    </row>
    <row r="2591" spans="1:6" x14ac:dyDescent="0.2">
      <c r="A2591">
        <v>2022</v>
      </c>
      <c r="B2591" t="s">
        <v>63</v>
      </c>
      <c r="C2591" t="s">
        <v>25</v>
      </c>
      <c r="D2591">
        <v>5591</v>
      </c>
      <c r="E2591">
        <v>59739</v>
      </c>
      <c r="F2591" t="s">
        <v>10</v>
      </c>
    </row>
    <row r="2592" spans="1:6" x14ac:dyDescent="0.2">
      <c r="A2592">
        <v>2022</v>
      </c>
      <c r="B2592" t="s">
        <v>63</v>
      </c>
      <c r="C2592" t="s">
        <v>26</v>
      </c>
      <c r="D2592">
        <v>21505</v>
      </c>
      <c r="E2592">
        <v>65854</v>
      </c>
      <c r="F2592" t="s">
        <v>10</v>
      </c>
    </row>
    <row r="2593" spans="1:6" x14ac:dyDescent="0.2">
      <c r="A2593">
        <v>2022</v>
      </c>
      <c r="B2593" t="s">
        <v>6</v>
      </c>
      <c r="C2593" t="s">
        <v>7</v>
      </c>
      <c r="D2593">
        <v>1829</v>
      </c>
      <c r="E2593">
        <v>64872</v>
      </c>
      <c r="F2593" t="s">
        <v>8</v>
      </c>
    </row>
    <row r="2594" spans="1:6" x14ac:dyDescent="0.2">
      <c r="A2594">
        <v>2022</v>
      </c>
      <c r="B2594" t="s">
        <v>6</v>
      </c>
      <c r="C2594" t="s">
        <v>9</v>
      </c>
      <c r="D2594">
        <v>1354</v>
      </c>
      <c r="E2594">
        <v>61216</v>
      </c>
      <c r="F2594" t="s">
        <v>10</v>
      </c>
    </row>
    <row r="2595" spans="1:6" x14ac:dyDescent="0.2">
      <c r="A2595">
        <v>2022</v>
      </c>
      <c r="B2595" t="s">
        <v>6</v>
      </c>
      <c r="C2595" t="s">
        <v>11</v>
      </c>
      <c r="D2595">
        <v>2565</v>
      </c>
      <c r="E2595">
        <v>55909</v>
      </c>
      <c r="F2595" t="s">
        <v>8</v>
      </c>
    </row>
    <row r="2596" spans="1:6" x14ac:dyDescent="0.2">
      <c r="A2596">
        <v>2022</v>
      </c>
      <c r="B2596" t="s">
        <v>6</v>
      </c>
      <c r="C2596" t="s">
        <v>12</v>
      </c>
      <c r="D2596">
        <v>17651</v>
      </c>
      <c r="E2596">
        <v>48534</v>
      </c>
      <c r="F2596" t="s">
        <v>8</v>
      </c>
    </row>
    <row r="2597" spans="1:6" x14ac:dyDescent="0.2">
      <c r="A2597">
        <v>2022</v>
      </c>
      <c r="B2597" t="s">
        <v>6</v>
      </c>
      <c r="C2597" t="s">
        <v>13</v>
      </c>
      <c r="D2597">
        <v>3312</v>
      </c>
      <c r="E2597">
        <v>97879</v>
      </c>
      <c r="F2597" t="s">
        <v>10</v>
      </c>
    </row>
    <row r="2598" spans="1:6" x14ac:dyDescent="0.2">
      <c r="A2598">
        <v>2022</v>
      </c>
      <c r="B2598" t="s">
        <v>6</v>
      </c>
      <c r="C2598" t="s">
        <v>14</v>
      </c>
      <c r="D2598">
        <v>467</v>
      </c>
      <c r="E2598">
        <v>49142</v>
      </c>
      <c r="F2598" t="s">
        <v>10</v>
      </c>
    </row>
    <row r="2599" spans="1:6" x14ac:dyDescent="0.2">
      <c r="A2599">
        <v>2022</v>
      </c>
      <c r="B2599" t="s">
        <v>6</v>
      </c>
      <c r="C2599" t="s">
        <v>15</v>
      </c>
      <c r="D2599">
        <v>186</v>
      </c>
      <c r="E2599">
        <v>49290</v>
      </c>
      <c r="F2599" t="s">
        <v>8</v>
      </c>
    </row>
    <row r="2600" spans="1:6" x14ac:dyDescent="0.2">
      <c r="A2600">
        <v>2022</v>
      </c>
      <c r="B2600" t="s">
        <v>6</v>
      </c>
      <c r="C2600" t="s">
        <v>16</v>
      </c>
      <c r="D2600">
        <v>5394</v>
      </c>
      <c r="E2600">
        <v>43717</v>
      </c>
      <c r="F2600" t="s">
        <v>8</v>
      </c>
    </row>
    <row r="2601" spans="1:6" x14ac:dyDescent="0.2">
      <c r="A2601">
        <v>2022</v>
      </c>
      <c r="B2601" t="s">
        <v>6</v>
      </c>
      <c r="C2601" t="s">
        <v>17</v>
      </c>
      <c r="D2601">
        <v>2794</v>
      </c>
      <c r="E2601">
        <v>51978</v>
      </c>
      <c r="F2601" t="s">
        <v>10</v>
      </c>
    </row>
    <row r="2602" spans="1:6" x14ac:dyDescent="0.2">
      <c r="A2602">
        <v>2022</v>
      </c>
      <c r="B2602" t="s">
        <v>6</v>
      </c>
      <c r="C2602" t="s">
        <v>18</v>
      </c>
      <c r="D2602">
        <v>2531</v>
      </c>
      <c r="E2602">
        <v>48820</v>
      </c>
      <c r="F2602" t="s">
        <v>10</v>
      </c>
    </row>
    <row r="2603" spans="1:6" x14ac:dyDescent="0.2">
      <c r="A2603">
        <v>2022</v>
      </c>
      <c r="B2603" t="s">
        <v>6</v>
      </c>
      <c r="C2603" t="s">
        <v>19</v>
      </c>
      <c r="D2603">
        <v>2818</v>
      </c>
      <c r="E2603">
        <v>58259</v>
      </c>
      <c r="F2603" t="s">
        <v>10</v>
      </c>
    </row>
    <row r="2604" spans="1:6" x14ac:dyDescent="0.2">
      <c r="A2604">
        <v>2022</v>
      </c>
      <c r="B2604" t="s">
        <v>6</v>
      </c>
      <c r="C2604" t="s">
        <v>20</v>
      </c>
      <c r="D2604">
        <v>2302</v>
      </c>
      <c r="E2604">
        <v>56732</v>
      </c>
      <c r="F2604" t="s">
        <v>10</v>
      </c>
    </row>
    <row r="2605" spans="1:6" x14ac:dyDescent="0.2">
      <c r="A2605">
        <v>2022</v>
      </c>
      <c r="B2605" t="s">
        <v>6</v>
      </c>
      <c r="C2605" t="s">
        <v>21</v>
      </c>
      <c r="D2605">
        <v>2911</v>
      </c>
      <c r="E2605">
        <v>51588</v>
      </c>
      <c r="F2605" t="s">
        <v>10</v>
      </c>
    </row>
    <row r="2606" spans="1:6" x14ac:dyDescent="0.2">
      <c r="A2606">
        <v>2022</v>
      </c>
      <c r="B2606" t="s">
        <v>6</v>
      </c>
      <c r="C2606" t="s">
        <v>22</v>
      </c>
      <c r="D2606">
        <v>2613</v>
      </c>
      <c r="E2606">
        <v>53721</v>
      </c>
      <c r="F2606" t="s">
        <v>10</v>
      </c>
    </row>
    <row r="2607" spans="1:6" x14ac:dyDescent="0.2">
      <c r="A2607">
        <v>2022</v>
      </c>
      <c r="B2607" t="s">
        <v>6</v>
      </c>
      <c r="C2607" t="s">
        <v>23</v>
      </c>
      <c r="D2607">
        <v>1632</v>
      </c>
      <c r="E2607">
        <v>60605</v>
      </c>
      <c r="F2607" t="s">
        <v>10</v>
      </c>
    </row>
    <row r="2608" spans="1:6" x14ac:dyDescent="0.2">
      <c r="A2608">
        <v>2022</v>
      </c>
      <c r="B2608" t="s">
        <v>6</v>
      </c>
      <c r="C2608" t="s">
        <v>24</v>
      </c>
      <c r="D2608">
        <v>3143</v>
      </c>
      <c r="E2608">
        <v>92727</v>
      </c>
      <c r="F2608" t="s">
        <v>10</v>
      </c>
    </row>
    <row r="2609" spans="1:6" x14ac:dyDescent="0.2">
      <c r="A2609">
        <v>2022</v>
      </c>
      <c r="B2609" t="s">
        <v>6</v>
      </c>
      <c r="C2609" t="s">
        <v>25</v>
      </c>
      <c r="D2609">
        <v>1581</v>
      </c>
      <c r="E2609">
        <v>47422</v>
      </c>
      <c r="F2609" t="s">
        <v>10</v>
      </c>
    </row>
    <row r="2610" spans="1:6" x14ac:dyDescent="0.2">
      <c r="A2610">
        <v>2022</v>
      </c>
      <c r="B2610" t="s">
        <v>6</v>
      </c>
      <c r="C2610" t="s">
        <v>26</v>
      </c>
      <c r="D2610">
        <v>720</v>
      </c>
      <c r="E2610">
        <v>52887</v>
      </c>
      <c r="F2610" t="s">
        <v>10</v>
      </c>
    </row>
    <row r="2611" spans="1:6" x14ac:dyDescent="0.2">
      <c r="A2611">
        <v>2022</v>
      </c>
      <c r="B2611" t="s">
        <v>6</v>
      </c>
      <c r="C2611" t="s">
        <v>27</v>
      </c>
      <c r="D2611">
        <v>999</v>
      </c>
      <c r="E2611">
        <v>70628</v>
      </c>
      <c r="F2611" t="s">
        <v>10</v>
      </c>
    </row>
    <row r="2612" spans="1:6" x14ac:dyDescent="0.2">
      <c r="A2612">
        <v>2022</v>
      </c>
      <c r="B2612" t="s">
        <v>6</v>
      </c>
      <c r="C2612" t="s">
        <v>28</v>
      </c>
      <c r="D2612">
        <v>3574</v>
      </c>
      <c r="E2612">
        <v>49309</v>
      </c>
      <c r="F2612" t="s">
        <v>10</v>
      </c>
    </row>
    <row r="2613" spans="1:6" x14ac:dyDescent="0.2">
      <c r="A2613">
        <v>2022</v>
      </c>
      <c r="B2613" t="s">
        <v>6</v>
      </c>
      <c r="C2613" t="s">
        <v>29</v>
      </c>
      <c r="D2613">
        <v>3175</v>
      </c>
      <c r="E2613">
        <v>57276</v>
      </c>
      <c r="F2613" t="s">
        <v>10</v>
      </c>
    </row>
    <row r="2614" spans="1:6" x14ac:dyDescent="0.2">
      <c r="A2614">
        <v>2022</v>
      </c>
      <c r="B2614" t="s">
        <v>6</v>
      </c>
      <c r="C2614" t="s">
        <v>30</v>
      </c>
      <c r="D2614">
        <v>2070</v>
      </c>
      <c r="E2614">
        <v>56525</v>
      </c>
      <c r="F2614" t="s">
        <v>10</v>
      </c>
    </row>
    <row r="2615" spans="1:6" x14ac:dyDescent="0.2">
      <c r="A2615">
        <v>2022</v>
      </c>
      <c r="B2615" t="s">
        <v>6</v>
      </c>
      <c r="C2615" t="s">
        <v>31</v>
      </c>
      <c r="D2615">
        <v>2123</v>
      </c>
      <c r="E2615">
        <v>52677</v>
      </c>
      <c r="F2615" t="s">
        <v>8</v>
      </c>
    </row>
    <row r="2616" spans="1:6" x14ac:dyDescent="0.2">
      <c r="A2616">
        <v>2022</v>
      </c>
      <c r="B2616" t="s">
        <v>58</v>
      </c>
      <c r="C2616" t="s">
        <v>33</v>
      </c>
      <c r="D2616">
        <v>1988</v>
      </c>
      <c r="E2616">
        <v>56566</v>
      </c>
      <c r="F2616" t="s">
        <v>10</v>
      </c>
    </row>
    <row r="2617" spans="1:6" x14ac:dyDescent="0.2">
      <c r="A2617">
        <v>2022</v>
      </c>
      <c r="B2617" t="s">
        <v>58</v>
      </c>
      <c r="C2617" t="s">
        <v>34</v>
      </c>
      <c r="D2617">
        <v>2066</v>
      </c>
      <c r="E2617">
        <v>63543</v>
      </c>
      <c r="F2617" t="s">
        <v>10</v>
      </c>
    </row>
    <row r="2618" spans="1:6" x14ac:dyDescent="0.2">
      <c r="A2618">
        <v>2022</v>
      </c>
      <c r="B2618" t="s">
        <v>58</v>
      </c>
      <c r="C2618" t="s">
        <v>35</v>
      </c>
      <c r="D2618">
        <v>2032</v>
      </c>
      <c r="E2618">
        <v>76722</v>
      </c>
      <c r="F2618" t="s">
        <v>8</v>
      </c>
    </row>
    <row r="2619" spans="1:6" x14ac:dyDescent="0.2">
      <c r="A2619">
        <v>2022</v>
      </c>
      <c r="B2619" t="s">
        <v>58</v>
      </c>
      <c r="C2619" t="s">
        <v>36</v>
      </c>
      <c r="D2619">
        <v>8976</v>
      </c>
      <c r="E2619">
        <v>85088</v>
      </c>
      <c r="F2619" t="s">
        <v>8</v>
      </c>
    </row>
    <row r="2620" spans="1:6" x14ac:dyDescent="0.2">
      <c r="A2620">
        <v>2022</v>
      </c>
      <c r="B2620" t="s">
        <v>58</v>
      </c>
      <c r="C2620" t="s">
        <v>37</v>
      </c>
      <c r="D2620">
        <v>1768</v>
      </c>
      <c r="E2620">
        <v>58139</v>
      </c>
      <c r="F2620" t="s">
        <v>10</v>
      </c>
    </row>
    <row r="2621" spans="1:6" x14ac:dyDescent="0.2">
      <c r="A2621">
        <v>2022</v>
      </c>
      <c r="B2621" t="s">
        <v>58</v>
      </c>
      <c r="C2621" t="s">
        <v>38</v>
      </c>
      <c r="D2621">
        <v>16910</v>
      </c>
      <c r="E2621">
        <v>72614</v>
      </c>
      <c r="F2621" t="s">
        <v>8</v>
      </c>
    </row>
    <row r="2622" spans="1:6" x14ac:dyDescent="0.2">
      <c r="A2622">
        <v>2022</v>
      </c>
      <c r="B2622" t="s">
        <v>58</v>
      </c>
      <c r="C2622" t="s">
        <v>39</v>
      </c>
      <c r="D2622">
        <v>10219</v>
      </c>
      <c r="E2622">
        <v>64827</v>
      </c>
      <c r="F2622" t="s">
        <v>10</v>
      </c>
    </row>
    <row r="2623" spans="1:6" x14ac:dyDescent="0.2">
      <c r="A2623">
        <v>2022</v>
      </c>
      <c r="B2623" t="s">
        <v>58</v>
      </c>
      <c r="C2623" t="s">
        <v>40</v>
      </c>
      <c r="D2623">
        <v>807</v>
      </c>
      <c r="E2623">
        <v>58882</v>
      </c>
      <c r="F2623" t="s">
        <v>8</v>
      </c>
    </row>
    <row r="2624" spans="1:6" x14ac:dyDescent="0.2">
      <c r="A2624">
        <v>2022</v>
      </c>
      <c r="B2624" t="s">
        <v>58</v>
      </c>
      <c r="C2624" t="s">
        <v>41</v>
      </c>
      <c r="D2624">
        <v>15409</v>
      </c>
      <c r="E2624">
        <v>66487</v>
      </c>
      <c r="F2624" t="s">
        <v>8</v>
      </c>
    </row>
    <row r="2625" spans="1:6" x14ac:dyDescent="0.2">
      <c r="A2625">
        <v>2022</v>
      </c>
      <c r="B2625" t="s">
        <v>58</v>
      </c>
      <c r="C2625" t="s">
        <v>42</v>
      </c>
      <c r="D2625">
        <v>4164</v>
      </c>
      <c r="E2625">
        <v>63770</v>
      </c>
      <c r="F2625" t="s">
        <v>10</v>
      </c>
    </row>
    <row r="2626" spans="1:6" x14ac:dyDescent="0.2">
      <c r="A2626">
        <v>2022</v>
      </c>
      <c r="B2626" t="s">
        <v>58</v>
      </c>
      <c r="C2626" t="s">
        <v>43</v>
      </c>
      <c r="D2626">
        <v>6240</v>
      </c>
      <c r="E2626">
        <v>75641</v>
      </c>
      <c r="F2626" t="s">
        <v>10</v>
      </c>
    </row>
    <row r="2627" spans="1:6" x14ac:dyDescent="0.2">
      <c r="A2627">
        <v>2022</v>
      </c>
      <c r="B2627" t="s">
        <v>58</v>
      </c>
      <c r="C2627" t="s">
        <v>44</v>
      </c>
      <c r="D2627">
        <v>14407</v>
      </c>
      <c r="E2627">
        <v>67561</v>
      </c>
      <c r="F2627" t="s">
        <v>8</v>
      </c>
    </row>
    <row r="2628" spans="1:6" x14ac:dyDescent="0.2">
      <c r="A2628">
        <v>2022</v>
      </c>
      <c r="B2628" t="s">
        <v>58</v>
      </c>
      <c r="C2628" t="s">
        <v>45</v>
      </c>
      <c r="D2628">
        <v>1572</v>
      </c>
      <c r="E2628">
        <v>63468</v>
      </c>
      <c r="F2628" t="s">
        <v>8</v>
      </c>
    </row>
    <row r="2629" spans="1:6" x14ac:dyDescent="0.2">
      <c r="A2629">
        <v>2022</v>
      </c>
      <c r="B2629" t="s">
        <v>58</v>
      </c>
      <c r="C2629" t="s">
        <v>46</v>
      </c>
      <c r="D2629">
        <v>6087</v>
      </c>
      <c r="E2629">
        <v>64522</v>
      </c>
      <c r="F2629" t="s">
        <v>10</v>
      </c>
    </row>
    <row r="2630" spans="1:6" x14ac:dyDescent="0.2">
      <c r="A2630">
        <v>2022</v>
      </c>
      <c r="B2630" t="s">
        <v>58</v>
      </c>
      <c r="C2630" t="s">
        <v>47</v>
      </c>
      <c r="D2630">
        <v>1084</v>
      </c>
      <c r="E2630">
        <v>54320</v>
      </c>
      <c r="F2630" t="s">
        <v>10</v>
      </c>
    </row>
    <row r="2631" spans="1:6" x14ac:dyDescent="0.2">
      <c r="A2631">
        <v>2022</v>
      </c>
      <c r="B2631" t="s">
        <v>58</v>
      </c>
      <c r="C2631" t="s">
        <v>48</v>
      </c>
      <c r="D2631">
        <v>7051</v>
      </c>
      <c r="E2631">
        <v>64495</v>
      </c>
      <c r="F2631" t="s">
        <v>10</v>
      </c>
    </row>
    <row r="2632" spans="1:6" x14ac:dyDescent="0.2">
      <c r="A2632">
        <v>2022</v>
      </c>
      <c r="B2632" t="s">
        <v>58</v>
      </c>
      <c r="C2632" t="s">
        <v>49</v>
      </c>
      <c r="D2632">
        <v>24758</v>
      </c>
      <c r="E2632">
        <v>82648</v>
      </c>
      <c r="F2632" t="s">
        <v>10</v>
      </c>
    </row>
    <row r="2633" spans="1:6" x14ac:dyDescent="0.2">
      <c r="A2633">
        <v>2022</v>
      </c>
      <c r="B2633" t="s">
        <v>58</v>
      </c>
      <c r="C2633" t="s">
        <v>50</v>
      </c>
      <c r="D2633">
        <v>4386</v>
      </c>
      <c r="E2633">
        <v>63006</v>
      </c>
      <c r="F2633" t="s">
        <v>10</v>
      </c>
    </row>
    <row r="2634" spans="1:6" x14ac:dyDescent="0.2">
      <c r="A2634">
        <v>2022</v>
      </c>
      <c r="B2634" t="s">
        <v>58</v>
      </c>
      <c r="C2634" t="s">
        <v>51</v>
      </c>
      <c r="D2634">
        <v>1108</v>
      </c>
      <c r="E2634">
        <v>64390</v>
      </c>
      <c r="F2634" t="s">
        <v>8</v>
      </c>
    </row>
    <row r="2635" spans="1:6" x14ac:dyDescent="0.2">
      <c r="A2635">
        <v>2022</v>
      </c>
      <c r="B2635" t="s">
        <v>58</v>
      </c>
      <c r="C2635" t="s">
        <v>52</v>
      </c>
      <c r="D2635">
        <v>6750</v>
      </c>
      <c r="E2635">
        <v>64974</v>
      </c>
      <c r="F2635" t="s">
        <v>8</v>
      </c>
    </row>
    <row r="2636" spans="1:6" x14ac:dyDescent="0.2">
      <c r="A2636">
        <v>2022</v>
      </c>
      <c r="B2636" t="s">
        <v>58</v>
      </c>
      <c r="C2636" t="s">
        <v>53</v>
      </c>
      <c r="D2636">
        <v>7798</v>
      </c>
      <c r="E2636">
        <v>84321</v>
      </c>
      <c r="F2636" t="s">
        <v>10</v>
      </c>
    </row>
    <row r="2637" spans="1:6" x14ac:dyDescent="0.2">
      <c r="A2637">
        <v>2022</v>
      </c>
      <c r="B2637" t="s">
        <v>58</v>
      </c>
      <c r="C2637" t="s">
        <v>54</v>
      </c>
      <c r="D2637">
        <v>1268</v>
      </c>
      <c r="E2637">
        <v>65459</v>
      </c>
      <c r="F2637" t="s">
        <v>8</v>
      </c>
    </row>
    <row r="2638" spans="1:6" x14ac:dyDescent="0.2">
      <c r="A2638">
        <v>2022</v>
      </c>
      <c r="B2638" t="s">
        <v>58</v>
      </c>
      <c r="C2638" t="s">
        <v>55</v>
      </c>
      <c r="D2638">
        <v>9432</v>
      </c>
      <c r="E2638">
        <v>63047</v>
      </c>
      <c r="F2638" t="s">
        <v>8</v>
      </c>
    </row>
    <row r="2639" spans="1:6" x14ac:dyDescent="0.2">
      <c r="A2639">
        <v>2022</v>
      </c>
      <c r="B2639" t="s">
        <v>58</v>
      </c>
      <c r="C2639" t="s">
        <v>56</v>
      </c>
      <c r="D2639">
        <v>600</v>
      </c>
      <c r="E2639">
        <v>72060</v>
      </c>
      <c r="F2639" t="s">
        <v>10</v>
      </c>
    </row>
    <row r="2640" spans="1:6" x14ac:dyDescent="0.2">
      <c r="A2640">
        <v>2022</v>
      </c>
      <c r="B2640" t="s">
        <v>59</v>
      </c>
      <c r="C2640" t="s">
        <v>7</v>
      </c>
      <c r="D2640">
        <v>32481</v>
      </c>
      <c r="E2640">
        <v>46970</v>
      </c>
      <c r="F2640" t="s">
        <v>10</v>
      </c>
    </row>
    <row r="2641" spans="1:6" x14ac:dyDescent="0.2">
      <c r="A2641">
        <v>2022</v>
      </c>
      <c r="B2641" t="s">
        <v>59</v>
      </c>
      <c r="C2641" t="s">
        <v>9</v>
      </c>
      <c r="D2641">
        <v>31775</v>
      </c>
      <c r="E2641">
        <v>51734</v>
      </c>
      <c r="F2641" t="s">
        <v>8</v>
      </c>
    </row>
    <row r="2642" spans="1:6" x14ac:dyDescent="0.2">
      <c r="A2642">
        <v>2022</v>
      </c>
      <c r="B2642" t="s">
        <v>59</v>
      </c>
      <c r="C2642" t="s">
        <v>11</v>
      </c>
      <c r="D2642">
        <v>21642</v>
      </c>
      <c r="E2642">
        <v>46450</v>
      </c>
      <c r="F2642" t="s">
        <v>8</v>
      </c>
    </row>
    <row r="2643" spans="1:6" x14ac:dyDescent="0.2">
      <c r="A2643">
        <v>2022</v>
      </c>
      <c r="B2643" t="s">
        <v>59</v>
      </c>
      <c r="C2643" t="s">
        <v>12</v>
      </c>
      <c r="D2643">
        <v>196511</v>
      </c>
      <c r="E2643">
        <v>57020</v>
      </c>
      <c r="F2643" t="s">
        <v>10</v>
      </c>
    </row>
    <row r="2644" spans="1:6" x14ac:dyDescent="0.2">
      <c r="A2644">
        <v>2022</v>
      </c>
      <c r="B2644" t="s">
        <v>59</v>
      </c>
      <c r="C2644" t="s">
        <v>13</v>
      </c>
      <c r="D2644">
        <v>35891</v>
      </c>
      <c r="E2644">
        <v>55043</v>
      </c>
      <c r="F2644" t="s">
        <v>8</v>
      </c>
    </row>
    <row r="2645" spans="1:6" x14ac:dyDescent="0.2">
      <c r="A2645">
        <v>2022</v>
      </c>
      <c r="B2645" t="s">
        <v>59</v>
      </c>
      <c r="C2645" t="s">
        <v>14</v>
      </c>
      <c r="D2645">
        <v>24902</v>
      </c>
      <c r="E2645">
        <v>56041</v>
      </c>
      <c r="F2645" t="s">
        <v>10</v>
      </c>
    </row>
    <row r="2646" spans="1:6" x14ac:dyDescent="0.2">
      <c r="A2646">
        <v>2022</v>
      </c>
      <c r="B2646" t="s">
        <v>59</v>
      </c>
      <c r="C2646" t="s">
        <v>15</v>
      </c>
      <c r="D2646">
        <v>6850</v>
      </c>
      <c r="E2646">
        <v>45843</v>
      </c>
      <c r="F2646" t="s">
        <v>8</v>
      </c>
    </row>
    <row r="2647" spans="1:6" x14ac:dyDescent="0.2">
      <c r="A2647">
        <v>2022</v>
      </c>
      <c r="B2647" t="s">
        <v>59</v>
      </c>
      <c r="C2647" t="s">
        <v>16</v>
      </c>
      <c r="D2647">
        <v>139486</v>
      </c>
      <c r="E2647">
        <v>49766</v>
      </c>
      <c r="F2647" t="s">
        <v>8</v>
      </c>
    </row>
    <row r="2648" spans="1:6" x14ac:dyDescent="0.2">
      <c r="A2648">
        <v>2022</v>
      </c>
      <c r="B2648" t="s">
        <v>59</v>
      </c>
      <c r="C2648" t="s">
        <v>17</v>
      </c>
      <c r="D2648">
        <v>60996</v>
      </c>
      <c r="E2648">
        <v>54352</v>
      </c>
      <c r="F2648" t="s">
        <v>10</v>
      </c>
    </row>
    <row r="2649" spans="1:6" x14ac:dyDescent="0.2">
      <c r="A2649">
        <v>2022</v>
      </c>
      <c r="B2649" t="s">
        <v>59</v>
      </c>
      <c r="C2649" t="s">
        <v>18</v>
      </c>
      <c r="D2649">
        <v>11969</v>
      </c>
      <c r="E2649">
        <v>44972</v>
      </c>
      <c r="F2649" t="s">
        <v>10</v>
      </c>
    </row>
    <row r="2650" spans="1:6" x14ac:dyDescent="0.2">
      <c r="A2650">
        <v>2022</v>
      </c>
      <c r="B2650" t="s">
        <v>59</v>
      </c>
      <c r="C2650" t="s">
        <v>19</v>
      </c>
      <c r="D2650">
        <v>78063</v>
      </c>
      <c r="E2650">
        <v>56570</v>
      </c>
      <c r="F2650" t="s">
        <v>8</v>
      </c>
    </row>
    <row r="2651" spans="1:6" x14ac:dyDescent="0.2">
      <c r="A2651">
        <v>2022</v>
      </c>
      <c r="B2651" t="s">
        <v>59</v>
      </c>
      <c r="C2651" t="s">
        <v>20</v>
      </c>
      <c r="D2651">
        <v>40681</v>
      </c>
      <c r="E2651">
        <v>47092</v>
      </c>
      <c r="F2651" t="s">
        <v>8</v>
      </c>
    </row>
    <row r="2652" spans="1:6" x14ac:dyDescent="0.2">
      <c r="A2652">
        <v>2022</v>
      </c>
      <c r="B2652" t="s">
        <v>59</v>
      </c>
      <c r="C2652" t="s">
        <v>21</v>
      </c>
      <c r="D2652">
        <v>23521</v>
      </c>
      <c r="E2652">
        <v>45539</v>
      </c>
      <c r="F2652" t="s">
        <v>10</v>
      </c>
    </row>
    <row r="2653" spans="1:6" x14ac:dyDescent="0.2">
      <c r="A2653">
        <v>2022</v>
      </c>
      <c r="B2653" t="s">
        <v>59</v>
      </c>
      <c r="C2653" t="s">
        <v>22</v>
      </c>
      <c r="D2653">
        <v>20370</v>
      </c>
      <c r="E2653">
        <v>47235</v>
      </c>
      <c r="F2653" t="s">
        <v>10</v>
      </c>
    </row>
    <row r="2654" spans="1:6" x14ac:dyDescent="0.2">
      <c r="A2654">
        <v>2022</v>
      </c>
      <c r="B2654" t="s">
        <v>59</v>
      </c>
      <c r="C2654" t="s">
        <v>23</v>
      </c>
      <c r="D2654">
        <v>28056</v>
      </c>
      <c r="E2654">
        <v>47623</v>
      </c>
      <c r="F2654" t="s">
        <v>10</v>
      </c>
    </row>
    <row r="2655" spans="1:6" x14ac:dyDescent="0.2">
      <c r="A2655">
        <v>2022</v>
      </c>
      <c r="B2655" t="s">
        <v>59</v>
      </c>
      <c r="C2655" t="s">
        <v>24</v>
      </c>
      <c r="D2655">
        <v>30545</v>
      </c>
      <c r="E2655">
        <v>47196</v>
      </c>
      <c r="F2655" t="s">
        <v>10</v>
      </c>
    </row>
    <row r="2656" spans="1:6" x14ac:dyDescent="0.2">
      <c r="A2656">
        <v>2022</v>
      </c>
      <c r="B2656" t="s">
        <v>59</v>
      </c>
      <c r="C2656" t="s">
        <v>25</v>
      </c>
      <c r="D2656">
        <v>10761</v>
      </c>
      <c r="E2656">
        <v>42589</v>
      </c>
      <c r="F2656" t="s">
        <v>10</v>
      </c>
    </row>
    <row r="2657" spans="1:6" x14ac:dyDescent="0.2">
      <c r="A2657">
        <v>2022</v>
      </c>
      <c r="B2657" t="s">
        <v>59</v>
      </c>
      <c r="C2657" t="s">
        <v>26</v>
      </c>
      <c r="D2657">
        <v>32767</v>
      </c>
      <c r="E2657">
        <v>51648</v>
      </c>
      <c r="F2657" t="s">
        <v>8</v>
      </c>
    </row>
    <row r="2658" spans="1:6" x14ac:dyDescent="0.2">
      <c r="A2658">
        <v>2022</v>
      </c>
      <c r="B2658" t="s">
        <v>59</v>
      </c>
      <c r="C2658" t="s">
        <v>27</v>
      </c>
      <c r="D2658">
        <v>42171</v>
      </c>
      <c r="E2658">
        <v>57937</v>
      </c>
      <c r="F2658" t="s">
        <v>8</v>
      </c>
    </row>
    <row r="2659" spans="1:6" x14ac:dyDescent="0.2">
      <c r="A2659">
        <v>2022</v>
      </c>
      <c r="B2659" t="s">
        <v>59</v>
      </c>
      <c r="C2659" t="s">
        <v>28</v>
      </c>
      <c r="D2659">
        <v>52459</v>
      </c>
      <c r="E2659">
        <v>52200</v>
      </c>
      <c r="F2659" t="s">
        <v>10</v>
      </c>
    </row>
    <row r="2660" spans="1:6" x14ac:dyDescent="0.2">
      <c r="A2660">
        <v>2022</v>
      </c>
      <c r="B2660" t="s">
        <v>59</v>
      </c>
      <c r="C2660" t="s">
        <v>29</v>
      </c>
      <c r="D2660">
        <v>37272</v>
      </c>
      <c r="E2660">
        <v>54570</v>
      </c>
      <c r="F2660" t="s">
        <v>8</v>
      </c>
    </row>
    <row r="2661" spans="1:6" x14ac:dyDescent="0.2">
      <c r="A2661">
        <v>2022</v>
      </c>
      <c r="B2661" t="s">
        <v>59</v>
      </c>
      <c r="C2661" t="s">
        <v>30</v>
      </c>
      <c r="D2661">
        <v>19763</v>
      </c>
      <c r="E2661">
        <v>41497</v>
      </c>
      <c r="F2661" t="s">
        <v>8</v>
      </c>
    </row>
    <row r="2662" spans="1:6" x14ac:dyDescent="0.2">
      <c r="A2662">
        <v>2022</v>
      </c>
      <c r="B2662" t="s">
        <v>59</v>
      </c>
      <c r="C2662" t="s">
        <v>31</v>
      </c>
      <c r="D2662">
        <v>38808</v>
      </c>
      <c r="E2662">
        <v>47469</v>
      </c>
      <c r="F2662" t="s">
        <v>10</v>
      </c>
    </row>
    <row r="2663" spans="1:6" x14ac:dyDescent="0.2">
      <c r="A2663">
        <v>2022</v>
      </c>
      <c r="B2663" t="s">
        <v>59</v>
      </c>
      <c r="C2663" t="s">
        <v>32</v>
      </c>
      <c r="D2663">
        <v>9250</v>
      </c>
      <c r="E2663">
        <v>44170</v>
      </c>
      <c r="F2663" t="s">
        <v>10</v>
      </c>
    </row>
    <row r="2664" spans="1:6" x14ac:dyDescent="0.2">
      <c r="A2664">
        <v>2022</v>
      </c>
      <c r="B2664" t="s">
        <v>59</v>
      </c>
      <c r="C2664" t="s">
        <v>33</v>
      </c>
      <c r="D2664">
        <v>14923</v>
      </c>
      <c r="E2664">
        <v>44891</v>
      </c>
      <c r="F2664" t="s">
        <v>8</v>
      </c>
    </row>
    <row r="2665" spans="1:6" x14ac:dyDescent="0.2">
      <c r="A2665">
        <v>2022</v>
      </c>
      <c r="B2665" t="s">
        <v>59</v>
      </c>
      <c r="C2665" t="s">
        <v>34</v>
      </c>
      <c r="D2665">
        <v>15829</v>
      </c>
      <c r="E2665">
        <v>49190</v>
      </c>
      <c r="F2665" t="s">
        <v>8</v>
      </c>
    </row>
    <row r="2666" spans="1:6" x14ac:dyDescent="0.2">
      <c r="A2666">
        <v>2022</v>
      </c>
      <c r="B2666" t="s">
        <v>59</v>
      </c>
      <c r="C2666" t="s">
        <v>35</v>
      </c>
      <c r="D2666">
        <v>12509</v>
      </c>
      <c r="E2666">
        <v>52777</v>
      </c>
      <c r="F2666" t="s">
        <v>10</v>
      </c>
    </row>
    <row r="2667" spans="1:6" x14ac:dyDescent="0.2">
      <c r="A2667">
        <v>2022</v>
      </c>
      <c r="B2667" t="s">
        <v>59</v>
      </c>
      <c r="C2667" t="s">
        <v>36</v>
      </c>
      <c r="D2667">
        <v>54238</v>
      </c>
      <c r="E2667">
        <v>58723</v>
      </c>
      <c r="F2667" t="s">
        <v>8</v>
      </c>
    </row>
    <row r="2668" spans="1:6" x14ac:dyDescent="0.2">
      <c r="A2668">
        <v>2022</v>
      </c>
      <c r="B2668" t="s">
        <v>59</v>
      </c>
      <c r="C2668" t="s">
        <v>37</v>
      </c>
      <c r="D2668">
        <v>10758</v>
      </c>
      <c r="E2668">
        <v>43078</v>
      </c>
      <c r="F2668" t="s">
        <v>10</v>
      </c>
    </row>
    <row r="2669" spans="1:6" x14ac:dyDescent="0.2">
      <c r="A2669">
        <v>2022</v>
      </c>
      <c r="B2669" t="s">
        <v>59</v>
      </c>
      <c r="C2669" t="s">
        <v>38</v>
      </c>
      <c r="D2669">
        <v>123741</v>
      </c>
      <c r="E2669">
        <v>56832</v>
      </c>
      <c r="F2669" t="s">
        <v>8</v>
      </c>
    </row>
    <row r="2670" spans="1:6" x14ac:dyDescent="0.2">
      <c r="A2670">
        <v>2022</v>
      </c>
      <c r="B2670" t="s">
        <v>59</v>
      </c>
      <c r="C2670" t="s">
        <v>39</v>
      </c>
      <c r="D2670">
        <v>61525</v>
      </c>
      <c r="E2670">
        <v>48092</v>
      </c>
      <c r="F2670" t="s">
        <v>8</v>
      </c>
    </row>
    <row r="2671" spans="1:6" x14ac:dyDescent="0.2">
      <c r="A2671">
        <v>2022</v>
      </c>
      <c r="B2671" t="s">
        <v>59</v>
      </c>
      <c r="C2671" t="s">
        <v>40</v>
      </c>
      <c r="D2671">
        <v>7753</v>
      </c>
      <c r="E2671">
        <v>54819</v>
      </c>
      <c r="F2671" t="s">
        <v>10</v>
      </c>
    </row>
    <row r="2672" spans="1:6" x14ac:dyDescent="0.2">
      <c r="A2672">
        <v>2022</v>
      </c>
      <c r="B2672" t="s">
        <v>59</v>
      </c>
      <c r="C2672" t="s">
        <v>41</v>
      </c>
      <c r="D2672">
        <v>68615</v>
      </c>
      <c r="E2672">
        <v>49247</v>
      </c>
      <c r="F2672" t="s">
        <v>10</v>
      </c>
    </row>
    <row r="2673" spans="1:6" x14ac:dyDescent="0.2">
      <c r="A2673">
        <v>2022</v>
      </c>
      <c r="B2673" t="s">
        <v>59</v>
      </c>
      <c r="C2673" t="s">
        <v>42</v>
      </c>
      <c r="D2673">
        <v>23748</v>
      </c>
      <c r="E2673">
        <v>46554</v>
      </c>
      <c r="F2673" t="s">
        <v>8</v>
      </c>
    </row>
    <row r="2674" spans="1:6" x14ac:dyDescent="0.2">
      <c r="A2674">
        <v>2022</v>
      </c>
      <c r="B2674" t="s">
        <v>59</v>
      </c>
      <c r="C2674" t="s">
        <v>43</v>
      </c>
      <c r="D2674">
        <v>26503</v>
      </c>
      <c r="E2674">
        <v>49347</v>
      </c>
      <c r="F2674" t="s">
        <v>8</v>
      </c>
    </row>
    <row r="2675" spans="1:6" x14ac:dyDescent="0.2">
      <c r="A2675">
        <v>2022</v>
      </c>
      <c r="B2675" t="s">
        <v>59</v>
      </c>
      <c r="C2675" t="s">
        <v>44</v>
      </c>
      <c r="D2675">
        <v>74845</v>
      </c>
      <c r="E2675">
        <v>50000</v>
      </c>
      <c r="F2675" t="s">
        <v>10</v>
      </c>
    </row>
    <row r="2676" spans="1:6" x14ac:dyDescent="0.2">
      <c r="A2676">
        <v>2022</v>
      </c>
      <c r="B2676" t="s">
        <v>59</v>
      </c>
      <c r="C2676" t="s">
        <v>45</v>
      </c>
      <c r="D2676">
        <v>7658</v>
      </c>
      <c r="E2676">
        <v>48902</v>
      </c>
      <c r="F2676" t="s">
        <v>10</v>
      </c>
    </row>
    <row r="2677" spans="1:6" x14ac:dyDescent="0.2">
      <c r="A2677">
        <v>2022</v>
      </c>
      <c r="B2677" t="s">
        <v>59</v>
      </c>
      <c r="C2677" t="s">
        <v>46</v>
      </c>
      <c r="D2677">
        <v>30013</v>
      </c>
      <c r="E2677">
        <v>44429</v>
      </c>
      <c r="F2677" t="s">
        <v>10</v>
      </c>
    </row>
    <row r="2678" spans="1:6" x14ac:dyDescent="0.2">
      <c r="A2678">
        <v>2022</v>
      </c>
      <c r="B2678" t="s">
        <v>59</v>
      </c>
      <c r="C2678" t="s">
        <v>47</v>
      </c>
      <c r="D2678">
        <v>8059</v>
      </c>
      <c r="E2678">
        <v>44650</v>
      </c>
      <c r="F2678" t="s">
        <v>10</v>
      </c>
    </row>
    <row r="2679" spans="1:6" x14ac:dyDescent="0.2">
      <c r="A2679">
        <v>2022</v>
      </c>
      <c r="B2679" t="s">
        <v>59</v>
      </c>
      <c r="C2679" t="s">
        <v>48</v>
      </c>
      <c r="D2679">
        <v>40040</v>
      </c>
      <c r="E2679">
        <v>51137</v>
      </c>
      <c r="F2679" t="s">
        <v>10</v>
      </c>
    </row>
    <row r="2680" spans="1:6" x14ac:dyDescent="0.2">
      <c r="A2680">
        <v>2022</v>
      </c>
      <c r="B2680" t="s">
        <v>59</v>
      </c>
      <c r="C2680" t="s">
        <v>49</v>
      </c>
      <c r="D2680">
        <v>147447</v>
      </c>
      <c r="E2680">
        <v>57337</v>
      </c>
      <c r="F2680" t="s">
        <v>8</v>
      </c>
    </row>
    <row r="2681" spans="1:6" x14ac:dyDescent="0.2">
      <c r="A2681">
        <v>2022</v>
      </c>
      <c r="B2681" t="s">
        <v>59</v>
      </c>
      <c r="C2681" t="s">
        <v>50</v>
      </c>
      <c r="D2681">
        <v>19531</v>
      </c>
      <c r="E2681">
        <v>49163</v>
      </c>
      <c r="F2681" t="s">
        <v>8</v>
      </c>
    </row>
    <row r="2682" spans="1:6" x14ac:dyDescent="0.2">
      <c r="A2682">
        <v>2022</v>
      </c>
      <c r="B2682" t="s">
        <v>59</v>
      </c>
      <c r="C2682" t="s">
        <v>51</v>
      </c>
      <c r="D2682">
        <v>5084</v>
      </c>
      <c r="E2682">
        <v>45351</v>
      </c>
      <c r="F2682" t="s">
        <v>10</v>
      </c>
    </row>
    <row r="2683" spans="1:6" x14ac:dyDescent="0.2">
      <c r="A2683">
        <v>2022</v>
      </c>
      <c r="B2683" t="s">
        <v>59</v>
      </c>
      <c r="C2683" t="s">
        <v>52</v>
      </c>
      <c r="D2683">
        <v>43180</v>
      </c>
      <c r="E2683">
        <v>48886</v>
      </c>
      <c r="F2683" t="s">
        <v>8</v>
      </c>
    </row>
    <row r="2684" spans="1:6" x14ac:dyDescent="0.2">
      <c r="A2684">
        <v>2022</v>
      </c>
      <c r="B2684" t="s">
        <v>59</v>
      </c>
      <c r="C2684" t="s">
        <v>53</v>
      </c>
      <c r="D2684">
        <v>39324</v>
      </c>
      <c r="E2684">
        <v>68994</v>
      </c>
      <c r="F2684" t="s">
        <v>8</v>
      </c>
    </row>
    <row r="2685" spans="1:6" x14ac:dyDescent="0.2">
      <c r="A2685">
        <v>2022</v>
      </c>
      <c r="B2685" t="s">
        <v>59</v>
      </c>
      <c r="C2685" t="s">
        <v>54</v>
      </c>
      <c r="D2685">
        <v>10925</v>
      </c>
      <c r="E2685">
        <v>43698</v>
      </c>
      <c r="F2685" t="s">
        <v>10</v>
      </c>
    </row>
    <row r="2686" spans="1:6" x14ac:dyDescent="0.2">
      <c r="A2686">
        <v>2022</v>
      </c>
      <c r="B2686" t="s">
        <v>59</v>
      </c>
      <c r="C2686" t="s">
        <v>55</v>
      </c>
      <c r="D2686">
        <v>36496</v>
      </c>
      <c r="E2686">
        <v>46512</v>
      </c>
      <c r="F2686" t="s">
        <v>10</v>
      </c>
    </row>
    <row r="2687" spans="1:6" x14ac:dyDescent="0.2">
      <c r="A2687">
        <v>2022</v>
      </c>
      <c r="B2687" t="s">
        <v>59</v>
      </c>
      <c r="C2687" t="s">
        <v>56</v>
      </c>
      <c r="D2687">
        <v>4830</v>
      </c>
      <c r="E2687">
        <v>47737</v>
      </c>
      <c r="F2687" t="s">
        <v>8</v>
      </c>
    </row>
    <row r="2688" spans="1:6" x14ac:dyDescent="0.2">
      <c r="A2688">
        <v>2022</v>
      </c>
      <c r="B2688" t="s">
        <v>60</v>
      </c>
      <c r="C2688" t="s">
        <v>7</v>
      </c>
      <c r="D2688">
        <v>2168</v>
      </c>
      <c r="E2688">
        <v>65025</v>
      </c>
      <c r="F2688" t="s">
        <v>8</v>
      </c>
    </row>
    <row r="2689" spans="1:6" x14ac:dyDescent="0.2">
      <c r="A2689">
        <v>2022</v>
      </c>
      <c r="B2689" t="s">
        <v>60</v>
      </c>
      <c r="C2689" t="s">
        <v>9</v>
      </c>
      <c r="D2689">
        <v>3113</v>
      </c>
      <c r="E2689">
        <v>80499</v>
      </c>
      <c r="F2689" t="s">
        <v>10</v>
      </c>
    </row>
    <row r="2690" spans="1:6" x14ac:dyDescent="0.2">
      <c r="A2690">
        <v>2022</v>
      </c>
      <c r="B2690" t="s">
        <v>60</v>
      </c>
      <c r="C2690" t="s">
        <v>11</v>
      </c>
      <c r="D2690">
        <v>1210</v>
      </c>
      <c r="E2690">
        <v>58828</v>
      </c>
      <c r="F2690" t="s">
        <v>8</v>
      </c>
    </row>
    <row r="2691" spans="1:6" x14ac:dyDescent="0.2">
      <c r="A2691">
        <v>2022</v>
      </c>
      <c r="B2691" t="s">
        <v>60</v>
      </c>
      <c r="C2691" t="s">
        <v>12</v>
      </c>
      <c r="D2691">
        <v>26592</v>
      </c>
      <c r="E2691">
        <v>193173</v>
      </c>
      <c r="F2691" t="s">
        <v>10</v>
      </c>
    </row>
    <row r="2692" spans="1:6" x14ac:dyDescent="0.2">
      <c r="A2692">
        <v>2022</v>
      </c>
      <c r="B2692" t="s">
        <v>60</v>
      </c>
      <c r="C2692" t="s">
        <v>13</v>
      </c>
      <c r="D2692">
        <v>4173</v>
      </c>
      <c r="E2692">
        <v>105735</v>
      </c>
      <c r="F2692" t="s">
        <v>8</v>
      </c>
    </row>
    <row r="2693" spans="1:6" x14ac:dyDescent="0.2">
      <c r="A2693">
        <v>2022</v>
      </c>
      <c r="B2693" t="s">
        <v>60</v>
      </c>
      <c r="C2693" t="s">
        <v>14</v>
      </c>
      <c r="D2693">
        <v>2306</v>
      </c>
      <c r="E2693">
        <v>115642</v>
      </c>
      <c r="F2693" t="s">
        <v>8</v>
      </c>
    </row>
    <row r="2694" spans="1:6" x14ac:dyDescent="0.2">
      <c r="A2694">
        <v>2022</v>
      </c>
      <c r="B2694" t="s">
        <v>60</v>
      </c>
      <c r="C2694" t="s">
        <v>15</v>
      </c>
      <c r="D2694">
        <v>433</v>
      </c>
      <c r="E2694">
        <v>70782</v>
      </c>
      <c r="F2694" t="s">
        <v>10</v>
      </c>
    </row>
    <row r="2695" spans="1:6" x14ac:dyDescent="0.2">
      <c r="A2695">
        <v>2022</v>
      </c>
      <c r="B2695" t="s">
        <v>60</v>
      </c>
      <c r="C2695" t="s">
        <v>16</v>
      </c>
      <c r="D2695">
        <v>11205</v>
      </c>
      <c r="E2695">
        <v>86168</v>
      </c>
      <c r="F2695" t="s">
        <v>10</v>
      </c>
    </row>
    <row r="2696" spans="1:6" x14ac:dyDescent="0.2">
      <c r="A2696">
        <v>2022</v>
      </c>
      <c r="B2696" t="s">
        <v>60</v>
      </c>
      <c r="C2696" t="s">
        <v>17</v>
      </c>
      <c r="D2696">
        <v>5113</v>
      </c>
      <c r="E2696">
        <v>101613</v>
      </c>
      <c r="F2696" t="s">
        <v>8</v>
      </c>
    </row>
    <row r="2697" spans="1:6" x14ac:dyDescent="0.2">
      <c r="A2697">
        <v>2022</v>
      </c>
      <c r="B2697" t="s">
        <v>60</v>
      </c>
      <c r="C2697" t="s">
        <v>18</v>
      </c>
      <c r="D2697">
        <v>1223</v>
      </c>
      <c r="E2697">
        <v>57761</v>
      </c>
      <c r="F2697" t="s">
        <v>8</v>
      </c>
    </row>
    <row r="2698" spans="1:6" x14ac:dyDescent="0.2">
      <c r="A2698">
        <v>2022</v>
      </c>
      <c r="B2698" t="s">
        <v>60</v>
      </c>
      <c r="C2698" t="s">
        <v>19</v>
      </c>
      <c r="D2698">
        <v>6688</v>
      </c>
      <c r="E2698">
        <v>96164</v>
      </c>
      <c r="F2698" t="s">
        <v>10</v>
      </c>
    </row>
    <row r="2699" spans="1:6" x14ac:dyDescent="0.2">
      <c r="A2699">
        <v>2022</v>
      </c>
      <c r="B2699" t="s">
        <v>60</v>
      </c>
      <c r="C2699" t="s">
        <v>20</v>
      </c>
      <c r="D2699">
        <v>2123</v>
      </c>
      <c r="E2699">
        <v>65371</v>
      </c>
      <c r="F2699" t="s">
        <v>10</v>
      </c>
    </row>
    <row r="2700" spans="1:6" x14ac:dyDescent="0.2">
      <c r="A2700">
        <v>2022</v>
      </c>
      <c r="B2700" t="s">
        <v>60</v>
      </c>
      <c r="C2700" t="s">
        <v>21</v>
      </c>
      <c r="D2700">
        <v>1742</v>
      </c>
      <c r="E2700">
        <v>63519</v>
      </c>
      <c r="F2700" t="s">
        <v>10</v>
      </c>
    </row>
    <row r="2701" spans="1:6" x14ac:dyDescent="0.2">
      <c r="A2701">
        <v>2022</v>
      </c>
      <c r="B2701" t="s">
        <v>60</v>
      </c>
      <c r="C2701" t="s">
        <v>22</v>
      </c>
      <c r="D2701">
        <v>1308</v>
      </c>
      <c r="E2701">
        <v>68399</v>
      </c>
      <c r="F2701" t="s">
        <v>10</v>
      </c>
    </row>
    <row r="2702" spans="1:6" x14ac:dyDescent="0.2">
      <c r="A2702">
        <v>2022</v>
      </c>
      <c r="B2702" t="s">
        <v>60</v>
      </c>
      <c r="C2702" t="s">
        <v>23</v>
      </c>
      <c r="D2702">
        <v>1785</v>
      </c>
      <c r="E2702">
        <v>59629</v>
      </c>
      <c r="F2702" t="s">
        <v>10</v>
      </c>
    </row>
    <row r="2703" spans="1:6" x14ac:dyDescent="0.2">
      <c r="A2703">
        <v>2022</v>
      </c>
      <c r="B2703" t="s">
        <v>60</v>
      </c>
      <c r="C2703" t="s">
        <v>24</v>
      </c>
      <c r="D2703">
        <v>1716</v>
      </c>
      <c r="E2703">
        <v>63223</v>
      </c>
      <c r="F2703" t="s">
        <v>8</v>
      </c>
    </row>
    <row r="2704" spans="1:6" x14ac:dyDescent="0.2">
      <c r="A2704">
        <v>2022</v>
      </c>
      <c r="B2704" t="s">
        <v>60</v>
      </c>
      <c r="C2704" t="s">
        <v>25</v>
      </c>
      <c r="D2704">
        <v>849</v>
      </c>
      <c r="E2704">
        <v>59502</v>
      </c>
      <c r="F2704" t="s">
        <v>8</v>
      </c>
    </row>
    <row r="2705" spans="1:6" x14ac:dyDescent="0.2">
      <c r="A2705">
        <v>2022</v>
      </c>
      <c r="B2705" t="s">
        <v>60</v>
      </c>
      <c r="C2705" t="s">
        <v>26</v>
      </c>
      <c r="D2705">
        <v>2737</v>
      </c>
      <c r="E2705">
        <v>97844</v>
      </c>
      <c r="F2705" t="s">
        <v>10</v>
      </c>
    </row>
    <row r="2706" spans="1:6" x14ac:dyDescent="0.2">
      <c r="A2706">
        <v>2022</v>
      </c>
      <c r="B2706" t="s">
        <v>60</v>
      </c>
      <c r="C2706" t="s">
        <v>27</v>
      </c>
      <c r="D2706">
        <v>5379</v>
      </c>
      <c r="E2706">
        <v>128118</v>
      </c>
      <c r="F2706" t="s">
        <v>8</v>
      </c>
    </row>
    <row r="2707" spans="1:6" x14ac:dyDescent="0.2">
      <c r="A2707">
        <v>2022</v>
      </c>
      <c r="B2707" t="s">
        <v>60</v>
      </c>
      <c r="C2707" t="s">
        <v>28</v>
      </c>
      <c r="D2707">
        <v>6287</v>
      </c>
      <c r="E2707">
        <v>78556</v>
      </c>
      <c r="F2707" t="s">
        <v>8</v>
      </c>
    </row>
    <row r="2708" spans="1:6" x14ac:dyDescent="0.2">
      <c r="A2708">
        <v>2022</v>
      </c>
      <c r="B2708" t="s">
        <v>60</v>
      </c>
      <c r="C2708" t="s">
        <v>29</v>
      </c>
      <c r="D2708">
        <v>3977</v>
      </c>
      <c r="E2708">
        <v>83903</v>
      </c>
      <c r="F2708" t="s">
        <v>10</v>
      </c>
    </row>
    <row r="2709" spans="1:6" x14ac:dyDescent="0.2">
      <c r="A2709">
        <v>2022</v>
      </c>
      <c r="B2709" t="s">
        <v>60</v>
      </c>
      <c r="C2709" t="s">
        <v>30</v>
      </c>
      <c r="D2709">
        <v>940</v>
      </c>
      <c r="E2709">
        <v>54173</v>
      </c>
      <c r="F2709" t="s">
        <v>10</v>
      </c>
    </row>
    <row r="2710" spans="1:6" x14ac:dyDescent="0.2">
      <c r="A2710">
        <v>2022</v>
      </c>
      <c r="B2710" t="s">
        <v>60</v>
      </c>
      <c r="C2710" t="s">
        <v>31</v>
      </c>
      <c r="D2710">
        <v>3049</v>
      </c>
      <c r="E2710">
        <v>86842</v>
      </c>
      <c r="F2710" t="s">
        <v>8</v>
      </c>
    </row>
    <row r="2711" spans="1:6" x14ac:dyDescent="0.2">
      <c r="A2711">
        <v>2022</v>
      </c>
      <c r="B2711" t="s">
        <v>60</v>
      </c>
      <c r="C2711" t="s">
        <v>32</v>
      </c>
      <c r="D2711">
        <v>801</v>
      </c>
      <c r="E2711">
        <v>59475</v>
      </c>
      <c r="F2711" t="s">
        <v>8</v>
      </c>
    </row>
    <row r="2712" spans="1:6" x14ac:dyDescent="0.2">
      <c r="A2712">
        <v>2022</v>
      </c>
      <c r="B2712" t="s">
        <v>60</v>
      </c>
      <c r="C2712" t="s">
        <v>33</v>
      </c>
      <c r="D2712">
        <v>973</v>
      </c>
      <c r="E2712">
        <v>69407</v>
      </c>
      <c r="F2712" t="s">
        <v>10</v>
      </c>
    </row>
    <row r="2713" spans="1:6" x14ac:dyDescent="0.2">
      <c r="A2713">
        <v>2022</v>
      </c>
      <c r="B2713" t="s">
        <v>60</v>
      </c>
      <c r="C2713" t="s">
        <v>34</v>
      </c>
      <c r="D2713">
        <v>1541</v>
      </c>
      <c r="E2713">
        <v>75292</v>
      </c>
      <c r="F2713" t="s">
        <v>8</v>
      </c>
    </row>
    <row r="2714" spans="1:6" x14ac:dyDescent="0.2">
      <c r="A2714">
        <v>2022</v>
      </c>
      <c r="B2714" t="s">
        <v>62</v>
      </c>
      <c r="C2714" t="s">
        <v>12</v>
      </c>
      <c r="D2714">
        <v>5876</v>
      </c>
      <c r="E2714">
        <v>68709</v>
      </c>
      <c r="F2714" t="s">
        <v>10</v>
      </c>
    </row>
    <row r="2715" spans="1:6" x14ac:dyDescent="0.2">
      <c r="A2715">
        <v>2022</v>
      </c>
      <c r="B2715" t="s">
        <v>62</v>
      </c>
      <c r="C2715" t="s">
        <v>66</v>
      </c>
      <c r="D2715">
        <v>32595</v>
      </c>
      <c r="E2715">
        <v>71460</v>
      </c>
      <c r="F2715" t="s">
        <v>8</v>
      </c>
    </row>
    <row r="2716" spans="1:6" x14ac:dyDescent="0.2">
      <c r="A2716">
        <v>2022</v>
      </c>
      <c r="B2716" t="s">
        <v>62</v>
      </c>
      <c r="C2716" t="s">
        <v>49</v>
      </c>
      <c r="D2716">
        <v>146639</v>
      </c>
      <c r="E2716">
        <v>86123</v>
      </c>
      <c r="F2716" t="s">
        <v>8</v>
      </c>
    </row>
    <row r="2717" spans="1:6" x14ac:dyDescent="0.2">
      <c r="A2717">
        <v>2022</v>
      </c>
      <c r="B2717" t="s">
        <v>62</v>
      </c>
      <c r="C2717" t="s">
        <v>12</v>
      </c>
      <c r="D2717">
        <v>25941</v>
      </c>
      <c r="E2717">
        <v>73355</v>
      </c>
      <c r="F2717" t="s">
        <v>10</v>
      </c>
    </row>
    <row r="2718" spans="1:6" x14ac:dyDescent="0.2">
      <c r="A2718">
        <v>2022</v>
      </c>
      <c r="B2718" t="s">
        <v>62</v>
      </c>
      <c r="C2718" t="s">
        <v>66</v>
      </c>
      <c r="D2718">
        <v>6346</v>
      </c>
      <c r="E2718">
        <v>79442</v>
      </c>
      <c r="F2718" t="s">
        <v>10</v>
      </c>
    </row>
    <row r="2719" spans="1:6" x14ac:dyDescent="0.2">
      <c r="A2719">
        <v>2022</v>
      </c>
      <c r="B2719" t="s">
        <v>62</v>
      </c>
      <c r="C2719" t="s">
        <v>49</v>
      </c>
      <c r="D2719">
        <v>60099</v>
      </c>
      <c r="E2719">
        <v>101046</v>
      </c>
      <c r="F2719" t="s">
        <v>8</v>
      </c>
    </row>
    <row r="2720" spans="1:6" x14ac:dyDescent="0.2">
      <c r="A2720">
        <v>2022</v>
      </c>
      <c r="B2720" t="s">
        <v>62</v>
      </c>
      <c r="C2720" t="s">
        <v>12</v>
      </c>
      <c r="D2720">
        <v>43094</v>
      </c>
      <c r="E2720">
        <v>97279</v>
      </c>
      <c r="F2720" t="s">
        <v>8</v>
      </c>
    </row>
    <row r="2721" spans="1:6" x14ac:dyDescent="0.2">
      <c r="A2721">
        <v>2022</v>
      </c>
      <c r="B2721" t="s">
        <v>62</v>
      </c>
      <c r="C2721" t="s">
        <v>66</v>
      </c>
      <c r="D2721">
        <v>8599</v>
      </c>
      <c r="E2721">
        <v>58557</v>
      </c>
      <c r="F2721" t="s">
        <v>10</v>
      </c>
    </row>
    <row r="2722" spans="1:6" x14ac:dyDescent="0.2">
      <c r="A2722">
        <v>2022</v>
      </c>
      <c r="B2722" t="s">
        <v>62</v>
      </c>
      <c r="C2722" t="s">
        <v>49</v>
      </c>
      <c r="D2722">
        <v>27048</v>
      </c>
      <c r="E2722">
        <v>72254</v>
      </c>
      <c r="F2722" t="s">
        <v>10</v>
      </c>
    </row>
    <row r="2723" spans="1:6" x14ac:dyDescent="0.2">
      <c r="A2723">
        <v>2022</v>
      </c>
      <c r="B2723" t="s">
        <v>62</v>
      </c>
      <c r="C2723" t="s">
        <v>12</v>
      </c>
      <c r="D2723">
        <v>4986</v>
      </c>
      <c r="E2723">
        <v>65233</v>
      </c>
      <c r="F2723" t="s">
        <v>10</v>
      </c>
    </row>
    <row r="2724" spans="1:6" x14ac:dyDescent="0.2">
      <c r="A2724">
        <v>2022</v>
      </c>
      <c r="B2724" t="s">
        <v>63</v>
      </c>
      <c r="C2724" t="s">
        <v>66</v>
      </c>
      <c r="D2724">
        <v>15859</v>
      </c>
      <c r="E2724">
        <v>56193</v>
      </c>
      <c r="F2724" t="s">
        <v>10</v>
      </c>
    </row>
    <row r="2725" spans="1:6" x14ac:dyDescent="0.2">
      <c r="A2725">
        <v>2022</v>
      </c>
      <c r="B2725" t="s">
        <v>63</v>
      </c>
      <c r="C2725" t="s">
        <v>49</v>
      </c>
      <c r="D2725">
        <v>20727</v>
      </c>
      <c r="E2725">
        <v>61159</v>
      </c>
      <c r="F2725" t="s">
        <v>10</v>
      </c>
    </row>
    <row r="2726" spans="1:6" x14ac:dyDescent="0.2">
      <c r="A2726">
        <v>2022</v>
      </c>
      <c r="B2726" t="s">
        <v>63</v>
      </c>
      <c r="C2726" t="s">
        <v>12</v>
      </c>
      <c r="D2726">
        <v>15656</v>
      </c>
      <c r="E2726">
        <v>52435</v>
      </c>
      <c r="F2726" t="s">
        <v>8</v>
      </c>
    </row>
    <row r="2727" spans="1:6" x14ac:dyDescent="0.2">
      <c r="A2727">
        <v>2022</v>
      </c>
      <c r="B2727" t="s">
        <v>63</v>
      </c>
      <c r="C2727" t="s">
        <v>66</v>
      </c>
      <c r="D2727">
        <v>656765</v>
      </c>
      <c r="E2727">
        <v>62668</v>
      </c>
      <c r="F2727" t="s">
        <v>8</v>
      </c>
    </row>
    <row r="2728" spans="1:6" x14ac:dyDescent="0.2">
      <c r="A2728">
        <v>2022</v>
      </c>
      <c r="B2728" t="s">
        <v>63</v>
      </c>
      <c r="C2728" t="s">
        <v>49</v>
      </c>
      <c r="D2728">
        <v>23475</v>
      </c>
      <c r="E2728">
        <v>60198</v>
      </c>
      <c r="F2728" t="s">
        <v>10</v>
      </c>
    </row>
    <row r="2729" spans="1:6" x14ac:dyDescent="0.2">
      <c r="A2729">
        <v>2022</v>
      </c>
      <c r="B2729" t="s">
        <v>63</v>
      </c>
      <c r="C2729" t="s">
        <v>12</v>
      </c>
      <c r="D2729">
        <v>19964</v>
      </c>
      <c r="E2729">
        <v>66215</v>
      </c>
      <c r="F2729" t="s">
        <v>8</v>
      </c>
    </row>
    <row r="2730" spans="1:6" x14ac:dyDescent="0.2">
      <c r="A2730">
        <v>2022</v>
      </c>
      <c r="B2730" t="s">
        <v>63</v>
      </c>
      <c r="C2730" t="s">
        <v>66</v>
      </c>
      <c r="D2730">
        <v>5522</v>
      </c>
      <c r="E2730">
        <v>62470</v>
      </c>
      <c r="F2730" t="s">
        <v>8</v>
      </c>
    </row>
    <row r="2731" spans="1:6" x14ac:dyDescent="0.2">
      <c r="A2731">
        <v>2022</v>
      </c>
      <c r="B2731" t="s">
        <v>63</v>
      </c>
      <c r="C2731" t="s">
        <v>49</v>
      </c>
      <c r="D2731">
        <v>85058</v>
      </c>
      <c r="E2731">
        <v>60114</v>
      </c>
      <c r="F2731" t="s">
        <v>10</v>
      </c>
    </row>
    <row r="2732" spans="1:6" x14ac:dyDescent="0.2">
      <c r="A2732">
        <v>2022</v>
      </c>
      <c r="B2732" t="s">
        <v>63</v>
      </c>
      <c r="C2732" t="s">
        <v>12</v>
      </c>
      <c r="D2732">
        <v>31842</v>
      </c>
      <c r="E2732">
        <v>62141</v>
      </c>
      <c r="F2732" t="s">
        <v>10</v>
      </c>
    </row>
    <row r="2733" spans="1:6" x14ac:dyDescent="0.2">
      <c r="A2733">
        <v>2022</v>
      </c>
      <c r="B2733" t="s">
        <v>63</v>
      </c>
      <c r="C2733" t="s">
        <v>66</v>
      </c>
      <c r="D2733">
        <v>9128</v>
      </c>
      <c r="E2733">
        <v>50479</v>
      </c>
      <c r="F2733" t="s">
        <v>8</v>
      </c>
    </row>
    <row r="2734" spans="1:6" x14ac:dyDescent="0.2">
      <c r="A2734">
        <v>2022</v>
      </c>
      <c r="B2734" t="s">
        <v>63</v>
      </c>
      <c r="C2734" t="s">
        <v>49</v>
      </c>
      <c r="D2734">
        <v>39684</v>
      </c>
      <c r="E2734">
        <v>60678</v>
      </c>
      <c r="F2734" t="s">
        <v>8</v>
      </c>
    </row>
    <row r="2735" spans="1:6" x14ac:dyDescent="0.2">
      <c r="A2735">
        <v>2022</v>
      </c>
      <c r="B2735" t="s">
        <v>63</v>
      </c>
      <c r="C2735" t="s">
        <v>12</v>
      </c>
      <c r="D2735">
        <v>16899</v>
      </c>
      <c r="E2735">
        <v>57802</v>
      </c>
      <c r="F2735" t="s">
        <v>10</v>
      </c>
    </row>
    <row r="2736" spans="1:6" x14ac:dyDescent="0.2">
      <c r="A2736">
        <v>2022</v>
      </c>
      <c r="B2736" t="s">
        <v>63</v>
      </c>
      <c r="C2736" t="s">
        <v>21</v>
      </c>
      <c r="D2736">
        <v>13294</v>
      </c>
      <c r="E2736">
        <v>52222</v>
      </c>
      <c r="F2736" t="s">
        <v>8</v>
      </c>
    </row>
    <row r="2737" spans="1:6" x14ac:dyDescent="0.2">
      <c r="A2737">
        <v>2022</v>
      </c>
      <c r="B2737" t="s">
        <v>63</v>
      </c>
      <c r="C2737" t="s">
        <v>22</v>
      </c>
      <c r="D2737">
        <v>10330</v>
      </c>
      <c r="E2737">
        <v>53486</v>
      </c>
      <c r="F2737" t="s">
        <v>10</v>
      </c>
    </row>
    <row r="2738" spans="1:6" x14ac:dyDescent="0.2">
      <c r="A2738">
        <v>2022</v>
      </c>
      <c r="B2738" t="s">
        <v>63</v>
      </c>
      <c r="C2738" t="s">
        <v>23</v>
      </c>
      <c r="D2738">
        <v>20809</v>
      </c>
      <c r="E2738">
        <v>57098</v>
      </c>
      <c r="F2738" t="s">
        <v>8</v>
      </c>
    </row>
    <row r="2739" spans="1:6" x14ac:dyDescent="0.2">
      <c r="A2739">
        <v>2022</v>
      </c>
      <c r="B2739" t="s">
        <v>63</v>
      </c>
      <c r="C2739" t="s">
        <v>24</v>
      </c>
      <c r="D2739">
        <v>16834</v>
      </c>
      <c r="E2739">
        <v>53222</v>
      </c>
      <c r="F2739" t="s">
        <v>8</v>
      </c>
    </row>
    <row r="2740" spans="1:6" x14ac:dyDescent="0.2">
      <c r="A2740">
        <v>2022</v>
      </c>
      <c r="B2740" t="s">
        <v>63</v>
      </c>
      <c r="C2740" t="s">
        <v>25</v>
      </c>
      <c r="D2740">
        <v>5591</v>
      </c>
      <c r="E2740">
        <v>58739</v>
      </c>
      <c r="F2740" t="s">
        <v>10</v>
      </c>
    </row>
    <row r="2741" spans="1:6" x14ac:dyDescent="0.2">
      <c r="A2741">
        <v>2022</v>
      </c>
      <c r="B2741" t="s">
        <v>63</v>
      </c>
      <c r="C2741" t="s">
        <v>26</v>
      </c>
      <c r="D2741">
        <v>21505</v>
      </c>
      <c r="E2741">
        <v>64854</v>
      </c>
      <c r="F2741" t="s">
        <v>10</v>
      </c>
    </row>
    <row r="2742" spans="1:6" x14ac:dyDescent="0.2">
      <c r="A2742">
        <v>2022</v>
      </c>
      <c r="B2742" t="s">
        <v>6</v>
      </c>
      <c r="C2742" t="s">
        <v>7</v>
      </c>
      <c r="D2742">
        <v>1829</v>
      </c>
      <c r="E2742">
        <v>63872</v>
      </c>
      <c r="F2742" t="s">
        <v>8</v>
      </c>
    </row>
    <row r="2743" spans="1:6" x14ac:dyDescent="0.2">
      <c r="A2743">
        <v>2022</v>
      </c>
      <c r="B2743" t="s">
        <v>6</v>
      </c>
      <c r="C2743" t="s">
        <v>9</v>
      </c>
      <c r="D2743">
        <v>1354</v>
      </c>
      <c r="E2743">
        <v>60216</v>
      </c>
      <c r="F2743" t="s">
        <v>10</v>
      </c>
    </row>
    <row r="2744" spans="1:6" x14ac:dyDescent="0.2">
      <c r="A2744">
        <v>2022</v>
      </c>
      <c r="B2744" t="s">
        <v>6</v>
      </c>
      <c r="C2744" t="s">
        <v>11</v>
      </c>
      <c r="D2744">
        <v>2565</v>
      </c>
      <c r="E2744">
        <v>54909</v>
      </c>
      <c r="F2744" t="s">
        <v>8</v>
      </c>
    </row>
    <row r="2745" spans="1:6" x14ac:dyDescent="0.2">
      <c r="A2745">
        <v>2022</v>
      </c>
      <c r="B2745" t="s">
        <v>6</v>
      </c>
      <c r="C2745" t="s">
        <v>12</v>
      </c>
      <c r="D2745">
        <v>17651</v>
      </c>
      <c r="E2745">
        <v>47534</v>
      </c>
      <c r="F2745" t="s">
        <v>8</v>
      </c>
    </row>
    <row r="2746" spans="1:6" x14ac:dyDescent="0.2">
      <c r="A2746">
        <v>2022</v>
      </c>
      <c r="B2746" t="s">
        <v>6</v>
      </c>
      <c r="C2746" t="s">
        <v>13</v>
      </c>
      <c r="D2746">
        <v>3312</v>
      </c>
      <c r="E2746">
        <v>96879</v>
      </c>
      <c r="F2746" t="s">
        <v>10</v>
      </c>
    </row>
    <row r="2747" spans="1:6" x14ac:dyDescent="0.2">
      <c r="A2747">
        <v>2022</v>
      </c>
      <c r="B2747" t="s">
        <v>6</v>
      </c>
      <c r="C2747" t="s">
        <v>14</v>
      </c>
      <c r="D2747">
        <v>467</v>
      </c>
      <c r="E2747">
        <v>48142</v>
      </c>
      <c r="F2747" t="s">
        <v>10</v>
      </c>
    </row>
    <row r="2748" spans="1:6" x14ac:dyDescent="0.2">
      <c r="A2748">
        <v>2022</v>
      </c>
      <c r="B2748" t="s">
        <v>6</v>
      </c>
      <c r="C2748" t="s">
        <v>15</v>
      </c>
      <c r="D2748">
        <v>186</v>
      </c>
      <c r="E2748">
        <v>48290</v>
      </c>
      <c r="F2748" t="s">
        <v>8</v>
      </c>
    </row>
    <row r="2749" spans="1:6" x14ac:dyDescent="0.2">
      <c r="A2749">
        <v>2022</v>
      </c>
      <c r="B2749" t="s">
        <v>6</v>
      </c>
      <c r="C2749" t="s">
        <v>16</v>
      </c>
      <c r="D2749">
        <v>5394</v>
      </c>
      <c r="E2749">
        <v>42717</v>
      </c>
      <c r="F2749" t="s">
        <v>8</v>
      </c>
    </row>
    <row r="2750" spans="1:6" x14ac:dyDescent="0.2">
      <c r="A2750">
        <v>2022</v>
      </c>
      <c r="B2750" t="s">
        <v>6</v>
      </c>
      <c r="C2750" t="s">
        <v>17</v>
      </c>
      <c r="D2750">
        <v>2794</v>
      </c>
      <c r="E2750">
        <v>50978</v>
      </c>
      <c r="F2750" t="s">
        <v>10</v>
      </c>
    </row>
    <row r="2751" spans="1:6" x14ac:dyDescent="0.2">
      <c r="A2751">
        <v>2022</v>
      </c>
      <c r="B2751" t="s">
        <v>6</v>
      </c>
      <c r="C2751" t="s">
        <v>18</v>
      </c>
      <c r="D2751">
        <v>2531</v>
      </c>
      <c r="E2751">
        <v>47820</v>
      </c>
      <c r="F2751" t="s">
        <v>10</v>
      </c>
    </row>
    <row r="2752" spans="1:6" x14ac:dyDescent="0.2">
      <c r="A2752">
        <v>2022</v>
      </c>
      <c r="B2752" t="s">
        <v>6</v>
      </c>
      <c r="C2752" t="s">
        <v>19</v>
      </c>
      <c r="D2752">
        <v>2818</v>
      </c>
      <c r="E2752">
        <v>57259</v>
      </c>
      <c r="F2752" t="s">
        <v>10</v>
      </c>
    </row>
    <row r="2753" spans="1:6" x14ac:dyDescent="0.2">
      <c r="A2753">
        <v>2022</v>
      </c>
      <c r="B2753" t="s">
        <v>6</v>
      </c>
      <c r="C2753" t="s">
        <v>20</v>
      </c>
      <c r="D2753">
        <v>2302</v>
      </c>
      <c r="E2753">
        <v>55732</v>
      </c>
      <c r="F2753" t="s">
        <v>10</v>
      </c>
    </row>
    <row r="2754" spans="1:6" x14ac:dyDescent="0.2">
      <c r="A2754">
        <v>2022</v>
      </c>
      <c r="B2754" t="s">
        <v>6</v>
      </c>
      <c r="C2754" t="s">
        <v>21</v>
      </c>
      <c r="D2754">
        <v>2911</v>
      </c>
      <c r="E2754">
        <v>50588</v>
      </c>
      <c r="F2754" t="s">
        <v>10</v>
      </c>
    </row>
    <row r="2755" spans="1:6" x14ac:dyDescent="0.2">
      <c r="A2755">
        <v>2022</v>
      </c>
      <c r="B2755" t="s">
        <v>6</v>
      </c>
      <c r="C2755" t="s">
        <v>22</v>
      </c>
      <c r="D2755">
        <v>2613</v>
      </c>
      <c r="E2755">
        <v>52721</v>
      </c>
      <c r="F2755" t="s">
        <v>10</v>
      </c>
    </row>
    <row r="2756" spans="1:6" x14ac:dyDescent="0.2">
      <c r="A2756">
        <v>2022</v>
      </c>
      <c r="B2756" t="s">
        <v>6</v>
      </c>
      <c r="C2756" t="s">
        <v>23</v>
      </c>
      <c r="D2756">
        <v>1632</v>
      </c>
      <c r="E2756">
        <v>59605</v>
      </c>
      <c r="F2756" t="s">
        <v>10</v>
      </c>
    </row>
    <row r="2757" spans="1:6" x14ac:dyDescent="0.2">
      <c r="A2757">
        <v>2022</v>
      </c>
      <c r="B2757" t="s">
        <v>6</v>
      </c>
      <c r="C2757" t="s">
        <v>24</v>
      </c>
      <c r="D2757">
        <v>3143</v>
      </c>
      <c r="E2757">
        <v>91727</v>
      </c>
      <c r="F2757" t="s">
        <v>10</v>
      </c>
    </row>
    <row r="2758" spans="1:6" x14ac:dyDescent="0.2">
      <c r="A2758">
        <v>2022</v>
      </c>
      <c r="B2758" t="s">
        <v>6</v>
      </c>
      <c r="C2758" t="s">
        <v>25</v>
      </c>
      <c r="D2758">
        <v>1581</v>
      </c>
      <c r="E2758">
        <v>46422</v>
      </c>
      <c r="F2758" t="s">
        <v>10</v>
      </c>
    </row>
    <row r="2759" spans="1:6" x14ac:dyDescent="0.2">
      <c r="A2759">
        <v>2022</v>
      </c>
      <c r="B2759" t="s">
        <v>6</v>
      </c>
      <c r="C2759" t="s">
        <v>26</v>
      </c>
      <c r="D2759">
        <v>720</v>
      </c>
      <c r="E2759">
        <v>51887</v>
      </c>
      <c r="F2759" t="s">
        <v>10</v>
      </c>
    </row>
    <row r="2760" spans="1:6" x14ac:dyDescent="0.2">
      <c r="A2760">
        <v>2022</v>
      </c>
      <c r="B2760" t="s">
        <v>6</v>
      </c>
      <c r="C2760" t="s">
        <v>27</v>
      </c>
      <c r="D2760">
        <v>999</v>
      </c>
      <c r="E2760">
        <v>69628</v>
      </c>
      <c r="F2760" t="s">
        <v>10</v>
      </c>
    </row>
    <row r="2761" spans="1:6" x14ac:dyDescent="0.2">
      <c r="A2761">
        <v>2022</v>
      </c>
      <c r="B2761" t="s">
        <v>6</v>
      </c>
      <c r="C2761" t="s">
        <v>28</v>
      </c>
      <c r="D2761">
        <v>3574</v>
      </c>
      <c r="E2761">
        <v>48309</v>
      </c>
      <c r="F2761" t="s">
        <v>10</v>
      </c>
    </row>
    <row r="2762" spans="1:6" x14ac:dyDescent="0.2">
      <c r="A2762">
        <v>2022</v>
      </c>
      <c r="B2762" t="s">
        <v>6</v>
      </c>
      <c r="C2762" t="s">
        <v>29</v>
      </c>
      <c r="D2762">
        <v>3175</v>
      </c>
      <c r="E2762">
        <v>56276</v>
      </c>
      <c r="F2762" t="s">
        <v>10</v>
      </c>
    </row>
    <row r="2763" spans="1:6" x14ac:dyDescent="0.2">
      <c r="A2763">
        <v>2022</v>
      </c>
      <c r="B2763" t="s">
        <v>6</v>
      </c>
      <c r="C2763" t="s">
        <v>30</v>
      </c>
      <c r="D2763">
        <v>2070</v>
      </c>
      <c r="E2763">
        <v>55525</v>
      </c>
      <c r="F2763" t="s">
        <v>10</v>
      </c>
    </row>
    <row r="2764" spans="1:6" x14ac:dyDescent="0.2">
      <c r="A2764">
        <v>2022</v>
      </c>
      <c r="B2764" t="s">
        <v>6</v>
      </c>
      <c r="C2764" t="s">
        <v>31</v>
      </c>
      <c r="D2764">
        <v>2123</v>
      </c>
      <c r="E2764">
        <v>51677</v>
      </c>
      <c r="F2764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3565-7155-450E-837A-41A0F2691347}">
  <dimension ref="A1:Y49"/>
  <sheetViews>
    <sheetView showGridLines="0" showRowColHeaders="0" topLeftCell="A3" zoomScaleNormal="100" workbookViewId="0">
      <selection activeCell="AA13" sqref="AA13"/>
    </sheetView>
  </sheetViews>
  <sheetFormatPr baseColWidth="10" defaultColWidth="8.83203125" defaultRowHeight="15" x14ac:dyDescent="0.2"/>
  <cols>
    <col min="1" max="16384" width="8.83203125" style="15"/>
  </cols>
  <sheetData>
    <row r="1" spans="1:25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</row>
    <row r="3" spans="1:2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</row>
    <row r="4" spans="1:25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</row>
    <row r="5" spans="1:25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1:25" x14ac:dyDescent="0.2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1:25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1:25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1:25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1:2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1:25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1:2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1:2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1:25" x14ac:dyDescent="0.2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</row>
    <row r="15" spans="1:25" x14ac:dyDescent="0.2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</row>
    <row r="16" spans="1:25" x14ac:dyDescent="0.2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</row>
    <row r="17" spans="1:25" x14ac:dyDescent="0.2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</row>
    <row r="18" spans="1:25" x14ac:dyDescent="0.2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</row>
    <row r="19" spans="1:25" x14ac:dyDescent="0.2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</row>
    <row r="20" spans="1:25" x14ac:dyDescent="0.2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</row>
    <row r="21" spans="1:25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</row>
    <row r="22" spans="1:25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</row>
    <row r="23" spans="1:25" x14ac:dyDescent="0.2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</row>
    <row r="24" spans="1:25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</row>
    <row r="25" spans="1:2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</row>
    <row r="26" spans="1:2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</row>
    <row r="27" spans="1:2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</row>
    <row r="28" spans="1:25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</row>
    <row r="29" spans="1:25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</row>
    <row r="30" spans="1:25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</row>
    <row r="31" spans="1:25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</row>
    <row r="32" spans="1:25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</row>
    <row r="33" spans="1:25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</row>
    <row r="34" spans="1:25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</row>
    <row r="35" spans="1:25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</row>
    <row r="36" spans="1:25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</row>
    <row r="37" spans="1:25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</row>
    <row r="38" spans="1:25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</row>
    <row r="39" spans="1:2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</row>
    <row r="40" spans="1:2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</row>
    <row r="41" spans="1:2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</row>
    <row r="42" spans="1:25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</row>
    <row r="43" spans="1:25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</row>
    <row r="44" spans="1:25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</row>
    <row r="45" spans="1:25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</row>
    <row r="46" spans="1:25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</row>
    <row r="47" spans="1:25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</row>
    <row r="48" spans="1:25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</row>
    <row r="49" spans="1:25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3" name="Spinner 2">
              <controlPr defaultSize="0" autoPict="0">
                <anchor moveWithCells="1" sizeWithCells="1">
                  <from>
                    <xdr:col>22</xdr:col>
                    <xdr:colOff>215900</xdr:colOff>
                    <xdr:row>1</xdr:row>
                    <xdr:rowOff>25400</xdr:rowOff>
                  </from>
                  <to>
                    <xdr:col>24</xdr:col>
                    <xdr:colOff>139700</xdr:colOff>
                    <xdr:row>6</xdr:row>
                    <xdr:rowOff>88900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FD70B-7B8E-4748-8700-12AC1520916B}">
  <dimension ref="B2:R86"/>
  <sheetViews>
    <sheetView tabSelected="1" topLeftCell="A13" workbookViewId="0">
      <selection activeCell="C23" sqref="C23"/>
    </sheetView>
  </sheetViews>
  <sheetFormatPr baseColWidth="10" defaultColWidth="8.83203125" defaultRowHeight="15" x14ac:dyDescent="0.2"/>
  <cols>
    <col min="2" max="2" width="16.83203125" customWidth="1"/>
    <col min="3" max="3" width="14.83203125" customWidth="1"/>
    <col min="4" max="4" width="13.83203125" bestFit="1" customWidth="1"/>
    <col min="5" max="5" width="14.6640625" bestFit="1" customWidth="1"/>
    <col min="7" max="7" width="22.1640625" bestFit="1" customWidth="1"/>
    <col min="8" max="8" width="16.6640625" customWidth="1"/>
    <col min="9" max="9" width="14.1640625" customWidth="1"/>
    <col min="10" max="10" width="22.33203125" bestFit="1" customWidth="1"/>
    <col min="12" max="12" width="13.5" customWidth="1"/>
    <col min="13" max="13" width="11.6640625" customWidth="1"/>
    <col min="14" max="14" width="11.5" customWidth="1"/>
  </cols>
  <sheetData>
    <row r="2" spans="2:18" x14ac:dyDescent="0.2">
      <c r="C2">
        <v>4</v>
      </c>
    </row>
    <row r="3" spans="2:18" ht="29" x14ac:dyDescent="0.35">
      <c r="B3" s="1" t="s">
        <v>67</v>
      </c>
      <c r="C3" s="2"/>
      <c r="H3" s="1" t="s">
        <v>80</v>
      </c>
      <c r="I3" s="2"/>
    </row>
    <row r="4" spans="2:18" ht="24" x14ac:dyDescent="0.3">
      <c r="B4" s="3" t="s">
        <v>1</v>
      </c>
      <c r="C4" s="3" t="s">
        <v>68</v>
      </c>
      <c r="H4" s="3" t="s">
        <v>1</v>
      </c>
      <c r="I4" s="3" t="s">
        <v>4</v>
      </c>
      <c r="L4" s="3" t="s">
        <v>1</v>
      </c>
      <c r="M4" s="3" t="s">
        <v>4</v>
      </c>
      <c r="N4" s="3" t="s">
        <v>72</v>
      </c>
    </row>
    <row r="5" spans="2:18" ht="29" x14ac:dyDescent="0.35">
      <c r="B5" s="7" t="s">
        <v>6</v>
      </c>
      <c r="C5" t="str">
        <f>C8</f>
        <v>Breadbox </v>
      </c>
      <c r="D5" s="5"/>
      <c r="E5" t="s">
        <v>83</v>
      </c>
      <c r="H5" s="7" t="s">
        <v>64</v>
      </c>
      <c r="I5" s="8">
        <f>SUMIFS(Data!E:E,Data!A:A,$B$21,Data!B:B,H5)</f>
        <v>2763987</v>
      </c>
      <c r="K5">
        <v>1</v>
      </c>
      <c r="L5" t="str">
        <f>INDEX($H$5:$H$14,MATCH(M5,$I$5:$I$14,0))</f>
        <v>Teapot </v>
      </c>
      <c r="M5" s="9">
        <f>LARGE($I$5:$I$14,K5)</f>
        <v>7684918</v>
      </c>
      <c r="N5" s="9">
        <f>IF($C$5=L5,M5,0)</f>
        <v>0</v>
      </c>
    </row>
    <row r="6" spans="2:18" ht="24" x14ac:dyDescent="0.3">
      <c r="B6" s="7" t="s">
        <v>57</v>
      </c>
      <c r="C6" s="7"/>
      <c r="D6" s="6"/>
      <c r="E6" s="6" t="str">
        <f>"Summary for Sales of "&amp; C5</f>
        <v>Summary for Sales of Breadbox </v>
      </c>
      <c r="F6" s="6"/>
      <c r="H6" s="7" t="s">
        <v>65</v>
      </c>
      <c r="I6" s="8">
        <f>SUMIFS(Data!E:E,Data!A:A,$B$21,Data!B:B,H6)</f>
        <v>2898819</v>
      </c>
      <c r="K6">
        <v>2</v>
      </c>
      <c r="L6" t="str">
        <f t="shared" ref="L6:L14" si="0">INDEX($H$5:$H$14,MATCH(M6,$I$5:$I$14,0))</f>
        <v>Blender </v>
      </c>
      <c r="M6" s="9">
        <f t="shared" ref="M6:M14" si="1">LARGE($I$5:$I$14,K6)</f>
        <v>6924787</v>
      </c>
      <c r="N6" s="9">
        <f t="shared" ref="N6:N14" si="2">IF($C$5=L6,M6,0)</f>
        <v>0</v>
      </c>
    </row>
    <row r="7" spans="2:18" ht="19" x14ac:dyDescent="0.25">
      <c r="B7" s="7" t="s">
        <v>58</v>
      </c>
      <c r="D7" s="4"/>
      <c r="H7" s="7" t="s">
        <v>57</v>
      </c>
      <c r="I7" s="8">
        <f>SUMIFS(Data!E:E,Data!A:A,$B$21,Data!B:B,H7)</f>
        <v>3355051</v>
      </c>
      <c r="K7">
        <v>3</v>
      </c>
      <c r="L7" t="str">
        <f t="shared" si="0"/>
        <v> Kettle </v>
      </c>
      <c r="M7" s="9">
        <f t="shared" si="1"/>
        <v>6587349</v>
      </c>
      <c r="N7" s="9">
        <f t="shared" si="2"/>
        <v>0</v>
      </c>
    </row>
    <row r="8" spans="2:18" ht="19" x14ac:dyDescent="0.25">
      <c r="B8" s="7" t="s">
        <v>59</v>
      </c>
      <c r="C8" t="str" cm="1">
        <f t="array" ref="C8">INDEX(L5:L14,11-C2)</f>
        <v>Breadbox </v>
      </c>
      <c r="H8" s="7" t="s">
        <v>61</v>
      </c>
      <c r="I8" s="8">
        <f>SUMIFS(Data!E:E,Data!A:A,$B$21,Data!B:B,H8)</f>
        <v>4609952</v>
      </c>
      <c r="K8">
        <v>4</v>
      </c>
      <c r="L8" t="str">
        <f t="shared" si="0"/>
        <v>Egg slicer</v>
      </c>
      <c r="M8" s="9">
        <f t="shared" si="1"/>
        <v>6037379</v>
      </c>
      <c r="N8" s="9">
        <f t="shared" si="2"/>
        <v>0</v>
      </c>
      <c r="R8" t="s">
        <v>71</v>
      </c>
    </row>
    <row r="9" spans="2:18" ht="19" x14ac:dyDescent="0.25">
      <c r="B9" s="7" t="s">
        <v>60</v>
      </c>
      <c r="H9" s="7" t="s">
        <v>59</v>
      </c>
      <c r="I9" s="8">
        <f>SUMIFS(Data!E:E,Data!A:A,$B$21,Data!B:B,H9)</f>
        <v>5049479</v>
      </c>
      <c r="K9">
        <v>5</v>
      </c>
      <c r="L9" t="str">
        <f t="shared" si="0"/>
        <v>Microwave oven </v>
      </c>
      <c r="M9" s="9">
        <f t="shared" si="1"/>
        <v>5189088</v>
      </c>
      <c r="N9" s="9">
        <f t="shared" si="2"/>
        <v>0</v>
      </c>
    </row>
    <row r="10" spans="2:18" ht="19" x14ac:dyDescent="0.25">
      <c r="B10" s="7" t="s">
        <v>61</v>
      </c>
      <c r="H10" s="7" t="s">
        <v>58</v>
      </c>
      <c r="I10" s="8">
        <f>SUMIFS(Data!E:E,Data!A:A,$B$21,Data!B:B,H10)</f>
        <v>5189088</v>
      </c>
      <c r="K10">
        <v>6</v>
      </c>
      <c r="L10" t="str">
        <f t="shared" si="0"/>
        <v>Dishwasher </v>
      </c>
      <c r="M10" s="9">
        <f t="shared" si="1"/>
        <v>5049479</v>
      </c>
      <c r="N10" s="9">
        <f t="shared" si="2"/>
        <v>0</v>
      </c>
    </row>
    <row r="11" spans="2:18" ht="19" x14ac:dyDescent="0.25">
      <c r="B11" s="7" t="s">
        <v>62</v>
      </c>
      <c r="H11" s="7" t="s">
        <v>62</v>
      </c>
      <c r="I11" s="8">
        <f>SUMIFS(Data!E:E,Data!A:A,$B$21,Data!B:B,H11)</f>
        <v>6037379</v>
      </c>
      <c r="K11">
        <v>7</v>
      </c>
      <c r="L11" t="str">
        <f t="shared" si="0"/>
        <v>Breadbox </v>
      </c>
      <c r="M11" s="9">
        <f t="shared" si="1"/>
        <v>4609952</v>
      </c>
      <c r="N11" s="9">
        <f t="shared" si="2"/>
        <v>4609952</v>
      </c>
    </row>
    <row r="12" spans="2:18" ht="19" x14ac:dyDescent="0.25">
      <c r="B12" s="7" t="s">
        <v>63</v>
      </c>
      <c r="H12" s="7" t="s">
        <v>6</v>
      </c>
      <c r="I12" s="8">
        <f>SUMIFS(Data!E:E,Data!A:A,$B$21,Data!B:B,H12)</f>
        <v>6587349</v>
      </c>
      <c r="K12">
        <v>8</v>
      </c>
      <c r="L12" t="str">
        <f t="shared" si="0"/>
        <v>Toaster </v>
      </c>
      <c r="M12" s="9">
        <f t="shared" si="1"/>
        <v>3355051</v>
      </c>
      <c r="N12" s="9">
        <f t="shared" si="2"/>
        <v>0</v>
      </c>
    </row>
    <row r="13" spans="2:18" ht="19" x14ac:dyDescent="0.25">
      <c r="B13" s="7" t="s">
        <v>64</v>
      </c>
      <c r="H13" s="7" t="s">
        <v>60</v>
      </c>
      <c r="I13" s="8">
        <f>SUMIFS(Data!E:E,Data!A:A,$B$21,Data!B:B,H13)</f>
        <v>6924787</v>
      </c>
      <c r="K13">
        <v>9</v>
      </c>
      <c r="L13" t="str">
        <f t="shared" si="0"/>
        <v>Mixing bowl</v>
      </c>
      <c r="M13" s="9">
        <f t="shared" si="1"/>
        <v>2898819</v>
      </c>
      <c r="N13" s="9">
        <f t="shared" si="2"/>
        <v>0</v>
      </c>
    </row>
    <row r="14" spans="2:18" ht="19" x14ac:dyDescent="0.25">
      <c r="B14" s="7" t="s">
        <v>65</v>
      </c>
      <c r="H14" s="7" t="s">
        <v>63</v>
      </c>
      <c r="I14" s="8">
        <f>SUMIFS(Data!E:E,Data!A:A,$B$21,Data!B:B,H14)</f>
        <v>7684918</v>
      </c>
      <c r="K14">
        <v>10</v>
      </c>
      <c r="L14" t="str">
        <f t="shared" si="0"/>
        <v>Frying pan</v>
      </c>
      <c r="M14" s="9">
        <f t="shared" si="1"/>
        <v>2763987</v>
      </c>
      <c r="N14" s="9">
        <f t="shared" si="2"/>
        <v>0</v>
      </c>
    </row>
    <row r="17" spans="2:10" x14ac:dyDescent="0.2">
      <c r="G17" t="s">
        <v>84</v>
      </c>
    </row>
    <row r="18" spans="2:10" x14ac:dyDescent="0.2">
      <c r="G18" t="str">
        <f xml:space="preserve"> "The map above shows the distribution of "&amp;E21&amp;" sales across the country"</f>
        <v>The map above shows the distribution of Breadbox  sales across the country</v>
      </c>
    </row>
    <row r="19" spans="2:10" ht="29" x14ac:dyDescent="0.35">
      <c r="B19" s="1" t="s">
        <v>69</v>
      </c>
      <c r="C19" s="2"/>
    </row>
    <row r="20" spans="2:10" ht="24" x14ac:dyDescent="0.3">
      <c r="B20" s="3" t="s">
        <v>0</v>
      </c>
      <c r="C20" s="3" t="s">
        <v>70</v>
      </c>
      <c r="D20" s="6"/>
      <c r="E20" s="6" t="s">
        <v>81</v>
      </c>
      <c r="F20" s="6" t="s">
        <v>0</v>
      </c>
      <c r="G20" s="6" t="s">
        <v>77</v>
      </c>
      <c r="H20" s="14" t="s">
        <v>75</v>
      </c>
    </row>
    <row r="21" spans="2:10" ht="19" x14ac:dyDescent="0.25">
      <c r="B21" s="4">
        <v>2022</v>
      </c>
      <c r="C21">
        <v>2021</v>
      </c>
      <c r="E21" s="10" t="str">
        <f>C8</f>
        <v>Breadbox </v>
      </c>
      <c r="F21" s="4">
        <v>2022</v>
      </c>
      <c r="G21" s="7">
        <f>COUNTIFS(Data!$B:$B,Analysis!$E$21,Data!$A:$A,Analysis!F21)</f>
        <v>48</v>
      </c>
      <c r="H21" s="10">
        <f>G21/COUNTIF(Data!A:A,Analysis!F21)</f>
        <v>5.8823529411764705E-2</v>
      </c>
      <c r="I21" s="10"/>
      <c r="J21" s="10" t="s">
        <v>82</v>
      </c>
    </row>
    <row r="22" spans="2:10" ht="19" x14ac:dyDescent="0.25">
      <c r="B22" s="7">
        <v>2021</v>
      </c>
      <c r="E22" s="10"/>
      <c r="F22" s="7">
        <v>2021</v>
      </c>
      <c r="G22" s="7">
        <f>COUNTIFS(Data!$B:$B,Analysis!$E$21,Data!$A:$A,Analysis!F22)</f>
        <v>67</v>
      </c>
      <c r="H22" s="10">
        <f>G22/COUNTIF(Data!A:A,Analysis!F22)</f>
        <v>0.10403726708074534</v>
      </c>
      <c r="I22" s="10"/>
      <c r="J22" t="str">
        <f>E21 &amp; " Sales each year"</f>
        <v>Breadbox  Sales each year</v>
      </c>
    </row>
    <row r="23" spans="2:10" ht="19" x14ac:dyDescent="0.25">
      <c r="B23" s="7">
        <v>2020</v>
      </c>
      <c r="E23" s="10"/>
      <c r="F23" s="7">
        <v>2020</v>
      </c>
      <c r="G23" s="7">
        <f>COUNTIFS(Data!$B:$B,Analysis!$E$21,Data!$A:$A,Analysis!F23)</f>
        <v>48</v>
      </c>
      <c r="H23" s="10">
        <f>G23/COUNTIF(Data!A:A,Analysis!F23)</f>
        <v>6.8767908309455589E-2</v>
      </c>
      <c r="I23" s="10"/>
    </row>
    <row r="24" spans="2:10" ht="19" x14ac:dyDescent="0.25">
      <c r="B24" s="7">
        <v>2019</v>
      </c>
      <c r="C24" s="7"/>
      <c r="E24" s="10"/>
      <c r="F24" s="7">
        <v>2019</v>
      </c>
      <c r="G24" s="7">
        <f>COUNTIFS(Data!$B:$B,Analysis!$E$21,Data!$A:$A,Analysis!F24)</f>
        <v>48</v>
      </c>
      <c r="H24" s="10">
        <f>G24/COUNTIF(Data!A:A,Analysis!F24)</f>
        <v>7.9338842975206617E-2</v>
      </c>
      <c r="I24" s="10"/>
    </row>
    <row r="25" spans="2:10" ht="19" x14ac:dyDescent="0.25">
      <c r="B25" s="7"/>
      <c r="G25" s="7"/>
    </row>
    <row r="26" spans="2:10" ht="19" x14ac:dyDescent="0.25">
      <c r="B26" s="7"/>
    </row>
    <row r="27" spans="2:10" x14ac:dyDescent="0.2">
      <c r="G27" s="10"/>
    </row>
    <row r="28" spans="2:10" ht="29" x14ac:dyDescent="0.35">
      <c r="B28" s="1" t="s">
        <v>73</v>
      </c>
      <c r="C28" s="2"/>
      <c r="G28" s="10"/>
    </row>
    <row r="29" spans="2:10" ht="24" x14ac:dyDescent="0.3">
      <c r="B29" s="3" t="s">
        <v>74</v>
      </c>
      <c r="C29" s="3" t="s">
        <v>4</v>
      </c>
      <c r="D29" s="3" t="s">
        <v>75</v>
      </c>
      <c r="G29" s="10"/>
    </row>
    <row r="30" spans="2:10" ht="19" x14ac:dyDescent="0.25">
      <c r="B30" s="7" t="s">
        <v>8</v>
      </c>
      <c r="C30" s="9">
        <f>SUMIFS(Data!E:E,Data!A:A,Analysis!$C$21,Data!B:B,Analysis!$C$5,Data!F:F,Analysis!B30)</f>
        <v>2672493</v>
      </c>
      <c r="D30" s="10">
        <f>C30/SUM($C$30,$C$31)</f>
        <v>0.45164358982982161</v>
      </c>
      <c r="G30" s="10"/>
    </row>
    <row r="31" spans="2:10" ht="19" x14ac:dyDescent="0.25">
      <c r="B31" s="7" t="s">
        <v>10</v>
      </c>
      <c r="C31" s="9">
        <f>SUMIFS(Data!E:E,Data!A:A,Analysis!$C$21,Data!B:B,Analysis!$C$5,Data!F:F,Analysis!B31)</f>
        <v>3244768</v>
      </c>
      <c r="D31" s="10">
        <f>C31/SUM($C$30,$C$31)</f>
        <v>0.54835641017017844</v>
      </c>
    </row>
    <row r="32" spans="2:10" ht="19" x14ac:dyDescent="0.25">
      <c r="B32" s="7"/>
    </row>
    <row r="33" spans="2:7" ht="19" x14ac:dyDescent="0.25">
      <c r="B33" s="7" t="s">
        <v>8</v>
      </c>
      <c r="C33" s="10">
        <f>D30</f>
        <v>0.45164358982982161</v>
      </c>
    </row>
    <row r="34" spans="2:7" ht="19" x14ac:dyDescent="0.25">
      <c r="B34" s="7" t="s">
        <v>10</v>
      </c>
      <c r="C34" s="10">
        <f>D31</f>
        <v>0.54835641017017844</v>
      </c>
    </row>
    <row r="37" spans="2:7" ht="29" x14ac:dyDescent="0.35">
      <c r="B37" s="11" t="s">
        <v>78</v>
      </c>
      <c r="C37" s="2"/>
      <c r="D37" s="1"/>
    </row>
    <row r="38" spans="2:7" ht="24" x14ac:dyDescent="0.3">
      <c r="B38" s="3" t="s">
        <v>76</v>
      </c>
      <c r="C38" s="3" t="s">
        <v>4</v>
      </c>
      <c r="D38" s="3" t="s">
        <v>79</v>
      </c>
      <c r="E38" t="str">
        <f>IF($C$38=G40,G38&amp;" Selected",G39&amp;" Selected")</f>
        <v>Revenue Selected</v>
      </c>
      <c r="G38" t="str" cm="1">
        <f t="array" ref="G38:G39">TRANSPOSE((C38:D38))</f>
        <v>Revenue</v>
      </c>
    </row>
    <row r="39" spans="2:7" x14ac:dyDescent="0.2">
      <c r="B39" t="s">
        <v>7</v>
      </c>
      <c r="C39" s="9">
        <f>SUMIFS(Data!E:E,Data!A:A,Analysis!$C$21,Data!B:B,Analysis!$C$5,Data!C:C,Analysis!B39)</f>
        <v>77076</v>
      </c>
      <c r="D39" s="12">
        <f>SUMIFS(Data!D:D,Data!A:A,Analysis!$C$21,Data!B:B,Analysis!$C$5,Data!C:C,Analysis!B39)</f>
        <v>13590</v>
      </c>
      <c r="E39" s="9">
        <f>IF($C$38=G40,C39,D39)</f>
        <v>77076</v>
      </c>
      <c r="G39" t="str">
        <v>QTY Sold</v>
      </c>
    </row>
    <row r="40" spans="2:7" x14ac:dyDescent="0.2">
      <c r="B40" t="s">
        <v>9</v>
      </c>
      <c r="C40" s="9">
        <f>SUMIFS(Data!E:E,Data!A:A,Analysis!$C$21,Data!B:B,Analysis!$C$5,Data!C:C,Analysis!B40)</f>
        <v>80627</v>
      </c>
      <c r="D40" s="12">
        <f>SUMIFS(Data!D:D,Data!A:A,Analysis!$C$21,Data!B:B,Analysis!$C$5,Data!C:C,Analysis!B40)</f>
        <v>19357</v>
      </c>
      <c r="E40" s="9">
        <f t="shared" ref="E40:E86" si="3">IF($C$38=G41,C40,D40)</f>
        <v>19357</v>
      </c>
      <c r="G40" s="13" t="s">
        <v>4</v>
      </c>
    </row>
    <row r="41" spans="2:7" x14ac:dyDescent="0.2">
      <c r="B41" t="s">
        <v>11</v>
      </c>
      <c r="C41" s="9">
        <f>SUMIFS(Data!E:E,Data!A:A,Analysis!$C$21,Data!B:B,Analysis!$C$5,Data!C:C,Analysis!B41)</f>
        <v>66198</v>
      </c>
      <c r="D41" s="12">
        <f>SUMIFS(Data!D:D,Data!A:A,Analysis!$C$21,Data!B:B,Analysis!$C$5,Data!C:C,Analysis!B41)</f>
        <v>8591</v>
      </c>
      <c r="E41" s="9">
        <f t="shared" si="3"/>
        <v>8591</v>
      </c>
    </row>
    <row r="42" spans="2:7" x14ac:dyDescent="0.2">
      <c r="B42" t="s">
        <v>12</v>
      </c>
      <c r="C42" s="9">
        <f>SUMIFS(Data!E:E,Data!A:A,Analysis!$C$21,Data!B:B,Analysis!$C$5,Data!C:C,Analysis!B42)</f>
        <v>118757</v>
      </c>
      <c r="D42" s="12">
        <f>SUMIFS(Data!D:D,Data!A:A,Analysis!$C$21,Data!B:B,Analysis!$C$5,Data!C:C,Analysis!B42)</f>
        <v>109980</v>
      </c>
      <c r="E42" s="9">
        <f t="shared" si="3"/>
        <v>109980</v>
      </c>
    </row>
    <row r="43" spans="2:7" x14ac:dyDescent="0.2">
      <c r="B43" t="s">
        <v>13</v>
      </c>
      <c r="C43" s="9">
        <f>SUMIFS(Data!E:E,Data!A:A,Analysis!$C$21,Data!B:B,Analysis!$C$5,Data!C:C,Analysis!B43)</f>
        <v>94613</v>
      </c>
      <c r="D43" s="12">
        <f>SUMIFS(Data!D:D,Data!A:A,Analysis!$C$21,Data!B:B,Analysis!$C$5,Data!C:C,Analysis!B43)</f>
        <v>24028</v>
      </c>
      <c r="E43" s="9">
        <f t="shared" si="3"/>
        <v>24028</v>
      </c>
    </row>
    <row r="44" spans="2:7" x14ac:dyDescent="0.2">
      <c r="B44" t="s">
        <v>14</v>
      </c>
      <c r="C44" s="9">
        <f>SUMIFS(Data!E:E,Data!A:A,Analysis!$C$21,Data!B:B,Analysis!$C$5,Data!C:C,Analysis!B44)</f>
        <v>163629</v>
      </c>
      <c r="D44" s="12">
        <f>SUMIFS(Data!D:D,Data!A:A,Analysis!$C$21,Data!B:B,Analysis!$C$5,Data!C:C,Analysis!B44)</f>
        <v>11028</v>
      </c>
      <c r="E44" s="9">
        <f t="shared" si="3"/>
        <v>11028</v>
      </c>
    </row>
    <row r="45" spans="2:7" x14ac:dyDescent="0.2">
      <c r="B45" t="s">
        <v>15</v>
      </c>
      <c r="C45" s="9">
        <f>SUMIFS(Data!E:E,Data!A:A,Analysis!$C$21,Data!B:B,Analysis!$C$5,Data!C:C,Analysis!B45)</f>
        <v>103426</v>
      </c>
      <c r="D45" s="12">
        <f>SUMIFS(Data!D:D,Data!A:A,Analysis!$C$21,Data!B:B,Analysis!$C$5,Data!C:C,Analysis!B45)</f>
        <v>2907</v>
      </c>
      <c r="E45" s="9">
        <f t="shared" si="3"/>
        <v>2907</v>
      </c>
    </row>
    <row r="46" spans="2:7" x14ac:dyDescent="0.2">
      <c r="B46" t="s">
        <v>16</v>
      </c>
      <c r="C46" s="9">
        <f>SUMIFS(Data!E:E,Data!A:A,Analysis!$C$21,Data!B:B,Analysis!$C$5,Data!C:C,Analysis!B46)</f>
        <v>83025</v>
      </c>
      <c r="D46" s="12">
        <f>SUMIFS(Data!D:D,Data!A:A,Analysis!$C$21,Data!B:B,Analysis!$C$5,Data!C:C,Analysis!B46)</f>
        <v>76648</v>
      </c>
      <c r="E46" s="9">
        <f t="shared" si="3"/>
        <v>76648</v>
      </c>
    </row>
    <row r="47" spans="2:7" x14ac:dyDescent="0.2">
      <c r="B47" t="s">
        <v>17</v>
      </c>
      <c r="C47" s="9">
        <f>SUMIFS(Data!E:E,Data!A:A,Analysis!$C$21,Data!B:B,Analysis!$C$5,Data!C:C,Analysis!B47)</f>
        <v>92701</v>
      </c>
      <c r="D47" s="12">
        <f>SUMIFS(Data!D:D,Data!A:A,Analysis!$C$21,Data!B:B,Analysis!$C$5,Data!C:C,Analysis!B47)</f>
        <v>26961</v>
      </c>
      <c r="E47" s="9">
        <f t="shared" si="3"/>
        <v>26961</v>
      </c>
    </row>
    <row r="48" spans="2:7" x14ac:dyDescent="0.2">
      <c r="B48" t="s">
        <v>18</v>
      </c>
      <c r="C48" s="9">
        <f>SUMIFS(Data!E:E,Data!A:A,Analysis!$C$21,Data!B:B,Analysis!$C$5,Data!C:C,Analysis!B48)</f>
        <v>65504</v>
      </c>
      <c r="D48" s="12">
        <f>SUMIFS(Data!D:D,Data!A:A,Analysis!$C$21,Data!B:B,Analysis!$C$5,Data!C:C,Analysis!B48)</f>
        <v>5859</v>
      </c>
      <c r="E48" s="9">
        <f t="shared" si="3"/>
        <v>5859</v>
      </c>
    </row>
    <row r="49" spans="2:5" x14ac:dyDescent="0.2">
      <c r="B49" t="s">
        <v>19</v>
      </c>
      <c r="C49" s="9">
        <f>SUMIFS(Data!E:E,Data!A:A,Analysis!$C$21,Data!B:B,Analysis!$C$5,Data!C:C,Analysis!B49)</f>
        <v>119091</v>
      </c>
      <c r="D49" s="12">
        <f>SUMIFS(Data!D:D,Data!A:A,Analysis!$C$21,Data!B:B,Analysis!$C$5,Data!C:C,Analysis!B49)</f>
        <v>32792</v>
      </c>
      <c r="E49" s="9">
        <f t="shared" si="3"/>
        <v>32792</v>
      </c>
    </row>
    <row r="50" spans="2:5" x14ac:dyDescent="0.2">
      <c r="B50" t="s">
        <v>20</v>
      </c>
      <c r="C50" s="9">
        <f>SUMIFS(Data!E:E,Data!A:A,Analysis!$C$21,Data!B:B,Analysis!$C$5,Data!C:C,Analysis!B50)</f>
        <v>73469</v>
      </c>
      <c r="D50" s="12">
        <f>SUMIFS(Data!D:D,Data!A:A,Analysis!$C$21,Data!B:B,Analysis!$C$5,Data!C:C,Analysis!B50)</f>
        <v>16940</v>
      </c>
      <c r="E50" s="9">
        <f t="shared" si="3"/>
        <v>16940</v>
      </c>
    </row>
    <row r="51" spans="2:5" x14ac:dyDescent="0.2">
      <c r="B51" t="s">
        <v>21</v>
      </c>
      <c r="C51" s="9">
        <f>SUMIFS(Data!E:E,Data!A:A,Analysis!$C$21,Data!B:B,Analysis!$C$5,Data!C:C,Analysis!B51)</f>
        <v>82212</v>
      </c>
      <c r="D51" s="12">
        <f>SUMIFS(Data!D:D,Data!A:A,Analysis!$C$21,Data!B:B,Analysis!$C$5,Data!C:C,Analysis!B51)</f>
        <v>10414</v>
      </c>
      <c r="E51" s="9">
        <f t="shared" si="3"/>
        <v>10414</v>
      </c>
    </row>
    <row r="52" spans="2:5" x14ac:dyDescent="0.2">
      <c r="B52" t="s">
        <v>22</v>
      </c>
      <c r="C52" s="9">
        <f>SUMIFS(Data!E:E,Data!A:A,Analysis!$C$21,Data!B:B,Analysis!$C$5,Data!C:C,Analysis!B52)</f>
        <v>74950</v>
      </c>
      <c r="D52" s="12">
        <f>SUMIFS(Data!D:D,Data!A:A,Analysis!$C$21,Data!B:B,Analysis!$C$5,Data!C:C,Analysis!B52)</f>
        <v>8744</v>
      </c>
      <c r="E52" s="9">
        <f t="shared" si="3"/>
        <v>8744</v>
      </c>
    </row>
    <row r="53" spans="2:5" x14ac:dyDescent="0.2">
      <c r="B53" t="s">
        <v>23</v>
      </c>
      <c r="C53" s="9">
        <f>SUMIFS(Data!E:E,Data!A:A,Analysis!$C$21,Data!B:B,Analysis!$C$5,Data!C:C,Analysis!B53)</f>
        <v>75885</v>
      </c>
      <c r="D53" s="12">
        <f>SUMIFS(Data!D:D,Data!A:A,Analysis!$C$21,Data!B:B,Analysis!$C$5,Data!C:C,Analysis!B53)</f>
        <v>11201</v>
      </c>
      <c r="E53" s="9">
        <f t="shared" si="3"/>
        <v>11201</v>
      </c>
    </row>
    <row r="54" spans="2:5" x14ac:dyDescent="0.2">
      <c r="B54" t="s">
        <v>24</v>
      </c>
      <c r="C54" s="9">
        <f>SUMIFS(Data!E:E,Data!A:A,Analysis!$C$21,Data!B:B,Analysis!$C$5,Data!C:C,Analysis!B54)</f>
        <v>69590</v>
      </c>
      <c r="D54" s="12">
        <f>SUMIFS(Data!D:D,Data!A:A,Analysis!$C$21,Data!B:B,Analysis!$C$5,Data!C:C,Analysis!B54)</f>
        <v>13852</v>
      </c>
      <c r="E54" s="9">
        <f t="shared" si="3"/>
        <v>13852</v>
      </c>
    </row>
    <row r="55" spans="2:5" x14ac:dyDescent="0.2">
      <c r="B55" t="s">
        <v>25</v>
      </c>
      <c r="C55" s="9">
        <f>SUMIFS(Data!E:E,Data!A:A,Analysis!$C$21,Data!B:B,Analysis!$C$5,Data!C:C,Analysis!B55)</f>
        <v>76030</v>
      </c>
      <c r="D55" s="12">
        <f>SUMIFS(Data!D:D,Data!A:A,Analysis!$C$21,Data!B:B,Analysis!$C$5,Data!C:C,Analysis!B55)</f>
        <v>3854</v>
      </c>
      <c r="E55" s="9">
        <f t="shared" si="3"/>
        <v>3854</v>
      </c>
    </row>
    <row r="56" spans="2:5" x14ac:dyDescent="0.2">
      <c r="B56" t="s">
        <v>26</v>
      </c>
      <c r="C56" s="9">
        <f>SUMIFS(Data!E:E,Data!A:A,Analysis!$C$21,Data!B:B,Analysis!$C$5,Data!C:C,Analysis!B56)</f>
        <v>104024</v>
      </c>
      <c r="D56" s="12">
        <f>SUMIFS(Data!D:D,Data!A:A,Analysis!$C$21,Data!B:B,Analysis!$C$5,Data!C:C,Analysis!B56)</f>
        <v>15512</v>
      </c>
      <c r="E56" s="9">
        <f t="shared" si="3"/>
        <v>15512</v>
      </c>
    </row>
    <row r="57" spans="2:5" x14ac:dyDescent="0.2">
      <c r="B57" t="s">
        <v>27</v>
      </c>
      <c r="C57" s="9">
        <f>SUMIFS(Data!E:E,Data!A:A,Analysis!$C$21,Data!B:B,Analysis!$C$5,Data!C:C,Analysis!B57)</f>
        <v>153565</v>
      </c>
      <c r="D57" s="12">
        <f>SUMIFS(Data!D:D,Data!A:A,Analysis!$C$21,Data!B:B,Analysis!$C$5,Data!C:C,Analysis!B57)</f>
        <v>17883</v>
      </c>
      <c r="E57" s="9">
        <f t="shared" si="3"/>
        <v>17883</v>
      </c>
    </row>
    <row r="58" spans="2:5" x14ac:dyDescent="0.2">
      <c r="B58" t="s">
        <v>28</v>
      </c>
      <c r="C58" s="9">
        <f>SUMIFS(Data!E:E,Data!A:A,Analysis!$C$21,Data!B:B,Analysis!$C$5,Data!C:C,Analysis!B58)</f>
        <v>79691</v>
      </c>
      <c r="D58" s="12">
        <f>SUMIFS(Data!D:D,Data!A:A,Analysis!$C$21,Data!B:B,Analysis!$C$5,Data!C:C,Analysis!B58)</f>
        <v>19641</v>
      </c>
      <c r="E58" s="9">
        <f t="shared" si="3"/>
        <v>19641</v>
      </c>
    </row>
    <row r="59" spans="2:5" x14ac:dyDescent="0.2">
      <c r="B59" t="s">
        <v>29</v>
      </c>
      <c r="C59" s="9">
        <f>SUMIFS(Data!E:E,Data!A:A,Analysis!$C$21,Data!B:B,Analysis!$C$5,Data!C:C,Analysis!B59)</f>
        <v>103673</v>
      </c>
      <c r="D59" s="12">
        <f>SUMIFS(Data!D:D,Data!A:A,Analysis!$C$21,Data!B:B,Analysis!$C$5,Data!C:C,Analysis!B59)</f>
        <v>15855</v>
      </c>
      <c r="E59" s="9">
        <f t="shared" si="3"/>
        <v>15855</v>
      </c>
    </row>
    <row r="60" spans="2:5" x14ac:dyDescent="0.2">
      <c r="B60" t="s">
        <v>30</v>
      </c>
      <c r="C60" s="9">
        <f>SUMIFS(Data!E:E,Data!A:A,Analysis!$C$21,Data!B:B,Analysis!$C$5,Data!C:C,Analysis!B60)</f>
        <v>60672</v>
      </c>
      <c r="D60" s="12">
        <f>SUMIFS(Data!D:D,Data!A:A,Analysis!$C$21,Data!B:B,Analysis!$C$5,Data!C:C,Analysis!B60)</f>
        <v>7944</v>
      </c>
      <c r="E60" s="9">
        <f t="shared" si="3"/>
        <v>7944</v>
      </c>
    </row>
    <row r="61" spans="2:5" x14ac:dyDescent="0.2">
      <c r="B61" t="s">
        <v>31</v>
      </c>
      <c r="C61" s="9">
        <f>SUMIFS(Data!E:E,Data!A:A,Analysis!$C$21,Data!B:B,Analysis!$C$5,Data!C:C,Analysis!B61)</f>
        <v>81387</v>
      </c>
      <c r="D61" s="12">
        <f>SUMIFS(Data!D:D,Data!A:A,Analysis!$C$21,Data!B:B,Analysis!$C$5,Data!C:C,Analysis!B61)</f>
        <v>17951</v>
      </c>
      <c r="E61" s="9">
        <f t="shared" si="3"/>
        <v>17951</v>
      </c>
    </row>
    <row r="62" spans="2:5" x14ac:dyDescent="0.2">
      <c r="B62" t="s">
        <v>32</v>
      </c>
      <c r="C62" s="9">
        <f>SUMIFS(Data!E:E,Data!A:A,Analysis!$C$21,Data!B:B,Analysis!$C$5,Data!C:C,Analysis!B62)</f>
        <v>66907</v>
      </c>
      <c r="D62" s="12">
        <f>SUMIFS(Data!D:D,Data!A:A,Analysis!$C$21,Data!B:B,Analysis!$C$5,Data!C:C,Analysis!B62)</f>
        <v>4314</v>
      </c>
      <c r="E62" s="9">
        <f t="shared" si="3"/>
        <v>4314</v>
      </c>
    </row>
    <row r="63" spans="2:5" x14ac:dyDescent="0.2">
      <c r="B63" t="s">
        <v>33</v>
      </c>
      <c r="C63" s="9">
        <f>SUMIFS(Data!E:E,Data!A:A,Analysis!$C$21,Data!B:B,Analysis!$C$5,Data!C:C,Analysis!B63)</f>
        <v>75072</v>
      </c>
      <c r="D63" s="12">
        <f>SUMIFS(Data!D:D,Data!A:A,Analysis!$C$21,Data!B:B,Analysis!$C$5,Data!C:C,Analysis!B63)</f>
        <v>6842</v>
      </c>
      <c r="E63" s="9">
        <f t="shared" si="3"/>
        <v>6842</v>
      </c>
    </row>
    <row r="64" spans="2:5" x14ac:dyDescent="0.2">
      <c r="B64" t="s">
        <v>34</v>
      </c>
      <c r="C64" s="9">
        <f>SUMIFS(Data!E:E,Data!A:A,Analysis!$C$21,Data!B:B,Analysis!$C$5,Data!C:C,Analysis!B64)</f>
        <v>76204</v>
      </c>
      <c r="D64" s="12">
        <f>SUMIFS(Data!D:D,Data!A:A,Analysis!$C$21,Data!B:B,Analysis!$C$5,Data!C:C,Analysis!B64)</f>
        <v>9324</v>
      </c>
      <c r="E64" s="9">
        <f t="shared" si="3"/>
        <v>9324</v>
      </c>
    </row>
    <row r="65" spans="2:5" x14ac:dyDescent="0.2">
      <c r="B65" t="s">
        <v>35</v>
      </c>
      <c r="C65" s="9">
        <f>SUMIFS(Data!E:E,Data!A:A,Analysis!$C$21,Data!B:B,Analysis!$C$5,Data!C:C,Analysis!B65)</f>
        <v>106104</v>
      </c>
      <c r="D65" s="12">
        <f>SUMIFS(Data!D:D,Data!A:A,Analysis!$C$21,Data!B:B,Analysis!$C$5,Data!C:C,Analysis!B65)</f>
        <v>3881</v>
      </c>
      <c r="E65" s="9">
        <f t="shared" si="3"/>
        <v>3881</v>
      </c>
    </row>
    <row r="66" spans="2:5" x14ac:dyDescent="0.2">
      <c r="B66" t="s">
        <v>36</v>
      </c>
      <c r="C66" s="9">
        <f>SUMIFS(Data!E:E,Data!A:A,Analysis!$C$21,Data!B:B,Analysis!$C$5,Data!C:C,Analysis!B66)</f>
        <v>123277</v>
      </c>
      <c r="D66" s="12">
        <f>SUMIFS(Data!D:D,Data!A:A,Analysis!$C$21,Data!B:B,Analysis!$C$5,Data!C:C,Analysis!B66)</f>
        <v>20037</v>
      </c>
      <c r="E66" s="9">
        <f t="shared" si="3"/>
        <v>20037</v>
      </c>
    </row>
    <row r="67" spans="2:5" x14ac:dyDescent="0.2">
      <c r="B67" t="s">
        <v>37</v>
      </c>
      <c r="C67" s="9">
        <f>SUMIFS(Data!E:E,Data!A:A,Analysis!$C$21,Data!B:B,Analysis!$C$5,Data!C:C,Analysis!B67)</f>
        <v>63768</v>
      </c>
      <c r="D67" s="12">
        <f>SUMIFS(Data!D:D,Data!A:A,Analysis!$C$21,Data!B:B,Analysis!$C$5,Data!C:C,Analysis!B67)</f>
        <v>5460</v>
      </c>
      <c r="E67" s="9">
        <f t="shared" si="3"/>
        <v>5460</v>
      </c>
    </row>
    <row r="68" spans="2:5" x14ac:dyDescent="0.2">
      <c r="B68" t="s">
        <v>38</v>
      </c>
      <c r="C68" s="9">
        <f>SUMIFS(Data!E:E,Data!A:A,Analysis!$C$21,Data!B:B,Analysis!$C$5,Data!C:C,Analysis!B68)</f>
        <v>394988</v>
      </c>
      <c r="D68" s="12">
        <f>SUMIFS(Data!D:D,Data!A:A,Analysis!$C$21,Data!B:B,Analysis!$C$5,Data!C:C,Analysis!B68)</f>
        <v>126620</v>
      </c>
      <c r="E68" s="9">
        <f t="shared" si="3"/>
        <v>126620</v>
      </c>
    </row>
    <row r="69" spans="2:5" x14ac:dyDescent="0.2">
      <c r="B69" t="s">
        <v>39</v>
      </c>
      <c r="C69" s="9">
        <f>SUMIFS(Data!E:E,Data!A:A,Analysis!$C$21,Data!B:B,Analysis!$C$5,Data!C:C,Analysis!B69)</f>
        <v>191772</v>
      </c>
      <c r="D69" s="12">
        <f>SUMIFS(Data!D:D,Data!A:A,Analysis!$C$21,Data!B:B,Analysis!$C$5,Data!C:C,Analysis!B69)</f>
        <v>57344</v>
      </c>
      <c r="E69" s="9">
        <f t="shared" si="3"/>
        <v>57344</v>
      </c>
    </row>
    <row r="70" spans="2:5" x14ac:dyDescent="0.2">
      <c r="B70" t="s">
        <v>40</v>
      </c>
      <c r="C70" s="9">
        <f>SUMIFS(Data!E:E,Data!A:A,Analysis!$C$21,Data!B:B,Analysis!$C$5,Data!C:C,Analysis!B70)</f>
        <v>143568</v>
      </c>
      <c r="D70" s="12">
        <f>SUMIFS(Data!D:D,Data!A:A,Analysis!$C$21,Data!B:B,Analysis!$C$5,Data!C:C,Analysis!B70)</f>
        <v>5970</v>
      </c>
      <c r="E70" s="9">
        <f t="shared" si="3"/>
        <v>5970</v>
      </c>
    </row>
    <row r="71" spans="2:5" x14ac:dyDescent="0.2">
      <c r="B71" t="s">
        <v>41</v>
      </c>
      <c r="C71" s="9">
        <f>SUMIFS(Data!E:E,Data!A:A,Analysis!$C$21,Data!B:B,Analysis!$C$5,Data!C:C,Analysis!B71)</f>
        <v>163366</v>
      </c>
      <c r="D71" s="12">
        <f>SUMIFS(Data!D:D,Data!A:A,Analysis!$C$21,Data!B:B,Analysis!$C$5,Data!C:C,Analysis!B71)</f>
        <v>58238</v>
      </c>
      <c r="E71" s="9">
        <f t="shared" si="3"/>
        <v>58238</v>
      </c>
    </row>
    <row r="72" spans="2:5" x14ac:dyDescent="0.2">
      <c r="B72" t="s">
        <v>42</v>
      </c>
      <c r="C72" s="9">
        <f>SUMIFS(Data!E:E,Data!A:A,Analysis!$C$21,Data!B:B,Analysis!$C$5,Data!C:C,Analysis!B72)</f>
        <v>131628</v>
      </c>
      <c r="D72" s="12">
        <f>SUMIFS(Data!D:D,Data!A:A,Analysis!$C$21,Data!B:B,Analysis!$C$5,Data!C:C,Analysis!B72)</f>
        <v>23344</v>
      </c>
      <c r="E72" s="9">
        <f t="shared" si="3"/>
        <v>23344</v>
      </c>
    </row>
    <row r="73" spans="2:5" x14ac:dyDescent="0.2">
      <c r="B73" t="s">
        <v>43</v>
      </c>
      <c r="C73" s="9">
        <f>SUMIFS(Data!E:E,Data!A:A,Analysis!$C$21,Data!B:B,Analysis!$C$5,Data!C:C,Analysis!B73)</f>
        <v>158582</v>
      </c>
      <c r="D73" s="12">
        <f>SUMIFS(Data!D:D,Data!A:A,Analysis!$C$21,Data!B:B,Analysis!$C$5,Data!C:C,Analysis!B73)</f>
        <v>26380</v>
      </c>
      <c r="E73" s="9">
        <f t="shared" si="3"/>
        <v>26380</v>
      </c>
    </row>
    <row r="74" spans="2:5" x14ac:dyDescent="0.2">
      <c r="B74" t="s">
        <v>44</v>
      </c>
      <c r="C74" s="9">
        <f>SUMIFS(Data!E:E,Data!A:A,Analysis!$C$21,Data!B:B,Analysis!$C$5,Data!C:C,Analysis!B74)</f>
        <v>193556</v>
      </c>
      <c r="D74" s="12">
        <f>SUMIFS(Data!D:D,Data!A:A,Analysis!$C$21,Data!B:B,Analysis!$C$5,Data!C:C,Analysis!B74)</f>
        <v>58528</v>
      </c>
      <c r="E74" s="9">
        <f t="shared" si="3"/>
        <v>58528</v>
      </c>
    </row>
    <row r="75" spans="2:5" x14ac:dyDescent="0.2">
      <c r="B75" t="s">
        <v>45</v>
      </c>
      <c r="C75" s="9">
        <f>SUMIFS(Data!E:E,Data!A:A,Analysis!$C$21,Data!B:B,Analysis!$C$5,Data!C:C,Analysis!B75)</f>
        <v>195074</v>
      </c>
      <c r="D75" s="12">
        <f>SUMIFS(Data!D:D,Data!A:A,Analysis!$C$21,Data!B:B,Analysis!$C$5,Data!C:C,Analysis!B75)</f>
        <v>5868</v>
      </c>
      <c r="E75" s="9">
        <f t="shared" si="3"/>
        <v>5868</v>
      </c>
    </row>
    <row r="76" spans="2:5" x14ac:dyDescent="0.2">
      <c r="B76" t="s">
        <v>46</v>
      </c>
      <c r="C76" s="9">
        <f>SUMIFS(Data!E:E,Data!A:A,Analysis!$C$21,Data!B:B,Analysis!$C$5,Data!C:C,Analysis!B76)</f>
        <v>140962</v>
      </c>
      <c r="D76" s="12">
        <f>SUMIFS(Data!D:D,Data!A:A,Analysis!$C$21,Data!B:B,Analysis!$C$5,Data!C:C,Analysis!B76)</f>
        <v>28392</v>
      </c>
      <c r="E76" s="9">
        <f t="shared" si="3"/>
        <v>28392</v>
      </c>
    </row>
    <row r="77" spans="2:5" x14ac:dyDescent="0.2">
      <c r="B77" t="s">
        <v>47</v>
      </c>
      <c r="C77" s="9">
        <f>SUMIFS(Data!E:E,Data!A:A,Analysis!$C$21,Data!B:B,Analysis!$C$5,Data!C:C,Analysis!B77)</f>
        <v>138998</v>
      </c>
      <c r="D77" s="12">
        <f>SUMIFS(Data!D:D,Data!A:A,Analysis!$C$21,Data!B:B,Analysis!$C$5,Data!C:C,Analysis!B77)</f>
        <v>6630</v>
      </c>
      <c r="E77" s="9">
        <f t="shared" si="3"/>
        <v>6630</v>
      </c>
    </row>
    <row r="78" spans="2:5" x14ac:dyDescent="0.2">
      <c r="B78" t="s">
        <v>48</v>
      </c>
      <c r="C78" s="9">
        <f>SUMIFS(Data!E:E,Data!A:A,Analysis!$C$21,Data!B:B,Analysis!$C$5,Data!C:C,Analysis!B78)</f>
        <v>167610</v>
      </c>
      <c r="D78" s="12">
        <f>SUMIFS(Data!D:D,Data!A:A,Analysis!$C$21,Data!B:B,Analysis!$C$5,Data!C:C,Analysis!B78)</f>
        <v>32540</v>
      </c>
      <c r="E78" s="9">
        <f t="shared" si="3"/>
        <v>32540</v>
      </c>
    </row>
    <row r="79" spans="2:5" x14ac:dyDescent="0.2">
      <c r="B79" t="s">
        <v>49</v>
      </c>
      <c r="C79" s="9">
        <f>SUMIFS(Data!E:E,Data!A:A,Analysis!$C$21,Data!B:B,Analysis!$C$5,Data!C:C,Analysis!B79)</f>
        <v>185436</v>
      </c>
      <c r="D79" s="12">
        <f>SUMIFS(Data!D:D,Data!A:A,Analysis!$C$21,Data!B:B,Analysis!$C$5,Data!C:C,Analysis!B79)</f>
        <v>152338</v>
      </c>
      <c r="E79" s="9">
        <f t="shared" si="3"/>
        <v>152338</v>
      </c>
    </row>
    <row r="80" spans="2:5" x14ac:dyDescent="0.2">
      <c r="B80" t="s">
        <v>50</v>
      </c>
      <c r="C80" s="9">
        <f>SUMIFS(Data!E:E,Data!A:A,Analysis!$C$21,Data!B:B,Analysis!$C$5,Data!C:C,Analysis!B80)</f>
        <v>153934</v>
      </c>
      <c r="D80" s="12">
        <f>SUMIFS(Data!D:D,Data!A:A,Analysis!$C$21,Data!B:B,Analysis!$C$5,Data!C:C,Analysis!B80)</f>
        <v>23770</v>
      </c>
      <c r="E80" s="9">
        <f t="shared" si="3"/>
        <v>23770</v>
      </c>
    </row>
    <row r="81" spans="2:5" x14ac:dyDescent="0.2">
      <c r="B81" t="s">
        <v>51</v>
      </c>
      <c r="C81" s="9">
        <f>SUMIFS(Data!E:E,Data!A:A,Analysis!$C$21,Data!B:B,Analysis!$C$5,Data!C:C,Analysis!B81)</f>
        <v>161284</v>
      </c>
      <c r="D81" s="12">
        <f>SUMIFS(Data!D:D,Data!A:A,Analysis!$C$21,Data!B:B,Analysis!$C$5,Data!C:C,Analysis!B81)</f>
        <v>3418</v>
      </c>
      <c r="E81" s="9">
        <f t="shared" si="3"/>
        <v>3418</v>
      </c>
    </row>
    <row r="82" spans="2:5" x14ac:dyDescent="0.2">
      <c r="B82" t="s">
        <v>52</v>
      </c>
      <c r="C82" s="9">
        <f>SUMIFS(Data!E:E,Data!A:A,Analysis!$C$21,Data!B:B,Analysis!$C$5,Data!C:C,Analysis!B82)</f>
        <v>188058</v>
      </c>
      <c r="D82" s="12">
        <f>SUMIFS(Data!D:D,Data!A:A,Analysis!$C$21,Data!B:B,Analysis!$C$5,Data!C:C,Analysis!B82)</f>
        <v>44498</v>
      </c>
      <c r="E82" s="9">
        <f t="shared" si="3"/>
        <v>44498</v>
      </c>
    </row>
    <row r="83" spans="2:5" x14ac:dyDescent="0.2">
      <c r="B83" t="s">
        <v>53</v>
      </c>
      <c r="C83" s="9">
        <f>SUMIFS(Data!E:E,Data!A:A,Analysis!$C$21,Data!B:B,Analysis!$C$5,Data!C:C,Analysis!B83)</f>
        <v>182484</v>
      </c>
      <c r="D83" s="12">
        <f>SUMIFS(Data!D:D,Data!A:A,Analysis!$C$21,Data!B:B,Analysis!$C$5,Data!C:C,Analysis!B83)</f>
        <v>35248</v>
      </c>
      <c r="E83" s="9">
        <f t="shared" si="3"/>
        <v>35248</v>
      </c>
    </row>
    <row r="84" spans="2:5" x14ac:dyDescent="0.2">
      <c r="B84" t="s">
        <v>54</v>
      </c>
      <c r="C84" s="9">
        <f>SUMIFS(Data!E:E,Data!A:A,Analysis!$C$21,Data!B:B,Analysis!$C$5,Data!C:C,Analysis!B84)</f>
        <v>121056</v>
      </c>
      <c r="D84" s="12">
        <f>SUMIFS(Data!D:D,Data!A:A,Analysis!$C$21,Data!B:B,Analysis!$C$5,Data!C:C,Analysis!B84)</f>
        <v>8006</v>
      </c>
      <c r="E84" s="9">
        <f t="shared" si="3"/>
        <v>8006</v>
      </c>
    </row>
    <row r="85" spans="2:5" x14ac:dyDescent="0.2">
      <c r="B85" t="s">
        <v>55</v>
      </c>
      <c r="C85" s="9">
        <f>SUMIFS(Data!E:E,Data!A:A,Analysis!$C$21,Data!B:B,Analysis!$C$5,Data!C:C,Analysis!B85)</f>
        <v>160080</v>
      </c>
      <c r="D85" s="12">
        <f>SUMIFS(Data!D:D,Data!A:A,Analysis!$C$21,Data!B:B,Analysis!$C$5,Data!C:C,Analysis!B85)</f>
        <v>28132</v>
      </c>
      <c r="E85" s="9">
        <f t="shared" si="3"/>
        <v>28132</v>
      </c>
    </row>
    <row r="86" spans="2:5" x14ac:dyDescent="0.2">
      <c r="B86" t="s">
        <v>56</v>
      </c>
      <c r="C86" s="9">
        <f>SUMIFS(Data!E:E,Data!A:A,Analysis!$C$21,Data!B:B,Analysis!$C$5,Data!C:C,Analysis!B86)</f>
        <v>133698</v>
      </c>
      <c r="D86" s="12">
        <f>SUMIFS(Data!D:D,Data!A:A,Analysis!$C$21,Data!B:B,Analysis!$C$5,Data!C:C,Analysis!B86)</f>
        <v>4612</v>
      </c>
      <c r="E86" s="9">
        <f t="shared" si="3"/>
        <v>4612</v>
      </c>
    </row>
  </sheetData>
  <dataValidations count="2">
    <dataValidation type="list" allowBlank="1" showInputMessage="1" showErrorMessage="1" sqref="C21" xr:uid="{2EFCBE96-D4E7-C54A-99C7-B4F434B387ED}">
      <formula1>$B$21:$B$24</formula1>
    </dataValidation>
    <dataValidation type="list" allowBlank="1" showInputMessage="1" showErrorMessage="1" sqref="G40" xr:uid="{AD5CC091-0B88-1645-8172-2E5AF248CE27}">
      <formula1>$G$38:$G$39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Dashboard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Microsoft Office User</cp:lastModifiedBy>
  <dcterms:created xsi:type="dcterms:W3CDTF">2022-11-16T00:47:53Z</dcterms:created>
  <dcterms:modified xsi:type="dcterms:W3CDTF">2022-11-21T04:30:56Z</dcterms:modified>
</cp:coreProperties>
</file>